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<sst xmlns="http://schemas.openxmlformats.org/spreadsheetml/2006/main" count="1022" uniqueCount="583">
  <si>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</si>
  <si>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</si>
  <si>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</si>
  <si>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</si>
  <si>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</si>
  <si>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</si>
  <si>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</si>
  <si>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</si>
  <si>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</si>
  <si>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</si>
  <si>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</si>
  <si>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</si>
  <si>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</si>
  <si>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</si>
  <si>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</si>
  <si>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</si>
  <si>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</si>
  <si>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</si>
  <si>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</si>
  <si>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</si>
  <si>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</si>
  <si>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</si>
  <si>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</si>
  <si>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</si>
  <si>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</si>
  <si>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</si>
  <si>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</si>
  <si>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</si>
  <si>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</si>
  <si>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</si>
  <si>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</si>
  <si>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</si>
  <si>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</si>
  <si>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</si>
  <si>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</si>
  <si>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</si>
  <si>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</si>
  <si>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</si>
  <si>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</si>
  <si>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</si>
  <si>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</si>
  <si>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</si>
  <si>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</si>
  <si>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</si>
  <si>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</si>
  <si>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</si>
  <si>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</si>
  <si>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</si>
  <si>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</si>
  <si>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</si>
  <si>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</si>
  <si>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</si>
  <si>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</si>
  <si>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</si>
  <si>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</si>
  <si>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</si>
  <si>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</si>
  <si>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</si>
  <si>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</si>
  <si>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</si>
  <si>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</si>
  <si>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</si>
  <si>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</si>
  <si>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</si>
  <si>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</si>
  <si>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</si>
  <si>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</si>
  <si>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</si>
  <si>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</si>
  <si>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</si>
  <si>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</si>
  <si>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</si>
  <si>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</si>
  <si>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</si>
  <si>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</si>
  <si>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</si>
  <si>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</si>
  <si>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</si>
  <si>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</si>
  <si>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</si>
  <si>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</si>
  <si>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</si>
  <si>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</si>
  <si>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</si>
  <si>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</si>
  <si>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</si>
  <si>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</si>
  <si>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</si>
  <si>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</si>
  <si>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</si>
  <si>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</si>
  <si>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</si>
  <si>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</si>
  <si>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</si>
  <si>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</si>
  <si>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</si>
  <si>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</si>
  <si>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</si>
  <si>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</si>
  <si>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</si>
  <si>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</si>
  <si>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</si>
  <si>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</si>
  <si>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</si>
  <si>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</si>
  <si>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</si>
  <si>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</si>
  <si>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</si>
  <si>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</si>
  <si>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</si>
  <si>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</si>
  <si>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</si>
  <si>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</si>
  <si>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</si>
  <si>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</si>
  <si>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</si>
  <si>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</si>
  <si>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</si>
  <si>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</si>
  <si>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</si>
  <si>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</si>
  <si>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</si>
  <si>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</si>
  <si>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</si>
  <si>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</si>
  <si>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</si>
  <si>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</si>
  <si>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</si>
  <si>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</si>
  <si>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</si>
  <si>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</si>
  <si>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</si>
  <si>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</si>
  <si>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</si>
  <si>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</si>
  <si>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</si>
  <si>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</si>
  <si>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</si>
  <si>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</si>
  <si>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</si>
  <si>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</si>
  <si>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</si>
  <si>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</si>
  <si>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</si>
  <si>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</si>
  <si>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</si>
  <si>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</si>
  <si>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</si>
  <si>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</si>
  <si>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</si>
  <si>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</si>
  <si>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</si>
  <si>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</si>
  <si>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</si>
  <si>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</si>
  <si>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</si>
  <si>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</si>
  <si>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</si>
  <si>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</si>
  <si>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</si>
  <si>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</si>
  <si>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</si>
  <si>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</si>
  <si>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</si>
  <si>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</si>
  <si>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</si>
  <si>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</si>
  <si>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</si>
  <si>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</si>
  <si>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</si>
  <si>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</si>
  <si>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</si>
  <si>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</si>
  <si>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</si>
  <si>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</si>
  <si>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</si>
  <si>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</si>
  <si>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</si>
  <si>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</si>
  <si>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</si>
  <si>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</si>
  <si>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</si>
  <si>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</si>
  <si>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</si>
  <si>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</si>
  <si>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</si>
  <si>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</si>
  <si>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</si>
  <si>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</si>
  <si>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</si>
  <si>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</si>
  <si>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</si>
  <si>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</si>
  <si>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</si>
  <si>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大阪府泉大津市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</si>
  <si>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</si>
  <si>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</si>
  <si>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</si>
  <si>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</si>
  <si>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</si>
  <si>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</si>
  <si>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</si>
  <si>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</si>
  <si>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</si>
  <si>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</si>
  <si>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</si>
  <si>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</si>
  <si>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</si>
  <si>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</si>
  <si>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</si>
  <si>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</si>
  <si>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</si>
  <si>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</si>
  <si>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</si>
  <si>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</si>
  <si>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</si>
  <si>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</si>
  <si>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</si>
  <si>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</si>
  <si>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</si>
  <si>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</si>
  <si>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</si>
  <si>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</si>
  <si>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</si>
  <si>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</si>
  <si>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</si>
  <si>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</si>
  <si>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</si>
  <si>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</si>
  <si>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</si>
  <si>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</si>
  <si>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</si>
  <si>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</si>
  <si>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</si>
  <si>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</si>
  <si>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</si>
  <si>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</si>
  <si>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</si>
  <si>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</si>
  <si>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</si>
  <si>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</si>
  <si>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</si>
  <si>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</si>
  <si>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</si>
  <si>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</si>
  <si>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</si>
  <si>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</si>
  <si>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</si>
  <si>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</si>
  <si>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</si>
  <si>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</si>
  <si>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</si>
  <si>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</si>
  <si>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</si>
  <si>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</si>
  <si>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</si>
  <si>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</si>
  <si>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</si>
  <si>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</si>
  <si>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</si>
  <si>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</si>
  <si>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</si>
  <si>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</si>
  <si>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</si>
  <si>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</si>
  <si>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</si>
  <si>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</si>
  <si>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</si>
  <si>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</si>
  <si>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</si>
  <si>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</si>
  <si>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</si>
  <si>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</si>
  <si>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</si>
  <si>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</si>
  <si>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</si>
  <si>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</si>
  <si>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</si>
  <si>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</si>
  <si>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</si>
  <si>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</si>
  <si>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</si>
  <si>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</si>
  <si>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</si>
  <si>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</si>
  <si>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</si>
  <si>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</si>
  <si>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</si>
  <si>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</si>
  <si>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</si>
  <si>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</si>
  <si>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</si>
  <si>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</si>
  <si>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</si>
  <si>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</si>
  <si>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</si>
  <si>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</si>
  <si>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</si>
  <si>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</si>
  <si>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</si>
  <si>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</si>
  <si>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</si>
  <si>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</si>
  <si>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</si>
  <si>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</si>
  <si>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</si>
  <si>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</si>
  <si>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</si>
  <si>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</si>
  <si>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</si>
  <si>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</si>
  <si>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</si>
  <si>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</si>
  <si>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</si>
  <si>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</si>
  <si>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</si>
  <si>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</si>
  <si>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</si>
  <si>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</si>
  <si>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</si>
  <si>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</si>
  <si>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</si>
  <si>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</si>
  <si>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</si>
  <si>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</si>
  <si>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</si>
  <si>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</si>
  <si>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</si>
  <si>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</si>
  <si>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</si>
  <si>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</si>
  <si>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</si>
  <si>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</si>
  <si>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</si>
  <si>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</si>
  <si>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</si>
  <si>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</si>
  <si>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</si>
  <si>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</si>
  <si>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</si>
  <si>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</si>
  <si>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</si>
  <si>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大阪府泉大津市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</si>
  <si>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</si>
  <si>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</si>
  <si>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</si>
  <si>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</si>
  <si>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</si>
  <si>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</si>
  <si>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</si>
  <si>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</si>
  <si>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</si>
  <si>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</si>
  <si>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</si>
  <si>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</si>
  <si>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</si>
  <si>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</si>
  <si>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</si>
  <si>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</si>
  <si>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</si>
  <si>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</si>
  <si>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</si>
  <si>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</si>
  <si>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</si>
  <si>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</si>
  <si>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</si>
  <si>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</si>
  <si>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</si>
  <si>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</si>
  <si>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</si>
  <si>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</si>
  <si>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</si>
  <si>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</si>
  <si>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</si>
  <si>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</si>
  <si>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</si>
  <si>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</si>
  <si>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</si>
  <si>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</si>
  <si>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泉大津市水道事業会計</t>
    <phoneticPr fontId="5"/>
  </si>
  <si>
    <t>法適用企業</t>
    <phoneticPr fontId="5"/>
  </si>
  <si>
    <t>泉大津市病院事業会計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</si>
  <si>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</si>
  <si>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</si>
  <si>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</si>
  <si>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</si>
  <si>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</si>
  <si>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</si>
  <si>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</si>
  <si>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</si>
  <si>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</si>
  <si>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</si>
  <si>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</si>
  <si>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</si>
  <si>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</si>
  <si>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</si>
  <si>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</si>
  <si>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</si>
  <si>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</si>
  <si>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</si>
  <si>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</si>
  <si>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</si>
  <si>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</si>
  <si>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</si>
  <si>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</si>
  <si>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</si>
  <si>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</si>
  <si>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</si>
  <si>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</si>
  <si>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</si>
  <si>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</si>
  <si>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</si>
  <si>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</si>
  <si>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</si>
  <si>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</si>
  <si>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</si>
  <si>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</si>
  <si>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</si>
  <si>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</si>
  <si>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</si>
  <si>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</si>
  <si>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</si>
  <si>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</si>
  <si>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</si>
  <si>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</si>
  <si>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</si>
  <si>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</si>
  <si>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</si>
  <si>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</si>
  <si>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</si>
  <si>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</si>
  <si>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</si>
  <si>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</si>
  <si>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</si>
  <si>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</si>
  <si>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</si>
  <si>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</si>
  <si>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</si>
  <si>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泉大津市病院事業会計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</si>
  <si>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</si>
  <si>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</si>
  <si>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</si>
  <si>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</si>
  <si>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</si>
  <si>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</si>
  <si>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</si>
  <si>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</si>
  <si>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</si>
  <si>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</si>
  <si>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</si>
  <si>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</si>
  <si>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</si>
  <si>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</si>
  <si>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</si>
  <si>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</si>
  <si>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</si>
  <si>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</si>
  <si>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</si>
  <si>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</si>
  <si>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</si>
  <si>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</si>
  <si>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</si>
  <si>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</si>
  <si>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</si>
  <si>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</si>
  <si>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</si>
  <si>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</si>
  <si>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</si>
  <si>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</si>
  <si>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</si>
  <si>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</si>
  <si>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</si>
  <si>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</si>
  <si>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</si>
  <si>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</si>
  <si>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</si>
  <si>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</si>
  <si>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</si>
  <si>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</si>
  <si>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</si>
  <si>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</si>
  <si>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</si>
  <si>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</si>
  <si>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</si>
  <si>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</si>
  <si>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</si>
  <si>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</si>
  <si>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</si>
  <si>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</si>
  <si>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</si>
  <si>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</si>
  <si>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</si>
  <si>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</si>
  <si>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</si>
  <si>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</si>
  <si>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</si>
  <si>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</si>
  <si>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</si>
  <si>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</si>
  <si>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</si>
  <si>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</si>
  <si>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</si>
  <si>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</si>
  <si>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</si>
  <si>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</si>
  <si>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</si>
  <si>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</si>
  <si>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</si>
  <si>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</si>
  <si>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</si>
  <si>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</si>
  <si>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</si>
  <si>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</si>
  <si>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</si>
  <si>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</si>
  <si>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</si>
  <si>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</si>
  <si>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</si>
  <si>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</si>
  <si>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</si>
  <si>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</si>
  <si>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</si>
  <si>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</si>
  <si>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</si>
  <si>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</si>
  <si>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0.73</t>
  </si>
  <si>
    <t>駐車場事業特別会計</t>
  </si>
  <si>
    <t>▲ 5.87</t>
  </si>
  <si>
    <t>▲ 5.18</t>
  </si>
  <si>
    <t>▲ 4.26</t>
  </si>
  <si>
    <t>▲ 3.36</t>
  </si>
  <si>
    <t>▲ 2.63</t>
  </si>
  <si>
    <t>国民健康保険事業特別会計</t>
  </si>
  <si>
    <t>▲ 3.18</t>
  </si>
  <si>
    <t>▲ 2.07</t>
  </si>
  <si>
    <t>▲ 1.91</t>
  </si>
  <si>
    <t>▲ 2.57</t>
  </si>
  <si>
    <t>▲ 0.59</t>
  </si>
  <si>
    <t>泉大津市水道事業会計</t>
  </si>
  <si>
    <t>一般会計</t>
  </si>
  <si>
    <t>下水道事業特別会計</t>
  </si>
  <si>
    <t>介護保険事業特別会計</t>
  </si>
  <si>
    <t>泉大津市病院事業会計</t>
  </si>
  <si>
    <t>▲ 1.68</t>
  </si>
  <si>
    <t>▲ 2.69</t>
  </si>
  <si>
    <t>▲ 1.80</t>
  </si>
  <si>
    <t>▲ 1.30</t>
  </si>
  <si>
    <t>後期高齢者医療特別会計</t>
  </si>
  <si>
    <t>その他会計（赤字）</t>
  </si>
  <si>
    <t>その他会計（黒字）</t>
  </si>
  <si>
    <t>泉州水防事務組合</t>
    <rPh sb="0" eb="2">
      <t>センシュウ</t>
    </rPh>
    <rPh sb="2" eb="4">
      <t>スイボウ</t>
    </rPh>
    <rPh sb="4" eb="6">
      <t>ジム</t>
    </rPh>
    <rPh sb="6" eb="8">
      <t>クミアイ</t>
    </rPh>
    <phoneticPr fontId="5"/>
  </si>
  <si>
    <t>泉北水道企業団</t>
    <rPh sb="0" eb="2">
      <t>センボク</t>
    </rPh>
    <rPh sb="2" eb="4">
      <t>スイドウ</t>
    </rPh>
    <rPh sb="4" eb="6">
      <t>キギョウ</t>
    </rPh>
    <rPh sb="6" eb="7">
      <t>ダン</t>
    </rPh>
    <phoneticPr fontId="5"/>
  </si>
  <si>
    <t>泉大津市、和泉市墓地組合</t>
    <rPh sb="0" eb="4">
      <t>イズミオオツシ</t>
    </rPh>
    <rPh sb="5" eb="8">
      <t>イズミシ</t>
    </rPh>
    <rPh sb="8" eb="10">
      <t>ボチ</t>
    </rPh>
    <rPh sb="10" eb="12">
      <t>クミアイ</t>
    </rPh>
    <phoneticPr fontId="5"/>
  </si>
  <si>
    <t>高石市、泉大津市墓地組合</t>
    <rPh sb="0" eb="3">
      <t>タカイシシ</t>
    </rPh>
    <rPh sb="4" eb="8">
      <t>イズミオオツシ</t>
    </rPh>
    <rPh sb="8" eb="10">
      <t>ボチ</t>
    </rPh>
    <rPh sb="10" eb="12">
      <t>クミアイ</t>
    </rPh>
    <phoneticPr fontId="5"/>
  </si>
  <si>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5"/>
  </si>
  <si>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5"/>
  </si>
  <si>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</si>
  <si>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</si>
  <si>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</si>
  <si>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</si>
  <si>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5"/>
  </si>
  <si>
    <t>泉大津市土地開発公社</t>
    <rPh sb="0" eb="4">
      <t>イズミオオツシ</t>
    </rPh>
    <rPh sb="4" eb="6">
      <t>トチ</t>
    </rPh>
    <rPh sb="6" eb="8">
      <t>カイハツ</t>
    </rPh>
    <rPh sb="8" eb="10">
      <t>コウシャ</t>
    </rPh>
    <phoneticPr fontId="5"/>
  </si>
  <si>
    <t>泉大津マリン</t>
    <rPh sb="0" eb="3">
      <t>イズミオオツ</t>
    </rPh>
    <phoneticPr fontId="5"/>
  </si>
  <si>
    <t>泉大津埠頭</t>
    <rPh sb="0" eb="3">
      <t>イズミオオツ</t>
    </rPh>
    <rPh sb="3" eb="5">
      <t>フトウ</t>
    </rPh>
    <phoneticPr fontId="5"/>
  </si>
  <si>
    <t>○</t>
    <phoneticPr fontId="2"/>
  </si>
  <si>
    <t>一般会計</t>
    <phoneticPr fontId="5"/>
  </si>
  <si>
    <t>-</t>
    <phoneticPr fontId="2"/>
  </si>
  <si>
    <t>大阪府都市競艇企業団</t>
    <rPh sb="0" eb="3">
      <t>オオサカフ</t>
    </rPh>
    <rPh sb="3" eb="5">
      <t>トシ</t>
    </rPh>
    <rPh sb="5" eb="7">
      <t>キョウテイ</t>
    </rPh>
    <rPh sb="7" eb="9">
      <t>キギョウ</t>
    </rPh>
    <rPh sb="9" eb="10">
      <t>ダン</t>
    </rPh>
    <phoneticPr fontId="5"/>
  </si>
  <si>
    <t>-</t>
    <phoneticPr fontId="2"/>
  </si>
  <si>
    <t>駐車場事業特別会計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</si>
  <si>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</si>
  <si>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</si>
  <si>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</si>
  <si>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</si>
  <si>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</si>
  <si>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</si>
  <si>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</si>
  <si>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</si>
  <si>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</si>
  <si>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</si>
  <si>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両比率について、類似団体内平均値に比べ高い状況が続いている。その高い要因として、過去に発行した市債（退職手当債及び普通建設事業債）の公債費が大きく影響している。市債の償還を計画的に進めることでH25までは両比率ともに改善してきたところであるが、H26以降は一般財源により土地開発公社の保有土地の買戻しを進めており、将来負担比率は順調に改善しているものの、実質公債費比率は準元利償還金が結果として増えることにより、改善は思うように進んでいない。今後も「財政運営基本方針」に基づき、保有土地の一定の買戻しを継続的に行いながらも、両比率を改善できるよう、慎重かつ適正な財政運営に努める必要があるものと分析す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</si>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</sst>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xmlns:c16r2="http://schemas.microsoft.com/office/drawing/2015/06/chart">
            <c:ext xmlns:c16="http://schemas.microsoft.com/office/drawing/2014/chart" uri="{C3380CC4-5D6E-409C-BE32-E72D297353CC}">
              <c16:uniqueId val="{00000000-A3C1-4406-A693-B9B03CA7DA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22534</c:v>
                </c:pt>
                <c:pt idx="1">
                  <c:v>27602</c:v>
                </c:pt>
                <c:pt idx="2">
                  <c:v>45003</c:v>
                </c:pt>
                <c:pt idx="3">
                  <c:v>31044</c:v>
                </c:pt>
                <c:pt idx="4">
                  <c:v>29250</c:v>
                </c:pt>
              </c:numCache>
            </c:numRef>
          </c:val>
          <c:smooth val="0"/>
          <c:extLst xmlns:c16r2="http://schemas.microsoft.com/office/drawing/2015/06/chart">
            <c:ext xmlns:c16="http://schemas.microsoft.com/office/drawing/2014/chart" uri="{C3380CC4-5D6E-409C-BE32-E72D297353CC}">
              <c16:uniqueId val="{00000001-A3C1-4406-A693-B9B03CA7DA22}"/>
            </c:ext>
          </c:extLst>
        </c:ser>
        <c:dLbls>
          <c:showLegendKey val="0"/>
          <c:showVal val="0"/>
          <c:showCatName val="0"/>
          <c:showSerName val="0"/>
          <c:showPercent val="0"/>
          <c:showBubbleSize val="0"/>
        </c:dLbls>
        <c:marker val="1"/>
        <c:smooth val="0"/>
        <c:axId val="98976512"/>
        <c:axId val="98978048"/>
      </c:lineChart>
      <c:catAx>
        <c:axId val="98976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78048"/>
        <c:crosses val="autoZero"/>
        <c:auto val="1"/>
        <c:lblAlgn val="ctr"/>
        <c:lblOffset val="100"/>
        <c:tickLblSkip val="1"/>
        <c:tickMarkSkip val="1"/>
        <c:noMultiLvlLbl val="0"/>
      </c:catAx>
      <c:valAx>
        <c:axId val="98978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76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0.87</c:v>
                </c:pt>
                <c:pt idx="1">
                  <c:v>3.03</c:v>
                </c:pt>
                <c:pt idx="2">
                  <c:v>1.87</c:v>
                </c:pt>
                <c:pt idx="3">
                  <c:v>2.2400000000000002</c:v>
                </c:pt>
                <c:pt idx="4">
                  <c:v>1.8</c:v>
                </c:pt>
              </c:numCache>
            </c:numRef>
          </c:val>
          <c:extLst xmlns:c16r2="http://schemas.microsoft.com/office/drawing/2015/06/chart">
            <c:ext xmlns:c16="http://schemas.microsoft.com/office/drawing/2014/chart" uri="{C3380CC4-5D6E-409C-BE32-E72D297353CC}">
              <c16:uniqueId val="{00000000-7ED9-4C25-96E3-E260FACC20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1.89</c:v>
                </c:pt>
                <c:pt idx="1">
                  <c:v>2.58</c:v>
                </c:pt>
                <c:pt idx="2">
                  <c:v>6.12</c:v>
                </c:pt>
                <c:pt idx="3">
                  <c:v>5.86</c:v>
                </c:pt>
                <c:pt idx="4">
                  <c:v>5.41</c:v>
                </c:pt>
              </c:numCache>
            </c:numRef>
          </c:val>
          <c:extLst xmlns:c16r2="http://schemas.microsoft.com/office/drawing/2015/06/chart">
            <c:ext xmlns:c16="http://schemas.microsoft.com/office/drawing/2014/chart" uri="{C3380CC4-5D6E-409C-BE32-E72D297353CC}">
              <c16:uniqueId val="{00000001-7ED9-4C25-96E3-E260FACC2063}"/>
            </c:ext>
          </c:extLst>
        </c:ser>
        <c:dLbls>
          <c:showLegendKey val="0"/>
          <c:showVal val="0"/>
          <c:showCatName val="0"/>
          <c:showSerName val="0"/>
          <c:showPercent val="0"/>
          <c:showBubbleSize val="0"/>
        </c:dLbls>
        <c:gapWidth val="250"/>
        <c:overlap val="100"/>
        <c:axId val="100685312"/>
        <c:axId val="100687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1.04</c:v>
                </c:pt>
                <c:pt idx="1">
                  <c:v>2.89</c:v>
                </c:pt>
                <c:pt idx="2">
                  <c:v>2.44</c:v>
                </c:pt>
                <c:pt idx="3">
                  <c:v>0.09</c:v>
                </c:pt>
                <c:pt idx="4">
                  <c:v>-0.73</c:v>
                </c:pt>
              </c:numCache>
            </c:numRef>
          </c:val>
          <c:smooth val="0"/>
          <c:extLst xmlns:c16r2="http://schemas.microsoft.com/office/drawing/2015/06/chart">
            <c:ext xmlns:c16="http://schemas.microsoft.com/office/drawing/2014/chart" uri="{C3380CC4-5D6E-409C-BE32-E72D297353CC}">
              <c16:uniqueId val="{00000002-7ED9-4C25-96E3-E260FACC2063}"/>
            </c:ext>
          </c:extLst>
        </c:ser>
        <c:dLbls>
          <c:showLegendKey val="0"/>
          <c:showVal val="0"/>
          <c:showCatName val="0"/>
          <c:showSerName val="0"/>
          <c:showPercent val="0"/>
          <c:showBubbleSize val="0"/>
        </c:dLbls>
        <c:marker val="1"/>
        <c:smooth val="0"/>
        <c:axId val="100685312"/>
        <c:axId val="100687232"/>
      </c:lineChart>
      <c:catAx>
        <c:axId val="1006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687232"/>
        <c:crosses val="autoZero"/>
        <c:auto val="1"/>
        <c:lblAlgn val="ctr"/>
        <c:lblOffset val="100"/>
        <c:tickLblSkip val="1"/>
        <c:tickMarkSkip val="1"/>
        <c:noMultiLvlLbl val="0"/>
      </c:catAx>
      <c:valAx>
        <c:axId val="10068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8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1FB-47AB-A950-BA9E07535E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FB-47AB-A950-BA9E07535E8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0.11</c:v>
                </c:pt>
                <c:pt idx="2">
                  <c:v>#N/A</c:v>
                </c:pt>
                <c:pt idx="3">
                  <c:v>0.14000000000000001</c:v>
                </c:pt>
                <c:pt idx="4">
                  <c:v>#N/A</c:v>
                </c:pt>
                <c:pt idx="5">
                  <c:v>0.13</c:v>
                </c:pt>
                <c:pt idx="6">
                  <c:v>#N/A</c:v>
                </c:pt>
                <c:pt idx="7">
                  <c:v>0.15</c:v>
                </c:pt>
                <c:pt idx="8">
                  <c:v>#N/A</c:v>
                </c:pt>
                <c:pt idx="9">
                  <c:v>0.13</c:v>
                </c:pt>
              </c:numCache>
            </c:numRef>
          </c:val>
          <c:extLst xmlns:c16r2="http://schemas.microsoft.com/office/drawing/2015/06/chart">
            <c:ext xmlns:c16="http://schemas.microsoft.com/office/drawing/2014/chart" uri="{C3380CC4-5D6E-409C-BE32-E72D297353CC}">
              <c16:uniqueId val="{00000002-21FB-47AB-A950-BA9E07535E86}"/>
            </c:ext>
          </c:extLst>
        </c:ser>
        <c:ser>
          <c:idx val="3"/>
          <c:order val="3"/>
          <c:tx>
            <c:strRef>
              <c:f>データシート!$A$30</c:f>
              <c:strCache>
                <c:ptCount val="1"/>
                <c:pt idx="0">
                  <c:v>泉大津市病院事業会計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1.68</c:v>
                </c:pt>
                <c:pt idx="1">
                  <c:v>#N/A</c:v>
                </c:pt>
                <c:pt idx="2">
                  <c:v>2.69</c:v>
                </c:pt>
                <c:pt idx="3">
                  <c:v>#N/A</c:v>
                </c:pt>
                <c:pt idx="4">
                  <c:v>1.8</c:v>
                </c:pt>
                <c:pt idx="5">
                  <c:v>#N/A</c:v>
                </c:pt>
                <c:pt idx="6">
                  <c:v>1.3</c:v>
                </c:pt>
                <c:pt idx="7">
                  <c:v>#N/A</c:v>
                </c:pt>
                <c:pt idx="8">
                  <c:v>#N/A</c:v>
                </c:pt>
                <c:pt idx="9">
                  <c:v>0.19</c:v>
                </c:pt>
              </c:numCache>
            </c:numRef>
          </c:val>
          <c:extLst xmlns:c16r2="http://schemas.microsoft.com/office/drawing/2015/06/chart">
            <c:ext xmlns:c16="http://schemas.microsoft.com/office/drawing/2014/chart" uri="{C3380CC4-5D6E-409C-BE32-E72D297353CC}">
              <c16:uniqueId val="{00000003-21FB-47AB-A950-BA9E07535E8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0.59</c:v>
                </c:pt>
                <c:pt idx="4">
                  <c:v>#N/A</c:v>
                </c:pt>
                <c:pt idx="5">
                  <c:v>0.12</c:v>
                </c:pt>
                <c:pt idx="6">
                  <c:v>#N/A</c:v>
                </c:pt>
                <c:pt idx="7">
                  <c:v>0.24</c:v>
                </c:pt>
                <c:pt idx="8">
                  <c:v>#N/A</c:v>
                </c:pt>
                <c:pt idx="9">
                  <c:v>0.77</c:v>
                </c:pt>
              </c:numCache>
            </c:numRef>
          </c:val>
          <c:extLst xmlns:c16r2="http://schemas.microsoft.com/office/drawing/2015/06/chart">
            <c:ext xmlns:c16="http://schemas.microsoft.com/office/drawing/2014/chart" uri="{C3380CC4-5D6E-409C-BE32-E72D297353CC}">
              <c16:uniqueId val="{00000004-21FB-47AB-A950-BA9E07535E8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0.36</c:v>
                </c:pt>
                <c:pt idx="8">
                  <c:v>#N/A</c:v>
                </c:pt>
                <c:pt idx="9">
                  <c:v>0.93</c:v>
                </c:pt>
              </c:numCache>
            </c:numRef>
          </c:val>
          <c:extLst xmlns:c16r2="http://schemas.microsoft.com/office/drawing/2015/06/chart">
            <c:ext xmlns:c16="http://schemas.microsoft.com/office/drawing/2014/chart" uri="{C3380CC4-5D6E-409C-BE32-E72D297353CC}">
              <c16:uniqueId val="{00000005-21FB-47AB-A950-BA9E07535E8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0.87</c:v>
                </c:pt>
                <c:pt idx="2">
                  <c:v>#N/A</c:v>
                </c:pt>
                <c:pt idx="3">
                  <c:v>3.02</c:v>
                </c:pt>
                <c:pt idx="4">
                  <c:v>#N/A</c:v>
                </c:pt>
                <c:pt idx="5">
                  <c:v>1.87</c:v>
                </c:pt>
                <c:pt idx="6">
                  <c:v>#N/A</c:v>
                </c:pt>
                <c:pt idx="7">
                  <c:v>2.23</c:v>
                </c:pt>
                <c:pt idx="8">
                  <c:v>#N/A</c:v>
                </c:pt>
                <c:pt idx="9">
                  <c:v>1.8</c:v>
                </c:pt>
              </c:numCache>
            </c:numRef>
          </c:val>
          <c:extLst xmlns:c16r2="http://schemas.microsoft.com/office/drawing/2015/06/chart">
            <c:ext xmlns:c16="http://schemas.microsoft.com/office/drawing/2014/chart" uri="{C3380CC4-5D6E-409C-BE32-E72D297353CC}">
              <c16:uniqueId val="{00000006-21FB-47AB-A950-BA9E07535E86}"/>
            </c:ext>
          </c:extLst>
        </c:ser>
        <c:ser>
          <c:idx val="7"/>
          <c:order val="7"/>
          <c:tx>
            <c:strRef>
              <c:f>データシート!$A$34</c:f>
              <c:strCache>
                <c:ptCount val="1"/>
                <c:pt idx="0">
                  <c:v>泉大津市水道事業会計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6.39</c:v>
                </c:pt>
                <c:pt idx="2">
                  <c:v>#N/A</c:v>
                </c:pt>
                <c:pt idx="3">
                  <c:v>7.64</c:v>
                </c:pt>
                <c:pt idx="4">
                  <c:v>#N/A</c:v>
                </c:pt>
                <c:pt idx="5">
                  <c:v>8.6</c:v>
                </c:pt>
                <c:pt idx="6">
                  <c:v>#N/A</c:v>
                </c:pt>
                <c:pt idx="7">
                  <c:v>10</c:v>
                </c:pt>
                <c:pt idx="8">
                  <c:v>#N/A</c:v>
                </c:pt>
                <c:pt idx="9">
                  <c:v>9.25</c:v>
                </c:pt>
              </c:numCache>
            </c:numRef>
          </c:val>
          <c:extLst xmlns:c16r2="http://schemas.microsoft.com/office/drawing/2015/06/chart">
            <c:ext xmlns:c16="http://schemas.microsoft.com/office/drawing/2014/chart" uri="{C3380CC4-5D6E-409C-BE32-E72D297353CC}">
              <c16:uniqueId val="{00000007-21FB-47AB-A950-BA9E07535E8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3.18</c:v>
                </c:pt>
                <c:pt idx="1">
                  <c:v>#N/A</c:v>
                </c:pt>
                <c:pt idx="2">
                  <c:v>2.0699999999999998</c:v>
                </c:pt>
                <c:pt idx="3">
                  <c:v>#N/A</c:v>
                </c:pt>
                <c:pt idx="4">
                  <c:v>1.91</c:v>
                </c:pt>
                <c:pt idx="5">
                  <c:v>#N/A</c:v>
                </c:pt>
                <c:pt idx="6">
                  <c:v>2.57</c:v>
                </c:pt>
                <c:pt idx="7">
                  <c:v>#N/A</c:v>
                </c:pt>
                <c:pt idx="8">
                  <c:v>0.59</c:v>
                </c:pt>
                <c:pt idx="9">
                  <c:v>#N/A</c:v>
                </c:pt>
              </c:numCache>
            </c:numRef>
          </c:val>
          <c:extLst xmlns:c16r2="http://schemas.microsoft.com/office/drawing/2015/06/chart">
            <c:ext xmlns:c16="http://schemas.microsoft.com/office/drawing/2014/chart" uri="{C3380CC4-5D6E-409C-BE32-E72D297353CC}">
              <c16:uniqueId val="{00000008-21FB-47AB-A950-BA9E07535E86}"/>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5.87</c:v>
                </c:pt>
                <c:pt idx="1">
                  <c:v>#N/A</c:v>
                </c:pt>
                <c:pt idx="2">
                  <c:v>5.18</c:v>
                </c:pt>
                <c:pt idx="3">
                  <c:v>#N/A</c:v>
                </c:pt>
                <c:pt idx="4">
                  <c:v>4.26</c:v>
                </c:pt>
                <c:pt idx="5">
                  <c:v>#N/A</c:v>
                </c:pt>
                <c:pt idx="6">
                  <c:v>3.36</c:v>
                </c:pt>
                <c:pt idx="7">
                  <c:v>#N/A</c:v>
                </c:pt>
                <c:pt idx="8">
                  <c:v>2.63</c:v>
                </c:pt>
                <c:pt idx="9">
                  <c:v>#N/A</c:v>
                </c:pt>
              </c:numCache>
            </c:numRef>
          </c:val>
          <c:extLst xmlns:c16r2="http://schemas.microsoft.com/office/drawing/2015/06/chart">
            <c:ext xmlns:c16="http://schemas.microsoft.com/office/drawing/2014/chart" uri="{C3380CC4-5D6E-409C-BE32-E72D297353CC}">
              <c16:uniqueId val="{00000009-21FB-47AB-A950-BA9E07535E86}"/>
            </c:ext>
          </c:extLst>
        </c:ser>
        <c:dLbls>
          <c:showLegendKey val="0"/>
          <c:showVal val="0"/>
          <c:showCatName val="0"/>
          <c:showSerName val="0"/>
          <c:showPercent val="0"/>
          <c:showBubbleSize val="0"/>
        </c:dLbls>
        <c:gapWidth val="150"/>
        <c:overlap val="100"/>
        <c:axId val="101453184"/>
        <c:axId val="101475456"/>
      </c:barChart>
      <c:catAx>
        <c:axId val="10145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75456"/>
        <c:crosses val="autoZero"/>
        <c:auto val="1"/>
        <c:lblAlgn val="ctr"/>
        <c:lblOffset val="100"/>
        <c:tickLblSkip val="1"/>
        <c:tickMarkSkip val="1"/>
        <c:noMultiLvlLbl val="0"/>
      </c:catAx>
      <c:valAx>
        <c:axId val="10147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5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3516</c:v>
                </c:pt>
                <c:pt idx="5">
                  <c:v>3493</c:v>
                </c:pt>
                <c:pt idx="8">
                  <c:v>3464</c:v>
                </c:pt>
                <c:pt idx="11">
                  <c:v>3510</c:v>
                </c:pt>
                <c:pt idx="14">
                  <c:v>3447</c:v>
                </c:pt>
              </c:numCache>
            </c:numRef>
          </c:val>
          <c:extLst xmlns:c16r2="http://schemas.microsoft.com/office/drawing/2015/06/chart">
            <c:ext xmlns:c16="http://schemas.microsoft.com/office/drawing/2014/chart" uri="{C3380CC4-5D6E-409C-BE32-E72D297353CC}">
              <c16:uniqueId val="{00000000-C991-460A-8A7A-08FCEC23F2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c:v>
                </c:pt>
                <c:pt idx="3">
                  <c:v>3</c:v>
                </c:pt>
                <c:pt idx="6">
                  <c:v>2</c:v>
                </c:pt>
                <c:pt idx="9">
                  <c:v>3</c:v>
                </c:pt>
                <c:pt idx="12">
                  <c:v>4</c:v>
                </c:pt>
              </c:numCache>
            </c:numRef>
          </c:val>
          <c:extLst xmlns:c16r2="http://schemas.microsoft.com/office/drawing/2015/06/chart">
            <c:ext xmlns:c16="http://schemas.microsoft.com/office/drawing/2014/chart" uri="{C3380CC4-5D6E-409C-BE32-E72D297353CC}">
              <c16:uniqueId val="{00000001-C991-460A-8A7A-08FCEC23F2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108</c:v>
                </c:pt>
                <c:pt idx="3">
                  <c:v>107</c:v>
                </c:pt>
                <c:pt idx="6">
                  <c:v>105</c:v>
                </c:pt>
                <c:pt idx="9">
                  <c:v>527</c:v>
                </c:pt>
                <c:pt idx="12">
                  <c:v>383</c:v>
                </c:pt>
              </c:numCache>
            </c:numRef>
          </c:val>
          <c:extLst xmlns:c16r2="http://schemas.microsoft.com/office/drawing/2015/06/chart">
            <c:ext xmlns:c16="http://schemas.microsoft.com/office/drawing/2014/chart" uri="{C3380CC4-5D6E-409C-BE32-E72D297353CC}">
              <c16:uniqueId val="{00000002-C991-460A-8A7A-08FCEC23F2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435</c:v>
                </c:pt>
                <c:pt idx="3">
                  <c:v>424</c:v>
                </c:pt>
                <c:pt idx="6">
                  <c:v>417</c:v>
                </c:pt>
                <c:pt idx="9">
                  <c:v>445</c:v>
                </c:pt>
                <c:pt idx="12">
                  <c:v>379</c:v>
                </c:pt>
              </c:numCache>
            </c:numRef>
          </c:val>
          <c:extLst xmlns:c16r2="http://schemas.microsoft.com/office/drawing/2015/06/chart">
            <c:ext xmlns:c16="http://schemas.microsoft.com/office/drawing/2014/chart" uri="{C3380CC4-5D6E-409C-BE32-E72D297353CC}">
              <c16:uniqueId val="{00000003-C991-460A-8A7A-08FCEC23F2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1805</c:v>
                </c:pt>
                <c:pt idx="3">
                  <c:v>1817</c:v>
                </c:pt>
                <c:pt idx="6">
                  <c:v>1904</c:v>
                </c:pt>
                <c:pt idx="9">
                  <c:v>2030</c:v>
                </c:pt>
                <c:pt idx="12">
                  <c:v>1833</c:v>
                </c:pt>
              </c:numCache>
            </c:numRef>
          </c:val>
          <c:extLst xmlns:c16r2="http://schemas.microsoft.com/office/drawing/2015/06/chart">
            <c:ext xmlns:c16="http://schemas.microsoft.com/office/drawing/2014/chart" uri="{C3380CC4-5D6E-409C-BE32-E72D297353CC}">
              <c16:uniqueId val="{00000004-C991-460A-8A7A-08FCEC23F2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21</c:v>
                </c:pt>
                <c:pt idx="3">
                  <c:v>21</c:v>
                </c:pt>
                <c:pt idx="6">
                  <c:v>21</c:v>
                </c:pt>
                <c:pt idx="9">
                  <c:v>21</c:v>
                </c:pt>
                <c:pt idx="12">
                  <c:v>21</c:v>
                </c:pt>
              </c:numCache>
            </c:numRef>
          </c:val>
          <c:extLst xmlns:c16r2="http://schemas.microsoft.com/office/drawing/2015/06/chart">
            <c:ext xmlns:c16="http://schemas.microsoft.com/office/drawing/2014/chart" uri="{C3380CC4-5D6E-409C-BE32-E72D297353CC}">
              <c16:uniqueId val="{00000005-C991-460A-8A7A-08FCEC23F2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991-460A-8A7A-08FCEC23F2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3699</c:v>
                </c:pt>
                <c:pt idx="3">
                  <c:v>3667</c:v>
                </c:pt>
                <c:pt idx="6">
                  <c:v>3566</c:v>
                </c:pt>
                <c:pt idx="9">
                  <c:v>3358</c:v>
                </c:pt>
                <c:pt idx="12">
                  <c:v>3065</c:v>
                </c:pt>
              </c:numCache>
            </c:numRef>
          </c:val>
          <c:extLst xmlns:c16r2="http://schemas.microsoft.com/office/drawing/2015/06/chart">
            <c:ext xmlns:c16="http://schemas.microsoft.com/office/drawing/2014/chart" uri="{C3380CC4-5D6E-409C-BE32-E72D297353CC}">
              <c16:uniqueId val="{00000007-C991-460A-8A7A-08FCEC23F2DC}"/>
            </c:ext>
          </c:extLst>
        </c:ser>
        <c:dLbls>
          <c:showLegendKey val="0"/>
          <c:showVal val="0"/>
          <c:showCatName val="0"/>
          <c:showSerName val="0"/>
          <c:showPercent val="0"/>
          <c:showBubbleSize val="0"/>
        </c:dLbls>
        <c:gapWidth val="100"/>
        <c:overlap val="100"/>
        <c:axId val="101563008"/>
        <c:axId val="10157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2556</c:v>
                </c:pt>
                <c:pt idx="2">
                  <c:v>#N/A</c:v>
                </c:pt>
                <c:pt idx="3">
                  <c:v>#N/A</c:v>
                </c:pt>
                <c:pt idx="4">
                  <c:v>2546</c:v>
                </c:pt>
                <c:pt idx="5">
                  <c:v>#N/A</c:v>
                </c:pt>
                <c:pt idx="6">
                  <c:v>#N/A</c:v>
                </c:pt>
                <c:pt idx="7">
                  <c:v>2551</c:v>
                </c:pt>
                <c:pt idx="8">
                  <c:v>#N/A</c:v>
                </c:pt>
                <c:pt idx="9">
                  <c:v>#N/A</c:v>
                </c:pt>
                <c:pt idx="10">
                  <c:v>2874</c:v>
                </c:pt>
                <c:pt idx="11">
                  <c:v>#N/A</c:v>
                </c:pt>
                <c:pt idx="12">
                  <c:v>#N/A</c:v>
                </c:pt>
                <c:pt idx="13">
                  <c:v>2238</c:v>
                </c:pt>
                <c:pt idx="14">
                  <c:v>#N/A</c:v>
                </c:pt>
              </c:numCache>
            </c:numRef>
          </c:val>
          <c:smooth val="0"/>
          <c:extLst xmlns:c16r2="http://schemas.microsoft.com/office/drawing/2015/06/chart">
            <c:ext xmlns:c16="http://schemas.microsoft.com/office/drawing/2014/chart" uri="{C3380CC4-5D6E-409C-BE32-E72D297353CC}">
              <c16:uniqueId val="{00000008-C991-460A-8A7A-08FCEC23F2DC}"/>
            </c:ext>
          </c:extLst>
        </c:ser>
        <c:dLbls>
          <c:showLegendKey val="0"/>
          <c:showVal val="0"/>
          <c:showCatName val="0"/>
          <c:showSerName val="0"/>
          <c:showPercent val="0"/>
          <c:showBubbleSize val="0"/>
        </c:dLbls>
        <c:marker val="1"/>
        <c:smooth val="0"/>
        <c:axId val="101563008"/>
        <c:axId val="101577472"/>
      </c:lineChart>
      <c:catAx>
        <c:axId val="10156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577472"/>
        <c:crosses val="autoZero"/>
        <c:auto val="1"/>
        <c:lblAlgn val="ctr"/>
        <c:lblOffset val="100"/>
        <c:tickLblSkip val="1"/>
        <c:tickMarkSkip val="1"/>
        <c:noMultiLvlLbl val="0"/>
      </c:catAx>
      <c:valAx>
        <c:axId val="10157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6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31790</c:v>
                </c:pt>
                <c:pt idx="5">
                  <c:v>32499</c:v>
                </c:pt>
                <c:pt idx="8">
                  <c:v>32905</c:v>
                </c:pt>
                <c:pt idx="11">
                  <c:v>32562</c:v>
                </c:pt>
                <c:pt idx="14">
                  <c:v>32595</c:v>
                </c:pt>
              </c:numCache>
            </c:numRef>
          </c:val>
          <c:extLst xmlns:c16r2="http://schemas.microsoft.com/office/drawing/2015/06/chart">
            <c:ext xmlns:c16="http://schemas.microsoft.com/office/drawing/2014/chart" uri="{C3380CC4-5D6E-409C-BE32-E72D297353CC}">
              <c16:uniqueId val="{00000000-958E-4120-9E22-A2B62C3B26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9128</c:v>
                </c:pt>
                <c:pt idx="5">
                  <c:v>8834</c:v>
                </c:pt>
                <c:pt idx="8">
                  <c:v>8482</c:v>
                </c:pt>
                <c:pt idx="11">
                  <c:v>8059</c:v>
                </c:pt>
                <c:pt idx="14">
                  <c:v>7980</c:v>
                </c:pt>
              </c:numCache>
            </c:numRef>
          </c:val>
          <c:extLst xmlns:c16r2="http://schemas.microsoft.com/office/drawing/2015/06/chart">
            <c:ext xmlns:c16="http://schemas.microsoft.com/office/drawing/2014/chart" uri="{C3380CC4-5D6E-409C-BE32-E72D297353CC}">
              <c16:uniqueId val="{00000001-958E-4120-9E22-A2B62C3B26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1799</c:v>
                </c:pt>
                <c:pt idx="5">
                  <c:v>2299</c:v>
                </c:pt>
                <c:pt idx="8">
                  <c:v>3057</c:v>
                </c:pt>
                <c:pt idx="11">
                  <c:v>2622</c:v>
                </c:pt>
                <c:pt idx="14">
                  <c:v>2750</c:v>
                </c:pt>
              </c:numCache>
            </c:numRef>
          </c:val>
          <c:extLst xmlns:c16r2="http://schemas.microsoft.com/office/drawing/2015/06/chart">
            <c:ext xmlns:c16="http://schemas.microsoft.com/office/drawing/2014/chart" uri="{C3380CC4-5D6E-409C-BE32-E72D297353CC}">
              <c16:uniqueId val="{00000002-958E-4120-9E22-A2B62C3B26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8E-4120-9E22-A2B62C3B26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541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8E-4120-9E22-A2B62C3B26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982</c:v>
                </c:pt>
                <c:pt idx="3">
                  <c:v>1042</c:v>
                </c:pt>
                <c:pt idx="6">
                  <c:v>1058</c:v>
                </c:pt>
                <c:pt idx="9">
                  <c:v>649</c:v>
                </c:pt>
                <c:pt idx="12">
                  <c:v>694</c:v>
                </c:pt>
              </c:numCache>
            </c:numRef>
          </c:val>
          <c:extLst xmlns:c16r2="http://schemas.microsoft.com/office/drawing/2015/06/chart">
            <c:ext xmlns:c16="http://schemas.microsoft.com/office/drawing/2014/chart" uri="{C3380CC4-5D6E-409C-BE32-E72D297353CC}">
              <c16:uniqueId val="{00000005-958E-4120-9E22-A2B62C3B26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3998</c:v>
                </c:pt>
                <c:pt idx="3">
                  <c:v>3870</c:v>
                </c:pt>
                <c:pt idx="6">
                  <c:v>3357</c:v>
                </c:pt>
                <c:pt idx="9">
                  <c:v>3094</c:v>
                </c:pt>
                <c:pt idx="12">
                  <c:v>2757</c:v>
                </c:pt>
              </c:numCache>
            </c:numRef>
          </c:val>
          <c:extLst xmlns:c16r2="http://schemas.microsoft.com/office/drawing/2015/06/chart">
            <c:ext xmlns:c16="http://schemas.microsoft.com/office/drawing/2014/chart" uri="{C3380CC4-5D6E-409C-BE32-E72D297353CC}">
              <c16:uniqueId val="{00000006-958E-4120-9E22-A2B62C3B26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2478</c:v>
                </c:pt>
                <c:pt idx="3">
                  <c:v>2248</c:v>
                </c:pt>
                <c:pt idx="6">
                  <c:v>1934</c:v>
                </c:pt>
                <c:pt idx="9">
                  <c:v>1683</c:v>
                </c:pt>
                <c:pt idx="12">
                  <c:v>1679</c:v>
                </c:pt>
              </c:numCache>
            </c:numRef>
          </c:val>
          <c:extLst xmlns:c16r2="http://schemas.microsoft.com/office/drawing/2015/06/chart">
            <c:ext xmlns:c16="http://schemas.microsoft.com/office/drawing/2014/chart" uri="{C3380CC4-5D6E-409C-BE32-E72D297353CC}">
              <c16:uniqueId val="{00000007-958E-4120-9E22-A2B62C3B26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25472</c:v>
                </c:pt>
                <c:pt idx="3">
                  <c:v>25107</c:v>
                </c:pt>
                <c:pt idx="6">
                  <c:v>24834</c:v>
                </c:pt>
                <c:pt idx="9">
                  <c:v>24255</c:v>
                </c:pt>
                <c:pt idx="12">
                  <c:v>23986</c:v>
                </c:pt>
              </c:numCache>
            </c:numRef>
          </c:val>
          <c:extLst xmlns:c16r2="http://schemas.microsoft.com/office/drawing/2015/06/chart">
            <c:ext xmlns:c16="http://schemas.microsoft.com/office/drawing/2014/chart" uri="{C3380CC4-5D6E-409C-BE32-E72D297353CC}">
              <c16:uniqueId val="{00000008-958E-4120-9E22-A2B62C3B26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3728</c:v>
                </c:pt>
                <c:pt idx="3">
                  <c:v>3631</c:v>
                </c:pt>
                <c:pt idx="6">
                  <c:v>3566</c:v>
                </c:pt>
                <c:pt idx="9">
                  <c:v>3515</c:v>
                </c:pt>
                <c:pt idx="12">
                  <c:v>3132</c:v>
                </c:pt>
              </c:numCache>
            </c:numRef>
          </c:val>
          <c:extLst xmlns:c16r2="http://schemas.microsoft.com/office/drawing/2015/06/chart">
            <c:ext xmlns:c16="http://schemas.microsoft.com/office/drawing/2014/chart" uri="{C3380CC4-5D6E-409C-BE32-E72D297353CC}">
              <c16:uniqueId val="{00000009-958E-4120-9E22-A2B62C3B26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31884</c:v>
                </c:pt>
                <c:pt idx="3">
                  <c:v>31708</c:v>
                </c:pt>
                <c:pt idx="6">
                  <c:v>31918</c:v>
                </c:pt>
                <c:pt idx="9">
                  <c:v>31649</c:v>
                </c:pt>
                <c:pt idx="12">
                  <c:v>30890</c:v>
                </c:pt>
              </c:numCache>
            </c:numRef>
          </c:val>
          <c:extLst xmlns:c16r2="http://schemas.microsoft.com/office/drawing/2015/06/chart">
            <c:ext xmlns:c16="http://schemas.microsoft.com/office/drawing/2014/chart" uri="{C3380CC4-5D6E-409C-BE32-E72D297353CC}">
              <c16:uniqueId val="{0000000A-958E-4120-9E22-A2B62C3B26E2}"/>
            </c:ext>
          </c:extLst>
        </c:ser>
        <c:dLbls>
          <c:showLegendKey val="0"/>
          <c:showVal val="0"/>
          <c:showCatName val="0"/>
          <c:showSerName val="0"/>
          <c:showPercent val="0"/>
          <c:showBubbleSize val="0"/>
        </c:dLbls>
        <c:gapWidth val="100"/>
        <c:overlap val="100"/>
        <c:axId val="107699584"/>
        <c:axId val="10771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26368</c:v>
                </c:pt>
                <c:pt idx="2">
                  <c:v>#N/A</c:v>
                </c:pt>
                <c:pt idx="3">
                  <c:v>#N/A</c:v>
                </c:pt>
                <c:pt idx="4">
                  <c:v>23974</c:v>
                </c:pt>
                <c:pt idx="5">
                  <c:v>#N/A</c:v>
                </c:pt>
                <c:pt idx="6">
                  <c:v>#N/A</c:v>
                </c:pt>
                <c:pt idx="7">
                  <c:v>22223</c:v>
                </c:pt>
                <c:pt idx="8">
                  <c:v>#N/A</c:v>
                </c:pt>
                <c:pt idx="9">
                  <c:v>#N/A</c:v>
                </c:pt>
                <c:pt idx="10">
                  <c:v>21602</c:v>
                </c:pt>
                <c:pt idx="11">
                  <c:v>#N/A</c:v>
                </c:pt>
                <c:pt idx="12">
                  <c:v>#N/A</c:v>
                </c:pt>
                <c:pt idx="13">
                  <c:v>19812</c:v>
                </c:pt>
                <c:pt idx="14">
                  <c:v>#N/A</c:v>
                </c:pt>
              </c:numCache>
            </c:numRef>
          </c:val>
          <c:smooth val="0"/>
          <c:extLst xmlns:c16r2="http://schemas.microsoft.com/office/drawing/2015/06/chart">
            <c:ext xmlns:c16="http://schemas.microsoft.com/office/drawing/2014/chart" uri="{C3380CC4-5D6E-409C-BE32-E72D297353CC}">
              <c16:uniqueId val="{0000000B-958E-4120-9E22-A2B62C3B26E2}"/>
            </c:ext>
          </c:extLst>
        </c:ser>
        <c:dLbls>
          <c:showLegendKey val="0"/>
          <c:showVal val="0"/>
          <c:showCatName val="0"/>
          <c:showSerName val="0"/>
          <c:showPercent val="0"/>
          <c:showBubbleSize val="0"/>
        </c:dLbls>
        <c:marker val="1"/>
        <c:smooth val="0"/>
        <c:axId val="107699584"/>
        <c:axId val="107714048"/>
      </c:lineChart>
      <c:catAx>
        <c:axId val="1076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714048"/>
        <c:crosses val="autoZero"/>
        <c:auto val="1"/>
        <c:lblAlgn val="ctr"/>
        <c:lblOffset val="100"/>
        <c:tickLblSkip val="1"/>
        <c:tickMarkSkip val="1"/>
        <c:noMultiLvlLbl val="0"/>
      </c:catAx>
      <c:valAx>
        <c:axId val="10771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{6D0BF831-BA22-412F-8CD3-16F705585D60}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21A-4EB2-B41E-3A97F19C74A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{7177E116-2FB6-47A4-8ED2-ABF6E59A4671}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21A-4EB2-B41E-3A97F19C74A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{56925E9C-2FEC-46A8-9F3D-F4BF2DAD5048}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21A-4EB2-B41E-3A97F19C74A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{B73ABC9F-CF13-4405-84D1-15848FA90294}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21A-4EB2-B41E-3A97F19C74A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{DA1A1556-6622-423B-9190-6FC505002016}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21A-4EB2-B41E-3A97F19C74A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21A-4EB2-B41E-3A97F19C74A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{0A9A8A9A-A943-4DB3-8FFD-3DC0603D3CED}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21A-4EB2-B41E-3A97F19C74A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{E9BAAE5D-CE32-4EF0-B28B-A05C85F22E93}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21A-4EB2-B41E-3A97F19C74A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{B9822D76-2DE7-422C-ADA1-37D7FACFDAE2}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21A-4EB2-B41E-3A97F19C74A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{8EB15FF4-A0C3-41D8-B409-8414E204B34B}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21A-4EB2-B41E-3A97F19C74A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{4F2385B9-4253-4E95-9B78-45DBECAE4196}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21A-4EB2-B41E-3A97F19C74A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021A-4EB2-B41E-3A97F19C74A0}"/>
            </c:ext>
          </c:extLst>
        </c:ser>
        <c:dLbls>
          <c:showLegendKey val="0"/>
          <c:showVal val="0"/>
          <c:showCatName val="0"/>
          <c:showSerName val="0"/>
          <c:showPercent val="0"/>
          <c:showBubbleSize val="0"/>
        </c:dLbls>
        <c:axId val="108239104"/>
        <c:axId val="108462464"/>
      </c:scatterChart>
      <c:valAx>
        <c:axId val="108239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62464"/>
        <c:crosses val="autoZero"/>
        <c:crossBetween val="midCat"/>
      </c:valAx>
      <c:valAx>
        <c:axId val="108462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3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{DB7E9B7F-6C2B-413D-9D2A-649C7DDB3A63}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A872-4BFE-831D-C0549E6C0DCC}"/>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{087A13BD-850A-4208-A74A-6CDD21002FA5}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A872-4BFE-831D-C0549E6C0DCC}"/>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{8FDF82C1-1DAD-4FE3-9C08-476F28F612FA}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A872-4BFE-831D-C0549E6C0DCC}"/>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{F25BCEAB-76A2-4D4F-941A-F5BD89DC8310}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A872-4BFE-831D-C0549E6C0DCC}"/>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{49BAFB2A-6122-4C1E-94DC-A1750BA97958}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A872-4BFE-831D-C0549E6C0DC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18.7</c:v>
                </c:pt>
                <c:pt idx="1">
                  <c:v>18.5</c:v>
                </c:pt>
                <c:pt idx="2">
                  <c:v>18.5</c:v>
                </c:pt>
                <c:pt idx="3">
                  <c:v>19.100000000000001</c:v>
                </c:pt>
                <c:pt idx="4">
                  <c:v>18.2</c:v>
                </c:pt>
              </c:numCache>
            </c:numRef>
          </c:xVal>
          <c:yVal>
            <c:numRef>
              <c:f>公会計指標分析・財政指標組合せ分析表!$K$73:$O$73</c:f>
              <c:numCache>
                <c:formatCode>#,##0.0;"▲ "#,##0.0</c:formatCode>
                <c:ptCount val="5"/>
                <c:pt idx="0">
                  <c:v>194</c:v>
                </c:pt>
                <c:pt idx="1">
                  <c:v>173.5</c:v>
                </c:pt>
                <c:pt idx="2">
                  <c:v>159.1</c:v>
                </c:pt>
                <c:pt idx="3">
                  <c:v>155.69999999999999</c:v>
                </c:pt>
                <c:pt idx="4">
                  <c:v>138.80000000000001</c:v>
                </c:pt>
              </c:numCache>
            </c:numRef>
          </c:yVal>
          <c:smooth val="0"/>
          <c:extLst xmlns:c16r2="http://schemas.microsoft.com/office/drawing/2015/06/chart">
            <c:ext xmlns:c16="http://schemas.microsoft.com/office/drawing/2014/chart" uri="{C3380CC4-5D6E-409C-BE32-E72D297353CC}">
              <c16:uniqueId val="{00000005-A872-4BFE-831D-C0549E6C0DC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{3CD91A1D-F24A-46AD-A38B-FF9EBFEF65CB}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A872-4BFE-831D-C0549E6C0DC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{84BC4A6E-40FB-41CF-A1DA-6AE0D93FAC7A}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A872-4BFE-831D-C0549E6C0DC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{5F921E7A-4696-41F7-9C20-63FC1AC17A15}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A872-4BFE-831D-C0549E6C0DC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{53151373-C796-48A8-9E5F-CAC6E34B9EE8}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A872-4BFE-831D-C0549E6C0DC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{4F0B4062-CD11-400E-BEB2-CCD58E3F0F31}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A872-4BFE-831D-C0549E6C0DC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xmlns:c16r2="http://schemas.microsoft.com/office/drawing/2015/06/chart">
            <c:ext xmlns:c16="http://schemas.microsoft.com/office/drawing/2014/chart" uri="{C3380CC4-5D6E-409C-BE32-E72D297353CC}">
              <c16:uniqueId val="{0000000B-A872-4BFE-831D-C0549E6C0DCC}"/>
            </c:ext>
          </c:extLst>
        </c:ser>
        <c:dLbls>
          <c:showLegendKey val="0"/>
          <c:showVal val="0"/>
          <c:showCatName val="0"/>
          <c:showSerName val="0"/>
          <c:showPercent val="0"/>
          <c:showBubbleSize val="0"/>
        </c:dLbls>
        <c:axId val="108513152"/>
        <c:axId val="108527616"/>
      </c:scatterChart>
      <c:valAx>
        <c:axId val="108513152"/>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527616"/>
        <c:crosses val="autoZero"/>
        <c:crossBetween val="midCat"/>
      </c:valAx>
      <c:valAx>
        <c:axId val="108527616"/>
        <c:scaling>
          <c:orientation val="minMax"/>
          <c:max val="2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513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年度決算から起債許可基準である</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％を超過している。これは過去に実施した普通建設事業の財源及び職員の大量退職に伴う退職手当の財源として多額の地方債を発行した事が要因である。加えて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財政健全化の観点から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には</a:t>
          </a:r>
          <a:r>
            <a:rPr lang="ja-JP" altLang="ja-JP" sz="1100" b="0" i="0" baseline="0">
              <a:solidFill>
                <a:schemeClr val="dk1"/>
              </a:solidFill>
              <a:effectLst/>
              <a:latin typeface="+mn-lt"/>
              <a:ea typeface="+mn-ea"/>
              <a:cs typeface="+mn-cs"/>
            </a:rPr>
            <a:t>土地開発公社の保有残高を縮減させ</a:t>
          </a:r>
          <a:r>
            <a:rPr lang="ja-JP" altLang="en-US" sz="1100" b="0" i="0" baseline="0">
              <a:solidFill>
                <a:schemeClr val="dk1"/>
              </a:solidFill>
              <a:effectLst/>
              <a:latin typeface="+mn-lt"/>
              <a:ea typeface="+mn-ea"/>
              <a:cs typeface="+mn-cs"/>
            </a:rPr>
            <a:t>るため、土地の買戻しを実施したことにより、</a:t>
          </a:r>
          <a:r>
            <a:rPr lang="ja-JP" altLang="ja-JP" sz="1100" b="0" i="0" baseline="0">
              <a:solidFill>
                <a:schemeClr val="dk1"/>
              </a:solidFill>
              <a:effectLst/>
              <a:latin typeface="+mn-lt"/>
              <a:ea typeface="+mn-ea"/>
              <a:cs typeface="+mn-cs"/>
            </a:rPr>
            <a:t>比率を</a:t>
          </a:r>
          <a:r>
            <a:rPr lang="ja-JP" altLang="en-US" sz="1100" b="0" i="0" baseline="0">
              <a:solidFill>
                <a:schemeClr val="dk1"/>
              </a:solidFill>
              <a:effectLst/>
              <a:latin typeface="+mn-lt"/>
              <a:ea typeface="+mn-ea"/>
              <a:cs typeface="+mn-cs"/>
            </a:rPr>
            <a:t>押し</a:t>
          </a:r>
          <a:r>
            <a:rPr lang="ja-JP" altLang="ja-JP" sz="1100" b="0" i="0" baseline="0">
              <a:solidFill>
                <a:schemeClr val="dk1"/>
              </a:solidFill>
              <a:effectLst/>
              <a:latin typeface="+mn-lt"/>
              <a:ea typeface="+mn-ea"/>
              <a:cs typeface="+mn-cs"/>
            </a:rPr>
            <a:t>上げ</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要因となっている。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分子の項目別に見ると、交付税算入公債費等はほぼ横ばいである。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年度においては、土地の買戻しを引き続き実施したことにより債務負担行為による支出額は増加した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、元利償還金は</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よりさらに</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ことから、</a:t>
          </a:r>
          <a:r>
            <a:rPr lang="ja-JP" altLang="en-US" sz="1100" b="0" i="0" baseline="0">
              <a:solidFill>
                <a:schemeClr val="dk1"/>
              </a:solidFill>
              <a:effectLst/>
              <a:latin typeface="+mn-lt"/>
              <a:ea typeface="+mn-ea"/>
              <a:cs typeface="+mn-cs"/>
            </a:rPr>
            <a:t>実質公債費比率における</a:t>
          </a:r>
          <a:r>
            <a:rPr lang="ja-JP" altLang="ja-JP" sz="1100" b="0" i="0" baseline="0">
              <a:solidFill>
                <a:schemeClr val="dk1"/>
              </a:solidFill>
              <a:effectLst/>
              <a:latin typeface="+mn-lt"/>
              <a:ea typeface="+mn-ea"/>
              <a:cs typeface="+mn-cs"/>
            </a:rPr>
            <a:t>分子全体としては</a:t>
          </a:r>
          <a:r>
            <a:rPr lang="ja-JP" altLang="en-US" sz="1100" b="0" i="0" baseline="0">
              <a:solidFill>
                <a:schemeClr val="dk1"/>
              </a:solidFill>
              <a:effectLst/>
              <a:latin typeface="+mn-lt"/>
              <a:ea typeface="+mn-ea"/>
              <a:cs typeface="+mn-cs"/>
            </a:rPr>
            <a:t>大幅減となっている。</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将来負担比率は</a:t>
          </a:r>
          <a:r>
            <a:rPr lang="en-US" altLang="ja-JP" sz="1100" b="0" i="0" baseline="0">
              <a:solidFill>
                <a:schemeClr val="dk1"/>
              </a:solidFill>
              <a:effectLst/>
              <a:latin typeface="+mn-lt"/>
              <a:ea typeface="+mn-ea"/>
              <a:cs typeface="+mn-cs"/>
            </a:rPr>
            <a:t>138.8</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16.9</a:t>
          </a:r>
          <a:r>
            <a:rPr lang="ja-JP" altLang="ja-JP" sz="1100" b="0" i="0" baseline="0">
              <a:solidFill>
                <a:schemeClr val="dk1"/>
              </a:solidFill>
              <a:effectLst/>
              <a:latin typeface="+mn-lt"/>
              <a:ea typeface="+mn-ea"/>
              <a:cs typeface="+mn-cs"/>
            </a:rPr>
            <a:t>ポイントとなっており、</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か年連続で減少している。これは職員数の減少等に伴う退職手当負担見込額の減少や土地開発公社の保有土地の買戻しを行ったこと</a:t>
          </a:r>
          <a:r>
            <a:rPr lang="ja-JP" altLang="en-US" sz="1100" b="0" i="0" baseline="0">
              <a:solidFill>
                <a:schemeClr val="dk1"/>
              </a:solidFill>
              <a:effectLst/>
              <a:latin typeface="+mn-lt"/>
              <a:ea typeface="+mn-ea"/>
              <a:cs typeface="+mn-cs"/>
            </a:rPr>
            <a:t>による債務負担行為に基づく支出予定額が減少となり、それに伴い分子も減少したことが</a:t>
          </a:r>
          <a:r>
            <a:rPr lang="ja-JP" altLang="ja-JP" sz="1100" b="0" i="0" baseline="0">
              <a:solidFill>
                <a:schemeClr val="dk1"/>
              </a:solidFill>
              <a:effectLst/>
              <a:latin typeface="+mn-lt"/>
              <a:ea typeface="+mn-ea"/>
              <a:cs typeface="+mn-cs"/>
            </a:rPr>
            <a:t>比率の改善に寄与したものである。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の多くを占める一般会計等が発行した地方債残高については、過去に実施した普通建設事業や職員退職手当の財源として地方債を発行したことによるものである。また公営企業が発行した企業債の一般会計からの繰入見込額も大きな割合を示しており、将来負担比率の改善をはかるには、次世代に負担を先送りしない責任ある財政運営のもと、全会計及び一部事務組合を含めた起債の抑制や、将来に備えた充当可能基金への積み増しなどによる改善を引き続き目指す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年度単年度財政力指数は</a:t>
          </a:r>
          <a:r>
            <a:rPr lang="en-US" altLang="ja-JP" sz="1100">
              <a:solidFill>
                <a:schemeClr val="dk1"/>
              </a:solidFill>
              <a:effectLst/>
              <a:latin typeface="+mn-lt"/>
              <a:ea typeface="+mn-ea"/>
              <a:cs typeface="+mn-cs"/>
            </a:rPr>
            <a:t>0.71744</a:t>
          </a:r>
          <a:r>
            <a:rPr lang="ja-JP" altLang="ja-JP" sz="1100">
              <a:solidFill>
                <a:schemeClr val="dk1"/>
              </a:solidFill>
              <a:effectLst/>
              <a:latin typeface="+mn-lt"/>
              <a:ea typeface="+mn-ea"/>
              <a:cs typeface="+mn-cs"/>
            </a:rPr>
            <a:t>、対前年度</a:t>
          </a:r>
          <a:r>
            <a:rPr lang="en-US" altLang="ja-JP" sz="1100">
              <a:solidFill>
                <a:schemeClr val="dk1"/>
              </a:solidFill>
              <a:effectLst/>
              <a:latin typeface="+mn-lt"/>
              <a:ea typeface="+mn-ea"/>
              <a:cs typeface="+mn-cs"/>
            </a:rPr>
            <a:t>+0.01165</a:t>
          </a:r>
          <a:r>
            <a:rPr lang="ja-JP" altLang="ja-JP" sz="1100">
              <a:solidFill>
                <a:schemeClr val="dk1"/>
              </a:solidFill>
              <a:effectLst/>
              <a:latin typeface="+mn-lt"/>
              <a:ea typeface="+mn-ea"/>
              <a:cs typeface="+mn-cs"/>
            </a:rPr>
            <a:t>ポイントとなり、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ヵ年平均では</a:t>
          </a:r>
          <a:r>
            <a:rPr lang="en-US" altLang="ja-JP" sz="1100">
              <a:solidFill>
                <a:schemeClr val="dk1"/>
              </a:solidFill>
              <a:effectLst/>
              <a:latin typeface="+mn-lt"/>
              <a:ea typeface="+mn-ea"/>
              <a:cs typeface="+mn-cs"/>
            </a:rPr>
            <a:t>0.70554</a:t>
          </a:r>
          <a:r>
            <a:rPr lang="ja-JP" altLang="ja-JP" sz="1100">
              <a:solidFill>
                <a:schemeClr val="dk1"/>
              </a:solidFill>
              <a:effectLst/>
              <a:latin typeface="+mn-lt"/>
              <a:ea typeface="+mn-ea"/>
              <a:cs typeface="+mn-cs"/>
            </a:rPr>
            <a:t>で対前年度比</a:t>
          </a:r>
          <a:r>
            <a:rPr lang="en-US" altLang="ja-JP" sz="1100">
              <a:solidFill>
                <a:schemeClr val="dk1"/>
              </a:solidFill>
              <a:effectLst/>
              <a:latin typeface="+mn-lt"/>
              <a:ea typeface="+mn-ea"/>
              <a:cs typeface="+mn-cs"/>
            </a:rPr>
            <a:t>+0.01035</a:t>
          </a:r>
          <a:r>
            <a:rPr lang="ja-JP" altLang="ja-JP" sz="1100">
              <a:solidFill>
                <a:schemeClr val="dk1"/>
              </a:solidFill>
              <a:effectLst/>
              <a:latin typeface="+mn-lt"/>
              <a:ea typeface="+mn-ea"/>
              <a:cs typeface="+mn-cs"/>
            </a:rPr>
            <a:t>ポイントとなった。これは、平成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年度において基準財政収入額は</a:t>
          </a:r>
          <a:r>
            <a:rPr lang="en-US" altLang="ja-JP" sz="1100">
              <a:solidFill>
                <a:schemeClr val="dk1"/>
              </a:solidFill>
              <a:effectLst/>
              <a:latin typeface="+mn-lt"/>
              <a:ea typeface="+mn-ea"/>
              <a:cs typeface="+mn-cs"/>
            </a:rPr>
            <a:t>9,294,593</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496,419</a:t>
          </a:r>
          <a:r>
            <a:rPr lang="ja-JP" altLang="ja-JP" sz="1100">
              <a:solidFill>
                <a:schemeClr val="dk1"/>
              </a:solidFill>
              <a:effectLst/>
              <a:latin typeface="+mn-lt"/>
              <a:ea typeface="+mn-ea"/>
              <a:cs typeface="+mn-cs"/>
            </a:rPr>
            <a:t>千円）となり、基準財政需要額においても</a:t>
          </a:r>
          <a:r>
            <a:rPr lang="en-US" altLang="ja-JP" sz="1100">
              <a:solidFill>
                <a:schemeClr val="dk1"/>
              </a:solidFill>
              <a:effectLst/>
              <a:latin typeface="+mn-lt"/>
              <a:ea typeface="+mn-ea"/>
              <a:cs typeface="+mn-cs"/>
            </a:rPr>
            <a:t>12,955,230</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+489,532</a:t>
          </a:r>
          <a:r>
            <a:rPr lang="ja-JP" altLang="ja-JP" sz="1100">
              <a:solidFill>
                <a:schemeClr val="dk1"/>
              </a:solidFill>
              <a:effectLst/>
              <a:latin typeface="+mn-lt"/>
              <a:ea typeface="+mn-ea"/>
              <a:cs typeface="+mn-cs"/>
            </a:rPr>
            <a:t>千円）となったことによる。本市の基準財政収入額はピーク時である平成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96</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だったのに対し、平成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年度では約</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と差は縮まってはきているものの、地方消費税交付金を除き、</a:t>
          </a:r>
          <a:r>
            <a:rPr lang="ja-JP" altLang="ja-JP" sz="1100">
              <a:solidFill>
                <a:schemeClr val="dk1"/>
              </a:solidFill>
              <a:effectLst/>
              <a:latin typeface="+mn-lt"/>
              <a:ea typeface="+mn-ea"/>
              <a:cs typeface="+mn-cs"/>
            </a:rPr>
            <a:t>全体</a:t>
          </a:r>
          <a:r>
            <a:rPr lang="ja-JP" altLang="en-US" sz="1100">
              <a:solidFill>
                <a:schemeClr val="dk1"/>
              </a:solidFill>
              <a:effectLst/>
              <a:latin typeface="+mn-lt"/>
              <a:ea typeface="+mn-ea"/>
              <a:cs typeface="+mn-cs"/>
            </a:rPr>
            <a:t>的には</a:t>
          </a:r>
          <a:r>
            <a:rPr lang="ja-JP" altLang="ja-JP" sz="1100">
              <a:solidFill>
                <a:schemeClr val="dk1"/>
              </a:solidFill>
              <a:effectLst/>
              <a:latin typeface="+mn-lt"/>
              <a:ea typeface="+mn-ea"/>
              <a:cs typeface="+mn-cs"/>
            </a:rPr>
            <a:t>減少傾向</a:t>
          </a:r>
          <a:r>
            <a:rPr lang="ja-JP" altLang="en-US" sz="1100">
              <a:solidFill>
                <a:schemeClr val="dk1"/>
              </a:solidFill>
              <a:effectLst/>
              <a:latin typeface="+mn-lt"/>
              <a:ea typeface="+mn-ea"/>
              <a:cs typeface="+mn-cs"/>
            </a:rPr>
            <a:t>であるため</a:t>
          </a:r>
          <a:r>
            <a:rPr lang="ja-JP" altLang="ja-JP" sz="1100" b="0" i="0" baseline="0">
              <a:solidFill>
                <a:schemeClr val="dk1"/>
              </a:solidFill>
              <a:effectLst/>
              <a:latin typeface="+mn-lt"/>
              <a:ea typeface="+mn-ea"/>
              <a:cs typeface="+mn-cs"/>
            </a:rPr>
            <a:t>、市税の公平かつ適正な賦課及び徴収による歳入の確保に努める。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127000</xdr:rowOff>
    </xdr:to>
    <xdr:cxnSp macro="">
      <xdr:nvCxnSpPr>
        <xdr:cNvPr id="66" name="直線コネクタ 65"/>
        <xdr:cNvCxnSpPr/>
      </xdr:nvCxnSpPr>
      <xdr:spPr>
        <a:xfrm flipV="1">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151130</xdr:rowOff>
    </xdr:to>
    <xdr:cxnSp macro="">
      <xdr:nvCxnSpPr>
        <xdr:cNvPr id="69" name="直線コネクタ 68"/>
        <xdr:cNvCxnSpPr/>
      </xdr:nvCxnSpPr>
      <xdr:spPr>
        <a:xfrm flipV="1">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151130</xdr:rowOff>
    </xdr:from>
    <xdr:to>
      <xdr:col>4</xdr:col>
      <xdr:colOff>482600</xdr:colOff>
      <xdr:row>40</xdr:row>
      <xdr:rowOff>151130</xdr:rowOff>
    </xdr:to>
    <xdr:cxnSp macro="">
      <xdr:nvCxnSpPr>
        <xdr:cNvPr id="72" name="直線コネクタ 71"/>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102870</xdr:rowOff>
    </xdr:from>
    <xdr:to>
      <xdr:col>3</xdr:col>
      <xdr:colOff>279400</xdr:colOff>
      <xdr:row>40</xdr:row>
      <xdr:rowOff>151130</xdr:rowOff>
    </xdr:to>
    <xdr:cxnSp macro="">
      <xdr:nvCxnSpPr>
        <xdr:cNvPr id="75" name="直線コネクタ 74"/>
        <xdr:cNvCxnSpPr/>
      </xdr:nvCxnSpPr>
      <xdr:spPr>
        <a:xfrm>
          <a:off x="1447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85" name="円/楕円 84"/>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68597</xdr:rowOff>
    </xdr:from>
    <xdr:ext cx="762000" cy="259045"/>
    <xdr:sp macro="" textlink="">
      <xdr:nvSpPr>
        <xdr:cNvPr id="86" name="財政力該当値テキスト"/>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9" name="円/楕円 88"/>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40657</xdr:rowOff>
    </xdr:from>
    <xdr:ext cx="762000" cy="259045"/>
    <xdr:sp macro="" textlink="">
      <xdr:nvSpPr>
        <xdr:cNvPr id="90" name="テキスト ボックス 89"/>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52070</xdr:rowOff>
    </xdr:from>
    <xdr:to>
      <xdr:col>2</xdr:col>
      <xdr:colOff>127000</xdr:colOff>
      <xdr:row>40</xdr:row>
      <xdr:rowOff>153670</xdr:rowOff>
    </xdr:to>
    <xdr:sp macro="" textlink="">
      <xdr:nvSpPr>
        <xdr:cNvPr id="93" name="円/楕円 92"/>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163847</xdr:rowOff>
    </xdr:from>
    <xdr:ext cx="762000" cy="259045"/>
    <xdr:sp macro="" textlink="">
      <xdr:nvSpPr>
        <xdr:cNvPr id="94" name="テキスト ボックス 93"/>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年度では</a:t>
          </a:r>
          <a:r>
            <a:rPr lang="en-US" altLang="ja-JP" sz="1100">
              <a:solidFill>
                <a:schemeClr val="dk1"/>
              </a:solidFill>
              <a:effectLst/>
              <a:latin typeface="+mn-lt"/>
              <a:ea typeface="+mn-ea"/>
              <a:cs typeface="+mn-cs"/>
            </a:rPr>
            <a:t>97.7</a:t>
          </a:r>
          <a:r>
            <a:rPr lang="ja-JP" altLang="ja-JP" sz="1100">
              <a:solidFill>
                <a:schemeClr val="dk1"/>
              </a:solidFill>
              <a:effectLst/>
              <a:latin typeface="+mn-lt"/>
              <a:ea typeface="+mn-ea"/>
              <a:cs typeface="+mn-cs"/>
            </a:rPr>
            <a:t>％となり対前年度比</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ポイント改善したが、依然硬直した財政状況が続いている。経常経費充当一般財源等が</a:t>
          </a:r>
          <a:r>
            <a:rPr lang="en-US" altLang="ja-JP" sz="1100">
              <a:solidFill>
                <a:schemeClr val="dk1"/>
              </a:solidFill>
              <a:effectLst/>
              <a:latin typeface="+mn-lt"/>
              <a:ea typeface="+mn-ea"/>
              <a:cs typeface="+mn-cs"/>
            </a:rPr>
            <a:t>17,031,747</a:t>
          </a:r>
          <a:r>
            <a:rPr lang="ja-JP" altLang="ja-JP" sz="1100">
              <a:solidFill>
                <a:schemeClr val="dk1"/>
              </a:solidFill>
              <a:effectLst/>
              <a:latin typeface="+mn-lt"/>
              <a:ea typeface="+mn-ea"/>
              <a:cs typeface="+mn-cs"/>
            </a:rPr>
            <a:t>千円と対前年度比</a:t>
          </a:r>
          <a:r>
            <a:rPr lang="en-US" altLang="ja-JP" sz="1100">
              <a:solidFill>
                <a:schemeClr val="dk1"/>
              </a:solidFill>
              <a:effectLst/>
              <a:latin typeface="+mn-lt"/>
              <a:ea typeface="+mn-ea"/>
              <a:cs typeface="+mn-cs"/>
            </a:rPr>
            <a:t>264,969</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増と</a:t>
          </a:r>
          <a:r>
            <a:rPr lang="ja-JP" altLang="ja-JP" sz="1100">
              <a:solidFill>
                <a:schemeClr val="dk1"/>
              </a:solidFill>
              <a:effectLst/>
              <a:latin typeface="+mn-lt"/>
              <a:ea typeface="+mn-ea"/>
              <a:cs typeface="+mn-cs"/>
            </a:rPr>
            <a:t>なったのは、主に人件費</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定年及び普通退職に伴う退職金の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によるものである。経常一般財源等では、市税が</a:t>
          </a:r>
          <a:r>
            <a:rPr lang="en-US" altLang="ja-JP" sz="1100">
              <a:solidFill>
                <a:schemeClr val="dk1"/>
              </a:solidFill>
              <a:effectLst/>
              <a:latin typeface="+mn-lt"/>
              <a:ea typeface="+mn-ea"/>
              <a:cs typeface="+mn-cs"/>
            </a:rPr>
            <a:t>10,342,361</a:t>
          </a:r>
          <a:r>
            <a:rPr lang="ja-JP" altLang="ja-JP" sz="1100">
              <a:solidFill>
                <a:schemeClr val="dk1"/>
              </a:solidFill>
              <a:effectLst/>
              <a:latin typeface="+mn-lt"/>
              <a:ea typeface="+mn-ea"/>
              <a:cs typeface="+mn-cs"/>
            </a:rPr>
            <a:t>千円と対前年度比</a:t>
          </a:r>
          <a:r>
            <a:rPr lang="en-US" altLang="ja-JP" sz="1100">
              <a:solidFill>
                <a:schemeClr val="dk1"/>
              </a:solidFill>
              <a:effectLst/>
              <a:latin typeface="+mn-lt"/>
              <a:ea typeface="+mn-ea"/>
              <a:cs typeface="+mn-cs"/>
            </a:rPr>
            <a:t>6,023</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となったものの、地方</a:t>
          </a:r>
          <a:r>
            <a:rPr lang="ja-JP" altLang="en-US" sz="1100">
              <a:solidFill>
                <a:schemeClr val="dk1"/>
              </a:solidFill>
              <a:effectLst/>
              <a:latin typeface="+mn-lt"/>
              <a:ea typeface="+mn-ea"/>
              <a:cs typeface="+mn-cs"/>
            </a:rPr>
            <a:t>消費税交付金等が</a:t>
          </a:r>
          <a:r>
            <a:rPr lang="en-US" altLang="ja-JP" sz="1100">
              <a:solidFill>
                <a:schemeClr val="dk1"/>
              </a:solidFill>
              <a:effectLst/>
              <a:latin typeface="+mn-lt"/>
              <a:ea typeface="+mn-ea"/>
              <a:cs typeface="+mn-cs"/>
            </a:rPr>
            <a:t>619,227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株式等譲渡所得割交付金が</a:t>
          </a:r>
          <a:r>
            <a:rPr lang="en-US" altLang="ja-JP" sz="1100">
              <a:solidFill>
                <a:schemeClr val="dk1"/>
              </a:solidFill>
              <a:effectLst/>
              <a:latin typeface="+mn-lt"/>
              <a:ea typeface="+mn-ea"/>
              <a:cs typeface="+mn-cs"/>
            </a:rPr>
            <a:t>28,155</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となり、全体として前年度比</a:t>
          </a:r>
          <a:r>
            <a:rPr lang="en-US" altLang="ja-JP" sz="1100">
              <a:solidFill>
                <a:schemeClr val="dk1"/>
              </a:solidFill>
              <a:effectLst/>
              <a:latin typeface="+mn-lt"/>
              <a:ea typeface="+mn-ea"/>
              <a:cs typeface="+mn-cs"/>
            </a:rPr>
            <a:t>625,649</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となったものである。今後も硬直した財政状況が続くことが想定されるため</a:t>
          </a:r>
          <a:r>
            <a:rPr lang="ja-JP" altLang="ja-JP" sz="1100" b="0" i="0" baseline="0">
              <a:solidFill>
                <a:schemeClr val="dk1"/>
              </a:solidFill>
              <a:effectLst/>
              <a:latin typeface="+mn-lt"/>
              <a:ea typeface="+mn-ea"/>
              <a:cs typeface="+mn-cs"/>
            </a:rPr>
            <a:t>、引き続き事業費の圧縮等に努める。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9253</xdr:rowOff>
    </xdr:from>
    <xdr:to>
      <xdr:col>7</xdr:col>
      <xdr:colOff>152400</xdr:colOff>
      <xdr:row>65</xdr:row>
      <xdr:rowOff>78196</xdr:rowOff>
    </xdr:to>
    <xdr:cxnSp macro="">
      <xdr:nvCxnSpPr>
        <xdr:cNvPr id="131" name="直線コネクタ 130"/>
        <xdr:cNvCxnSpPr/>
      </xdr:nvCxnSpPr>
      <xdr:spPr>
        <a:xfrm flipV="1">
          <a:off x="4114800" y="1115350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78196</xdr:rowOff>
    </xdr:from>
    <xdr:to>
      <xdr:col>6</xdr:col>
      <xdr:colOff>0</xdr:colOff>
      <xdr:row>65</xdr:row>
      <xdr:rowOff>91984</xdr:rowOff>
    </xdr:to>
    <xdr:cxnSp macro="">
      <xdr:nvCxnSpPr>
        <xdr:cNvPr id="134" name="直線コネクタ 133"/>
        <xdr:cNvCxnSpPr/>
      </xdr:nvCxnSpPr>
      <xdr:spPr>
        <a:xfrm flipV="1">
          <a:off x="3225800" y="112224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50619</xdr:rowOff>
    </xdr:from>
    <xdr:to>
      <xdr:col>4</xdr:col>
      <xdr:colOff>482600</xdr:colOff>
      <xdr:row>65</xdr:row>
      <xdr:rowOff>91984</xdr:rowOff>
    </xdr:to>
    <xdr:cxnSp macro="">
      <xdr:nvCxnSpPr>
        <xdr:cNvPr id="137" name="直線コネクタ 136"/>
        <xdr:cNvCxnSpPr/>
      </xdr:nvCxnSpPr>
      <xdr:spPr>
        <a:xfrm>
          <a:off x="2336800" y="111948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50619</xdr:rowOff>
    </xdr:from>
    <xdr:to>
      <xdr:col>3</xdr:col>
      <xdr:colOff>279400</xdr:colOff>
      <xdr:row>65</xdr:row>
      <xdr:rowOff>126456</xdr:rowOff>
    </xdr:to>
    <xdr:cxnSp macro="">
      <xdr:nvCxnSpPr>
        <xdr:cNvPr id="140" name="直線コネクタ 139"/>
        <xdr:cNvCxnSpPr/>
      </xdr:nvCxnSpPr>
      <xdr:spPr>
        <a:xfrm flipV="1">
          <a:off x="1447800" y="111948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129903</xdr:rowOff>
    </xdr:from>
    <xdr:to>
      <xdr:col>7</xdr:col>
      <xdr:colOff>203200</xdr:colOff>
      <xdr:row>65</xdr:row>
      <xdr:rowOff>60053</xdr:rowOff>
    </xdr:to>
    <xdr:sp macro="" textlink="">
      <xdr:nvSpPr>
        <xdr:cNvPr id="150" name="円/楕円 149"/>
        <xdr:cNvSpPr/>
      </xdr:nvSpPr>
      <xdr:spPr>
        <a:xfrm>
          <a:off x="4902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101980</xdr:rowOff>
    </xdr:from>
    <xdr:ext cx="762000" cy="259045"/>
    <xdr:sp macro="" textlink="">
      <xdr:nvSpPr>
        <xdr:cNvPr id="151" name="財政構造の弾力性該当値テキスト"/>
        <xdr:cNvSpPr txBox="1"/>
      </xdr:nvSpPr>
      <xdr:spPr>
        <a:xfrm>
          <a:off x="5041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27396</xdr:rowOff>
    </xdr:from>
    <xdr:to>
      <xdr:col>6</xdr:col>
      <xdr:colOff>50800</xdr:colOff>
      <xdr:row>65</xdr:row>
      <xdr:rowOff>128996</xdr:rowOff>
    </xdr:to>
    <xdr:sp macro="" textlink="">
      <xdr:nvSpPr>
        <xdr:cNvPr id="152" name="円/楕円 151"/>
        <xdr:cNvSpPr/>
      </xdr:nvSpPr>
      <xdr:spPr>
        <a:xfrm>
          <a:off x="4064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113773</xdr:rowOff>
    </xdr:from>
    <xdr:ext cx="736600" cy="259045"/>
    <xdr:sp macro="" textlink="">
      <xdr:nvSpPr>
        <xdr:cNvPr id="153" name="テキスト ボックス 152"/>
        <xdr:cNvSpPr txBox="1"/>
      </xdr:nvSpPr>
      <xdr:spPr>
        <a:xfrm>
          <a:off x="3733800" y="1125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41184</xdr:rowOff>
    </xdr:from>
    <xdr:to>
      <xdr:col>4</xdr:col>
      <xdr:colOff>533400</xdr:colOff>
      <xdr:row>65</xdr:row>
      <xdr:rowOff>142784</xdr:rowOff>
    </xdr:to>
    <xdr:sp macro="" textlink="">
      <xdr:nvSpPr>
        <xdr:cNvPr id="154" name="円/楕円 153"/>
        <xdr:cNvSpPr/>
      </xdr:nvSpPr>
      <xdr:spPr>
        <a:xfrm>
          <a:off x="3175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127561</xdr:rowOff>
    </xdr:from>
    <xdr:ext cx="762000" cy="259045"/>
    <xdr:sp macro="" textlink="">
      <xdr:nvSpPr>
        <xdr:cNvPr id="155" name="テキスト ボックス 154"/>
        <xdr:cNvSpPr txBox="1"/>
      </xdr:nvSpPr>
      <xdr:spPr>
        <a:xfrm>
          <a:off x="2844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171269</xdr:rowOff>
    </xdr:from>
    <xdr:to>
      <xdr:col>3</xdr:col>
      <xdr:colOff>330200</xdr:colOff>
      <xdr:row>65</xdr:row>
      <xdr:rowOff>101419</xdr:rowOff>
    </xdr:to>
    <xdr:sp macro="" textlink="">
      <xdr:nvSpPr>
        <xdr:cNvPr id="156" name="円/楕円 155"/>
        <xdr:cNvSpPr/>
      </xdr:nvSpPr>
      <xdr:spPr>
        <a:xfrm>
          <a:off x="2286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86196</xdr:rowOff>
    </xdr:from>
    <xdr:ext cx="762000" cy="259045"/>
    <xdr:sp macro="" textlink="">
      <xdr:nvSpPr>
        <xdr:cNvPr id="157" name="テキスト ボックス 156"/>
        <xdr:cNvSpPr txBox="1"/>
      </xdr:nvSpPr>
      <xdr:spPr>
        <a:xfrm>
          <a:off x="1955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75656</xdr:rowOff>
    </xdr:from>
    <xdr:to>
      <xdr:col>2</xdr:col>
      <xdr:colOff>127000</xdr:colOff>
      <xdr:row>66</xdr:row>
      <xdr:rowOff>5806</xdr:rowOff>
    </xdr:to>
    <xdr:sp macro="" textlink="">
      <xdr:nvSpPr>
        <xdr:cNvPr id="158" name="円/楕円 157"/>
        <xdr:cNvSpPr/>
      </xdr:nvSpPr>
      <xdr:spPr>
        <a:xfrm>
          <a:off x="1397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162033</xdr:rowOff>
    </xdr:from>
    <xdr:ext cx="762000" cy="259045"/>
    <xdr:sp macro="" textlink="">
      <xdr:nvSpPr>
        <xdr:cNvPr id="159" name="テキスト ボックス 158"/>
        <xdr:cNvSpPr txBox="1"/>
      </xdr:nvSpPr>
      <xdr:spPr>
        <a:xfrm>
          <a:off x="1066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全国・大阪府・類似団体に比べていずれも下回っている。</a:t>
          </a:r>
          <a:endParaRPr kumimoji="1" lang="en-US" altLang="ja-JP" sz="1100">
            <a:latin typeface="ＭＳ Ｐゴシック"/>
          </a:endParaRPr>
        </a:p>
        <a:p>
          <a:r>
            <a:rPr kumimoji="1" lang="ja-JP" altLang="en-US" sz="1100">
              <a:latin typeface="ＭＳ Ｐゴシック"/>
            </a:rPr>
            <a:t>　人件費については、職員数の削減、職員給与の抑制や各種手当等の見直しによるものである。今後も引き続き、この水準を維持するよう職員数の適正な管理に努めるものである。</a:t>
          </a:r>
          <a:endParaRPr kumimoji="1" lang="en-US" altLang="ja-JP" sz="1100">
            <a:latin typeface="ＭＳ Ｐゴシック"/>
          </a:endParaRPr>
        </a:p>
        <a:p>
          <a:r>
            <a:rPr kumimoji="1" lang="ja-JP" altLang="en-US" sz="1100">
              <a:latin typeface="ＭＳ Ｐゴシック"/>
            </a:rPr>
            <a:t>　物件費については、今後も事業費の圧縮に努める。</a:t>
          </a:r>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120045</xdr:rowOff>
    </xdr:from>
    <xdr:to>
      <xdr:col>7</xdr:col>
      <xdr:colOff>152400</xdr:colOff>
      <xdr:row>82</xdr:row>
      <xdr:rowOff>171134</xdr:rowOff>
    </xdr:to>
    <xdr:cxnSp macro="">
      <xdr:nvCxnSpPr>
        <xdr:cNvPr id="194" name="直線コネクタ 193"/>
        <xdr:cNvCxnSpPr/>
      </xdr:nvCxnSpPr>
      <xdr:spPr>
        <a:xfrm>
          <a:off x="4114800" y="14178945"/>
          <a:ext cx="838200" cy="5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47614</xdr:rowOff>
    </xdr:from>
    <xdr:to>
      <xdr:col>6</xdr:col>
      <xdr:colOff>0</xdr:colOff>
      <xdr:row>82</xdr:row>
      <xdr:rowOff>120045</xdr:rowOff>
    </xdr:to>
    <xdr:cxnSp macro="">
      <xdr:nvCxnSpPr>
        <xdr:cNvPr id="197" name="直線コネクタ 196"/>
        <xdr:cNvCxnSpPr/>
      </xdr:nvCxnSpPr>
      <xdr:spPr>
        <a:xfrm>
          <a:off x="3225800" y="14106514"/>
          <a:ext cx="889000" cy="7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47614</xdr:rowOff>
    </xdr:from>
    <xdr:to>
      <xdr:col>4</xdr:col>
      <xdr:colOff>482600</xdr:colOff>
      <xdr:row>82</xdr:row>
      <xdr:rowOff>71946</xdr:rowOff>
    </xdr:to>
    <xdr:cxnSp macro="">
      <xdr:nvCxnSpPr>
        <xdr:cNvPr id="200" name="直線コネクタ 199"/>
        <xdr:cNvCxnSpPr/>
      </xdr:nvCxnSpPr>
      <xdr:spPr>
        <a:xfrm flipV="1">
          <a:off x="2336800" y="14106514"/>
          <a:ext cx="8890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71946</xdr:rowOff>
    </xdr:from>
    <xdr:to>
      <xdr:col>3</xdr:col>
      <xdr:colOff>279400</xdr:colOff>
      <xdr:row>82</xdr:row>
      <xdr:rowOff>124186</xdr:rowOff>
    </xdr:to>
    <xdr:cxnSp macro="">
      <xdr:nvCxnSpPr>
        <xdr:cNvPr id="203" name="直線コネクタ 202"/>
        <xdr:cNvCxnSpPr/>
      </xdr:nvCxnSpPr>
      <xdr:spPr>
        <a:xfrm flipV="1">
          <a:off x="1447800" y="14130846"/>
          <a:ext cx="889000" cy="5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120334</xdr:rowOff>
    </xdr:from>
    <xdr:to>
      <xdr:col>7</xdr:col>
      <xdr:colOff>203200</xdr:colOff>
      <xdr:row>83</xdr:row>
      <xdr:rowOff>50484</xdr:rowOff>
    </xdr:to>
    <xdr:sp macro="" textlink="">
      <xdr:nvSpPr>
        <xdr:cNvPr id="213" name="円/楕円 212"/>
        <xdr:cNvSpPr/>
      </xdr:nvSpPr>
      <xdr:spPr>
        <a:xfrm>
          <a:off x="4902200" y="141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136861</xdr:rowOff>
    </xdr:from>
    <xdr:ext cx="762000" cy="259045"/>
    <xdr:sp macro="" textlink="">
      <xdr:nvSpPr>
        <xdr:cNvPr id="214" name="人件費・物件費等の状況該当値テキスト"/>
        <xdr:cNvSpPr txBox="1"/>
      </xdr:nvSpPr>
      <xdr:spPr>
        <a:xfrm>
          <a:off x="5041900" y="1402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92,029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69245</xdr:rowOff>
    </xdr:from>
    <xdr:to>
      <xdr:col>6</xdr:col>
      <xdr:colOff>50800</xdr:colOff>
      <xdr:row>82</xdr:row>
      <xdr:rowOff>170845</xdr:rowOff>
    </xdr:to>
    <xdr:sp macro="" textlink="">
      <xdr:nvSpPr>
        <xdr:cNvPr id="215" name="円/楕円 214"/>
        <xdr:cNvSpPr/>
      </xdr:nvSpPr>
      <xdr:spPr>
        <a:xfrm>
          <a:off x="4064000" y="141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9572</xdr:rowOff>
    </xdr:from>
    <xdr:ext cx="736600" cy="259045"/>
    <xdr:sp macro="" textlink="">
      <xdr:nvSpPr>
        <xdr:cNvPr id="216" name="テキスト ボックス 215"/>
        <xdr:cNvSpPr txBox="1"/>
      </xdr:nvSpPr>
      <xdr:spPr>
        <a:xfrm>
          <a:off x="3733800" y="13897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168264</xdr:rowOff>
    </xdr:from>
    <xdr:to>
      <xdr:col>4</xdr:col>
      <xdr:colOff>533400</xdr:colOff>
      <xdr:row>82</xdr:row>
      <xdr:rowOff>98414</xdr:rowOff>
    </xdr:to>
    <xdr:sp macro="" textlink="">
      <xdr:nvSpPr>
        <xdr:cNvPr id="217" name="円/楕円 216"/>
        <xdr:cNvSpPr/>
      </xdr:nvSpPr>
      <xdr:spPr>
        <a:xfrm>
          <a:off x="3175000" y="140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108591</xdr:rowOff>
    </xdr:from>
    <xdr:ext cx="762000" cy="259045"/>
    <xdr:sp macro="" textlink="">
      <xdr:nvSpPr>
        <xdr:cNvPr id="218" name="テキスト ボックス 217"/>
        <xdr:cNvSpPr txBox="1"/>
      </xdr:nvSpPr>
      <xdr:spPr>
        <a:xfrm>
          <a:off x="2844800" y="138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21146</xdr:rowOff>
    </xdr:from>
    <xdr:to>
      <xdr:col>3</xdr:col>
      <xdr:colOff>330200</xdr:colOff>
      <xdr:row>82</xdr:row>
      <xdr:rowOff>122746</xdr:rowOff>
    </xdr:to>
    <xdr:sp macro="" textlink="">
      <xdr:nvSpPr>
        <xdr:cNvPr id="219" name="円/楕円 218"/>
        <xdr:cNvSpPr/>
      </xdr:nvSpPr>
      <xdr:spPr>
        <a:xfrm>
          <a:off x="2286000" y="140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132923</xdr:rowOff>
    </xdr:from>
    <xdr:ext cx="762000" cy="259045"/>
    <xdr:sp macro="" textlink="">
      <xdr:nvSpPr>
        <xdr:cNvPr id="220" name="テキスト ボックス 219"/>
        <xdr:cNvSpPr txBox="1"/>
      </xdr:nvSpPr>
      <xdr:spPr>
        <a:xfrm>
          <a:off x="1955800" y="138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73386</xdr:rowOff>
    </xdr:from>
    <xdr:to>
      <xdr:col>2</xdr:col>
      <xdr:colOff>127000</xdr:colOff>
      <xdr:row>83</xdr:row>
      <xdr:rowOff>3536</xdr:rowOff>
    </xdr:to>
    <xdr:sp macro="" textlink="">
      <xdr:nvSpPr>
        <xdr:cNvPr id="221" name="円/楕円 220"/>
        <xdr:cNvSpPr/>
      </xdr:nvSpPr>
      <xdr:spPr>
        <a:xfrm>
          <a:off x="1397000" y="14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13713</xdr:rowOff>
    </xdr:from>
    <xdr:ext cx="762000" cy="259045"/>
    <xdr:sp macro="" textlink="">
      <xdr:nvSpPr>
        <xdr:cNvPr id="222" name="テキスト ボックス 221"/>
        <xdr:cNvSpPr txBox="1"/>
      </xdr:nvSpPr>
      <xdr:spPr>
        <a:xfrm>
          <a:off x="1066800" y="13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高齢・高給者の退職や経験年数層内の職員分布が変わり、給料月額の低い者で経験年数階層が構成されるようになるなどの原因により、平成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年度頃までは低下傾向にあった。平成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24.4.1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25.4.1</a:t>
          </a:r>
          <a:r>
            <a:rPr lang="ja-JP" altLang="ja-JP" sz="1100">
              <a:solidFill>
                <a:schemeClr val="dk1"/>
              </a:solidFill>
              <a:effectLst/>
              <a:latin typeface="+mn-lt"/>
              <a:ea typeface="+mn-ea"/>
              <a:cs typeface="+mn-cs"/>
            </a:rPr>
            <a:t>現在）は、国家公務員の給与特例減額の影響を受けて指数は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を超える結果となったが、平成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25.7.1</a:t>
          </a:r>
          <a:r>
            <a:rPr lang="ja-JP" altLang="ja-JP" sz="1100">
              <a:solidFill>
                <a:schemeClr val="dk1"/>
              </a:solidFill>
              <a:effectLst/>
              <a:latin typeface="+mn-lt"/>
              <a:ea typeface="+mn-ea"/>
              <a:cs typeface="+mn-cs"/>
            </a:rPr>
            <a:t>現在）は、国家公務員の給与特例減額と同等の減額を実施したことにより、指数は</a:t>
          </a:r>
          <a:r>
            <a:rPr lang="en-US" altLang="ja-JP" sz="1100">
              <a:solidFill>
                <a:schemeClr val="dk1"/>
              </a:solidFill>
              <a:effectLst/>
              <a:latin typeface="+mn-lt"/>
              <a:ea typeface="+mn-ea"/>
              <a:cs typeface="+mn-cs"/>
            </a:rPr>
            <a:t>99.1</a:t>
          </a:r>
          <a:r>
            <a:rPr lang="ja-JP" altLang="ja-JP" sz="1100">
              <a:solidFill>
                <a:schemeClr val="dk1"/>
              </a:solidFill>
              <a:effectLst/>
              <a:latin typeface="+mn-lt"/>
              <a:ea typeface="+mn-ea"/>
              <a:cs typeface="+mn-cs"/>
            </a:rPr>
            <a:t>となり、Ｈ</a:t>
          </a:r>
          <a:r>
            <a:rPr lang="en-US" altLang="ja-JP" sz="1100">
              <a:solidFill>
                <a:schemeClr val="dk1"/>
              </a:solidFill>
              <a:effectLst/>
              <a:latin typeface="+mn-lt"/>
              <a:ea typeface="+mn-ea"/>
              <a:cs typeface="+mn-cs"/>
            </a:rPr>
            <a:t>26.4.1</a:t>
          </a:r>
          <a:r>
            <a:rPr lang="ja-JP" altLang="ja-JP" sz="1100">
              <a:solidFill>
                <a:schemeClr val="dk1"/>
              </a:solidFill>
              <a:effectLst/>
              <a:latin typeface="+mn-lt"/>
              <a:ea typeface="+mn-ea"/>
              <a:cs typeface="+mn-cs"/>
            </a:rPr>
            <a:t>現在は国家公務員の給与特例減額の終了に伴い、指数は</a:t>
          </a:r>
          <a:r>
            <a:rPr lang="en-US" altLang="ja-JP" sz="1100">
              <a:solidFill>
                <a:schemeClr val="dk1"/>
              </a:solidFill>
              <a:effectLst/>
              <a:latin typeface="+mn-lt"/>
              <a:ea typeface="+mn-ea"/>
              <a:cs typeface="+mn-cs"/>
            </a:rPr>
            <a:t>96.8</a:t>
          </a:r>
          <a:r>
            <a:rPr lang="ja-JP" altLang="ja-JP" sz="1100">
              <a:solidFill>
                <a:schemeClr val="dk1"/>
              </a:solidFill>
              <a:effectLst/>
              <a:latin typeface="+mn-lt"/>
              <a:ea typeface="+mn-ea"/>
              <a:cs typeface="+mn-cs"/>
            </a:rPr>
            <a:t>となった。平成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28.4.1</a:t>
          </a:r>
          <a:r>
            <a:rPr lang="ja-JP" altLang="ja-JP" sz="1100">
              <a:solidFill>
                <a:schemeClr val="dk1"/>
              </a:solidFill>
              <a:effectLst/>
              <a:latin typeface="+mn-lt"/>
              <a:ea typeface="+mn-ea"/>
              <a:cs typeface="+mn-cs"/>
            </a:rPr>
            <a:t>現在）は</a:t>
          </a:r>
          <a:r>
            <a:rPr lang="en-US" altLang="ja-JP" sz="1100">
              <a:solidFill>
                <a:schemeClr val="dk1"/>
              </a:solidFill>
              <a:effectLst/>
              <a:latin typeface="+mn-lt"/>
              <a:ea typeface="+mn-ea"/>
              <a:cs typeface="+mn-cs"/>
            </a:rPr>
            <a:t>96.4</a:t>
          </a:r>
          <a:r>
            <a:rPr lang="ja-JP" altLang="ja-JP" sz="1100">
              <a:solidFill>
                <a:schemeClr val="dk1"/>
              </a:solidFill>
              <a:effectLst/>
              <a:latin typeface="+mn-lt"/>
              <a:ea typeface="+mn-ea"/>
              <a:cs typeface="+mn-cs"/>
            </a:rPr>
            <a:t>と全国市平均、類似団体平均を下回っているが、今後も</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給与の適正化に努める。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132443</xdr:rowOff>
    </xdr:to>
    <xdr:cxnSp macro="">
      <xdr:nvCxnSpPr>
        <xdr:cNvPr id="258" name="直線コネクタ 257"/>
        <xdr:cNvCxnSpPr/>
      </xdr:nvCxnSpPr>
      <xdr:spPr>
        <a:xfrm flipV="1">
          <a:off x="16179800" y="141338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82</xdr:row>
      <xdr:rowOff>132443</xdr:rowOff>
    </xdr:to>
    <xdr:cxnSp macro="">
      <xdr:nvCxnSpPr>
        <xdr:cNvPr id="261" name="直線コネクタ 260"/>
        <xdr:cNvCxnSpPr/>
      </xdr:nvCxnSpPr>
      <xdr:spPr>
        <a:xfrm>
          <a:off x="15290800" y="1417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87</xdr:row>
      <xdr:rowOff>148468</xdr:rowOff>
    </xdr:to>
    <xdr:cxnSp macro="">
      <xdr:nvCxnSpPr>
        <xdr:cNvPr id="264" name="直線コネクタ 263"/>
        <xdr:cNvCxnSpPr/>
      </xdr:nvCxnSpPr>
      <xdr:spPr>
        <a:xfrm flipV="1">
          <a:off x="14401800" y="14179852"/>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148468</xdr:rowOff>
    </xdr:from>
    <xdr:to>
      <xdr:col>21</xdr:col>
      <xdr:colOff>0</xdr:colOff>
      <xdr:row>88</xdr:row>
      <xdr:rowOff>34471</xdr:rowOff>
    </xdr:to>
    <xdr:cxnSp macro="">
      <xdr:nvCxnSpPr>
        <xdr:cNvPr id="267" name="直線コネクタ 266"/>
        <xdr:cNvCxnSpPr/>
      </xdr:nvCxnSpPr>
      <xdr:spPr>
        <a:xfrm flipV="1">
          <a:off x="13512800" y="150646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7" name="円/楕円 276"/>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8"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9" name="円/楕円 278"/>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80" name="テキスト ボックス 27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70152</xdr:rowOff>
    </xdr:from>
    <xdr:to>
      <xdr:col>22</xdr:col>
      <xdr:colOff>254000</xdr:colOff>
      <xdr:row>83</xdr:row>
      <xdr:rowOff>302</xdr:rowOff>
    </xdr:to>
    <xdr:sp macro="" textlink="">
      <xdr:nvSpPr>
        <xdr:cNvPr id="281" name="円/楕円 280"/>
        <xdr:cNvSpPr/>
      </xdr:nvSpPr>
      <xdr:spPr>
        <a:xfrm>
          <a:off x="15240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10479</xdr:rowOff>
    </xdr:from>
    <xdr:ext cx="762000" cy="259045"/>
    <xdr:sp macro="" textlink="">
      <xdr:nvSpPr>
        <xdr:cNvPr id="282" name="テキスト ボックス 281"/>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97668</xdr:rowOff>
    </xdr:from>
    <xdr:to>
      <xdr:col>21</xdr:col>
      <xdr:colOff>50800</xdr:colOff>
      <xdr:row>88</xdr:row>
      <xdr:rowOff>27818</xdr:rowOff>
    </xdr:to>
    <xdr:sp macro="" textlink="">
      <xdr:nvSpPr>
        <xdr:cNvPr id="283" name="円/楕円 282"/>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37995</xdr:rowOff>
    </xdr:from>
    <xdr:ext cx="762000" cy="259045"/>
    <xdr:sp macro="" textlink="">
      <xdr:nvSpPr>
        <xdr:cNvPr id="284" name="テキスト ボックス 283"/>
        <xdr:cNvSpPr txBox="1"/>
      </xdr:nvSpPr>
      <xdr:spPr>
        <a:xfrm>
          <a:off x="14020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5" name="円/楕円 284"/>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6" name="テキスト ボックス 285"/>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業務の民間委託推進、勧奨退職の実施（平成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団塊世代の大量退職への補充の抑制、技能労務職員の退職不補充などにより職員数を削減しており、全国平均、府平均、類似団体すべてにおいて、下回っている。また、採用については、今後の職員構成を鑑み、平準化を図っている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23389</xdr:rowOff>
    </xdr:from>
    <xdr:to>
      <xdr:col>24</xdr:col>
      <xdr:colOff>558800</xdr:colOff>
      <xdr:row>60</xdr:row>
      <xdr:rowOff>43497</xdr:rowOff>
    </xdr:to>
    <xdr:cxnSp macro="">
      <xdr:nvCxnSpPr>
        <xdr:cNvPr id="321" name="直線コネクタ 320"/>
        <xdr:cNvCxnSpPr/>
      </xdr:nvCxnSpPr>
      <xdr:spPr>
        <a:xfrm flipV="1">
          <a:off x="16179800" y="1031038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168698</xdr:rowOff>
    </xdr:from>
    <xdr:to>
      <xdr:col>23</xdr:col>
      <xdr:colOff>406400</xdr:colOff>
      <xdr:row>60</xdr:row>
      <xdr:rowOff>43497</xdr:rowOff>
    </xdr:to>
    <xdr:cxnSp macro="">
      <xdr:nvCxnSpPr>
        <xdr:cNvPr id="324" name="直線コネクタ 323"/>
        <xdr:cNvCxnSpPr/>
      </xdr:nvCxnSpPr>
      <xdr:spPr>
        <a:xfrm>
          <a:off x="15290800" y="1028424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168698</xdr:rowOff>
    </xdr:from>
    <xdr:to>
      <xdr:col>22</xdr:col>
      <xdr:colOff>203200</xdr:colOff>
      <xdr:row>60</xdr:row>
      <xdr:rowOff>17356</xdr:rowOff>
    </xdr:to>
    <xdr:cxnSp macro="">
      <xdr:nvCxnSpPr>
        <xdr:cNvPr id="327" name="直線コネクタ 326"/>
        <xdr:cNvCxnSpPr/>
      </xdr:nvCxnSpPr>
      <xdr:spPr>
        <a:xfrm flipV="1">
          <a:off x="14401800" y="102842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17356</xdr:rowOff>
    </xdr:from>
    <xdr:to>
      <xdr:col>21</xdr:col>
      <xdr:colOff>0</xdr:colOff>
      <xdr:row>60</xdr:row>
      <xdr:rowOff>25400</xdr:rowOff>
    </xdr:to>
    <xdr:cxnSp macro="">
      <xdr:nvCxnSpPr>
        <xdr:cNvPr id="330" name="直線コネクタ 329"/>
        <xdr:cNvCxnSpPr/>
      </xdr:nvCxnSpPr>
      <xdr:spPr>
        <a:xfrm flipV="1">
          <a:off x="13512800" y="103043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144039</xdr:rowOff>
    </xdr:from>
    <xdr:to>
      <xdr:col>24</xdr:col>
      <xdr:colOff>609600</xdr:colOff>
      <xdr:row>60</xdr:row>
      <xdr:rowOff>74189</xdr:rowOff>
    </xdr:to>
    <xdr:sp macro="" textlink="">
      <xdr:nvSpPr>
        <xdr:cNvPr id="340" name="円/楕円 339"/>
        <xdr:cNvSpPr/>
      </xdr:nvSpPr>
      <xdr:spPr>
        <a:xfrm>
          <a:off x="16967200" y="10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160566</xdr:rowOff>
    </xdr:from>
    <xdr:ext cx="762000" cy="259045"/>
    <xdr:sp macro="" textlink="">
      <xdr:nvSpPr>
        <xdr:cNvPr id="341" name="定員管理の状況該当値テキスト"/>
        <xdr:cNvSpPr txBox="1"/>
      </xdr:nvSpPr>
      <xdr:spPr>
        <a:xfrm>
          <a:off x="17106900" y="1010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164147</xdr:rowOff>
    </xdr:from>
    <xdr:to>
      <xdr:col>23</xdr:col>
      <xdr:colOff>457200</xdr:colOff>
      <xdr:row>60</xdr:row>
      <xdr:rowOff>94297</xdr:rowOff>
    </xdr:to>
    <xdr:sp macro="" textlink="">
      <xdr:nvSpPr>
        <xdr:cNvPr id="342" name="円/楕円 341"/>
        <xdr:cNvSpPr/>
      </xdr:nvSpPr>
      <xdr:spPr>
        <a:xfrm>
          <a:off x="16129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104474</xdr:rowOff>
    </xdr:from>
    <xdr:ext cx="736600" cy="259045"/>
    <xdr:sp macro="" textlink="">
      <xdr:nvSpPr>
        <xdr:cNvPr id="343" name="テキスト ボックス 342"/>
        <xdr:cNvSpPr txBox="1"/>
      </xdr:nvSpPr>
      <xdr:spPr>
        <a:xfrm>
          <a:off x="15798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117898</xdr:rowOff>
    </xdr:from>
    <xdr:to>
      <xdr:col>22</xdr:col>
      <xdr:colOff>254000</xdr:colOff>
      <xdr:row>60</xdr:row>
      <xdr:rowOff>48048</xdr:rowOff>
    </xdr:to>
    <xdr:sp macro="" textlink="">
      <xdr:nvSpPr>
        <xdr:cNvPr id="344" name="円/楕円 343"/>
        <xdr:cNvSpPr/>
      </xdr:nvSpPr>
      <xdr:spPr>
        <a:xfrm>
          <a:off x="15240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58225</xdr:rowOff>
    </xdr:from>
    <xdr:ext cx="762000" cy="259045"/>
    <xdr:sp macro="" textlink="">
      <xdr:nvSpPr>
        <xdr:cNvPr id="345" name="テキスト ボックス 344"/>
        <xdr:cNvSpPr txBox="1"/>
      </xdr:nvSpPr>
      <xdr:spPr>
        <a:xfrm>
          <a:off x="14909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138006</xdr:rowOff>
    </xdr:from>
    <xdr:to>
      <xdr:col>21</xdr:col>
      <xdr:colOff>50800</xdr:colOff>
      <xdr:row>60</xdr:row>
      <xdr:rowOff>68156</xdr:rowOff>
    </xdr:to>
    <xdr:sp macro="" textlink="">
      <xdr:nvSpPr>
        <xdr:cNvPr id="346" name="円/楕円 345"/>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78333</xdr:rowOff>
    </xdr:from>
    <xdr:ext cx="762000" cy="259045"/>
    <xdr:sp macro="" textlink="">
      <xdr:nvSpPr>
        <xdr:cNvPr id="347" name="テキスト ボックス 346"/>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8" name="円/楕円 347"/>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49" name="テキスト ボックス 348"/>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年度から起債許可基準である</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％を超過しており、全国平均・大阪府平均を大きく超えている。これは、過去に実施した普通建設事業や職員退職手当の財源として多額の地方債を発行したことに加えて、平成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土地開発公社の保有残高を縮減させたことが比率を</a:t>
          </a:r>
          <a:r>
            <a:rPr lang="ja-JP" altLang="en-US" sz="1100" b="0" i="0" baseline="0">
              <a:solidFill>
                <a:schemeClr val="dk1"/>
              </a:solidFill>
              <a:effectLst/>
              <a:latin typeface="+mn-lt"/>
              <a:ea typeface="+mn-ea"/>
              <a:cs typeface="+mn-cs"/>
            </a:rPr>
            <a:t>上げた要因となっている。平成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年度においては、元利償還金そのものは減少しているが公社からの土地の買戻しを引き続き行ったことにより、昨年度に比べ</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ポイントの改善にとどまった。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今後とも地方債を財源とする事業については、その必要性等を検討したうえで実施しなければならない。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107315</xdr:rowOff>
    </xdr:from>
    <xdr:to>
      <xdr:col>24</xdr:col>
      <xdr:colOff>558800</xdr:colOff>
      <xdr:row>43</xdr:row>
      <xdr:rowOff>161607</xdr:rowOff>
    </xdr:to>
    <xdr:cxnSp macro="">
      <xdr:nvCxnSpPr>
        <xdr:cNvPr id="379" name="直線コネクタ 378"/>
        <xdr:cNvCxnSpPr/>
      </xdr:nvCxnSpPr>
      <xdr:spPr>
        <a:xfrm flipV="1">
          <a:off x="16179800" y="747966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125413</xdr:rowOff>
    </xdr:from>
    <xdr:to>
      <xdr:col>23</xdr:col>
      <xdr:colOff>406400</xdr:colOff>
      <xdr:row>43</xdr:row>
      <xdr:rowOff>161607</xdr:rowOff>
    </xdr:to>
    <xdr:cxnSp macro="">
      <xdr:nvCxnSpPr>
        <xdr:cNvPr id="382" name="直線コネクタ 381"/>
        <xdr:cNvCxnSpPr/>
      </xdr:nvCxnSpPr>
      <xdr:spPr>
        <a:xfrm>
          <a:off x="15290800" y="749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125413</xdr:rowOff>
    </xdr:from>
    <xdr:to>
      <xdr:col>22</xdr:col>
      <xdr:colOff>203200</xdr:colOff>
      <xdr:row>43</xdr:row>
      <xdr:rowOff>125413</xdr:rowOff>
    </xdr:to>
    <xdr:cxnSp macro="">
      <xdr:nvCxnSpPr>
        <xdr:cNvPr id="385" name="直線コネクタ 384"/>
        <xdr:cNvCxnSpPr/>
      </xdr:nvCxnSpPr>
      <xdr:spPr>
        <a:xfrm>
          <a:off x="14401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125413</xdr:rowOff>
    </xdr:from>
    <xdr:to>
      <xdr:col>21</xdr:col>
      <xdr:colOff>0</xdr:colOff>
      <xdr:row>43</xdr:row>
      <xdr:rowOff>137478</xdr:rowOff>
    </xdr:to>
    <xdr:cxnSp macro="">
      <xdr:nvCxnSpPr>
        <xdr:cNvPr id="388" name="直線コネクタ 387"/>
        <xdr:cNvCxnSpPr/>
      </xdr:nvCxnSpPr>
      <xdr:spPr>
        <a:xfrm flipV="1">
          <a:off x="13512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56515</xdr:rowOff>
    </xdr:from>
    <xdr:to>
      <xdr:col>24</xdr:col>
      <xdr:colOff>609600</xdr:colOff>
      <xdr:row>43</xdr:row>
      <xdr:rowOff>158115</xdr:rowOff>
    </xdr:to>
    <xdr:sp macro="" textlink="">
      <xdr:nvSpPr>
        <xdr:cNvPr id="398" name="円/楕円 397"/>
        <xdr:cNvSpPr/>
      </xdr:nvSpPr>
      <xdr:spPr>
        <a:xfrm>
          <a:off x="16967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123842</xdr:rowOff>
    </xdr:from>
    <xdr:ext cx="762000" cy="259045"/>
    <xdr:sp macro="" textlink="">
      <xdr:nvSpPr>
        <xdr:cNvPr id="399" name="公債費負担の状況該当値テキスト"/>
        <xdr:cNvSpPr txBox="1"/>
      </xdr:nvSpPr>
      <xdr:spPr>
        <a:xfrm>
          <a:off x="17106900" y="732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110807</xdr:rowOff>
    </xdr:from>
    <xdr:to>
      <xdr:col>23</xdr:col>
      <xdr:colOff>457200</xdr:colOff>
      <xdr:row>44</xdr:row>
      <xdr:rowOff>40957</xdr:rowOff>
    </xdr:to>
    <xdr:sp macro="" textlink="">
      <xdr:nvSpPr>
        <xdr:cNvPr id="400" name="円/楕円 399"/>
        <xdr:cNvSpPr/>
      </xdr:nvSpPr>
      <xdr:spPr>
        <a:xfrm>
          <a:off x="16129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25734</xdr:rowOff>
    </xdr:from>
    <xdr:ext cx="736600" cy="259045"/>
    <xdr:sp macro="" textlink="">
      <xdr:nvSpPr>
        <xdr:cNvPr id="401" name="テキスト ボックス 400"/>
        <xdr:cNvSpPr txBox="1"/>
      </xdr:nvSpPr>
      <xdr:spPr>
        <a:xfrm>
          <a:off x="15798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74613</xdr:rowOff>
    </xdr:from>
    <xdr:to>
      <xdr:col>22</xdr:col>
      <xdr:colOff>254000</xdr:colOff>
      <xdr:row>44</xdr:row>
      <xdr:rowOff>4763</xdr:rowOff>
    </xdr:to>
    <xdr:sp macro="" textlink="">
      <xdr:nvSpPr>
        <xdr:cNvPr id="402" name="円/楕円 401"/>
        <xdr:cNvSpPr/>
      </xdr:nvSpPr>
      <xdr:spPr>
        <a:xfrm>
          <a:off x="15240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160990</xdr:rowOff>
    </xdr:from>
    <xdr:ext cx="762000" cy="259045"/>
    <xdr:sp macro="" textlink="">
      <xdr:nvSpPr>
        <xdr:cNvPr id="403" name="テキスト ボックス 402"/>
        <xdr:cNvSpPr txBox="1"/>
      </xdr:nvSpPr>
      <xdr:spPr>
        <a:xfrm>
          <a:off x="14909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74613</xdr:rowOff>
    </xdr:from>
    <xdr:to>
      <xdr:col>21</xdr:col>
      <xdr:colOff>50800</xdr:colOff>
      <xdr:row>44</xdr:row>
      <xdr:rowOff>4763</xdr:rowOff>
    </xdr:to>
    <xdr:sp macro="" textlink="">
      <xdr:nvSpPr>
        <xdr:cNvPr id="404" name="円/楕円 403"/>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160990</xdr:rowOff>
    </xdr:from>
    <xdr:ext cx="762000" cy="259045"/>
    <xdr:sp macro="" textlink="">
      <xdr:nvSpPr>
        <xdr:cNvPr id="405" name="テキスト ボックス 404"/>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86678</xdr:rowOff>
    </xdr:from>
    <xdr:to>
      <xdr:col>19</xdr:col>
      <xdr:colOff>533400</xdr:colOff>
      <xdr:row>44</xdr:row>
      <xdr:rowOff>16828</xdr:rowOff>
    </xdr:to>
    <xdr:sp macro="" textlink="">
      <xdr:nvSpPr>
        <xdr:cNvPr id="406" name="円/楕円 405"/>
        <xdr:cNvSpPr/>
      </xdr:nvSpPr>
      <xdr:spPr>
        <a:xfrm>
          <a:off x="13462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1605</xdr:rowOff>
    </xdr:from>
    <xdr:ext cx="762000" cy="259045"/>
    <xdr:sp macro="" textlink="">
      <xdr:nvSpPr>
        <xdr:cNvPr id="407" name="テキスト ボックス 406"/>
        <xdr:cNvSpPr txBox="1"/>
      </xdr:nvSpPr>
      <xdr:spPr>
        <a:xfrm>
          <a:off x="13131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138.8</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と対前年度比▲</a:t>
          </a:r>
          <a:r>
            <a:rPr lang="en-US" altLang="ja-JP" sz="1100">
              <a:solidFill>
                <a:schemeClr val="dk1"/>
              </a:solidFill>
              <a:effectLst/>
              <a:latin typeface="+mn-lt"/>
              <a:ea typeface="+mn-ea"/>
              <a:cs typeface="+mn-cs"/>
            </a:rPr>
            <a:t>16.9</a:t>
          </a:r>
          <a:r>
            <a:rPr lang="ja-JP" altLang="ja-JP" sz="1100">
              <a:solidFill>
                <a:schemeClr val="dk1"/>
              </a:solidFill>
              <a:effectLst/>
              <a:latin typeface="+mn-lt"/>
              <a:ea typeface="+mn-ea"/>
              <a:cs typeface="+mn-cs"/>
            </a:rPr>
            <a:t>ポイントとなり、</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ヵ年連続で改善した。これは退職手当負担見込額が減となったこと、土地開発公社の保有土地の買戻しを行ったことによるものであるが、依然高い数値を示している</a:t>
          </a:r>
          <a:r>
            <a:rPr lang="ja-JP" altLang="en-US" sz="1100">
              <a:solidFill>
                <a:schemeClr val="dk1"/>
              </a:solidFill>
              <a:effectLst/>
              <a:latin typeface="+mn-lt"/>
              <a:ea typeface="+mn-ea"/>
              <a:cs typeface="+mn-cs"/>
            </a:rPr>
            <a:t>。今後は「財政運営基本方針」で示している目標値を下回るよう、</a:t>
          </a:r>
          <a:r>
            <a:rPr lang="ja-JP" altLang="ja-JP" sz="1100">
              <a:solidFill>
                <a:schemeClr val="dk1"/>
              </a:solidFill>
              <a:effectLst/>
              <a:latin typeface="+mn-lt"/>
              <a:ea typeface="+mn-ea"/>
              <a:cs typeface="+mn-cs"/>
            </a:rPr>
            <a:t>地方債を財源とする事業については、後年度の公債費負担を考慮のうえ、可能な限り発行額の抑制に努めていかなければならない。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58081</xdr:rowOff>
    </xdr:from>
    <xdr:to>
      <xdr:col>24</xdr:col>
      <xdr:colOff>558800</xdr:colOff>
      <xdr:row>21</xdr:row>
      <xdr:rowOff>22564</xdr:rowOff>
    </xdr:to>
    <xdr:cxnSp macro="">
      <xdr:nvCxnSpPr>
        <xdr:cNvPr id="441" name="直線コネクタ 440"/>
        <xdr:cNvCxnSpPr/>
      </xdr:nvCxnSpPr>
      <xdr:spPr>
        <a:xfrm flipV="1">
          <a:off x="16179800" y="3487081"/>
          <a:ext cx="838200" cy="1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22564</xdr:rowOff>
    </xdr:from>
    <xdr:to>
      <xdr:col>23</xdr:col>
      <xdr:colOff>406400</xdr:colOff>
      <xdr:row>21</xdr:row>
      <xdr:rowOff>49911</xdr:rowOff>
    </xdr:to>
    <xdr:cxnSp macro="">
      <xdr:nvCxnSpPr>
        <xdr:cNvPr id="444" name="直線コネクタ 443"/>
        <xdr:cNvCxnSpPr/>
      </xdr:nvCxnSpPr>
      <xdr:spPr>
        <a:xfrm flipV="1">
          <a:off x="15290800" y="362301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49911</xdr:rowOff>
    </xdr:from>
    <xdr:to>
      <xdr:col>22</xdr:col>
      <xdr:colOff>203200</xdr:colOff>
      <xdr:row>21</xdr:row>
      <xdr:rowOff>165735</xdr:rowOff>
    </xdr:to>
    <xdr:cxnSp macro="">
      <xdr:nvCxnSpPr>
        <xdr:cNvPr id="447" name="直線コネクタ 446"/>
        <xdr:cNvCxnSpPr/>
      </xdr:nvCxnSpPr>
      <xdr:spPr>
        <a:xfrm flipV="1">
          <a:off x="14401800" y="365036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165735</xdr:rowOff>
    </xdr:from>
    <xdr:to>
      <xdr:col>21</xdr:col>
      <xdr:colOff>0</xdr:colOff>
      <xdr:row>22</xdr:row>
      <xdr:rowOff>159173</xdr:rowOff>
    </xdr:to>
    <xdr:cxnSp macro="">
      <xdr:nvCxnSpPr>
        <xdr:cNvPr id="450" name="直線コネクタ 449"/>
        <xdr:cNvCxnSpPr/>
      </xdr:nvCxnSpPr>
      <xdr:spPr>
        <a:xfrm flipV="1">
          <a:off x="13512800" y="3766185"/>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7281</xdr:rowOff>
    </xdr:from>
    <xdr:to>
      <xdr:col>24</xdr:col>
      <xdr:colOff>609600</xdr:colOff>
      <xdr:row>20</xdr:row>
      <xdr:rowOff>108881</xdr:rowOff>
    </xdr:to>
    <xdr:sp macro="" textlink="">
      <xdr:nvSpPr>
        <xdr:cNvPr id="460" name="円/楕円 459"/>
        <xdr:cNvSpPr/>
      </xdr:nvSpPr>
      <xdr:spPr>
        <a:xfrm>
          <a:off x="169672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150808</xdr:rowOff>
    </xdr:from>
    <xdr:ext cx="762000" cy="259045"/>
    <xdr:sp macro="" textlink="">
      <xdr:nvSpPr>
        <xdr:cNvPr id="461" name="将来負担の状況該当値テキスト"/>
        <xdr:cNvSpPr txBox="1"/>
      </xdr:nvSpPr>
      <xdr:spPr>
        <a:xfrm>
          <a:off x="17106900" y="34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143214</xdr:rowOff>
    </xdr:from>
    <xdr:to>
      <xdr:col>23</xdr:col>
      <xdr:colOff>457200</xdr:colOff>
      <xdr:row>21</xdr:row>
      <xdr:rowOff>73364</xdr:rowOff>
    </xdr:to>
    <xdr:sp macro="" textlink="">
      <xdr:nvSpPr>
        <xdr:cNvPr id="462" name="円/楕円 461"/>
        <xdr:cNvSpPr/>
      </xdr:nvSpPr>
      <xdr:spPr>
        <a:xfrm>
          <a:off x="16129000" y="35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58141</xdr:rowOff>
    </xdr:from>
    <xdr:ext cx="736600" cy="259045"/>
    <xdr:sp macro="" textlink="">
      <xdr:nvSpPr>
        <xdr:cNvPr id="463" name="テキスト ボックス 462"/>
        <xdr:cNvSpPr txBox="1"/>
      </xdr:nvSpPr>
      <xdr:spPr>
        <a:xfrm>
          <a:off x="15798800" y="365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170561</xdr:rowOff>
    </xdr:from>
    <xdr:to>
      <xdr:col>22</xdr:col>
      <xdr:colOff>254000</xdr:colOff>
      <xdr:row>21</xdr:row>
      <xdr:rowOff>100711</xdr:rowOff>
    </xdr:to>
    <xdr:sp macro="" textlink="">
      <xdr:nvSpPr>
        <xdr:cNvPr id="464" name="円/楕円 463"/>
        <xdr:cNvSpPr/>
      </xdr:nvSpPr>
      <xdr:spPr>
        <a:xfrm>
          <a:off x="15240000" y="35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85488</xdr:rowOff>
    </xdr:from>
    <xdr:ext cx="762000" cy="259045"/>
    <xdr:sp macro="" textlink="">
      <xdr:nvSpPr>
        <xdr:cNvPr id="465" name="テキスト ボックス 464"/>
        <xdr:cNvSpPr txBox="1"/>
      </xdr:nvSpPr>
      <xdr:spPr>
        <a:xfrm>
          <a:off x="14909800" y="368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114935</xdr:rowOff>
    </xdr:from>
    <xdr:to>
      <xdr:col>21</xdr:col>
      <xdr:colOff>50800</xdr:colOff>
      <xdr:row>22</xdr:row>
      <xdr:rowOff>45085</xdr:rowOff>
    </xdr:to>
    <xdr:sp macro="" textlink="">
      <xdr:nvSpPr>
        <xdr:cNvPr id="466" name="円/楕円 465"/>
        <xdr:cNvSpPr/>
      </xdr:nvSpPr>
      <xdr:spPr>
        <a:xfrm>
          <a:off x="14351000" y="37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29862</xdr:rowOff>
    </xdr:from>
    <xdr:ext cx="762000" cy="259045"/>
    <xdr:sp macro="" textlink="">
      <xdr:nvSpPr>
        <xdr:cNvPr id="467" name="テキスト ボックス 466"/>
        <xdr:cNvSpPr txBox="1"/>
      </xdr:nvSpPr>
      <xdr:spPr>
        <a:xfrm>
          <a:off x="14020800" y="380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108373</xdr:rowOff>
    </xdr:from>
    <xdr:to>
      <xdr:col>19</xdr:col>
      <xdr:colOff>533400</xdr:colOff>
      <xdr:row>23</xdr:row>
      <xdr:rowOff>38523</xdr:rowOff>
    </xdr:to>
    <xdr:sp macro="" textlink="">
      <xdr:nvSpPr>
        <xdr:cNvPr id="468" name="円/楕円 467"/>
        <xdr:cNvSpPr/>
      </xdr:nvSpPr>
      <xdr:spPr>
        <a:xfrm>
          <a:off x="13462000" y="38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23300</xdr:rowOff>
    </xdr:from>
    <xdr:ext cx="762000" cy="259045"/>
    <xdr:sp macro="" textlink="">
      <xdr:nvSpPr>
        <xdr:cNvPr id="469" name="テキスト ボックス 468"/>
        <xdr:cNvSpPr txBox="1"/>
      </xdr:nvSpPr>
      <xdr:spPr>
        <a:xfrm>
          <a:off x="13131800" y="39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経常収支比率における人件費の占める割合は、</a:t>
          </a:r>
          <a:r>
            <a:rPr lang="ja-JP" altLang="en-US" sz="1100">
              <a:solidFill>
                <a:schemeClr val="dk1"/>
              </a:solidFill>
              <a:effectLst/>
              <a:latin typeface="+mn-lt"/>
              <a:ea typeface="+mn-ea"/>
              <a:cs typeface="+mn-cs"/>
            </a:rPr>
            <a:t>全国・府・類似団体平均すべてにおいて下回っている。</a:t>
          </a:r>
          <a:r>
            <a:rPr lang="ja-JP" altLang="ja-JP" sz="1100">
              <a:solidFill>
                <a:schemeClr val="dk1"/>
              </a:solidFill>
              <a:effectLst/>
              <a:latin typeface="+mn-lt"/>
              <a:ea typeface="+mn-ea"/>
              <a:cs typeface="+mn-cs"/>
            </a:rPr>
            <a:t>前年度と比較すると</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これは退職者数が前年度から</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になったことに伴い、退職手当が</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99</a:t>
          </a:r>
          <a:r>
            <a:rPr lang="ja-JP" altLang="ja-JP" sz="1100">
              <a:solidFill>
                <a:schemeClr val="dk1"/>
              </a:solidFill>
              <a:effectLst/>
              <a:latin typeface="+mn-lt"/>
              <a:ea typeface="+mn-ea"/>
              <a:cs typeface="+mn-cs"/>
            </a:rPr>
            <a:t>百万円の</a:t>
          </a:r>
          <a:r>
            <a:rPr lang="ja-JP" altLang="en-US" sz="1100">
              <a:solidFill>
                <a:sysClr val="windowText" lastClr="000000"/>
              </a:solidFill>
              <a:effectLst/>
              <a:latin typeface="+mn-lt"/>
              <a:ea typeface="+mn-ea"/>
              <a:cs typeface="+mn-cs"/>
            </a:rPr>
            <a:t>増</a:t>
          </a:r>
          <a:r>
            <a:rPr lang="ja-JP" altLang="ja-JP" sz="1100">
              <a:solidFill>
                <a:schemeClr val="dk1"/>
              </a:solidFill>
              <a:effectLst/>
              <a:latin typeface="+mn-lt"/>
              <a:ea typeface="+mn-ea"/>
              <a:cs typeface="+mn-cs"/>
            </a:rPr>
            <a:t>となったことによるものである。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7801</xdr:rowOff>
    </xdr:to>
    <xdr:cxnSp macro="">
      <xdr:nvCxnSpPr>
        <xdr:cNvPr id="68" name="直線コネクタ 67"/>
        <xdr:cNvCxnSpPr/>
      </xdr:nvCxnSpPr>
      <xdr:spPr>
        <a:xfrm>
          <a:off x="3987800" y="60020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105773</xdr:rowOff>
    </xdr:to>
    <xdr:cxnSp macro="">
      <xdr:nvCxnSpPr>
        <xdr:cNvPr id="71" name="直線コネクタ 70"/>
        <xdr:cNvCxnSpPr/>
      </xdr:nvCxnSpPr>
      <xdr:spPr>
        <a:xfrm flipV="1">
          <a:off x="3098800" y="60020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153126</xdr:rowOff>
    </xdr:from>
    <xdr:to>
      <xdr:col>4</xdr:col>
      <xdr:colOff>346075</xdr:colOff>
      <xdr:row>35</xdr:row>
      <xdr:rowOff>105773</xdr:rowOff>
    </xdr:to>
    <xdr:cxnSp macro="">
      <xdr:nvCxnSpPr>
        <xdr:cNvPr id="74" name="直線コネクタ 73"/>
        <xdr:cNvCxnSpPr/>
      </xdr:nvCxnSpPr>
      <xdr:spPr>
        <a:xfrm>
          <a:off x="2209800" y="59824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153126</xdr:rowOff>
    </xdr:from>
    <xdr:to>
      <xdr:col>3</xdr:col>
      <xdr:colOff>142875</xdr:colOff>
      <xdr:row>35</xdr:row>
      <xdr:rowOff>66584</xdr:rowOff>
    </xdr:to>
    <xdr:cxnSp macro="">
      <xdr:nvCxnSpPr>
        <xdr:cNvPr id="77" name="直線コネクタ 76"/>
        <xdr:cNvCxnSpPr/>
      </xdr:nvCxnSpPr>
      <xdr:spPr>
        <a:xfrm flipV="1">
          <a:off x="1320800" y="59824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128451</xdr:rowOff>
    </xdr:from>
    <xdr:to>
      <xdr:col>7</xdr:col>
      <xdr:colOff>66675</xdr:colOff>
      <xdr:row>35</xdr:row>
      <xdr:rowOff>58601</xdr:rowOff>
    </xdr:to>
    <xdr:sp macro="" textlink="">
      <xdr:nvSpPr>
        <xdr:cNvPr id="87" name="円/楕円 86"/>
        <xdr:cNvSpPr/>
      </xdr:nvSpPr>
      <xdr:spPr>
        <a:xfrm>
          <a:off x="47752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144978</xdr:rowOff>
    </xdr:from>
    <xdr:ext cx="762000" cy="259045"/>
    <xdr:sp macro="" textlink="">
      <xdr:nvSpPr>
        <xdr:cNvPr id="88" name="人件費該当値テキスト"/>
        <xdr:cNvSpPr txBox="1"/>
      </xdr:nvSpPr>
      <xdr:spPr>
        <a:xfrm>
          <a:off x="4914900" y="580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9" name="円/楕円 88"/>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90" name="テキスト ボックス 89"/>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54973</xdr:rowOff>
    </xdr:from>
    <xdr:to>
      <xdr:col>4</xdr:col>
      <xdr:colOff>396875</xdr:colOff>
      <xdr:row>35</xdr:row>
      <xdr:rowOff>156573</xdr:rowOff>
    </xdr:to>
    <xdr:sp macro="" textlink="">
      <xdr:nvSpPr>
        <xdr:cNvPr id="91" name="円/楕円 90"/>
        <xdr:cNvSpPr/>
      </xdr:nvSpPr>
      <xdr:spPr>
        <a:xfrm>
          <a:off x="3048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166750</xdr:rowOff>
    </xdr:from>
    <xdr:ext cx="762000" cy="259045"/>
    <xdr:sp macro="" textlink="">
      <xdr:nvSpPr>
        <xdr:cNvPr id="92" name="テキスト ボックス 91"/>
        <xdr:cNvSpPr txBox="1"/>
      </xdr:nvSpPr>
      <xdr:spPr>
        <a:xfrm>
          <a:off x="2717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102326</xdr:rowOff>
    </xdr:from>
    <xdr:to>
      <xdr:col>3</xdr:col>
      <xdr:colOff>193675</xdr:colOff>
      <xdr:row>35</xdr:row>
      <xdr:rowOff>32476</xdr:rowOff>
    </xdr:to>
    <xdr:sp macro="" textlink="">
      <xdr:nvSpPr>
        <xdr:cNvPr id="93" name="円/楕円 92"/>
        <xdr:cNvSpPr/>
      </xdr:nvSpPr>
      <xdr:spPr>
        <a:xfrm>
          <a:off x="2159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42653</xdr:rowOff>
    </xdr:from>
    <xdr:ext cx="762000" cy="259045"/>
    <xdr:sp macro="" textlink="">
      <xdr:nvSpPr>
        <xdr:cNvPr id="94" name="テキスト ボックス 93"/>
        <xdr:cNvSpPr txBox="1"/>
      </xdr:nvSpPr>
      <xdr:spPr>
        <a:xfrm>
          <a:off x="1828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15784</xdr:rowOff>
    </xdr:from>
    <xdr:to>
      <xdr:col>1</xdr:col>
      <xdr:colOff>676275</xdr:colOff>
      <xdr:row>35</xdr:row>
      <xdr:rowOff>117384</xdr:rowOff>
    </xdr:to>
    <xdr:sp macro="" textlink="">
      <xdr:nvSpPr>
        <xdr:cNvPr id="95" name="円/楕円 94"/>
        <xdr:cNvSpPr/>
      </xdr:nvSpPr>
      <xdr:spPr>
        <a:xfrm>
          <a:off x="1270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127561</xdr:rowOff>
    </xdr:from>
    <xdr:ext cx="762000" cy="259045"/>
    <xdr:sp macro="" textlink="">
      <xdr:nvSpPr>
        <xdr:cNvPr id="96" name="テキスト ボックス 95"/>
        <xdr:cNvSpPr txBox="1"/>
      </xdr:nvSpPr>
      <xdr:spPr>
        <a:xfrm>
          <a:off x="939800" y="57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事業費の抑制などにより、全国・類似団体</a:t>
          </a:r>
          <a:r>
            <a:rPr lang="ja-JP" altLang="ja-JP" sz="1100" b="0" i="0" baseline="0">
              <a:solidFill>
                <a:schemeClr val="dk1"/>
              </a:solidFill>
              <a:effectLst/>
              <a:latin typeface="+mn-lt"/>
              <a:ea typeface="+mn-ea"/>
              <a:cs typeface="+mn-cs"/>
            </a:rPr>
            <a:t>平均を下回る水準で推移している。今後もこの水準を維持するよう努めていく。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81280</xdr:rowOff>
    </xdr:to>
    <xdr:cxnSp macro="">
      <xdr:nvCxnSpPr>
        <xdr:cNvPr id="129" name="直線コネクタ 128"/>
        <xdr:cNvCxnSpPr/>
      </xdr:nvCxnSpPr>
      <xdr:spPr>
        <a:xfrm>
          <a:off x="15671800" y="2755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16</xdr:row>
      <xdr:rowOff>12700</xdr:rowOff>
    </xdr:to>
    <xdr:cxnSp macro="">
      <xdr:nvCxnSpPr>
        <xdr:cNvPr id="132" name="直線コネクタ 131"/>
        <xdr:cNvCxnSpPr/>
      </xdr:nvCxnSpPr>
      <xdr:spPr>
        <a:xfrm>
          <a:off x="14782800" y="264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130810</xdr:rowOff>
    </xdr:to>
    <xdr:cxnSp macro="">
      <xdr:nvCxnSpPr>
        <xdr:cNvPr id="135" name="直線コネクタ 134"/>
        <xdr:cNvCxnSpPr/>
      </xdr:nvCxnSpPr>
      <xdr:spPr>
        <a:xfrm flipV="1">
          <a:off x="13893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130810</xdr:rowOff>
    </xdr:to>
    <xdr:cxnSp macro="">
      <xdr:nvCxnSpPr>
        <xdr:cNvPr id="138" name="直線コネクタ 137"/>
        <xdr:cNvCxnSpPr/>
      </xdr:nvCxnSpPr>
      <xdr:spPr>
        <a:xfrm>
          <a:off x="13004800" y="267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8" name="円/楕円 147"/>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9"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0" name="円/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52" name="円/楕円 151"/>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53" name="テキスト ボックス 15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4" name="円/楕円 153"/>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5" name="テキスト ボックス 154"/>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ついては、大阪府平均と比較すると下回ってはいるものの、類似団体・全国平均と比較すると上回っている。この要因としては障がい者総合支援費関連の上昇が著しい。扶助費の増加傾向は高齢化の進展に伴い、</a:t>
          </a:r>
          <a:r>
            <a:rPr lang="ja-JP" altLang="en-US" sz="1100" b="0" i="0" baseline="0">
              <a:solidFill>
                <a:schemeClr val="dk1"/>
              </a:solidFill>
              <a:effectLst/>
              <a:latin typeface="+mn-lt"/>
              <a:ea typeface="+mn-ea"/>
              <a:cs typeface="+mn-cs"/>
            </a:rPr>
            <a:t>社会保障経費が</a:t>
          </a:r>
          <a:r>
            <a:rPr lang="ja-JP" altLang="ja-JP" sz="1100" b="0" i="0" baseline="0">
              <a:solidFill>
                <a:schemeClr val="dk1"/>
              </a:solidFill>
              <a:effectLst/>
              <a:latin typeface="+mn-lt"/>
              <a:ea typeface="+mn-ea"/>
              <a:cs typeface="+mn-cs"/>
            </a:rPr>
            <a:t>今後も増加</a:t>
          </a:r>
          <a:r>
            <a:rPr lang="ja-JP" altLang="en-US" sz="1100" b="0" i="0" baseline="0">
              <a:solidFill>
                <a:schemeClr val="dk1"/>
              </a:solidFill>
              <a:effectLst/>
              <a:latin typeface="+mn-lt"/>
              <a:ea typeface="+mn-ea"/>
              <a:cs typeface="+mn-cs"/>
            </a:rPr>
            <a:t>するものと</a:t>
          </a:r>
          <a:r>
            <a:rPr lang="ja-JP" altLang="ja-JP" sz="1100" b="0" i="0" baseline="0">
              <a:solidFill>
                <a:schemeClr val="dk1"/>
              </a:solidFill>
              <a:effectLst/>
              <a:latin typeface="+mn-lt"/>
              <a:ea typeface="+mn-ea"/>
              <a:cs typeface="+mn-cs"/>
            </a:rPr>
            <a:t>見込んでいる。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146050</xdr:rowOff>
    </xdr:to>
    <xdr:cxnSp macro="">
      <xdr:nvCxnSpPr>
        <xdr:cNvPr id="194" name="直線コネクタ 193"/>
        <xdr:cNvCxnSpPr/>
      </xdr:nvCxnSpPr>
      <xdr:spPr>
        <a:xfrm>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107950</xdr:rowOff>
    </xdr:to>
    <xdr:cxnSp macro="">
      <xdr:nvCxnSpPr>
        <xdr:cNvPr id="197" name="直線コネクタ 196"/>
        <xdr:cNvCxnSpPr/>
      </xdr:nvCxnSpPr>
      <xdr:spPr>
        <a:xfrm>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22225</xdr:rowOff>
    </xdr:from>
    <xdr:to>
      <xdr:col>4</xdr:col>
      <xdr:colOff>346075</xdr:colOff>
      <xdr:row>56</xdr:row>
      <xdr:rowOff>31750</xdr:rowOff>
    </xdr:to>
    <xdr:cxnSp macro="">
      <xdr:nvCxnSpPr>
        <xdr:cNvPr id="200" name="直線コネクタ 199"/>
        <xdr:cNvCxnSpPr/>
      </xdr:nvCxnSpPr>
      <xdr:spPr>
        <a:xfrm>
          <a:off x="2209800" y="9623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22225</xdr:rowOff>
    </xdr:to>
    <xdr:cxnSp macro="">
      <xdr:nvCxnSpPr>
        <xdr:cNvPr id="203" name="直線コネクタ 202"/>
        <xdr:cNvCxnSpPr/>
      </xdr:nvCxnSpPr>
      <xdr:spPr>
        <a:xfrm>
          <a:off x="1320800" y="9594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13" name="円/楕円 212"/>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4"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5" name="円/楕円 214"/>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6" name="テキスト ボックス 215"/>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7" name="円/楕円 21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8" name="テキスト ボックス 217"/>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142875</xdr:rowOff>
    </xdr:from>
    <xdr:to>
      <xdr:col>3</xdr:col>
      <xdr:colOff>193675</xdr:colOff>
      <xdr:row>56</xdr:row>
      <xdr:rowOff>73025</xdr:rowOff>
    </xdr:to>
    <xdr:sp macro="" textlink="">
      <xdr:nvSpPr>
        <xdr:cNvPr id="219" name="円/楕円 218"/>
        <xdr:cNvSpPr/>
      </xdr:nvSpPr>
      <xdr:spPr>
        <a:xfrm>
          <a:off x="2159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57802</xdr:rowOff>
    </xdr:from>
    <xdr:ext cx="762000" cy="259045"/>
    <xdr:sp macro="" textlink="">
      <xdr:nvSpPr>
        <xdr:cNvPr id="220" name="テキスト ボックス 219"/>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21" name="円/楕円 220"/>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22" name="テキスト ボックス 221"/>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その他については類似団体と比較して</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ポイント上回っており、これは繰出金が主な要因となっている。繰出金のうち下水道事業に対する繰出が多額であり、このことが経常収支比率を上げる要因の一つとなっている。近年では、介護保険事業特別会計や後期高齢者医療会計（後期高齢者広域連合への負担金含む）への繰出金が毎年増えており、繰出金に係る経常収支比率は、当面この水準が続くもの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92710</xdr:rowOff>
    </xdr:from>
    <xdr:to>
      <xdr:col>24</xdr:col>
      <xdr:colOff>31750</xdr:colOff>
      <xdr:row>59</xdr:row>
      <xdr:rowOff>100330</xdr:rowOff>
    </xdr:to>
    <xdr:cxnSp macro="">
      <xdr:nvCxnSpPr>
        <xdr:cNvPr id="255" name="直線コネクタ 254"/>
        <xdr:cNvCxnSpPr/>
      </xdr:nvCxnSpPr>
      <xdr:spPr>
        <a:xfrm flipV="1">
          <a:off x="15671800" y="10208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100330</xdr:rowOff>
    </xdr:to>
    <xdr:cxnSp macro="">
      <xdr:nvCxnSpPr>
        <xdr:cNvPr id="258" name="直線コネクタ 257"/>
        <xdr:cNvCxnSpPr/>
      </xdr:nvCxnSpPr>
      <xdr:spPr>
        <a:xfrm>
          <a:off x="14782800" y="1014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31750</xdr:rowOff>
    </xdr:to>
    <xdr:cxnSp macro="">
      <xdr:nvCxnSpPr>
        <xdr:cNvPr id="261" name="直線コネクタ 260"/>
        <xdr:cNvCxnSpPr/>
      </xdr:nvCxnSpPr>
      <xdr:spPr>
        <a:xfrm>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157480</xdr:rowOff>
    </xdr:from>
    <xdr:to>
      <xdr:col>20</xdr:col>
      <xdr:colOff>158750</xdr:colOff>
      <xdr:row>58</xdr:row>
      <xdr:rowOff>165100</xdr:rowOff>
    </xdr:to>
    <xdr:cxnSp macro="">
      <xdr:nvCxnSpPr>
        <xdr:cNvPr id="264" name="直線コネクタ 263"/>
        <xdr:cNvCxnSpPr/>
      </xdr:nvCxnSpPr>
      <xdr:spPr>
        <a:xfrm>
          <a:off x="13004800" y="1010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74" name="円/楕円 273"/>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75"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49530</xdr:rowOff>
    </xdr:from>
    <xdr:to>
      <xdr:col>22</xdr:col>
      <xdr:colOff>615950</xdr:colOff>
      <xdr:row>59</xdr:row>
      <xdr:rowOff>151130</xdr:rowOff>
    </xdr:to>
    <xdr:sp macro="" textlink="">
      <xdr:nvSpPr>
        <xdr:cNvPr id="276" name="円/楕円 275"/>
        <xdr:cNvSpPr/>
      </xdr:nvSpPr>
      <xdr:spPr>
        <a:xfrm>
          <a:off x="1562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135907</xdr:rowOff>
    </xdr:from>
    <xdr:ext cx="736600" cy="259045"/>
    <xdr:sp macro="" textlink="">
      <xdr:nvSpPr>
        <xdr:cNvPr id="277" name="テキスト ボックス 276"/>
        <xdr:cNvSpPr txBox="1"/>
      </xdr:nvSpPr>
      <xdr:spPr>
        <a:xfrm>
          <a:off x="15290800" y="1025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8" name="円/楕円 277"/>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9" name="テキスト ボックス 278"/>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80" name="円/楕円 279"/>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81" name="テキスト ボックス 280"/>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82" name="円/楕円 281"/>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83" name="テキスト ボックス 282"/>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年度は泉北環境整備施設組合負担金の減などもあり、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ポイントの改善となった。しかしながら、全国平均、類似団体平均及び大阪府平均を上回って</a:t>
          </a:r>
          <a:r>
            <a:rPr lang="ja-JP" altLang="en-US" sz="1100" b="0" i="0" baseline="0">
              <a:solidFill>
                <a:schemeClr val="dk1"/>
              </a:solidFill>
              <a:effectLst/>
              <a:latin typeface="+mn-lt"/>
              <a:ea typeface="+mn-ea"/>
              <a:cs typeface="+mn-cs"/>
            </a:rPr>
            <a:t>いる。これは</a:t>
          </a:r>
          <a:r>
            <a:rPr lang="ja-JP" altLang="ja-JP" sz="1100" b="0" i="0" baseline="0">
              <a:solidFill>
                <a:schemeClr val="dk1"/>
              </a:solidFill>
              <a:effectLst/>
              <a:latin typeface="+mn-lt"/>
              <a:ea typeface="+mn-ea"/>
              <a:cs typeface="+mn-cs"/>
            </a:rPr>
            <a:t>こ</a:t>
          </a:r>
          <a:r>
            <a:rPr lang="ja-JP" altLang="en-US" sz="1100" b="0" i="0" baseline="0">
              <a:solidFill>
                <a:schemeClr val="dk1"/>
              </a:solidFill>
              <a:effectLst/>
              <a:latin typeface="+mn-lt"/>
              <a:ea typeface="+mn-ea"/>
              <a:cs typeface="+mn-cs"/>
            </a:rPr>
            <a:t>こ</a:t>
          </a:r>
          <a:r>
            <a:rPr lang="ja-JP" altLang="ja-JP" sz="1100" b="0" i="0" baseline="0">
              <a:solidFill>
                <a:schemeClr val="dk1"/>
              </a:solidFill>
              <a:effectLst/>
              <a:latin typeface="+mn-lt"/>
              <a:ea typeface="+mn-ea"/>
              <a:cs typeface="+mn-cs"/>
            </a:rPr>
            <a:t>数年</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病院事業会計への繰出</a:t>
          </a:r>
          <a:r>
            <a:rPr lang="ja-JP" altLang="en-US" sz="1100" b="0" i="0" baseline="0">
              <a:solidFill>
                <a:schemeClr val="dk1"/>
              </a:solidFill>
              <a:effectLst/>
              <a:latin typeface="+mn-lt"/>
              <a:ea typeface="+mn-ea"/>
              <a:cs typeface="+mn-cs"/>
            </a:rPr>
            <a:t>金</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億円超で推移していることが要因となっている。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104140</xdr:rowOff>
    </xdr:to>
    <xdr:cxnSp macro="">
      <xdr:nvCxnSpPr>
        <xdr:cNvPr id="313" name="直線コネクタ 312"/>
        <xdr:cNvCxnSpPr/>
      </xdr:nvCxnSpPr>
      <xdr:spPr>
        <a:xfrm flipV="1">
          <a:off x="15671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127000</xdr:rowOff>
    </xdr:to>
    <xdr:cxnSp macro="">
      <xdr:nvCxnSpPr>
        <xdr:cNvPr id="316" name="直線コネクタ 315"/>
        <xdr:cNvCxnSpPr/>
      </xdr:nvCxnSpPr>
      <xdr:spPr>
        <a:xfrm flipV="1">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145288</xdr:rowOff>
    </xdr:to>
    <xdr:cxnSp macro="">
      <xdr:nvCxnSpPr>
        <xdr:cNvPr id="319" name="直線コネクタ 318"/>
        <xdr:cNvCxnSpPr/>
      </xdr:nvCxnSpPr>
      <xdr:spPr>
        <a:xfrm flipV="1">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154432</xdr:rowOff>
    </xdr:to>
    <xdr:cxnSp macro="">
      <xdr:nvCxnSpPr>
        <xdr:cNvPr id="322" name="直線コネクタ 321"/>
        <xdr:cNvCxnSpPr/>
      </xdr:nvCxnSpPr>
      <xdr:spPr>
        <a:xfrm flipV="1">
          <a:off x="13004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32" name="円/楕円 331"/>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33"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4" name="円/楕円 33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35" name="テキスト ボックス 33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6" name="円/楕円 33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7" name="テキスト ボックス 33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8" name="円/楕円 337"/>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9415</xdr:rowOff>
    </xdr:from>
    <xdr:ext cx="762000" cy="259045"/>
    <xdr:sp macro="" textlink="">
      <xdr:nvSpPr>
        <xdr:cNvPr id="339" name="テキスト ボックス 338"/>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40" name="円/楕円 33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41" name="テキスト ボックス 34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類似団体と比較して</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上回っている。これは、南海中央線街路事業、南海本線連続立体交差事業、学校教育施設の大規模改修事業を短期間に実施したことや、退職者の増加に伴う退職手当支払額が増加し、これらの財源として地方債を発行したことによるもので、経常収支比率を押し上げる最大の要因となっている。今後も厳しい財政状況が続くことが予想されることから</a:t>
          </a:r>
          <a:r>
            <a:rPr lang="ja-JP" altLang="ja-JP" sz="1100" b="0" i="0" baseline="0">
              <a:solidFill>
                <a:schemeClr val="dk1"/>
              </a:solidFill>
              <a:effectLst/>
              <a:latin typeface="+mn-lt"/>
              <a:ea typeface="+mn-ea"/>
              <a:cs typeface="+mn-cs"/>
            </a:rPr>
            <a:t>、地方債の発行</a:t>
          </a:r>
          <a:r>
            <a:rPr lang="ja-JP" altLang="en-US" sz="1100" b="0" i="0" baseline="0">
              <a:solidFill>
                <a:schemeClr val="dk1"/>
              </a:solidFill>
              <a:effectLst/>
              <a:latin typeface="+mn-lt"/>
              <a:ea typeface="+mn-ea"/>
              <a:cs typeface="+mn-cs"/>
            </a:rPr>
            <a:t>にあたっては基準財政需要額算入の有無も検討したうえで、発行を可能な限り</a:t>
          </a:r>
          <a:r>
            <a:rPr lang="ja-JP" altLang="ja-JP" sz="1100" b="0" i="0" baseline="0">
              <a:solidFill>
                <a:schemeClr val="dk1"/>
              </a:solidFill>
              <a:effectLst/>
              <a:latin typeface="+mn-lt"/>
              <a:ea typeface="+mn-ea"/>
              <a:cs typeface="+mn-cs"/>
            </a:rPr>
            <a:t>抑制していく。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127000</xdr:rowOff>
    </xdr:to>
    <xdr:cxnSp macro="">
      <xdr:nvCxnSpPr>
        <xdr:cNvPr id="371" name="直線コネクタ 370"/>
        <xdr:cNvCxnSpPr/>
      </xdr:nvCxnSpPr>
      <xdr:spPr>
        <a:xfrm flipV="1">
          <a:off x="3987800" y="133995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10413</xdr:rowOff>
    </xdr:to>
    <xdr:cxnSp macro="">
      <xdr:nvCxnSpPr>
        <xdr:cNvPr id="374" name="直線コネクタ 373"/>
        <xdr:cNvCxnSpPr/>
      </xdr:nvCxnSpPr>
      <xdr:spPr>
        <a:xfrm flipV="1">
          <a:off x="3098800" y="135001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46989</xdr:rowOff>
    </xdr:to>
    <xdr:cxnSp macro="">
      <xdr:nvCxnSpPr>
        <xdr:cNvPr id="377" name="直線コネクタ 376"/>
        <xdr:cNvCxnSpPr/>
      </xdr:nvCxnSpPr>
      <xdr:spPr>
        <a:xfrm flipV="1">
          <a:off x="2209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60706</xdr:rowOff>
    </xdr:to>
    <xdr:cxnSp macro="">
      <xdr:nvCxnSpPr>
        <xdr:cNvPr id="380" name="直線コネクタ 379"/>
        <xdr:cNvCxnSpPr/>
      </xdr:nvCxnSpPr>
      <xdr:spPr>
        <a:xfrm flipV="1">
          <a:off x="1320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90" name="円/楕円 389"/>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91"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2" name="円/楕円 391"/>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3" name="テキスト ボックス 392"/>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94" name="円/楕円 393"/>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5" name="テキスト ボックス 394"/>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6" name="円/楕円 395"/>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7" name="テキスト ボックス 396"/>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98" name="円/楕円 397"/>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99" name="テキスト ボックス 398"/>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を除いた経常収支比率は、大阪府平均を上回る水準で推移している。本市の経常収支比率は、ほぼ全ての性質別経費において類似団体を上回っており、非常に硬直した財政状況である。各性質別経費の項目で述べているとおり、経常収支比率の数値は現状の水準で推移する見通しではあるが、今後の地方債償還終了による公債費の逓減と特別会計、企業会計の収支改善に伴う繰出金の減額を待たなければ、その改善は極めて厳しいと考える。</a:t>
          </a:r>
          <a:r>
            <a:rPr lang="ja-JP" altLang="en-US" sz="1100">
              <a:solidFill>
                <a:schemeClr val="dk1"/>
              </a:solidFill>
              <a:effectLst/>
              <a:latin typeface="+mn-lt"/>
              <a:ea typeface="+mn-ea"/>
              <a:cs typeface="+mn-cs"/>
            </a:rPr>
            <a:t>当面の間は現状の水準から悪化しないように努めるものとする。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67563</xdr:rowOff>
    </xdr:from>
    <xdr:to>
      <xdr:col>24</xdr:col>
      <xdr:colOff>31750</xdr:colOff>
      <xdr:row>78</xdr:row>
      <xdr:rowOff>122428</xdr:rowOff>
    </xdr:to>
    <xdr:cxnSp macro="">
      <xdr:nvCxnSpPr>
        <xdr:cNvPr id="430" name="直線コネクタ 429"/>
        <xdr:cNvCxnSpPr/>
      </xdr:nvCxnSpPr>
      <xdr:spPr>
        <a:xfrm>
          <a:off x="15671800" y="134406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78</xdr:row>
      <xdr:rowOff>67563</xdr:rowOff>
    </xdr:to>
    <xdr:cxnSp macro="">
      <xdr:nvCxnSpPr>
        <xdr:cNvPr id="433" name="直線コネクタ 432"/>
        <xdr:cNvCxnSpPr/>
      </xdr:nvCxnSpPr>
      <xdr:spPr>
        <a:xfrm>
          <a:off x="14782800" y="133949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129287</xdr:rowOff>
    </xdr:from>
    <xdr:to>
      <xdr:col>21</xdr:col>
      <xdr:colOff>361950</xdr:colOff>
      <xdr:row>78</xdr:row>
      <xdr:rowOff>21844</xdr:rowOff>
    </xdr:to>
    <xdr:cxnSp macro="">
      <xdr:nvCxnSpPr>
        <xdr:cNvPr id="436" name="直線コネクタ 435"/>
        <xdr:cNvCxnSpPr/>
      </xdr:nvCxnSpPr>
      <xdr:spPr>
        <a:xfrm>
          <a:off x="13893800" y="133309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77</xdr:row>
      <xdr:rowOff>165863</xdr:rowOff>
    </xdr:to>
    <xdr:cxnSp macro="">
      <xdr:nvCxnSpPr>
        <xdr:cNvPr id="439" name="直線コネクタ 438"/>
        <xdr:cNvCxnSpPr/>
      </xdr:nvCxnSpPr>
      <xdr:spPr>
        <a:xfrm flipV="1">
          <a:off x="13004800" y="133309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71628</xdr:rowOff>
    </xdr:from>
    <xdr:to>
      <xdr:col>24</xdr:col>
      <xdr:colOff>82550</xdr:colOff>
      <xdr:row>79</xdr:row>
      <xdr:rowOff>1778</xdr:rowOff>
    </xdr:to>
    <xdr:sp macro="" textlink="">
      <xdr:nvSpPr>
        <xdr:cNvPr id="449" name="円/楕円 448"/>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43705</xdr:rowOff>
    </xdr:from>
    <xdr:ext cx="762000" cy="259045"/>
    <xdr:sp macro="" textlink="">
      <xdr:nvSpPr>
        <xdr:cNvPr id="450"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xdr:rowOff>
    </xdr:from>
    <xdr:to>
      <xdr:col>22</xdr:col>
      <xdr:colOff>615950</xdr:colOff>
      <xdr:row>78</xdr:row>
      <xdr:rowOff>118363</xdr:rowOff>
    </xdr:to>
    <xdr:sp macro="" textlink="">
      <xdr:nvSpPr>
        <xdr:cNvPr id="451" name="円/楕円 450"/>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103140</xdr:rowOff>
    </xdr:from>
    <xdr:ext cx="736600" cy="259045"/>
    <xdr:sp macro="" textlink="">
      <xdr:nvSpPr>
        <xdr:cNvPr id="452" name="テキスト ボックス 451"/>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53" name="円/楕円 452"/>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57421</xdr:rowOff>
    </xdr:from>
    <xdr:ext cx="762000" cy="259045"/>
    <xdr:sp macro="" textlink="">
      <xdr:nvSpPr>
        <xdr:cNvPr id="454" name="テキスト ボックス 453"/>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78487</xdr:rowOff>
    </xdr:from>
    <xdr:to>
      <xdr:col>20</xdr:col>
      <xdr:colOff>209550</xdr:colOff>
      <xdr:row>78</xdr:row>
      <xdr:rowOff>8637</xdr:rowOff>
    </xdr:to>
    <xdr:sp macro="" textlink="">
      <xdr:nvSpPr>
        <xdr:cNvPr id="455" name="円/楕円 454"/>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164864</xdr:rowOff>
    </xdr:from>
    <xdr:ext cx="762000" cy="259045"/>
    <xdr:sp macro="" textlink="">
      <xdr:nvSpPr>
        <xdr:cNvPr id="456" name="テキスト ボックス 455"/>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7" name="円/楕円 456"/>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58" name="テキスト ボックス 457"/>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107569</xdr:rowOff>
    </xdr:from>
    <xdr:to>
      <xdr:col>4</xdr:col>
      <xdr:colOff>1117600</xdr:colOff>
      <xdr:row>18</xdr:row>
      <xdr:rowOff>21558</xdr:rowOff>
    </xdr:to>
    <xdr:cxnSp macro="">
      <xdr:nvCxnSpPr>
        <xdr:cNvPr id="50" name="直線コネクタ 49"/>
        <xdr:cNvCxnSpPr/>
      </xdr:nvCxnSpPr>
      <xdr:spPr bwMode="auto">
        <a:xfrm flipV="1">
          <a:off x="5003800" y="3069844"/>
          <a:ext cx="6477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21558</xdr:rowOff>
    </xdr:from>
    <xdr:to>
      <xdr:col>4</xdr:col>
      <xdr:colOff>469900</xdr:colOff>
      <xdr:row>18</xdr:row>
      <xdr:rowOff>42685</xdr:rowOff>
    </xdr:to>
    <xdr:cxnSp macro="">
      <xdr:nvCxnSpPr>
        <xdr:cNvPr id="53" name="直線コネクタ 52"/>
        <xdr:cNvCxnSpPr/>
      </xdr:nvCxnSpPr>
      <xdr:spPr bwMode="auto">
        <a:xfrm flipV="1">
          <a:off x="4305300" y="3155283"/>
          <a:ext cx="698500" cy="2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41313</xdr:rowOff>
    </xdr:from>
    <xdr:to>
      <xdr:col>3</xdr:col>
      <xdr:colOff>904875</xdr:colOff>
      <xdr:row>18</xdr:row>
      <xdr:rowOff>42685</xdr:rowOff>
    </xdr:to>
    <xdr:cxnSp macro="">
      <xdr:nvCxnSpPr>
        <xdr:cNvPr id="56" name="直線コネクタ 55"/>
        <xdr:cNvCxnSpPr/>
      </xdr:nvCxnSpPr>
      <xdr:spPr bwMode="auto">
        <a:xfrm>
          <a:off x="3606800" y="3175038"/>
          <a:ext cx="6985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157156</xdr:rowOff>
    </xdr:from>
    <xdr:to>
      <xdr:col>3</xdr:col>
      <xdr:colOff>206375</xdr:colOff>
      <xdr:row>18</xdr:row>
      <xdr:rowOff>41313</xdr:rowOff>
    </xdr:to>
    <xdr:cxnSp macro="">
      <xdr:nvCxnSpPr>
        <xdr:cNvPr id="59" name="直線コネクタ 58"/>
        <xdr:cNvCxnSpPr/>
      </xdr:nvCxnSpPr>
      <xdr:spPr bwMode="auto">
        <a:xfrm>
          <a:off x="2908300" y="3119431"/>
          <a:ext cx="698500" cy="5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56769</xdr:rowOff>
    </xdr:from>
    <xdr:to>
      <xdr:col>5</xdr:col>
      <xdr:colOff>34925</xdr:colOff>
      <xdr:row>17</xdr:row>
      <xdr:rowOff>158369</xdr:rowOff>
    </xdr:to>
    <xdr:sp macro="" textlink="">
      <xdr:nvSpPr>
        <xdr:cNvPr id="69" name="円/楕円 68"/>
        <xdr:cNvSpPr/>
      </xdr:nvSpPr>
      <xdr:spPr bwMode="auto">
        <a:xfrm>
          <a:off x="5600700" y="301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28846</xdr:rowOff>
    </xdr:from>
    <xdr:ext cx="762000" cy="259045"/>
    <xdr:sp macro="" textlink="">
      <xdr:nvSpPr>
        <xdr:cNvPr id="70" name="人口1人当たり決算額の推移該当値テキスト130"/>
        <xdr:cNvSpPr txBox="1"/>
      </xdr:nvSpPr>
      <xdr:spPr>
        <a:xfrm>
          <a:off x="5740400" y="299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142208</xdr:rowOff>
    </xdr:from>
    <xdr:to>
      <xdr:col>4</xdr:col>
      <xdr:colOff>520700</xdr:colOff>
      <xdr:row>18</xdr:row>
      <xdr:rowOff>72358</xdr:rowOff>
    </xdr:to>
    <xdr:sp macro="" textlink="">
      <xdr:nvSpPr>
        <xdr:cNvPr id="71" name="円/楕円 70"/>
        <xdr:cNvSpPr/>
      </xdr:nvSpPr>
      <xdr:spPr bwMode="auto">
        <a:xfrm>
          <a:off x="4953000" y="310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57135</xdr:rowOff>
    </xdr:from>
    <xdr:ext cx="736600" cy="259045"/>
    <xdr:sp macro="" textlink="">
      <xdr:nvSpPr>
        <xdr:cNvPr id="72" name="テキスト ボックス 71"/>
        <xdr:cNvSpPr txBox="1"/>
      </xdr:nvSpPr>
      <xdr:spPr>
        <a:xfrm>
          <a:off x="4622800" y="319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163335</xdr:rowOff>
    </xdr:from>
    <xdr:to>
      <xdr:col>3</xdr:col>
      <xdr:colOff>955675</xdr:colOff>
      <xdr:row>18</xdr:row>
      <xdr:rowOff>93485</xdr:rowOff>
    </xdr:to>
    <xdr:sp macro="" textlink="">
      <xdr:nvSpPr>
        <xdr:cNvPr id="73" name="円/楕円 72"/>
        <xdr:cNvSpPr/>
      </xdr:nvSpPr>
      <xdr:spPr bwMode="auto">
        <a:xfrm>
          <a:off x="4254500" y="312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78262</xdr:rowOff>
    </xdr:from>
    <xdr:ext cx="762000" cy="259045"/>
    <xdr:sp macro="" textlink="">
      <xdr:nvSpPr>
        <xdr:cNvPr id="74" name="テキスト ボックス 73"/>
        <xdr:cNvSpPr txBox="1"/>
      </xdr:nvSpPr>
      <xdr:spPr>
        <a:xfrm>
          <a:off x="3924300" y="32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161963</xdr:rowOff>
    </xdr:from>
    <xdr:to>
      <xdr:col>3</xdr:col>
      <xdr:colOff>257175</xdr:colOff>
      <xdr:row>18</xdr:row>
      <xdr:rowOff>92113</xdr:rowOff>
    </xdr:to>
    <xdr:sp macro="" textlink="">
      <xdr:nvSpPr>
        <xdr:cNvPr id="75" name="円/楕円 74"/>
        <xdr:cNvSpPr/>
      </xdr:nvSpPr>
      <xdr:spPr bwMode="auto">
        <a:xfrm>
          <a:off x="35560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76890</xdr:rowOff>
    </xdr:from>
    <xdr:ext cx="762000" cy="259045"/>
    <xdr:sp macro="" textlink="">
      <xdr:nvSpPr>
        <xdr:cNvPr id="76" name="テキスト ボックス 75"/>
        <xdr:cNvSpPr txBox="1"/>
      </xdr:nvSpPr>
      <xdr:spPr>
        <a:xfrm>
          <a:off x="3225800" y="32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106356</xdr:rowOff>
    </xdr:from>
    <xdr:to>
      <xdr:col>2</xdr:col>
      <xdr:colOff>692150</xdr:colOff>
      <xdr:row>18</xdr:row>
      <xdr:rowOff>36506</xdr:rowOff>
    </xdr:to>
    <xdr:sp macro="" textlink="">
      <xdr:nvSpPr>
        <xdr:cNvPr id="77" name="円/楕円 76"/>
        <xdr:cNvSpPr/>
      </xdr:nvSpPr>
      <xdr:spPr bwMode="auto">
        <a:xfrm>
          <a:off x="2857500" y="306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21283</xdr:rowOff>
    </xdr:from>
    <xdr:ext cx="762000" cy="259045"/>
    <xdr:sp macro="" textlink="">
      <xdr:nvSpPr>
        <xdr:cNvPr id="78" name="テキスト ボックス 77"/>
        <xdr:cNvSpPr txBox="1"/>
      </xdr:nvSpPr>
      <xdr:spPr>
        <a:xfrm>
          <a:off x="2527300" y="315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21358</xdr:rowOff>
    </xdr:from>
    <xdr:to>
      <xdr:col>4</xdr:col>
      <xdr:colOff>1117600</xdr:colOff>
      <xdr:row>34</xdr:row>
      <xdr:rowOff>256016</xdr:rowOff>
    </xdr:to>
    <xdr:cxnSp macro="">
      <xdr:nvCxnSpPr>
        <xdr:cNvPr id="115" name="直線コネクタ 114"/>
        <xdr:cNvCxnSpPr/>
      </xdr:nvCxnSpPr>
      <xdr:spPr bwMode="auto">
        <a:xfrm>
          <a:off x="5003800" y="6288808"/>
          <a:ext cx="647700" cy="234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21358</xdr:rowOff>
    </xdr:from>
    <xdr:to>
      <xdr:col>4</xdr:col>
      <xdr:colOff>469900</xdr:colOff>
      <xdr:row>34</xdr:row>
      <xdr:rowOff>145631</xdr:rowOff>
    </xdr:to>
    <xdr:cxnSp macro="">
      <xdr:nvCxnSpPr>
        <xdr:cNvPr id="118" name="直線コネクタ 117"/>
        <xdr:cNvCxnSpPr/>
      </xdr:nvCxnSpPr>
      <xdr:spPr bwMode="auto">
        <a:xfrm flipV="1">
          <a:off x="4305300" y="6288808"/>
          <a:ext cx="698500" cy="12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145631</xdr:rowOff>
    </xdr:from>
    <xdr:to>
      <xdr:col>3</xdr:col>
      <xdr:colOff>904875</xdr:colOff>
      <xdr:row>34</xdr:row>
      <xdr:rowOff>151031</xdr:rowOff>
    </xdr:to>
    <xdr:cxnSp macro="">
      <xdr:nvCxnSpPr>
        <xdr:cNvPr id="121" name="直線コネクタ 120"/>
        <xdr:cNvCxnSpPr/>
      </xdr:nvCxnSpPr>
      <xdr:spPr bwMode="auto">
        <a:xfrm flipV="1">
          <a:off x="3606800" y="6413081"/>
          <a:ext cx="698500" cy="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140116</xdr:rowOff>
    </xdr:from>
    <xdr:to>
      <xdr:col>3</xdr:col>
      <xdr:colOff>206375</xdr:colOff>
      <xdr:row>34</xdr:row>
      <xdr:rowOff>151031</xdr:rowOff>
    </xdr:to>
    <xdr:cxnSp macro="">
      <xdr:nvCxnSpPr>
        <xdr:cNvPr id="124" name="直線コネクタ 123"/>
        <xdr:cNvCxnSpPr/>
      </xdr:nvCxnSpPr>
      <xdr:spPr bwMode="auto">
        <a:xfrm>
          <a:off x="2908300" y="6407566"/>
          <a:ext cx="698500" cy="10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205216</xdr:rowOff>
    </xdr:from>
    <xdr:to>
      <xdr:col>5</xdr:col>
      <xdr:colOff>34925</xdr:colOff>
      <xdr:row>34</xdr:row>
      <xdr:rowOff>306816</xdr:rowOff>
    </xdr:to>
    <xdr:sp macro="" textlink="">
      <xdr:nvSpPr>
        <xdr:cNvPr id="134" name="円/楕円 133"/>
        <xdr:cNvSpPr/>
      </xdr:nvSpPr>
      <xdr:spPr bwMode="auto">
        <a:xfrm>
          <a:off x="5600700" y="647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50293</xdr:rowOff>
    </xdr:from>
    <xdr:ext cx="762000" cy="259045"/>
    <xdr:sp macro="" textlink="">
      <xdr:nvSpPr>
        <xdr:cNvPr id="135" name="人口1人当たり決算額の推移該当値テキスト445"/>
        <xdr:cNvSpPr txBox="1"/>
      </xdr:nvSpPr>
      <xdr:spPr>
        <a:xfrm>
          <a:off x="5740400" y="631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29,485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313458</xdr:rowOff>
    </xdr:from>
    <xdr:to>
      <xdr:col>4</xdr:col>
      <xdr:colOff>520700</xdr:colOff>
      <xdr:row>34</xdr:row>
      <xdr:rowOff>72158</xdr:rowOff>
    </xdr:to>
    <xdr:sp macro="" textlink="">
      <xdr:nvSpPr>
        <xdr:cNvPr id="136" name="円/楕円 135"/>
        <xdr:cNvSpPr/>
      </xdr:nvSpPr>
      <xdr:spPr bwMode="auto">
        <a:xfrm>
          <a:off x="4953000" y="623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82335</xdr:rowOff>
    </xdr:from>
    <xdr:ext cx="736600" cy="259045"/>
    <xdr:sp macro="" textlink="">
      <xdr:nvSpPr>
        <xdr:cNvPr id="137" name="テキスト ボックス 136"/>
        <xdr:cNvSpPr txBox="1"/>
      </xdr:nvSpPr>
      <xdr:spPr>
        <a:xfrm>
          <a:off x="4622800" y="600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94831</xdr:rowOff>
    </xdr:from>
    <xdr:to>
      <xdr:col>3</xdr:col>
      <xdr:colOff>955675</xdr:colOff>
      <xdr:row>34</xdr:row>
      <xdr:rowOff>196431</xdr:rowOff>
    </xdr:to>
    <xdr:sp macro="" textlink="">
      <xdr:nvSpPr>
        <xdr:cNvPr id="138" name="円/楕円 137"/>
        <xdr:cNvSpPr/>
      </xdr:nvSpPr>
      <xdr:spPr bwMode="auto">
        <a:xfrm>
          <a:off x="4254500" y="6362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206608</xdr:rowOff>
    </xdr:from>
    <xdr:ext cx="762000" cy="259045"/>
    <xdr:sp macro="" textlink="">
      <xdr:nvSpPr>
        <xdr:cNvPr id="139" name="テキスト ボックス 138"/>
        <xdr:cNvSpPr txBox="1"/>
      </xdr:nvSpPr>
      <xdr:spPr>
        <a:xfrm>
          <a:off x="3924300" y="613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100231</xdr:rowOff>
    </xdr:from>
    <xdr:to>
      <xdr:col>3</xdr:col>
      <xdr:colOff>257175</xdr:colOff>
      <xdr:row>34</xdr:row>
      <xdr:rowOff>201831</xdr:rowOff>
    </xdr:to>
    <xdr:sp macro="" textlink="">
      <xdr:nvSpPr>
        <xdr:cNvPr id="140" name="円/楕円 139"/>
        <xdr:cNvSpPr/>
      </xdr:nvSpPr>
      <xdr:spPr bwMode="auto">
        <a:xfrm>
          <a:off x="3556000" y="636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212008</xdr:rowOff>
    </xdr:from>
    <xdr:ext cx="762000" cy="259045"/>
    <xdr:sp macro="" textlink="">
      <xdr:nvSpPr>
        <xdr:cNvPr id="141" name="テキスト ボックス 140"/>
        <xdr:cNvSpPr txBox="1"/>
      </xdr:nvSpPr>
      <xdr:spPr>
        <a:xfrm>
          <a:off x="3225800" y="613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89316</xdr:rowOff>
    </xdr:from>
    <xdr:to>
      <xdr:col>2</xdr:col>
      <xdr:colOff>692150</xdr:colOff>
      <xdr:row>34</xdr:row>
      <xdr:rowOff>190916</xdr:rowOff>
    </xdr:to>
    <xdr:sp macro="" textlink="">
      <xdr:nvSpPr>
        <xdr:cNvPr id="142" name="円/楕円 141"/>
        <xdr:cNvSpPr/>
      </xdr:nvSpPr>
      <xdr:spPr bwMode="auto">
        <a:xfrm>
          <a:off x="2857500" y="6356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201093</xdr:rowOff>
    </xdr:from>
    <xdr:ext cx="762000" cy="259045"/>
    <xdr:sp macro="" textlink="">
      <xdr:nvSpPr>
        <xdr:cNvPr id="143" name="テキスト ボックス 142"/>
        <xdr:cNvSpPr txBox="1"/>
      </xdr:nvSpPr>
      <xdr:spPr>
        <a:xfrm>
          <a:off x="2527300" y="612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87145</xdr:rowOff>
    </xdr:from>
    <xdr:to>
      <xdr:col>6</xdr:col>
      <xdr:colOff>511175</xdr:colOff>
      <xdr:row>37</xdr:row>
      <xdr:rowOff>15090</xdr:rowOff>
    </xdr:to>
    <xdr:cxnSp macro="">
      <xdr:nvCxnSpPr>
        <xdr:cNvPr id="59" name="直線コネクタ 58"/>
        <xdr:cNvCxnSpPr/>
      </xdr:nvCxnSpPr>
      <xdr:spPr>
        <a:xfrm flipV="1">
          <a:off x="3797300" y="6259345"/>
          <a:ext cx="838200" cy="9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108702</xdr:rowOff>
    </xdr:from>
    <xdr:to>
      <xdr:col>5</xdr:col>
      <xdr:colOff>358775</xdr:colOff>
      <xdr:row>37</xdr:row>
      <xdr:rowOff>15090</xdr:rowOff>
    </xdr:to>
    <xdr:cxnSp macro="">
      <xdr:nvCxnSpPr>
        <xdr:cNvPr id="62" name="直線コネクタ 61"/>
        <xdr:cNvCxnSpPr/>
      </xdr:nvCxnSpPr>
      <xdr:spPr>
        <a:xfrm>
          <a:off x="2908300" y="6280902"/>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108702</xdr:rowOff>
    </xdr:from>
    <xdr:to>
      <xdr:col>4</xdr:col>
      <xdr:colOff>155575</xdr:colOff>
      <xdr:row>37</xdr:row>
      <xdr:rowOff>12553</xdr:rowOff>
    </xdr:to>
    <xdr:cxnSp macro="">
      <xdr:nvCxnSpPr>
        <xdr:cNvPr id="65" name="直線コネクタ 64"/>
        <xdr:cNvCxnSpPr/>
      </xdr:nvCxnSpPr>
      <xdr:spPr>
        <a:xfrm flipV="1">
          <a:off x="2019300" y="6280902"/>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9947</xdr:rowOff>
    </xdr:from>
    <xdr:to>
      <xdr:col>2</xdr:col>
      <xdr:colOff>638175</xdr:colOff>
      <xdr:row>37</xdr:row>
      <xdr:rowOff>12553</xdr:rowOff>
    </xdr:to>
    <xdr:cxnSp macro="">
      <xdr:nvCxnSpPr>
        <xdr:cNvPr id="68" name="直線コネクタ 67"/>
        <xdr:cNvCxnSpPr/>
      </xdr:nvCxnSpPr>
      <xdr:spPr>
        <a:xfrm>
          <a:off x="1130300" y="6182147"/>
          <a:ext cx="889000" cy="17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36345</xdr:rowOff>
    </xdr:from>
    <xdr:to>
      <xdr:col>6</xdr:col>
      <xdr:colOff>561975</xdr:colOff>
      <xdr:row>36</xdr:row>
      <xdr:rowOff>137945</xdr:rowOff>
    </xdr:to>
    <xdr:sp macro="" textlink="">
      <xdr:nvSpPr>
        <xdr:cNvPr id="78" name="円/楕円 77"/>
        <xdr:cNvSpPr/>
      </xdr:nvSpPr>
      <xdr:spPr>
        <a:xfrm>
          <a:off x="4584700" y="62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14772</xdr:rowOff>
    </xdr:from>
    <xdr:ext cx="534377" cy="259045"/>
    <xdr:sp macro="" textlink="">
      <xdr:nvSpPr>
        <xdr:cNvPr id="79" name="人件費該当値テキスト"/>
        <xdr:cNvSpPr txBox="1"/>
      </xdr:nvSpPr>
      <xdr:spPr>
        <a:xfrm>
          <a:off x="4686300" y="61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135740</xdr:rowOff>
    </xdr:from>
    <xdr:to>
      <xdr:col>5</xdr:col>
      <xdr:colOff>409575</xdr:colOff>
      <xdr:row>37</xdr:row>
      <xdr:rowOff>65890</xdr:rowOff>
    </xdr:to>
    <xdr:sp macro="" textlink="">
      <xdr:nvSpPr>
        <xdr:cNvPr id="80" name="円/楕円 79"/>
        <xdr:cNvSpPr/>
      </xdr:nvSpPr>
      <xdr:spPr>
        <a:xfrm>
          <a:off x="3746500" y="63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57017</xdr:rowOff>
    </xdr:from>
    <xdr:ext cx="534377" cy="259045"/>
    <xdr:sp macro="" textlink="">
      <xdr:nvSpPr>
        <xdr:cNvPr id="81" name="テキスト ボックス 80"/>
        <xdr:cNvSpPr txBox="1"/>
      </xdr:nvSpPr>
      <xdr:spPr>
        <a:xfrm>
          <a:off x="3530111" y="64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57902</xdr:rowOff>
    </xdr:from>
    <xdr:to>
      <xdr:col>4</xdr:col>
      <xdr:colOff>206375</xdr:colOff>
      <xdr:row>36</xdr:row>
      <xdr:rowOff>159502</xdr:rowOff>
    </xdr:to>
    <xdr:sp macro="" textlink="">
      <xdr:nvSpPr>
        <xdr:cNvPr id="82" name="円/楕円 81"/>
        <xdr:cNvSpPr/>
      </xdr:nvSpPr>
      <xdr:spPr>
        <a:xfrm>
          <a:off x="2857500" y="62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150629</xdr:rowOff>
    </xdr:from>
    <xdr:ext cx="534377" cy="259045"/>
    <xdr:sp macro="" textlink="">
      <xdr:nvSpPr>
        <xdr:cNvPr id="83" name="テキスト ボックス 82"/>
        <xdr:cNvSpPr txBox="1"/>
      </xdr:nvSpPr>
      <xdr:spPr>
        <a:xfrm>
          <a:off x="2641111" y="63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133203</xdr:rowOff>
    </xdr:from>
    <xdr:to>
      <xdr:col>3</xdr:col>
      <xdr:colOff>3175</xdr:colOff>
      <xdr:row>37</xdr:row>
      <xdr:rowOff>63353</xdr:rowOff>
    </xdr:to>
    <xdr:sp macro="" textlink="">
      <xdr:nvSpPr>
        <xdr:cNvPr id="84" name="円/楕円 83"/>
        <xdr:cNvSpPr/>
      </xdr:nvSpPr>
      <xdr:spPr>
        <a:xfrm>
          <a:off x="1968500" y="63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54480</xdr:rowOff>
    </xdr:from>
    <xdr:ext cx="534377" cy="259045"/>
    <xdr:sp macro="" textlink="">
      <xdr:nvSpPr>
        <xdr:cNvPr id="85" name="テキスト ボックス 84"/>
        <xdr:cNvSpPr txBox="1"/>
      </xdr:nvSpPr>
      <xdr:spPr>
        <a:xfrm>
          <a:off x="1752111" y="63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130597</xdr:rowOff>
    </xdr:from>
    <xdr:to>
      <xdr:col>1</xdr:col>
      <xdr:colOff>485775</xdr:colOff>
      <xdr:row>36</xdr:row>
      <xdr:rowOff>60747</xdr:rowOff>
    </xdr:to>
    <xdr:sp macro="" textlink="">
      <xdr:nvSpPr>
        <xdr:cNvPr id="86" name="円/楕円 85"/>
        <xdr:cNvSpPr/>
      </xdr:nvSpPr>
      <xdr:spPr>
        <a:xfrm>
          <a:off x="1079500" y="61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51874</xdr:rowOff>
    </xdr:from>
    <xdr:ext cx="534377" cy="259045"/>
    <xdr:sp macro="" textlink="">
      <xdr:nvSpPr>
        <xdr:cNvPr id="87" name="テキスト ボックス 86"/>
        <xdr:cNvSpPr txBox="1"/>
      </xdr:nvSpPr>
      <xdr:spPr>
        <a:xfrm>
          <a:off x="863111" y="62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5642</xdr:rowOff>
    </xdr:from>
    <xdr:to>
      <xdr:col>6</xdr:col>
      <xdr:colOff>511175</xdr:colOff>
      <xdr:row>58</xdr:row>
      <xdr:rowOff>75464</xdr:rowOff>
    </xdr:to>
    <xdr:cxnSp macro="">
      <xdr:nvCxnSpPr>
        <xdr:cNvPr id="119" name="直線コネクタ 118"/>
        <xdr:cNvCxnSpPr/>
      </xdr:nvCxnSpPr>
      <xdr:spPr>
        <a:xfrm flipV="1">
          <a:off x="3797300" y="9949742"/>
          <a:ext cx="838200" cy="6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75464</xdr:rowOff>
    </xdr:from>
    <xdr:to>
      <xdr:col>5</xdr:col>
      <xdr:colOff>358775</xdr:colOff>
      <xdr:row>59</xdr:row>
      <xdr:rowOff>10933</xdr:rowOff>
    </xdr:to>
    <xdr:cxnSp macro="">
      <xdr:nvCxnSpPr>
        <xdr:cNvPr id="122" name="直線コネクタ 121"/>
        <xdr:cNvCxnSpPr/>
      </xdr:nvCxnSpPr>
      <xdr:spPr>
        <a:xfrm flipV="1">
          <a:off x="2908300" y="10019564"/>
          <a:ext cx="889000" cy="10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161450</xdr:rowOff>
    </xdr:from>
    <xdr:to>
      <xdr:col>4</xdr:col>
      <xdr:colOff>155575</xdr:colOff>
      <xdr:row>59</xdr:row>
      <xdr:rowOff>10933</xdr:rowOff>
    </xdr:to>
    <xdr:cxnSp macro="">
      <xdr:nvCxnSpPr>
        <xdr:cNvPr id="125" name="直線コネクタ 124"/>
        <xdr:cNvCxnSpPr/>
      </xdr:nvCxnSpPr>
      <xdr:spPr>
        <a:xfrm>
          <a:off x="2019300" y="10105550"/>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152698</xdr:rowOff>
    </xdr:from>
    <xdr:to>
      <xdr:col>2</xdr:col>
      <xdr:colOff>638175</xdr:colOff>
      <xdr:row>58</xdr:row>
      <xdr:rowOff>161450</xdr:rowOff>
    </xdr:to>
    <xdr:cxnSp macro="">
      <xdr:nvCxnSpPr>
        <xdr:cNvPr id="128" name="直線コネクタ 127"/>
        <xdr:cNvCxnSpPr/>
      </xdr:nvCxnSpPr>
      <xdr:spPr>
        <a:xfrm>
          <a:off x="1130300" y="10096798"/>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126292</xdr:rowOff>
    </xdr:from>
    <xdr:to>
      <xdr:col>6</xdr:col>
      <xdr:colOff>561975</xdr:colOff>
      <xdr:row>58</xdr:row>
      <xdr:rowOff>56442</xdr:rowOff>
    </xdr:to>
    <xdr:sp macro="" textlink="">
      <xdr:nvSpPr>
        <xdr:cNvPr id="138" name="円/楕円 137"/>
        <xdr:cNvSpPr/>
      </xdr:nvSpPr>
      <xdr:spPr>
        <a:xfrm>
          <a:off x="4584700" y="98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41219</xdr:rowOff>
    </xdr:from>
    <xdr:ext cx="534377" cy="259045"/>
    <xdr:sp macro="" textlink="">
      <xdr:nvSpPr>
        <xdr:cNvPr id="139" name="物件費該当値テキスト"/>
        <xdr:cNvSpPr txBox="1"/>
      </xdr:nvSpPr>
      <xdr:spPr>
        <a:xfrm>
          <a:off x="4686300" y="98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24664</xdr:rowOff>
    </xdr:from>
    <xdr:to>
      <xdr:col>5</xdr:col>
      <xdr:colOff>409575</xdr:colOff>
      <xdr:row>58</xdr:row>
      <xdr:rowOff>126264</xdr:rowOff>
    </xdr:to>
    <xdr:sp macro="" textlink="">
      <xdr:nvSpPr>
        <xdr:cNvPr id="140" name="円/楕円 139"/>
        <xdr:cNvSpPr/>
      </xdr:nvSpPr>
      <xdr:spPr>
        <a:xfrm>
          <a:off x="3746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117391</xdr:rowOff>
    </xdr:from>
    <xdr:ext cx="534377" cy="259045"/>
    <xdr:sp macro="" textlink="">
      <xdr:nvSpPr>
        <xdr:cNvPr id="141" name="テキスト ボックス 140"/>
        <xdr:cNvSpPr txBox="1"/>
      </xdr:nvSpPr>
      <xdr:spPr>
        <a:xfrm>
          <a:off x="3530111" y="100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131583</xdr:rowOff>
    </xdr:from>
    <xdr:to>
      <xdr:col>4</xdr:col>
      <xdr:colOff>206375</xdr:colOff>
      <xdr:row>59</xdr:row>
      <xdr:rowOff>61733</xdr:rowOff>
    </xdr:to>
    <xdr:sp macro="" textlink="">
      <xdr:nvSpPr>
        <xdr:cNvPr id="142" name="円/楕円 141"/>
        <xdr:cNvSpPr/>
      </xdr:nvSpPr>
      <xdr:spPr>
        <a:xfrm>
          <a:off x="2857500" y="100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52860</xdr:rowOff>
    </xdr:from>
    <xdr:ext cx="534377" cy="259045"/>
    <xdr:sp macro="" textlink="">
      <xdr:nvSpPr>
        <xdr:cNvPr id="143" name="テキスト ボックス 142"/>
        <xdr:cNvSpPr txBox="1"/>
      </xdr:nvSpPr>
      <xdr:spPr>
        <a:xfrm>
          <a:off x="2641111" y="101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110650</xdr:rowOff>
    </xdr:from>
    <xdr:to>
      <xdr:col>3</xdr:col>
      <xdr:colOff>3175</xdr:colOff>
      <xdr:row>59</xdr:row>
      <xdr:rowOff>40800</xdr:rowOff>
    </xdr:to>
    <xdr:sp macro="" textlink="">
      <xdr:nvSpPr>
        <xdr:cNvPr id="144" name="円/楕円 143"/>
        <xdr:cNvSpPr/>
      </xdr:nvSpPr>
      <xdr:spPr>
        <a:xfrm>
          <a:off x="1968500" y="100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31927</xdr:rowOff>
    </xdr:from>
    <xdr:ext cx="534377" cy="259045"/>
    <xdr:sp macro="" textlink="">
      <xdr:nvSpPr>
        <xdr:cNvPr id="145" name="テキスト ボックス 144"/>
        <xdr:cNvSpPr txBox="1"/>
      </xdr:nvSpPr>
      <xdr:spPr>
        <a:xfrm>
          <a:off x="1752111" y="101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101898</xdr:rowOff>
    </xdr:from>
    <xdr:to>
      <xdr:col>1</xdr:col>
      <xdr:colOff>485775</xdr:colOff>
      <xdr:row>59</xdr:row>
      <xdr:rowOff>32048</xdr:rowOff>
    </xdr:to>
    <xdr:sp macro="" textlink="">
      <xdr:nvSpPr>
        <xdr:cNvPr id="146" name="円/楕円 145"/>
        <xdr:cNvSpPr/>
      </xdr:nvSpPr>
      <xdr:spPr>
        <a:xfrm>
          <a:off x="1079500" y="100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23175</xdr:rowOff>
    </xdr:from>
    <xdr:ext cx="534377" cy="259045"/>
    <xdr:sp macro="" textlink="">
      <xdr:nvSpPr>
        <xdr:cNvPr id="147" name="テキスト ボックス 146"/>
        <xdr:cNvSpPr txBox="1"/>
      </xdr:nvSpPr>
      <xdr:spPr>
        <a:xfrm>
          <a:off x="863111" y="101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35764</xdr:rowOff>
    </xdr:from>
    <xdr:to>
      <xdr:col>6</xdr:col>
      <xdr:colOff>511175</xdr:colOff>
      <xdr:row>78</xdr:row>
      <xdr:rowOff>52146</xdr:rowOff>
    </xdr:to>
    <xdr:cxnSp macro="">
      <xdr:nvCxnSpPr>
        <xdr:cNvPr id="176" name="直線コネクタ 175"/>
        <xdr:cNvCxnSpPr/>
      </xdr:nvCxnSpPr>
      <xdr:spPr>
        <a:xfrm>
          <a:off x="3797300" y="13408864"/>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35764</xdr:rowOff>
    </xdr:from>
    <xdr:to>
      <xdr:col>5</xdr:col>
      <xdr:colOff>358775</xdr:colOff>
      <xdr:row>78</xdr:row>
      <xdr:rowOff>104191</xdr:rowOff>
    </xdr:to>
    <xdr:cxnSp macro="">
      <xdr:nvCxnSpPr>
        <xdr:cNvPr id="179" name="直線コネクタ 178"/>
        <xdr:cNvCxnSpPr/>
      </xdr:nvCxnSpPr>
      <xdr:spPr>
        <a:xfrm flipV="1">
          <a:off x="2908300" y="13408864"/>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104191</xdr:rowOff>
    </xdr:from>
    <xdr:to>
      <xdr:col>4</xdr:col>
      <xdr:colOff>155575</xdr:colOff>
      <xdr:row>78</xdr:row>
      <xdr:rowOff>115849</xdr:rowOff>
    </xdr:to>
    <xdr:cxnSp macro="">
      <xdr:nvCxnSpPr>
        <xdr:cNvPr id="182" name="直線コネクタ 181"/>
        <xdr:cNvCxnSpPr/>
      </xdr:nvCxnSpPr>
      <xdr:spPr>
        <a:xfrm flipV="1">
          <a:off x="2019300" y="1347729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94666</xdr:rowOff>
    </xdr:from>
    <xdr:to>
      <xdr:col>2</xdr:col>
      <xdr:colOff>638175</xdr:colOff>
      <xdr:row>78</xdr:row>
      <xdr:rowOff>115849</xdr:rowOff>
    </xdr:to>
    <xdr:cxnSp macro="">
      <xdr:nvCxnSpPr>
        <xdr:cNvPr id="185" name="直線コネクタ 184"/>
        <xdr:cNvCxnSpPr/>
      </xdr:nvCxnSpPr>
      <xdr:spPr>
        <a:xfrm>
          <a:off x="1130300" y="13467766"/>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1346</xdr:rowOff>
    </xdr:from>
    <xdr:to>
      <xdr:col>6</xdr:col>
      <xdr:colOff>561975</xdr:colOff>
      <xdr:row>78</xdr:row>
      <xdr:rowOff>102946</xdr:rowOff>
    </xdr:to>
    <xdr:sp macro="" textlink="">
      <xdr:nvSpPr>
        <xdr:cNvPr id="195" name="円/楕円 194"/>
        <xdr:cNvSpPr/>
      </xdr:nvSpPr>
      <xdr:spPr>
        <a:xfrm>
          <a:off x="45847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151223</xdr:rowOff>
    </xdr:from>
    <xdr:ext cx="469744" cy="259045"/>
    <xdr:sp macro="" textlink="">
      <xdr:nvSpPr>
        <xdr:cNvPr id="196" name="維持補修費該当値テキスト"/>
        <xdr:cNvSpPr txBox="1"/>
      </xdr:nvSpPr>
      <xdr:spPr>
        <a:xfrm>
          <a:off x="4686300"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156414</xdr:rowOff>
    </xdr:from>
    <xdr:to>
      <xdr:col>5</xdr:col>
      <xdr:colOff>409575</xdr:colOff>
      <xdr:row>78</xdr:row>
      <xdr:rowOff>86564</xdr:rowOff>
    </xdr:to>
    <xdr:sp macro="" textlink="">
      <xdr:nvSpPr>
        <xdr:cNvPr id="197" name="円/楕円 196"/>
        <xdr:cNvSpPr/>
      </xdr:nvSpPr>
      <xdr:spPr>
        <a:xfrm>
          <a:off x="3746500" y="133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77691</xdr:rowOff>
    </xdr:from>
    <xdr:ext cx="469744" cy="259045"/>
    <xdr:sp macro="" textlink="">
      <xdr:nvSpPr>
        <xdr:cNvPr id="198" name="テキスト ボックス 197"/>
        <xdr:cNvSpPr txBox="1"/>
      </xdr:nvSpPr>
      <xdr:spPr>
        <a:xfrm>
          <a:off x="3562427" y="1345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53391</xdr:rowOff>
    </xdr:from>
    <xdr:to>
      <xdr:col>4</xdr:col>
      <xdr:colOff>206375</xdr:colOff>
      <xdr:row>78</xdr:row>
      <xdr:rowOff>154991</xdr:rowOff>
    </xdr:to>
    <xdr:sp macro="" textlink="">
      <xdr:nvSpPr>
        <xdr:cNvPr id="199" name="円/楕円 198"/>
        <xdr:cNvSpPr/>
      </xdr:nvSpPr>
      <xdr:spPr>
        <a:xfrm>
          <a:off x="2857500" y="134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146118</xdr:rowOff>
    </xdr:from>
    <xdr:ext cx="469744" cy="259045"/>
    <xdr:sp macro="" textlink="">
      <xdr:nvSpPr>
        <xdr:cNvPr id="200" name="テキスト ボックス 199"/>
        <xdr:cNvSpPr txBox="1"/>
      </xdr:nvSpPr>
      <xdr:spPr>
        <a:xfrm>
          <a:off x="2673427" y="1351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65049</xdr:rowOff>
    </xdr:from>
    <xdr:to>
      <xdr:col>3</xdr:col>
      <xdr:colOff>3175</xdr:colOff>
      <xdr:row>78</xdr:row>
      <xdr:rowOff>166649</xdr:rowOff>
    </xdr:to>
    <xdr:sp macro="" textlink="">
      <xdr:nvSpPr>
        <xdr:cNvPr id="201" name="円/楕円 200"/>
        <xdr:cNvSpPr/>
      </xdr:nvSpPr>
      <xdr:spPr>
        <a:xfrm>
          <a:off x="1968500" y="134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157776</xdr:rowOff>
    </xdr:from>
    <xdr:ext cx="469744" cy="259045"/>
    <xdr:sp macro="" textlink="">
      <xdr:nvSpPr>
        <xdr:cNvPr id="202" name="テキスト ボックス 201"/>
        <xdr:cNvSpPr txBox="1"/>
      </xdr:nvSpPr>
      <xdr:spPr>
        <a:xfrm>
          <a:off x="1784427" y="135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43866</xdr:rowOff>
    </xdr:from>
    <xdr:to>
      <xdr:col>1</xdr:col>
      <xdr:colOff>485775</xdr:colOff>
      <xdr:row>78</xdr:row>
      <xdr:rowOff>145466</xdr:rowOff>
    </xdr:to>
    <xdr:sp macro="" textlink="">
      <xdr:nvSpPr>
        <xdr:cNvPr id="203" name="円/楕円 202"/>
        <xdr:cNvSpPr/>
      </xdr:nvSpPr>
      <xdr:spPr>
        <a:xfrm>
          <a:off x="1079500" y="134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136593</xdr:rowOff>
    </xdr:from>
    <xdr:ext cx="469744" cy="259045"/>
    <xdr:sp macro="" textlink="">
      <xdr:nvSpPr>
        <xdr:cNvPr id="204" name="テキスト ボックス 203"/>
        <xdr:cNvSpPr txBox="1"/>
      </xdr:nvSpPr>
      <xdr:spPr>
        <a:xfrm>
          <a:off x="895427" y="1350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120765</xdr:rowOff>
    </xdr:from>
    <xdr:to>
      <xdr:col>6</xdr:col>
      <xdr:colOff>511175</xdr:colOff>
      <xdr:row>93</xdr:row>
      <xdr:rowOff>124473</xdr:rowOff>
    </xdr:to>
    <xdr:cxnSp macro="">
      <xdr:nvCxnSpPr>
        <xdr:cNvPr id="234" name="直線コネクタ 233"/>
        <xdr:cNvCxnSpPr/>
      </xdr:nvCxnSpPr>
      <xdr:spPr>
        <a:xfrm>
          <a:off x="3797300" y="16065615"/>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120765</xdr:rowOff>
    </xdr:from>
    <xdr:to>
      <xdr:col>5</xdr:col>
      <xdr:colOff>358775</xdr:colOff>
      <xdr:row>94</xdr:row>
      <xdr:rowOff>36233</xdr:rowOff>
    </xdr:to>
    <xdr:cxnSp macro="">
      <xdr:nvCxnSpPr>
        <xdr:cNvPr id="237" name="直線コネクタ 236"/>
        <xdr:cNvCxnSpPr/>
      </xdr:nvCxnSpPr>
      <xdr:spPr>
        <a:xfrm flipV="1">
          <a:off x="2908300" y="16065615"/>
          <a:ext cx="889000" cy="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36233</xdr:rowOff>
    </xdr:from>
    <xdr:to>
      <xdr:col>4</xdr:col>
      <xdr:colOff>155575</xdr:colOff>
      <xdr:row>94</xdr:row>
      <xdr:rowOff>73470</xdr:rowOff>
    </xdr:to>
    <xdr:cxnSp macro="">
      <xdr:nvCxnSpPr>
        <xdr:cNvPr id="240" name="直線コネクタ 239"/>
        <xdr:cNvCxnSpPr/>
      </xdr:nvCxnSpPr>
      <xdr:spPr>
        <a:xfrm flipV="1">
          <a:off x="2019300" y="16152533"/>
          <a:ext cx="889000" cy="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63588</xdr:rowOff>
    </xdr:from>
    <xdr:to>
      <xdr:col>2</xdr:col>
      <xdr:colOff>638175</xdr:colOff>
      <xdr:row>94</xdr:row>
      <xdr:rowOff>73470</xdr:rowOff>
    </xdr:to>
    <xdr:cxnSp macro="">
      <xdr:nvCxnSpPr>
        <xdr:cNvPr id="243" name="直線コネクタ 242"/>
        <xdr:cNvCxnSpPr/>
      </xdr:nvCxnSpPr>
      <xdr:spPr>
        <a:xfrm>
          <a:off x="1130300" y="16179888"/>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73673</xdr:rowOff>
    </xdr:from>
    <xdr:to>
      <xdr:col>6</xdr:col>
      <xdr:colOff>561975</xdr:colOff>
      <xdr:row>94</xdr:row>
      <xdr:rowOff>3823</xdr:rowOff>
    </xdr:to>
    <xdr:sp macro="" textlink="">
      <xdr:nvSpPr>
        <xdr:cNvPr id="253" name="円/楕円 252"/>
        <xdr:cNvSpPr/>
      </xdr:nvSpPr>
      <xdr:spPr>
        <a:xfrm>
          <a:off x="4584700" y="160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96550</xdr:rowOff>
    </xdr:from>
    <xdr:ext cx="599010" cy="259045"/>
    <xdr:sp macro="" textlink="">
      <xdr:nvSpPr>
        <xdr:cNvPr id="254" name="扶助費該当値テキスト"/>
        <xdr:cNvSpPr txBox="1"/>
      </xdr:nvSpPr>
      <xdr:spPr>
        <a:xfrm>
          <a:off x="4686300" y="1586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104,699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69965</xdr:rowOff>
    </xdr:from>
    <xdr:to>
      <xdr:col>5</xdr:col>
      <xdr:colOff>409575</xdr:colOff>
      <xdr:row>94</xdr:row>
      <xdr:rowOff>115</xdr:rowOff>
    </xdr:to>
    <xdr:sp macro="" textlink="">
      <xdr:nvSpPr>
        <xdr:cNvPr id="255" name="円/楕円 254"/>
        <xdr:cNvSpPr/>
      </xdr:nvSpPr>
      <xdr:spPr>
        <a:xfrm>
          <a:off x="3746500" y="160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16642</xdr:rowOff>
    </xdr:from>
    <xdr:ext cx="599010" cy="259045"/>
    <xdr:sp macro="" textlink="">
      <xdr:nvSpPr>
        <xdr:cNvPr id="256" name="テキスト ボックス 255"/>
        <xdr:cNvSpPr txBox="1"/>
      </xdr:nvSpPr>
      <xdr:spPr>
        <a:xfrm>
          <a:off x="3497794" y="1579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104,991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156883</xdr:rowOff>
    </xdr:from>
    <xdr:to>
      <xdr:col>4</xdr:col>
      <xdr:colOff>206375</xdr:colOff>
      <xdr:row>94</xdr:row>
      <xdr:rowOff>87033</xdr:rowOff>
    </xdr:to>
    <xdr:sp macro="" textlink="">
      <xdr:nvSpPr>
        <xdr:cNvPr id="257" name="円/楕円 256"/>
        <xdr:cNvSpPr/>
      </xdr:nvSpPr>
      <xdr:spPr>
        <a:xfrm>
          <a:off x="2857500" y="161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103560</xdr:rowOff>
    </xdr:from>
    <xdr:ext cx="534377" cy="259045"/>
    <xdr:sp macro="" textlink="">
      <xdr:nvSpPr>
        <xdr:cNvPr id="258" name="テキスト ボックス 257"/>
        <xdr:cNvSpPr txBox="1"/>
      </xdr:nvSpPr>
      <xdr:spPr>
        <a:xfrm>
          <a:off x="2641111" y="158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98,147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22670</xdr:rowOff>
    </xdr:from>
    <xdr:to>
      <xdr:col>3</xdr:col>
      <xdr:colOff>3175</xdr:colOff>
      <xdr:row>94</xdr:row>
      <xdr:rowOff>124270</xdr:rowOff>
    </xdr:to>
    <xdr:sp macro="" textlink="">
      <xdr:nvSpPr>
        <xdr:cNvPr id="259" name="円/楕円 258"/>
        <xdr:cNvSpPr/>
      </xdr:nvSpPr>
      <xdr:spPr>
        <a:xfrm>
          <a:off x="1968500" y="161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140797</xdr:rowOff>
    </xdr:from>
    <xdr:ext cx="534377" cy="259045"/>
    <xdr:sp macro="" textlink="">
      <xdr:nvSpPr>
        <xdr:cNvPr id="260" name="テキスト ボックス 259"/>
        <xdr:cNvSpPr txBox="1"/>
      </xdr:nvSpPr>
      <xdr:spPr>
        <a:xfrm>
          <a:off x="1752111" y="159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95,215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12788</xdr:rowOff>
    </xdr:from>
    <xdr:to>
      <xdr:col>1</xdr:col>
      <xdr:colOff>485775</xdr:colOff>
      <xdr:row>94</xdr:row>
      <xdr:rowOff>114388</xdr:rowOff>
    </xdr:to>
    <xdr:sp macro="" textlink="">
      <xdr:nvSpPr>
        <xdr:cNvPr id="261" name="円/楕円 260"/>
        <xdr:cNvSpPr/>
      </xdr:nvSpPr>
      <xdr:spPr>
        <a:xfrm>
          <a:off x="1079500" y="161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130915</xdr:rowOff>
    </xdr:from>
    <xdr:ext cx="534377" cy="259045"/>
    <xdr:sp macro="" textlink="">
      <xdr:nvSpPr>
        <xdr:cNvPr id="262" name="テキスト ボックス 261"/>
        <xdr:cNvSpPr txBox="1"/>
      </xdr:nvSpPr>
      <xdr:spPr>
        <a:xfrm>
          <a:off x="863111" y="159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58433</xdr:rowOff>
    </xdr:from>
    <xdr:to>
      <xdr:col>15</xdr:col>
      <xdr:colOff>180975</xdr:colOff>
      <xdr:row>36</xdr:row>
      <xdr:rowOff>84684</xdr:rowOff>
    </xdr:to>
    <xdr:cxnSp macro="">
      <xdr:nvCxnSpPr>
        <xdr:cNvPr id="291" name="直線コネクタ 290"/>
        <xdr:cNvCxnSpPr/>
      </xdr:nvCxnSpPr>
      <xdr:spPr>
        <a:xfrm flipV="1">
          <a:off x="9639300" y="6230633"/>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84684</xdr:rowOff>
    </xdr:from>
    <xdr:to>
      <xdr:col>14</xdr:col>
      <xdr:colOff>28575</xdr:colOff>
      <xdr:row>36</xdr:row>
      <xdr:rowOff>141643</xdr:rowOff>
    </xdr:to>
    <xdr:cxnSp macro="">
      <xdr:nvCxnSpPr>
        <xdr:cNvPr id="294" name="直線コネクタ 293"/>
        <xdr:cNvCxnSpPr/>
      </xdr:nvCxnSpPr>
      <xdr:spPr>
        <a:xfrm flipV="1">
          <a:off x="8750300" y="6256884"/>
          <a:ext cx="8890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141643</xdr:rowOff>
    </xdr:from>
    <xdr:to>
      <xdr:col>12</xdr:col>
      <xdr:colOff>511175</xdr:colOff>
      <xdr:row>36</xdr:row>
      <xdr:rowOff>147574</xdr:rowOff>
    </xdr:to>
    <xdr:cxnSp macro="">
      <xdr:nvCxnSpPr>
        <xdr:cNvPr id="297" name="直線コネクタ 296"/>
        <xdr:cNvCxnSpPr/>
      </xdr:nvCxnSpPr>
      <xdr:spPr>
        <a:xfrm flipV="1">
          <a:off x="7861300" y="6313843"/>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127076</xdr:rowOff>
    </xdr:from>
    <xdr:to>
      <xdr:col>11</xdr:col>
      <xdr:colOff>307975</xdr:colOff>
      <xdr:row>36</xdr:row>
      <xdr:rowOff>147574</xdr:rowOff>
    </xdr:to>
    <xdr:cxnSp macro="">
      <xdr:nvCxnSpPr>
        <xdr:cNvPr id="300" name="直線コネクタ 299"/>
        <xdr:cNvCxnSpPr/>
      </xdr:nvCxnSpPr>
      <xdr:spPr>
        <a:xfrm>
          <a:off x="6972300" y="629927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7633</xdr:rowOff>
    </xdr:from>
    <xdr:to>
      <xdr:col>15</xdr:col>
      <xdr:colOff>231775</xdr:colOff>
      <xdr:row>36</xdr:row>
      <xdr:rowOff>109233</xdr:rowOff>
    </xdr:to>
    <xdr:sp macro="" textlink="">
      <xdr:nvSpPr>
        <xdr:cNvPr id="310" name="円/楕円 309"/>
        <xdr:cNvSpPr/>
      </xdr:nvSpPr>
      <xdr:spPr>
        <a:xfrm>
          <a:off x="10426700" y="61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30510</xdr:rowOff>
    </xdr:from>
    <xdr:ext cx="534377" cy="259045"/>
    <xdr:sp macro="" textlink="">
      <xdr:nvSpPr>
        <xdr:cNvPr id="311" name="補助費等該当値テキスト"/>
        <xdr:cNvSpPr txBox="1"/>
      </xdr:nvSpPr>
      <xdr:spPr>
        <a:xfrm>
          <a:off x="10528300" y="603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33884</xdr:rowOff>
    </xdr:from>
    <xdr:to>
      <xdr:col>14</xdr:col>
      <xdr:colOff>79375</xdr:colOff>
      <xdr:row>36</xdr:row>
      <xdr:rowOff>135484</xdr:rowOff>
    </xdr:to>
    <xdr:sp macro="" textlink="">
      <xdr:nvSpPr>
        <xdr:cNvPr id="312" name="円/楕円 311"/>
        <xdr:cNvSpPr/>
      </xdr:nvSpPr>
      <xdr:spPr>
        <a:xfrm>
          <a:off x="9588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126611</xdr:rowOff>
    </xdr:from>
    <xdr:ext cx="534377" cy="259045"/>
    <xdr:sp macro="" textlink="">
      <xdr:nvSpPr>
        <xdr:cNvPr id="313" name="テキスト ボックス 312"/>
        <xdr:cNvSpPr txBox="1"/>
      </xdr:nvSpPr>
      <xdr:spPr>
        <a:xfrm>
          <a:off x="9372111" y="62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90843</xdr:rowOff>
    </xdr:from>
    <xdr:to>
      <xdr:col>12</xdr:col>
      <xdr:colOff>561975</xdr:colOff>
      <xdr:row>37</xdr:row>
      <xdr:rowOff>20993</xdr:rowOff>
    </xdr:to>
    <xdr:sp macro="" textlink="">
      <xdr:nvSpPr>
        <xdr:cNvPr id="314" name="円/楕円 313"/>
        <xdr:cNvSpPr/>
      </xdr:nvSpPr>
      <xdr:spPr>
        <a:xfrm>
          <a:off x="8699500" y="62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12120</xdr:rowOff>
    </xdr:from>
    <xdr:ext cx="534377" cy="259045"/>
    <xdr:sp macro="" textlink="">
      <xdr:nvSpPr>
        <xdr:cNvPr id="315" name="テキスト ボックス 314"/>
        <xdr:cNvSpPr txBox="1"/>
      </xdr:nvSpPr>
      <xdr:spPr>
        <a:xfrm>
          <a:off x="8483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96774</xdr:rowOff>
    </xdr:from>
    <xdr:to>
      <xdr:col>11</xdr:col>
      <xdr:colOff>358775</xdr:colOff>
      <xdr:row>37</xdr:row>
      <xdr:rowOff>26924</xdr:rowOff>
    </xdr:to>
    <xdr:sp macro="" textlink="">
      <xdr:nvSpPr>
        <xdr:cNvPr id="316" name="円/楕円 315"/>
        <xdr:cNvSpPr/>
      </xdr:nvSpPr>
      <xdr:spPr>
        <a:xfrm>
          <a:off x="7810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18051</xdr:rowOff>
    </xdr:from>
    <xdr:ext cx="534377" cy="259045"/>
    <xdr:sp macro="" textlink="">
      <xdr:nvSpPr>
        <xdr:cNvPr id="317" name="テキスト ボックス 316"/>
        <xdr:cNvSpPr txBox="1"/>
      </xdr:nvSpPr>
      <xdr:spPr>
        <a:xfrm>
          <a:off x="7594111" y="63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76276</xdr:rowOff>
    </xdr:from>
    <xdr:to>
      <xdr:col>10</xdr:col>
      <xdr:colOff>155575</xdr:colOff>
      <xdr:row>37</xdr:row>
      <xdr:rowOff>6426</xdr:rowOff>
    </xdr:to>
    <xdr:sp macro="" textlink="">
      <xdr:nvSpPr>
        <xdr:cNvPr id="318" name="円/楕円 317"/>
        <xdr:cNvSpPr/>
      </xdr:nvSpPr>
      <xdr:spPr>
        <a:xfrm>
          <a:off x="6921500" y="62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169003</xdr:rowOff>
    </xdr:from>
    <xdr:ext cx="534377" cy="259045"/>
    <xdr:sp macro="" textlink="">
      <xdr:nvSpPr>
        <xdr:cNvPr id="319" name="テキスト ボックス 318"/>
        <xdr:cNvSpPr txBox="1"/>
      </xdr:nvSpPr>
      <xdr:spPr>
        <a:xfrm>
          <a:off x="6705111" y="63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97623</xdr:rowOff>
    </xdr:from>
    <xdr:to>
      <xdr:col>15</xdr:col>
      <xdr:colOff>180975</xdr:colOff>
      <xdr:row>58</xdr:row>
      <xdr:rowOff>104457</xdr:rowOff>
    </xdr:to>
    <xdr:cxnSp macro="">
      <xdr:nvCxnSpPr>
        <xdr:cNvPr id="348" name="直線コネクタ 347"/>
        <xdr:cNvCxnSpPr/>
      </xdr:nvCxnSpPr>
      <xdr:spPr>
        <a:xfrm>
          <a:off x="9639300" y="10041723"/>
          <a:ext cx="8382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44438</xdr:rowOff>
    </xdr:from>
    <xdr:to>
      <xdr:col>14</xdr:col>
      <xdr:colOff>28575</xdr:colOff>
      <xdr:row>58</xdr:row>
      <xdr:rowOff>97623</xdr:rowOff>
    </xdr:to>
    <xdr:cxnSp macro="">
      <xdr:nvCxnSpPr>
        <xdr:cNvPr id="351" name="直線コネクタ 350"/>
        <xdr:cNvCxnSpPr/>
      </xdr:nvCxnSpPr>
      <xdr:spPr>
        <a:xfrm>
          <a:off x="8750300" y="9988538"/>
          <a:ext cx="889000" cy="5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44438</xdr:rowOff>
    </xdr:from>
    <xdr:to>
      <xdr:col>12</xdr:col>
      <xdr:colOff>511175</xdr:colOff>
      <xdr:row>58</xdr:row>
      <xdr:rowOff>110737</xdr:rowOff>
    </xdr:to>
    <xdr:cxnSp macro="">
      <xdr:nvCxnSpPr>
        <xdr:cNvPr id="354" name="直線コネクタ 353"/>
        <xdr:cNvCxnSpPr/>
      </xdr:nvCxnSpPr>
      <xdr:spPr>
        <a:xfrm flipV="1">
          <a:off x="7861300" y="9988538"/>
          <a:ext cx="889000" cy="6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110737</xdr:rowOff>
    </xdr:from>
    <xdr:to>
      <xdr:col>11</xdr:col>
      <xdr:colOff>307975</xdr:colOff>
      <xdr:row>58</xdr:row>
      <xdr:rowOff>130046</xdr:rowOff>
    </xdr:to>
    <xdr:cxnSp macro="">
      <xdr:nvCxnSpPr>
        <xdr:cNvPr id="357" name="直線コネクタ 356"/>
        <xdr:cNvCxnSpPr/>
      </xdr:nvCxnSpPr>
      <xdr:spPr>
        <a:xfrm flipV="1">
          <a:off x="6972300" y="10054837"/>
          <a:ext cx="889000" cy="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53657</xdr:rowOff>
    </xdr:from>
    <xdr:to>
      <xdr:col>15</xdr:col>
      <xdr:colOff>231775</xdr:colOff>
      <xdr:row>58</xdr:row>
      <xdr:rowOff>155257</xdr:rowOff>
    </xdr:to>
    <xdr:sp macro="" textlink="">
      <xdr:nvSpPr>
        <xdr:cNvPr id="367" name="円/楕円 366"/>
        <xdr:cNvSpPr/>
      </xdr:nvSpPr>
      <xdr:spPr>
        <a:xfrm>
          <a:off x="10426700" y="99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140034</xdr:rowOff>
    </xdr:from>
    <xdr:ext cx="534377" cy="259045"/>
    <xdr:sp macro="" textlink="">
      <xdr:nvSpPr>
        <xdr:cNvPr id="368" name="普通建設事業費該当値テキスト"/>
        <xdr:cNvSpPr txBox="1"/>
      </xdr:nvSpPr>
      <xdr:spPr>
        <a:xfrm>
          <a:off x="10528300" y="99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46823</xdr:rowOff>
    </xdr:from>
    <xdr:to>
      <xdr:col>14</xdr:col>
      <xdr:colOff>79375</xdr:colOff>
      <xdr:row>58</xdr:row>
      <xdr:rowOff>148423</xdr:rowOff>
    </xdr:to>
    <xdr:sp macro="" textlink="">
      <xdr:nvSpPr>
        <xdr:cNvPr id="369" name="円/楕円 368"/>
        <xdr:cNvSpPr/>
      </xdr:nvSpPr>
      <xdr:spPr>
        <a:xfrm>
          <a:off x="9588500" y="99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139550</xdr:rowOff>
    </xdr:from>
    <xdr:ext cx="534377" cy="259045"/>
    <xdr:sp macro="" textlink="">
      <xdr:nvSpPr>
        <xdr:cNvPr id="370" name="テキスト ボックス 369"/>
        <xdr:cNvSpPr txBox="1"/>
      </xdr:nvSpPr>
      <xdr:spPr>
        <a:xfrm>
          <a:off x="9372111" y="100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165088</xdr:rowOff>
    </xdr:from>
    <xdr:to>
      <xdr:col>12</xdr:col>
      <xdr:colOff>561975</xdr:colOff>
      <xdr:row>58</xdr:row>
      <xdr:rowOff>95238</xdr:rowOff>
    </xdr:to>
    <xdr:sp macro="" textlink="">
      <xdr:nvSpPr>
        <xdr:cNvPr id="371" name="円/楕円 370"/>
        <xdr:cNvSpPr/>
      </xdr:nvSpPr>
      <xdr:spPr>
        <a:xfrm>
          <a:off x="8699500" y="99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86365</xdr:rowOff>
    </xdr:from>
    <xdr:ext cx="534377" cy="259045"/>
    <xdr:sp macro="" textlink="">
      <xdr:nvSpPr>
        <xdr:cNvPr id="372" name="テキスト ボックス 371"/>
        <xdr:cNvSpPr txBox="1"/>
      </xdr:nvSpPr>
      <xdr:spPr>
        <a:xfrm>
          <a:off x="8483111" y="100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59937</xdr:rowOff>
    </xdr:from>
    <xdr:to>
      <xdr:col>11</xdr:col>
      <xdr:colOff>358775</xdr:colOff>
      <xdr:row>58</xdr:row>
      <xdr:rowOff>161537</xdr:rowOff>
    </xdr:to>
    <xdr:sp macro="" textlink="">
      <xdr:nvSpPr>
        <xdr:cNvPr id="373" name="円/楕円 372"/>
        <xdr:cNvSpPr/>
      </xdr:nvSpPr>
      <xdr:spPr>
        <a:xfrm>
          <a:off x="7810500" y="10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152664</xdr:rowOff>
    </xdr:from>
    <xdr:ext cx="534377" cy="259045"/>
    <xdr:sp macro="" textlink="">
      <xdr:nvSpPr>
        <xdr:cNvPr id="374" name="テキスト ボックス 373"/>
        <xdr:cNvSpPr txBox="1"/>
      </xdr:nvSpPr>
      <xdr:spPr>
        <a:xfrm>
          <a:off x="7594111" y="10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79246</xdr:rowOff>
    </xdr:from>
    <xdr:to>
      <xdr:col>10</xdr:col>
      <xdr:colOff>155575</xdr:colOff>
      <xdr:row>59</xdr:row>
      <xdr:rowOff>9396</xdr:rowOff>
    </xdr:to>
    <xdr:sp macro="" textlink="">
      <xdr:nvSpPr>
        <xdr:cNvPr id="375" name="円/楕円 374"/>
        <xdr:cNvSpPr/>
      </xdr:nvSpPr>
      <xdr:spPr>
        <a:xfrm>
          <a:off x="6921500" y="100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523</xdr:rowOff>
    </xdr:from>
    <xdr:ext cx="534377" cy="259045"/>
    <xdr:sp macro="" textlink="">
      <xdr:nvSpPr>
        <xdr:cNvPr id="376" name="テキスト ボックス 375"/>
        <xdr:cNvSpPr txBox="1"/>
      </xdr:nvSpPr>
      <xdr:spPr>
        <a:xfrm>
          <a:off x="6705111" y="101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102930</xdr:rowOff>
    </xdr:from>
    <xdr:to>
      <xdr:col>15</xdr:col>
      <xdr:colOff>180975</xdr:colOff>
      <xdr:row>77</xdr:row>
      <xdr:rowOff>138911</xdr:rowOff>
    </xdr:to>
    <xdr:cxnSp macro="">
      <xdr:nvCxnSpPr>
        <xdr:cNvPr id="401" name="直線コネクタ 400"/>
        <xdr:cNvCxnSpPr/>
      </xdr:nvCxnSpPr>
      <xdr:spPr>
        <a:xfrm flipV="1">
          <a:off x="9639300" y="13304580"/>
          <a:ext cx="8382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52130</xdr:rowOff>
    </xdr:from>
    <xdr:to>
      <xdr:col>15</xdr:col>
      <xdr:colOff>231775</xdr:colOff>
      <xdr:row>77</xdr:row>
      <xdr:rowOff>153730</xdr:rowOff>
    </xdr:to>
    <xdr:sp macro="" textlink="">
      <xdr:nvSpPr>
        <xdr:cNvPr id="411" name="円/楕円 410"/>
        <xdr:cNvSpPr/>
      </xdr:nvSpPr>
      <xdr:spPr>
        <a:xfrm>
          <a:off x="10426700" y="132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534377" cy="259045"/>
    <xdr:sp macro="" textlink="">
      <xdr:nvSpPr>
        <xdr:cNvPr id="412" name="普通建設事業費 （ うち新規整備　）該当値テキスト"/>
        <xdr:cNvSpPr txBox="1"/>
      </xdr:nvSpPr>
      <xdr:spPr>
        <a:xfrm>
          <a:off x="10528300" y="132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88111</xdr:rowOff>
    </xdr:from>
    <xdr:to>
      <xdr:col>14</xdr:col>
      <xdr:colOff>79375</xdr:colOff>
      <xdr:row>78</xdr:row>
      <xdr:rowOff>18261</xdr:rowOff>
    </xdr:to>
    <xdr:sp macro="" textlink="">
      <xdr:nvSpPr>
        <xdr:cNvPr id="413" name="円/楕円 412"/>
        <xdr:cNvSpPr/>
      </xdr:nvSpPr>
      <xdr:spPr>
        <a:xfrm>
          <a:off x="9588500" y="132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9388</xdr:rowOff>
    </xdr:from>
    <xdr:ext cx="534377" cy="259045"/>
    <xdr:sp macro="" textlink="">
      <xdr:nvSpPr>
        <xdr:cNvPr id="414" name="テキスト ボックス 413"/>
        <xdr:cNvSpPr txBox="1"/>
      </xdr:nvSpPr>
      <xdr:spPr>
        <a:xfrm>
          <a:off x="9372111" y="133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29972</xdr:rowOff>
    </xdr:from>
    <xdr:to>
      <xdr:col>15</xdr:col>
      <xdr:colOff>180975</xdr:colOff>
      <xdr:row>99</xdr:row>
      <xdr:rowOff>43754</xdr:rowOff>
    </xdr:to>
    <xdr:cxnSp macro="">
      <xdr:nvCxnSpPr>
        <xdr:cNvPr id="445" name="直線コネクタ 444"/>
        <xdr:cNvCxnSpPr/>
      </xdr:nvCxnSpPr>
      <xdr:spPr>
        <a:xfrm>
          <a:off x="9639300" y="16660622"/>
          <a:ext cx="838200" cy="3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164404</xdr:rowOff>
    </xdr:from>
    <xdr:to>
      <xdr:col>15</xdr:col>
      <xdr:colOff>231775</xdr:colOff>
      <xdr:row>99</xdr:row>
      <xdr:rowOff>94554</xdr:rowOff>
    </xdr:to>
    <xdr:sp macro="" textlink="">
      <xdr:nvSpPr>
        <xdr:cNvPr id="455" name="円/楕円 454"/>
        <xdr:cNvSpPr/>
      </xdr:nvSpPr>
      <xdr:spPr>
        <a:xfrm>
          <a:off x="10426700" y="169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79331</xdr:rowOff>
    </xdr:from>
    <xdr:ext cx="469744" cy="259045"/>
    <xdr:sp macro="" textlink="">
      <xdr:nvSpPr>
        <xdr:cNvPr id="456" name="普通建設事業費 （ うち更新整備　）該当値テキスト"/>
        <xdr:cNvSpPr txBox="1"/>
      </xdr:nvSpPr>
      <xdr:spPr>
        <a:xfrm>
          <a:off x="10528300" y="1688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150622</xdr:rowOff>
    </xdr:from>
    <xdr:to>
      <xdr:col>14</xdr:col>
      <xdr:colOff>79375</xdr:colOff>
      <xdr:row>97</xdr:row>
      <xdr:rowOff>80772</xdr:rowOff>
    </xdr:to>
    <xdr:sp macro="" textlink="">
      <xdr:nvSpPr>
        <xdr:cNvPr id="457" name="円/楕円 456"/>
        <xdr:cNvSpPr/>
      </xdr:nvSpPr>
      <xdr:spPr>
        <a:xfrm>
          <a:off x="9588500" y="166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71899</xdr:rowOff>
    </xdr:from>
    <xdr:ext cx="534377" cy="259045"/>
    <xdr:sp macro="" textlink="">
      <xdr:nvSpPr>
        <xdr:cNvPr id="458" name="テキスト ボックス 457"/>
        <xdr:cNvSpPr txBox="1"/>
      </xdr:nvSpPr>
      <xdr:spPr>
        <a:xfrm>
          <a:off x="9372111" y="167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55886</xdr:rowOff>
    </xdr:from>
    <xdr:to>
      <xdr:col>23</xdr:col>
      <xdr:colOff>517525</xdr:colOff>
      <xdr:row>75</xdr:row>
      <xdr:rowOff>115223</xdr:rowOff>
    </xdr:to>
    <xdr:cxnSp macro="">
      <xdr:nvCxnSpPr>
        <xdr:cNvPr id="595" name="直線コネクタ 594"/>
        <xdr:cNvCxnSpPr/>
      </xdr:nvCxnSpPr>
      <xdr:spPr>
        <a:xfrm>
          <a:off x="15481300" y="12914636"/>
          <a:ext cx="8382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14264</xdr:rowOff>
    </xdr:from>
    <xdr:to>
      <xdr:col>22</xdr:col>
      <xdr:colOff>365125</xdr:colOff>
      <xdr:row>75</xdr:row>
      <xdr:rowOff>55886</xdr:rowOff>
    </xdr:to>
    <xdr:cxnSp macro="">
      <xdr:nvCxnSpPr>
        <xdr:cNvPr id="598" name="直線コネクタ 597"/>
        <xdr:cNvCxnSpPr/>
      </xdr:nvCxnSpPr>
      <xdr:spPr>
        <a:xfrm>
          <a:off x="14592300" y="12873014"/>
          <a:ext cx="889000" cy="4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166854</xdr:rowOff>
    </xdr:from>
    <xdr:to>
      <xdr:col>21</xdr:col>
      <xdr:colOff>161925</xdr:colOff>
      <xdr:row>75</xdr:row>
      <xdr:rowOff>14264</xdr:rowOff>
    </xdr:to>
    <xdr:cxnSp macro="">
      <xdr:nvCxnSpPr>
        <xdr:cNvPr id="601" name="直線コネクタ 600"/>
        <xdr:cNvCxnSpPr/>
      </xdr:nvCxnSpPr>
      <xdr:spPr>
        <a:xfrm>
          <a:off x="13703300" y="12854154"/>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152730</xdr:rowOff>
    </xdr:from>
    <xdr:to>
      <xdr:col>19</xdr:col>
      <xdr:colOff>644525</xdr:colOff>
      <xdr:row>74</xdr:row>
      <xdr:rowOff>166854</xdr:rowOff>
    </xdr:to>
    <xdr:cxnSp macro="">
      <xdr:nvCxnSpPr>
        <xdr:cNvPr id="604" name="直線コネクタ 603"/>
        <xdr:cNvCxnSpPr/>
      </xdr:nvCxnSpPr>
      <xdr:spPr>
        <a:xfrm>
          <a:off x="12814300" y="12840030"/>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64423</xdr:rowOff>
    </xdr:from>
    <xdr:to>
      <xdr:col>23</xdr:col>
      <xdr:colOff>568325</xdr:colOff>
      <xdr:row>75</xdr:row>
      <xdr:rowOff>166024</xdr:rowOff>
    </xdr:to>
    <xdr:sp macro="" textlink="">
      <xdr:nvSpPr>
        <xdr:cNvPr id="614" name="円/楕円 613"/>
        <xdr:cNvSpPr/>
      </xdr:nvSpPr>
      <xdr:spPr>
        <a:xfrm>
          <a:off x="16268700" y="12923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87300</xdr:rowOff>
    </xdr:from>
    <xdr:ext cx="534377" cy="259045"/>
    <xdr:sp macro="" textlink="">
      <xdr:nvSpPr>
        <xdr:cNvPr id="615" name="公債費該当値テキスト"/>
        <xdr:cNvSpPr txBox="1"/>
      </xdr:nvSpPr>
      <xdr:spPr>
        <a:xfrm>
          <a:off x="16370300" y="127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40,999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5086</xdr:rowOff>
    </xdr:from>
    <xdr:to>
      <xdr:col>22</xdr:col>
      <xdr:colOff>415925</xdr:colOff>
      <xdr:row>75</xdr:row>
      <xdr:rowOff>106686</xdr:rowOff>
    </xdr:to>
    <xdr:sp macro="" textlink="">
      <xdr:nvSpPr>
        <xdr:cNvPr id="616" name="円/楕円 615"/>
        <xdr:cNvSpPr/>
      </xdr:nvSpPr>
      <xdr:spPr>
        <a:xfrm>
          <a:off x="15430500" y="128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97813</xdr:rowOff>
    </xdr:from>
    <xdr:ext cx="534377" cy="259045"/>
    <xdr:sp macro="" textlink="">
      <xdr:nvSpPr>
        <xdr:cNvPr id="617" name="テキスト ボックス 616"/>
        <xdr:cNvSpPr txBox="1"/>
      </xdr:nvSpPr>
      <xdr:spPr>
        <a:xfrm>
          <a:off x="15214111" y="129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134914</xdr:rowOff>
    </xdr:from>
    <xdr:to>
      <xdr:col>21</xdr:col>
      <xdr:colOff>212725</xdr:colOff>
      <xdr:row>75</xdr:row>
      <xdr:rowOff>65064</xdr:rowOff>
    </xdr:to>
    <xdr:sp macro="" textlink="">
      <xdr:nvSpPr>
        <xdr:cNvPr id="618" name="円/楕円 617"/>
        <xdr:cNvSpPr/>
      </xdr:nvSpPr>
      <xdr:spPr>
        <a:xfrm>
          <a:off x="14541500" y="128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81591</xdr:rowOff>
    </xdr:from>
    <xdr:ext cx="534377" cy="259045"/>
    <xdr:sp macro="" textlink="">
      <xdr:nvSpPr>
        <xdr:cNvPr id="619" name="テキスト ボックス 618"/>
        <xdr:cNvSpPr txBox="1"/>
      </xdr:nvSpPr>
      <xdr:spPr>
        <a:xfrm>
          <a:off x="14325111" y="125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116054</xdr:rowOff>
    </xdr:from>
    <xdr:to>
      <xdr:col>20</xdr:col>
      <xdr:colOff>9525</xdr:colOff>
      <xdr:row>75</xdr:row>
      <xdr:rowOff>46204</xdr:rowOff>
    </xdr:to>
    <xdr:sp macro="" textlink="">
      <xdr:nvSpPr>
        <xdr:cNvPr id="620" name="円/楕円 619"/>
        <xdr:cNvSpPr/>
      </xdr:nvSpPr>
      <xdr:spPr>
        <a:xfrm>
          <a:off x="13652500" y="128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62731</xdr:rowOff>
    </xdr:from>
    <xdr:ext cx="534377" cy="259045"/>
    <xdr:sp macro="" textlink="">
      <xdr:nvSpPr>
        <xdr:cNvPr id="621" name="テキスト ボックス 620"/>
        <xdr:cNvSpPr txBox="1"/>
      </xdr:nvSpPr>
      <xdr:spPr>
        <a:xfrm>
          <a:off x="13436111" y="125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101930</xdr:rowOff>
    </xdr:from>
    <xdr:to>
      <xdr:col>18</xdr:col>
      <xdr:colOff>492125</xdr:colOff>
      <xdr:row>75</xdr:row>
      <xdr:rowOff>32080</xdr:rowOff>
    </xdr:to>
    <xdr:sp macro="" textlink="">
      <xdr:nvSpPr>
        <xdr:cNvPr id="622" name="円/楕円 621"/>
        <xdr:cNvSpPr/>
      </xdr:nvSpPr>
      <xdr:spPr>
        <a:xfrm>
          <a:off x="12763500" y="127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48607</xdr:rowOff>
    </xdr:from>
    <xdr:ext cx="534377" cy="259045"/>
    <xdr:sp macro="" textlink="">
      <xdr:nvSpPr>
        <xdr:cNvPr id="623" name="テキスト ボックス 622"/>
        <xdr:cNvSpPr txBox="1"/>
      </xdr:nvSpPr>
      <xdr:spPr>
        <a:xfrm>
          <a:off x="12547111" y="125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124823</xdr:rowOff>
    </xdr:from>
    <xdr:to>
      <xdr:col>23</xdr:col>
      <xdr:colOff>517525</xdr:colOff>
      <xdr:row>97</xdr:row>
      <xdr:rowOff>160834</xdr:rowOff>
    </xdr:to>
    <xdr:cxnSp macro="">
      <xdr:nvCxnSpPr>
        <xdr:cNvPr id="648" name="直線コネクタ 647"/>
        <xdr:cNvCxnSpPr/>
      </xdr:nvCxnSpPr>
      <xdr:spPr>
        <a:xfrm flipV="1">
          <a:off x="15481300" y="16755473"/>
          <a:ext cx="838200" cy="3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114669</xdr:rowOff>
    </xdr:from>
    <xdr:to>
      <xdr:col>22</xdr:col>
      <xdr:colOff>365125</xdr:colOff>
      <xdr:row>97</xdr:row>
      <xdr:rowOff>160834</xdr:rowOff>
    </xdr:to>
    <xdr:cxnSp macro="">
      <xdr:nvCxnSpPr>
        <xdr:cNvPr id="651" name="直線コネクタ 650"/>
        <xdr:cNvCxnSpPr/>
      </xdr:nvCxnSpPr>
      <xdr:spPr>
        <a:xfrm>
          <a:off x="14592300" y="16745319"/>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114669</xdr:rowOff>
    </xdr:from>
    <xdr:to>
      <xdr:col>21</xdr:col>
      <xdr:colOff>161925</xdr:colOff>
      <xdr:row>97</xdr:row>
      <xdr:rowOff>136775</xdr:rowOff>
    </xdr:to>
    <xdr:cxnSp macro="">
      <xdr:nvCxnSpPr>
        <xdr:cNvPr id="654" name="直線コネクタ 653"/>
        <xdr:cNvCxnSpPr/>
      </xdr:nvCxnSpPr>
      <xdr:spPr>
        <a:xfrm flipV="1">
          <a:off x="13703300" y="16745319"/>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129865</xdr:rowOff>
    </xdr:from>
    <xdr:to>
      <xdr:col>19</xdr:col>
      <xdr:colOff>644525</xdr:colOff>
      <xdr:row>97</xdr:row>
      <xdr:rowOff>136775</xdr:rowOff>
    </xdr:to>
    <xdr:cxnSp macro="">
      <xdr:nvCxnSpPr>
        <xdr:cNvPr id="657" name="直線コネクタ 656"/>
        <xdr:cNvCxnSpPr/>
      </xdr:nvCxnSpPr>
      <xdr:spPr>
        <a:xfrm>
          <a:off x="12814300" y="1676051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74023</xdr:rowOff>
    </xdr:from>
    <xdr:to>
      <xdr:col>23</xdr:col>
      <xdr:colOff>568325</xdr:colOff>
      <xdr:row>98</xdr:row>
      <xdr:rowOff>4173</xdr:rowOff>
    </xdr:to>
    <xdr:sp macro="" textlink="">
      <xdr:nvSpPr>
        <xdr:cNvPr id="667" name="円/楕円 666"/>
        <xdr:cNvSpPr/>
      </xdr:nvSpPr>
      <xdr:spPr>
        <a:xfrm>
          <a:off x="16268700" y="167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534377" cy="259045"/>
    <xdr:sp macro="" textlink="">
      <xdr:nvSpPr>
        <xdr:cNvPr id="668" name="積立金該当値テキスト"/>
        <xdr:cNvSpPr txBox="1"/>
      </xdr:nvSpPr>
      <xdr:spPr>
        <a:xfrm>
          <a:off x="16370300" y="166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110034</xdr:rowOff>
    </xdr:from>
    <xdr:to>
      <xdr:col>22</xdr:col>
      <xdr:colOff>415925</xdr:colOff>
      <xdr:row>98</xdr:row>
      <xdr:rowOff>40184</xdr:rowOff>
    </xdr:to>
    <xdr:sp macro="" textlink="">
      <xdr:nvSpPr>
        <xdr:cNvPr id="669" name="円/楕円 668"/>
        <xdr:cNvSpPr/>
      </xdr:nvSpPr>
      <xdr:spPr>
        <a:xfrm>
          <a:off x="15430500" y="167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31311</xdr:rowOff>
    </xdr:from>
    <xdr:ext cx="469744" cy="259045"/>
    <xdr:sp macro="" textlink="">
      <xdr:nvSpPr>
        <xdr:cNvPr id="670" name="テキスト ボックス 669"/>
        <xdr:cNvSpPr txBox="1"/>
      </xdr:nvSpPr>
      <xdr:spPr>
        <a:xfrm>
          <a:off x="15246427" y="1683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63869</xdr:rowOff>
    </xdr:from>
    <xdr:to>
      <xdr:col>21</xdr:col>
      <xdr:colOff>212725</xdr:colOff>
      <xdr:row>97</xdr:row>
      <xdr:rowOff>165469</xdr:rowOff>
    </xdr:to>
    <xdr:sp macro="" textlink="">
      <xdr:nvSpPr>
        <xdr:cNvPr id="671" name="円/楕円 670"/>
        <xdr:cNvSpPr/>
      </xdr:nvSpPr>
      <xdr:spPr>
        <a:xfrm>
          <a:off x="14541500" y="166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156596</xdr:rowOff>
    </xdr:from>
    <xdr:ext cx="534377" cy="259045"/>
    <xdr:sp macro="" textlink="">
      <xdr:nvSpPr>
        <xdr:cNvPr id="672" name="テキスト ボックス 671"/>
        <xdr:cNvSpPr txBox="1"/>
      </xdr:nvSpPr>
      <xdr:spPr>
        <a:xfrm>
          <a:off x="14325111" y="167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85975</xdr:rowOff>
    </xdr:from>
    <xdr:to>
      <xdr:col>20</xdr:col>
      <xdr:colOff>9525</xdr:colOff>
      <xdr:row>98</xdr:row>
      <xdr:rowOff>16125</xdr:rowOff>
    </xdr:to>
    <xdr:sp macro="" textlink="">
      <xdr:nvSpPr>
        <xdr:cNvPr id="673" name="円/楕円 672"/>
        <xdr:cNvSpPr/>
      </xdr:nvSpPr>
      <xdr:spPr>
        <a:xfrm>
          <a:off x="13652500" y="167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7252</xdr:rowOff>
    </xdr:from>
    <xdr:ext cx="534377" cy="259045"/>
    <xdr:sp macro="" textlink="">
      <xdr:nvSpPr>
        <xdr:cNvPr id="674" name="テキスト ボックス 673"/>
        <xdr:cNvSpPr txBox="1"/>
      </xdr:nvSpPr>
      <xdr:spPr>
        <a:xfrm>
          <a:off x="13436111"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79065</xdr:rowOff>
    </xdr:from>
    <xdr:to>
      <xdr:col>18</xdr:col>
      <xdr:colOff>492125</xdr:colOff>
      <xdr:row>98</xdr:row>
      <xdr:rowOff>9215</xdr:rowOff>
    </xdr:to>
    <xdr:sp macro="" textlink="">
      <xdr:nvSpPr>
        <xdr:cNvPr id="675" name="円/楕円 674"/>
        <xdr:cNvSpPr/>
      </xdr:nvSpPr>
      <xdr:spPr>
        <a:xfrm>
          <a:off x="12763500" y="167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342</xdr:rowOff>
    </xdr:from>
    <xdr:ext cx="534377" cy="259045"/>
    <xdr:sp macro="" textlink="">
      <xdr:nvSpPr>
        <xdr:cNvPr id="676" name="テキスト ボックス 675"/>
        <xdr:cNvSpPr txBox="1"/>
      </xdr:nvSpPr>
      <xdr:spPr>
        <a:xfrm>
          <a:off x="12547111" y="168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98454</xdr:rowOff>
    </xdr:from>
    <xdr:to>
      <xdr:col>32</xdr:col>
      <xdr:colOff>187325</xdr:colOff>
      <xdr:row>59</xdr:row>
      <xdr:rowOff>98454</xdr:rowOff>
    </xdr:to>
    <xdr:cxnSp macro="">
      <xdr:nvCxnSpPr>
        <xdr:cNvPr id="764" name="直線コネクタ 763"/>
        <xdr:cNvCxnSpPr/>
      </xdr:nvCxnSpPr>
      <xdr:spPr>
        <a:xfrm>
          <a:off x="21323300" y="10214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98454</xdr:rowOff>
    </xdr:from>
    <xdr:to>
      <xdr:col>31</xdr:col>
      <xdr:colOff>34925</xdr:colOff>
      <xdr:row>59</xdr:row>
      <xdr:rowOff>98454</xdr:rowOff>
    </xdr:to>
    <xdr:cxnSp macro="">
      <xdr:nvCxnSpPr>
        <xdr:cNvPr id="767" name="直線コネクタ 766"/>
        <xdr:cNvCxnSpPr/>
      </xdr:nvCxnSpPr>
      <xdr:spPr>
        <a:xfrm>
          <a:off x="20434300" y="1021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98454</xdr:rowOff>
    </xdr:from>
    <xdr:to>
      <xdr:col>29</xdr:col>
      <xdr:colOff>517525</xdr:colOff>
      <xdr:row>59</xdr:row>
      <xdr:rowOff>98454</xdr:rowOff>
    </xdr:to>
    <xdr:cxnSp macro="">
      <xdr:nvCxnSpPr>
        <xdr:cNvPr id="770" name="直線コネクタ 769"/>
        <xdr:cNvCxnSpPr/>
      </xdr:nvCxnSpPr>
      <xdr:spPr>
        <a:xfrm>
          <a:off x="19545300" y="1021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98454</xdr:rowOff>
    </xdr:from>
    <xdr:to>
      <xdr:col>28</xdr:col>
      <xdr:colOff>314325</xdr:colOff>
      <xdr:row>59</xdr:row>
      <xdr:rowOff>98454</xdr:rowOff>
    </xdr:to>
    <xdr:cxnSp macro="">
      <xdr:nvCxnSpPr>
        <xdr:cNvPr id="773" name="直線コネクタ 772"/>
        <xdr:cNvCxnSpPr/>
      </xdr:nvCxnSpPr>
      <xdr:spPr>
        <a:xfrm>
          <a:off x="18656300" y="1021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47654</xdr:rowOff>
    </xdr:from>
    <xdr:to>
      <xdr:col>32</xdr:col>
      <xdr:colOff>238125</xdr:colOff>
      <xdr:row>59</xdr:row>
      <xdr:rowOff>149254</xdr:rowOff>
    </xdr:to>
    <xdr:sp macro="" textlink="">
      <xdr:nvSpPr>
        <xdr:cNvPr id="783" name="円/楕円 782"/>
        <xdr:cNvSpPr/>
      </xdr:nvSpPr>
      <xdr:spPr>
        <a:xfrm>
          <a:off x="221107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134031</xdr:rowOff>
    </xdr:from>
    <xdr:ext cx="313932" cy="259045"/>
    <xdr:sp macro="" textlink="">
      <xdr:nvSpPr>
        <xdr:cNvPr id="784" name="貸付金該当値テキスト"/>
        <xdr:cNvSpPr txBox="1"/>
      </xdr:nvSpPr>
      <xdr:spPr>
        <a:xfrm>
          <a:off x="22212300" y="100781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47654</xdr:rowOff>
    </xdr:from>
    <xdr:to>
      <xdr:col>31</xdr:col>
      <xdr:colOff>85725</xdr:colOff>
      <xdr:row>59</xdr:row>
      <xdr:rowOff>149254</xdr:rowOff>
    </xdr:to>
    <xdr:sp macro="" textlink="">
      <xdr:nvSpPr>
        <xdr:cNvPr id="785" name="円/楕円 784"/>
        <xdr:cNvSpPr/>
      </xdr:nvSpPr>
      <xdr:spPr>
        <a:xfrm>
          <a:off x="21272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140381</xdr:rowOff>
    </xdr:from>
    <xdr:ext cx="313932" cy="259045"/>
    <xdr:sp macro="" textlink="">
      <xdr:nvSpPr>
        <xdr:cNvPr id="786" name="テキスト ボックス 785"/>
        <xdr:cNvSpPr txBox="1"/>
      </xdr:nvSpPr>
      <xdr:spPr>
        <a:xfrm>
          <a:off x="21166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47654</xdr:rowOff>
    </xdr:from>
    <xdr:to>
      <xdr:col>29</xdr:col>
      <xdr:colOff>568325</xdr:colOff>
      <xdr:row>59</xdr:row>
      <xdr:rowOff>149254</xdr:rowOff>
    </xdr:to>
    <xdr:sp macro="" textlink="">
      <xdr:nvSpPr>
        <xdr:cNvPr id="787" name="円/楕円 786"/>
        <xdr:cNvSpPr/>
      </xdr:nvSpPr>
      <xdr:spPr>
        <a:xfrm>
          <a:off x="20383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140381</xdr:rowOff>
    </xdr:from>
    <xdr:ext cx="313932" cy="259045"/>
    <xdr:sp macro="" textlink="">
      <xdr:nvSpPr>
        <xdr:cNvPr id="788" name="テキスト ボックス 787"/>
        <xdr:cNvSpPr txBox="1"/>
      </xdr:nvSpPr>
      <xdr:spPr>
        <a:xfrm>
          <a:off x="20277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47654</xdr:rowOff>
    </xdr:from>
    <xdr:to>
      <xdr:col>28</xdr:col>
      <xdr:colOff>365125</xdr:colOff>
      <xdr:row>59</xdr:row>
      <xdr:rowOff>149254</xdr:rowOff>
    </xdr:to>
    <xdr:sp macro="" textlink="">
      <xdr:nvSpPr>
        <xdr:cNvPr id="789" name="円/楕円 788"/>
        <xdr:cNvSpPr/>
      </xdr:nvSpPr>
      <xdr:spPr>
        <a:xfrm>
          <a:off x="19494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140381</xdr:rowOff>
    </xdr:from>
    <xdr:ext cx="313932" cy="259045"/>
    <xdr:sp macro="" textlink="">
      <xdr:nvSpPr>
        <xdr:cNvPr id="790" name="テキスト ボックス 789"/>
        <xdr:cNvSpPr txBox="1"/>
      </xdr:nvSpPr>
      <xdr:spPr>
        <a:xfrm>
          <a:off x="19388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47654</xdr:rowOff>
    </xdr:from>
    <xdr:to>
      <xdr:col>27</xdr:col>
      <xdr:colOff>161925</xdr:colOff>
      <xdr:row>59</xdr:row>
      <xdr:rowOff>149254</xdr:rowOff>
    </xdr:to>
    <xdr:sp macro="" textlink="">
      <xdr:nvSpPr>
        <xdr:cNvPr id="791" name="円/楕円 790"/>
        <xdr:cNvSpPr/>
      </xdr:nvSpPr>
      <xdr:spPr>
        <a:xfrm>
          <a:off x="18605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140381</xdr:rowOff>
    </xdr:from>
    <xdr:ext cx="313932" cy="259045"/>
    <xdr:sp macro="" textlink="">
      <xdr:nvSpPr>
        <xdr:cNvPr id="792" name="テキスト ボックス 791"/>
        <xdr:cNvSpPr txBox="1"/>
      </xdr:nvSpPr>
      <xdr:spPr>
        <a:xfrm>
          <a:off x="18499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88531</xdr:rowOff>
    </xdr:from>
    <xdr:to>
      <xdr:col>32</xdr:col>
      <xdr:colOff>187325</xdr:colOff>
      <xdr:row>76</xdr:row>
      <xdr:rowOff>111080</xdr:rowOff>
    </xdr:to>
    <xdr:cxnSp macro="">
      <xdr:nvCxnSpPr>
        <xdr:cNvPr id="821" name="直線コネクタ 820"/>
        <xdr:cNvCxnSpPr/>
      </xdr:nvCxnSpPr>
      <xdr:spPr>
        <a:xfrm>
          <a:off x="21323300" y="13118731"/>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88531</xdr:rowOff>
    </xdr:from>
    <xdr:to>
      <xdr:col>31</xdr:col>
      <xdr:colOff>34925</xdr:colOff>
      <xdr:row>76</xdr:row>
      <xdr:rowOff>139159</xdr:rowOff>
    </xdr:to>
    <xdr:cxnSp macro="">
      <xdr:nvCxnSpPr>
        <xdr:cNvPr id="824" name="直線コネクタ 823"/>
        <xdr:cNvCxnSpPr/>
      </xdr:nvCxnSpPr>
      <xdr:spPr>
        <a:xfrm flipV="1">
          <a:off x="20434300" y="13118731"/>
          <a:ext cx="889000" cy="5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139159</xdr:rowOff>
    </xdr:from>
    <xdr:to>
      <xdr:col>29</xdr:col>
      <xdr:colOff>517525</xdr:colOff>
      <xdr:row>76</xdr:row>
      <xdr:rowOff>157111</xdr:rowOff>
    </xdr:to>
    <xdr:cxnSp macro="">
      <xdr:nvCxnSpPr>
        <xdr:cNvPr id="827" name="直線コネクタ 826"/>
        <xdr:cNvCxnSpPr/>
      </xdr:nvCxnSpPr>
      <xdr:spPr>
        <a:xfrm flipV="1">
          <a:off x="19545300" y="13169359"/>
          <a:ext cx="8890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157111</xdr:rowOff>
    </xdr:from>
    <xdr:to>
      <xdr:col>28</xdr:col>
      <xdr:colOff>314325</xdr:colOff>
      <xdr:row>76</xdr:row>
      <xdr:rowOff>157835</xdr:rowOff>
    </xdr:to>
    <xdr:cxnSp macro="">
      <xdr:nvCxnSpPr>
        <xdr:cNvPr id="830" name="直線コネクタ 829"/>
        <xdr:cNvCxnSpPr/>
      </xdr:nvCxnSpPr>
      <xdr:spPr>
        <a:xfrm flipV="1">
          <a:off x="18656300" y="1318731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60280</xdr:rowOff>
    </xdr:from>
    <xdr:to>
      <xdr:col>32</xdr:col>
      <xdr:colOff>238125</xdr:colOff>
      <xdr:row>76</xdr:row>
      <xdr:rowOff>161880</xdr:rowOff>
    </xdr:to>
    <xdr:sp macro="" textlink="">
      <xdr:nvSpPr>
        <xdr:cNvPr id="840" name="円/楕円 839"/>
        <xdr:cNvSpPr/>
      </xdr:nvSpPr>
      <xdr:spPr>
        <a:xfrm>
          <a:off x="22110700" y="130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83156</xdr:rowOff>
    </xdr:from>
    <xdr:ext cx="534377" cy="259045"/>
    <xdr:sp macro="" textlink="">
      <xdr:nvSpPr>
        <xdr:cNvPr id="841" name="繰出金該当値テキスト"/>
        <xdr:cNvSpPr txBox="1"/>
      </xdr:nvSpPr>
      <xdr:spPr>
        <a:xfrm>
          <a:off x="22212300" y="129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58,756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37731</xdr:rowOff>
    </xdr:from>
    <xdr:to>
      <xdr:col>31</xdr:col>
      <xdr:colOff>85725</xdr:colOff>
      <xdr:row>76</xdr:row>
      <xdr:rowOff>139331</xdr:rowOff>
    </xdr:to>
    <xdr:sp macro="" textlink="">
      <xdr:nvSpPr>
        <xdr:cNvPr id="842" name="円/楕円 841"/>
        <xdr:cNvSpPr/>
      </xdr:nvSpPr>
      <xdr:spPr>
        <a:xfrm>
          <a:off x="21272500" y="130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155859</xdr:rowOff>
    </xdr:from>
    <xdr:ext cx="534377" cy="259045"/>
    <xdr:sp macro="" textlink="">
      <xdr:nvSpPr>
        <xdr:cNvPr id="843" name="テキスト ボックス 842"/>
        <xdr:cNvSpPr txBox="1"/>
      </xdr:nvSpPr>
      <xdr:spPr>
        <a:xfrm>
          <a:off x="21056111" y="128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88359</xdr:rowOff>
    </xdr:from>
    <xdr:to>
      <xdr:col>29</xdr:col>
      <xdr:colOff>568325</xdr:colOff>
      <xdr:row>77</xdr:row>
      <xdr:rowOff>18509</xdr:rowOff>
    </xdr:to>
    <xdr:sp macro="" textlink="">
      <xdr:nvSpPr>
        <xdr:cNvPr id="844" name="円/楕円 843"/>
        <xdr:cNvSpPr/>
      </xdr:nvSpPr>
      <xdr:spPr>
        <a:xfrm>
          <a:off x="20383500" y="131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35036</xdr:rowOff>
    </xdr:from>
    <xdr:ext cx="534377" cy="259045"/>
    <xdr:sp macro="" textlink="">
      <xdr:nvSpPr>
        <xdr:cNvPr id="845" name="テキスト ボックス 844"/>
        <xdr:cNvSpPr txBox="1"/>
      </xdr:nvSpPr>
      <xdr:spPr>
        <a:xfrm>
          <a:off x="20167111" y="1289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106311</xdr:rowOff>
    </xdr:from>
    <xdr:to>
      <xdr:col>28</xdr:col>
      <xdr:colOff>365125</xdr:colOff>
      <xdr:row>77</xdr:row>
      <xdr:rowOff>36461</xdr:rowOff>
    </xdr:to>
    <xdr:sp macro="" textlink="">
      <xdr:nvSpPr>
        <xdr:cNvPr id="846" name="円/楕円 845"/>
        <xdr:cNvSpPr/>
      </xdr:nvSpPr>
      <xdr:spPr>
        <a:xfrm>
          <a:off x="19494500" y="131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52988</xdr:rowOff>
    </xdr:from>
    <xdr:ext cx="534377" cy="259045"/>
    <xdr:sp macro="" textlink="">
      <xdr:nvSpPr>
        <xdr:cNvPr id="847" name="テキスト ボックス 846"/>
        <xdr:cNvSpPr txBox="1"/>
      </xdr:nvSpPr>
      <xdr:spPr>
        <a:xfrm>
          <a:off x="19278111" y="1291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107035</xdr:rowOff>
    </xdr:from>
    <xdr:to>
      <xdr:col>27</xdr:col>
      <xdr:colOff>161925</xdr:colOff>
      <xdr:row>77</xdr:row>
      <xdr:rowOff>37185</xdr:rowOff>
    </xdr:to>
    <xdr:sp macro="" textlink="">
      <xdr:nvSpPr>
        <xdr:cNvPr id="848" name="円/楕円 847"/>
        <xdr:cNvSpPr/>
      </xdr:nvSpPr>
      <xdr:spPr>
        <a:xfrm>
          <a:off x="18605500" y="131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53712</xdr:rowOff>
    </xdr:from>
    <xdr:ext cx="534377" cy="259045"/>
    <xdr:sp macro="" textlink="">
      <xdr:nvSpPr>
        <xdr:cNvPr id="849" name="テキスト ボックス 848"/>
        <xdr:cNvSpPr txBox="1"/>
      </xdr:nvSpPr>
      <xdr:spPr>
        <a:xfrm>
          <a:off x="18389111" y="129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●人件費は</a:t>
          </a:r>
          <a:r>
            <a:rPr lang="ja-JP" altLang="ja-JP" sz="1100">
              <a:solidFill>
                <a:schemeClr val="dk1"/>
              </a:solidFill>
              <a:effectLst/>
              <a:latin typeface="+mn-lt"/>
              <a:ea typeface="+mn-ea"/>
              <a:cs typeface="+mn-cs"/>
            </a:rPr>
            <a:t>全国・府・類似団体平均</a:t>
          </a:r>
          <a:r>
            <a:rPr lang="ja-JP" altLang="en-US" sz="1100">
              <a:solidFill>
                <a:schemeClr val="dk1"/>
              </a:solidFill>
              <a:effectLst/>
              <a:latin typeface="+mn-lt"/>
              <a:ea typeface="+mn-ea"/>
              <a:cs typeface="+mn-cs"/>
            </a:rPr>
            <a:t>いずれも下回って</a:t>
          </a:r>
          <a:r>
            <a:rPr lang="ja-JP" altLang="ja-JP" sz="1100">
              <a:solidFill>
                <a:schemeClr val="dk1"/>
              </a:solidFill>
              <a:effectLst/>
              <a:latin typeface="+mn-lt"/>
              <a:ea typeface="+mn-ea"/>
              <a:cs typeface="+mn-cs"/>
            </a:rPr>
            <a:t>いる。</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年度に比べ増加している要因は退職者の増に伴う退職手当の増によるものである。●</a:t>
          </a:r>
          <a:r>
            <a:rPr kumimoji="1" lang="ja-JP" altLang="en-US" sz="1050">
              <a:latin typeface="ＭＳ Ｐゴシック"/>
            </a:rPr>
            <a:t>物件費についても</a:t>
          </a:r>
          <a:r>
            <a:rPr lang="ja-JP" altLang="ja-JP" sz="1100">
              <a:solidFill>
                <a:schemeClr val="dk1"/>
              </a:solidFill>
              <a:effectLst/>
              <a:latin typeface="+mn-lt"/>
              <a:ea typeface="+mn-ea"/>
              <a:cs typeface="+mn-cs"/>
            </a:rPr>
            <a:t>全国・府・類似団体平均いずれも下回っている</a:t>
          </a:r>
          <a:r>
            <a:rPr lang="ja-JP" altLang="en-US" sz="1100">
              <a:solidFill>
                <a:schemeClr val="dk1"/>
              </a:solidFill>
              <a:effectLst/>
              <a:latin typeface="+mn-lt"/>
              <a:ea typeface="+mn-ea"/>
              <a:cs typeface="+mn-cs"/>
            </a:rPr>
            <a:t>が、Ｈ</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年度に比べ増加している。これは保育士等配置事業などの賃金の増加等が要因している。</a:t>
          </a:r>
          <a:endParaRPr kumimoji="1" lang="en-US" altLang="ja-JP" sz="1050">
            <a:latin typeface="ＭＳ Ｐゴシック"/>
          </a:endParaRPr>
        </a:p>
        <a:p>
          <a:r>
            <a:rPr kumimoji="1" lang="ja-JP" altLang="en-US" sz="1050">
              <a:latin typeface="ＭＳ Ｐゴシック"/>
            </a:rPr>
            <a:t>●扶助費は子ども子育て支援制度が開始したことや、障がい者総合支援給付費等が増加していることも高い要因のひとつであるが、大阪府内においては、全国的に見ても扶助費が高い傾向にある。今後も社会保障経費の増加が見込まれている。</a:t>
          </a:r>
          <a:endParaRPr kumimoji="1" lang="en-US" altLang="ja-JP" sz="1050">
            <a:latin typeface="ＭＳ Ｐゴシック"/>
          </a:endParaRPr>
        </a:p>
        <a:p>
          <a:r>
            <a:rPr kumimoji="1" lang="ja-JP" altLang="en-US" sz="1050">
              <a:latin typeface="ＭＳ Ｐゴシック"/>
            </a:rPr>
            <a:t>●補助費等が大阪府・類似団体平均を上回っている。平成</a:t>
          </a:r>
          <a:r>
            <a:rPr kumimoji="1" lang="en-US" altLang="ja-JP" sz="1050">
              <a:latin typeface="ＭＳ Ｐゴシック"/>
            </a:rPr>
            <a:t>27</a:t>
          </a:r>
          <a:r>
            <a:rPr kumimoji="1" lang="ja-JP" altLang="en-US" sz="1050">
              <a:latin typeface="ＭＳ Ｐゴシック"/>
            </a:rPr>
            <a:t>年度においては病院事業への繰出や地方創生交付金を活用したプレミアム商品券などの増加があった。●普通建設事業費は旭小学校増改築事業や土地開発公社からの土地の買戻しもあったものの、南海中央線街路事業の減や小学校施設整備事業が完了するなどにより減となった。</a:t>
          </a:r>
          <a:endParaRPr kumimoji="1" lang="en-US" altLang="ja-JP" sz="1050">
            <a:latin typeface="ＭＳ Ｐゴシック"/>
          </a:endParaRPr>
        </a:p>
        <a:p>
          <a:r>
            <a:rPr kumimoji="1" lang="ja-JP" altLang="en-US" sz="1050">
              <a:latin typeface="ＭＳ Ｐゴシック"/>
            </a:rPr>
            <a:t>●公債費については、ゆるやかに減少しているものの、類似団体平均を上回っており、依然として高い水準となっている。●積立金は、財政調整基金積立金の増加により、Ｈ</a:t>
          </a:r>
          <a:r>
            <a:rPr kumimoji="1" lang="en-US" altLang="ja-JP" sz="1050">
              <a:latin typeface="ＭＳ Ｐゴシック"/>
            </a:rPr>
            <a:t>26</a:t>
          </a:r>
          <a:r>
            <a:rPr kumimoji="1" lang="ja-JP" altLang="en-US" sz="1050">
              <a:latin typeface="ＭＳ Ｐゴシック"/>
            </a:rPr>
            <a:t>年度に比べ高くなっている。</a:t>
          </a:r>
          <a:endParaRPr kumimoji="1" lang="en-US" altLang="ja-JP" sz="1050">
            <a:latin typeface="ＭＳ Ｐゴシック"/>
          </a:endParaRPr>
        </a:p>
        <a:p>
          <a:r>
            <a:rPr kumimoji="1" lang="ja-JP" altLang="en-US" sz="1050">
              <a:latin typeface="ＭＳ Ｐゴシック"/>
            </a:rPr>
            <a:t>●繰出金については、Ｈ</a:t>
          </a:r>
          <a:r>
            <a:rPr kumimoji="1" lang="en-US" altLang="ja-JP" sz="1050">
              <a:latin typeface="ＭＳ Ｐゴシック"/>
            </a:rPr>
            <a:t>26</a:t>
          </a:r>
          <a:r>
            <a:rPr kumimoji="1" lang="ja-JP" altLang="en-US" sz="1050">
              <a:latin typeface="ＭＳ Ｐゴシック"/>
            </a:rPr>
            <a:t>年度に比べて減となっている。しかし、下水道事業特別会計への繰出金が大きいため、全国・大阪府・類団平均のいずれよりも高くなっている。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44602</xdr:rowOff>
    </xdr:from>
    <xdr:to>
      <xdr:col>6</xdr:col>
      <xdr:colOff>511175</xdr:colOff>
      <xdr:row>35</xdr:row>
      <xdr:rowOff>8484</xdr:rowOff>
    </xdr:to>
    <xdr:cxnSp macro="">
      <xdr:nvCxnSpPr>
        <xdr:cNvPr id="59" name="直線コネクタ 58"/>
        <xdr:cNvCxnSpPr/>
      </xdr:nvCxnSpPr>
      <xdr:spPr>
        <a:xfrm flipV="1">
          <a:off x="3797300" y="5873902"/>
          <a:ext cx="8382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141986</xdr:rowOff>
    </xdr:from>
    <xdr:to>
      <xdr:col>5</xdr:col>
      <xdr:colOff>358775</xdr:colOff>
      <xdr:row>35</xdr:row>
      <xdr:rowOff>8484</xdr:rowOff>
    </xdr:to>
    <xdr:cxnSp macro="">
      <xdr:nvCxnSpPr>
        <xdr:cNvPr id="62" name="直線コネクタ 61"/>
        <xdr:cNvCxnSpPr/>
      </xdr:nvCxnSpPr>
      <xdr:spPr>
        <a:xfrm>
          <a:off x="2908300" y="597128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118669</xdr:rowOff>
    </xdr:from>
    <xdr:to>
      <xdr:col>4</xdr:col>
      <xdr:colOff>155575</xdr:colOff>
      <xdr:row>34</xdr:row>
      <xdr:rowOff>141986</xdr:rowOff>
    </xdr:to>
    <xdr:cxnSp macro="">
      <xdr:nvCxnSpPr>
        <xdr:cNvPr id="65" name="直線コネクタ 64"/>
        <xdr:cNvCxnSpPr/>
      </xdr:nvCxnSpPr>
      <xdr:spPr>
        <a:xfrm>
          <a:off x="2019300" y="5776519"/>
          <a:ext cx="889000" cy="19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85751</xdr:rowOff>
    </xdr:from>
    <xdr:to>
      <xdr:col>2</xdr:col>
      <xdr:colOff>638175</xdr:colOff>
      <xdr:row>33</xdr:row>
      <xdr:rowOff>118669</xdr:rowOff>
    </xdr:to>
    <xdr:cxnSp macro="">
      <xdr:nvCxnSpPr>
        <xdr:cNvPr id="68" name="直線コネクタ 67"/>
        <xdr:cNvCxnSpPr/>
      </xdr:nvCxnSpPr>
      <xdr:spPr>
        <a:xfrm>
          <a:off x="1130300" y="5572151"/>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165252</xdr:rowOff>
    </xdr:from>
    <xdr:to>
      <xdr:col>6</xdr:col>
      <xdr:colOff>561975</xdr:colOff>
      <xdr:row>34</xdr:row>
      <xdr:rowOff>95402</xdr:rowOff>
    </xdr:to>
    <xdr:sp macro="" textlink="">
      <xdr:nvSpPr>
        <xdr:cNvPr id="78" name="円/楕円 77"/>
        <xdr:cNvSpPr/>
      </xdr:nvSpPr>
      <xdr:spPr>
        <a:xfrm>
          <a:off x="45847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16679</xdr:rowOff>
    </xdr:from>
    <xdr:ext cx="469744" cy="259045"/>
    <xdr:sp macro="" textlink="">
      <xdr:nvSpPr>
        <xdr:cNvPr id="79" name="議会費該当値テキスト"/>
        <xdr:cNvSpPr txBox="1"/>
      </xdr:nvSpPr>
      <xdr:spPr>
        <a:xfrm>
          <a:off x="4686300" y="567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129134</xdr:rowOff>
    </xdr:from>
    <xdr:to>
      <xdr:col>5</xdr:col>
      <xdr:colOff>409575</xdr:colOff>
      <xdr:row>35</xdr:row>
      <xdr:rowOff>59284</xdr:rowOff>
    </xdr:to>
    <xdr:sp macro="" textlink="">
      <xdr:nvSpPr>
        <xdr:cNvPr id="80" name="円/楕円 79"/>
        <xdr:cNvSpPr/>
      </xdr:nvSpPr>
      <xdr:spPr>
        <a:xfrm>
          <a:off x="3746500" y="59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50411</xdr:rowOff>
    </xdr:from>
    <xdr:ext cx="469744" cy="259045"/>
    <xdr:sp macro="" textlink="">
      <xdr:nvSpPr>
        <xdr:cNvPr id="81" name="テキスト ボックス 80"/>
        <xdr:cNvSpPr txBox="1"/>
      </xdr:nvSpPr>
      <xdr:spPr>
        <a:xfrm>
          <a:off x="3562427"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91186</xdr:rowOff>
    </xdr:from>
    <xdr:to>
      <xdr:col>4</xdr:col>
      <xdr:colOff>206375</xdr:colOff>
      <xdr:row>35</xdr:row>
      <xdr:rowOff>21336</xdr:rowOff>
    </xdr:to>
    <xdr:sp macro="" textlink="">
      <xdr:nvSpPr>
        <xdr:cNvPr id="82" name="円/楕円 81"/>
        <xdr:cNvSpPr/>
      </xdr:nvSpPr>
      <xdr:spPr>
        <a:xfrm>
          <a:off x="2857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12463</xdr:rowOff>
    </xdr:from>
    <xdr:ext cx="469744" cy="259045"/>
    <xdr:sp macro="" textlink="">
      <xdr:nvSpPr>
        <xdr:cNvPr id="83" name="テキスト ボックス 82"/>
        <xdr:cNvSpPr txBox="1"/>
      </xdr:nvSpPr>
      <xdr:spPr>
        <a:xfrm>
          <a:off x="2673427"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67869</xdr:rowOff>
    </xdr:from>
    <xdr:to>
      <xdr:col>3</xdr:col>
      <xdr:colOff>3175</xdr:colOff>
      <xdr:row>33</xdr:row>
      <xdr:rowOff>169469</xdr:rowOff>
    </xdr:to>
    <xdr:sp macro="" textlink="">
      <xdr:nvSpPr>
        <xdr:cNvPr id="84" name="円/楕円 83"/>
        <xdr:cNvSpPr/>
      </xdr:nvSpPr>
      <xdr:spPr>
        <a:xfrm>
          <a:off x="1968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14546</xdr:rowOff>
    </xdr:from>
    <xdr:ext cx="469744" cy="259045"/>
    <xdr:sp macro="" textlink="">
      <xdr:nvSpPr>
        <xdr:cNvPr id="85" name="テキスト ボックス 84"/>
        <xdr:cNvSpPr txBox="1"/>
      </xdr:nvSpPr>
      <xdr:spPr>
        <a:xfrm>
          <a:off x="1784427"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34951</xdr:rowOff>
    </xdr:from>
    <xdr:to>
      <xdr:col>1</xdr:col>
      <xdr:colOff>485775</xdr:colOff>
      <xdr:row>32</xdr:row>
      <xdr:rowOff>136551</xdr:rowOff>
    </xdr:to>
    <xdr:sp macro="" textlink="">
      <xdr:nvSpPr>
        <xdr:cNvPr id="86" name="円/楕円 85"/>
        <xdr:cNvSpPr/>
      </xdr:nvSpPr>
      <xdr:spPr>
        <a:xfrm>
          <a:off x="1079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153078</xdr:rowOff>
    </xdr:from>
    <xdr:ext cx="469744" cy="259045"/>
    <xdr:sp macro="" textlink="">
      <xdr:nvSpPr>
        <xdr:cNvPr id="87" name="テキスト ボックス 86"/>
        <xdr:cNvSpPr txBox="1"/>
      </xdr:nvSpPr>
      <xdr:spPr>
        <a:xfrm>
          <a:off x="895427"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130314</xdr:rowOff>
    </xdr:from>
    <xdr:to>
      <xdr:col>6</xdr:col>
      <xdr:colOff>511175</xdr:colOff>
      <xdr:row>58</xdr:row>
      <xdr:rowOff>9627</xdr:rowOff>
    </xdr:to>
    <xdr:cxnSp macro="">
      <xdr:nvCxnSpPr>
        <xdr:cNvPr id="114" name="直線コネクタ 113"/>
        <xdr:cNvCxnSpPr/>
      </xdr:nvCxnSpPr>
      <xdr:spPr>
        <a:xfrm flipV="1">
          <a:off x="3797300" y="9902964"/>
          <a:ext cx="838200" cy="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111523</xdr:rowOff>
    </xdr:from>
    <xdr:to>
      <xdr:col>5</xdr:col>
      <xdr:colOff>358775</xdr:colOff>
      <xdr:row>58</xdr:row>
      <xdr:rowOff>9627</xdr:rowOff>
    </xdr:to>
    <xdr:cxnSp macro="">
      <xdr:nvCxnSpPr>
        <xdr:cNvPr id="117" name="直線コネクタ 116"/>
        <xdr:cNvCxnSpPr/>
      </xdr:nvCxnSpPr>
      <xdr:spPr>
        <a:xfrm>
          <a:off x="2908300" y="9884173"/>
          <a:ext cx="889000" cy="6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111523</xdr:rowOff>
    </xdr:from>
    <xdr:to>
      <xdr:col>4</xdr:col>
      <xdr:colOff>155575</xdr:colOff>
      <xdr:row>57</xdr:row>
      <xdr:rowOff>135297</xdr:rowOff>
    </xdr:to>
    <xdr:cxnSp macro="">
      <xdr:nvCxnSpPr>
        <xdr:cNvPr id="120" name="直線コネクタ 119"/>
        <xdr:cNvCxnSpPr/>
      </xdr:nvCxnSpPr>
      <xdr:spPr>
        <a:xfrm flipV="1">
          <a:off x="2019300" y="9884173"/>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135297</xdr:rowOff>
    </xdr:from>
    <xdr:to>
      <xdr:col>2</xdr:col>
      <xdr:colOff>638175</xdr:colOff>
      <xdr:row>57</xdr:row>
      <xdr:rowOff>146887</xdr:rowOff>
    </xdr:to>
    <xdr:cxnSp macro="">
      <xdr:nvCxnSpPr>
        <xdr:cNvPr id="123" name="直線コネクタ 122"/>
        <xdr:cNvCxnSpPr/>
      </xdr:nvCxnSpPr>
      <xdr:spPr>
        <a:xfrm flipV="1">
          <a:off x="1130300" y="9907947"/>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79514</xdr:rowOff>
    </xdr:from>
    <xdr:to>
      <xdr:col>6</xdr:col>
      <xdr:colOff>561975</xdr:colOff>
      <xdr:row>58</xdr:row>
      <xdr:rowOff>9664</xdr:rowOff>
    </xdr:to>
    <xdr:sp macro="" textlink="">
      <xdr:nvSpPr>
        <xdr:cNvPr id="133" name="円/楕円 132"/>
        <xdr:cNvSpPr/>
      </xdr:nvSpPr>
      <xdr:spPr>
        <a:xfrm>
          <a:off x="4584700" y="98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169672</xdr:rowOff>
    </xdr:from>
    <xdr:ext cx="534377" cy="259045"/>
    <xdr:sp macro="" textlink="">
      <xdr:nvSpPr>
        <xdr:cNvPr id="134" name="総務費該当値テキスト"/>
        <xdr:cNvSpPr txBox="1"/>
      </xdr:nvSpPr>
      <xdr:spPr>
        <a:xfrm>
          <a:off x="4686300" y="97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130277</xdr:rowOff>
    </xdr:from>
    <xdr:to>
      <xdr:col>5</xdr:col>
      <xdr:colOff>409575</xdr:colOff>
      <xdr:row>58</xdr:row>
      <xdr:rowOff>60427</xdr:rowOff>
    </xdr:to>
    <xdr:sp macro="" textlink="">
      <xdr:nvSpPr>
        <xdr:cNvPr id="135" name="円/楕円 134"/>
        <xdr:cNvSpPr/>
      </xdr:nvSpPr>
      <xdr:spPr>
        <a:xfrm>
          <a:off x="3746500" y="99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51554</xdr:rowOff>
    </xdr:from>
    <xdr:ext cx="534377" cy="259045"/>
    <xdr:sp macro="" textlink="">
      <xdr:nvSpPr>
        <xdr:cNvPr id="136" name="テキスト ボックス 135"/>
        <xdr:cNvSpPr txBox="1"/>
      </xdr:nvSpPr>
      <xdr:spPr>
        <a:xfrm>
          <a:off x="3530111" y="99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60723</xdr:rowOff>
    </xdr:from>
    <xdr:to>
      <xdr:col>4</xdr:col>
      <xdr:colOff>206375</xdr:colOff>
      <xdr:row>57</xdr:row>
      <xdr:rowOff>162323</xdr:rowOff>
    </xdr:to>
    <xdr:sp macro="" textlink="">
      <xdr:nvSpPr>
        <xdr:cNvPr id="137" name="円/楕円 136"/>
        <xdr:cNvSpPr/>
      </xdr:nvSpPr>
      <xdr:spPr>
        <a:xfrm>
          <a:off x="2857500" y="98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153450</xdr:rowOff>
    </xdr:from>
    <xdr:ext cx="534377" cy="259045"/>
    <xdr:sp macro="" textlink="">
      <xdr:nvSpPr>
        <xdr:cNvPr id="138" name="テキスト ボックス 137"/>
        <xdr:cNvSpPr txBox="1"/>
      </xdr:nvSpPr>
      <xdr:spPr>
        <a:xfrm>
          <a:off x="2641111" y="99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84497</xdr:rowOff>
    </xdr:from>
    <xdr:to>
      <xdr:col>3</xdr:col>
      <xdr:colOff>3175</xdr:colOff>
      <xdr:row>58</xdr:row>
      <xdr:rowOff>14647</xdr:rowOff>
    </xdr:to>
    <xdr:sp macro="" textlink="">
      <xdr:nvSpPr>
        <xdr:cNvPr id="139" name="円/楕円 138"/>
        <xdr:cNvSpPr/>
      </xdr:nvSpPr>
      <xdr:spPr>
        <a:xfrm>
          <a:off x="1968500" y="98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5774</xdr:rowOff>
    </xdr:from>
    <xdr:ext cx="534377" cy="259045"/>
    <xdr:sp macro="" textlink="">
      <xdr:nvSpPr>
        <xdr:cNvPr id="140" name="テキスト ボックス 139"/>
        <xdr:cNvSpPr txBox="1"/>
      </xdr:nvSpPr>
      <xdr:spPr>
        <a:xfrm>
          <a:off x="1752111" y="994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96087</xdr:rowOff>
    </xdr:from>
    <xdr:to>
      <xdr:col>1</xdr:col>
      <xdr:colOff>485775</xdr:colOff>
      <xdr:row>58</xdr:row>
      <xdr:rowOff>26237</xdr:rowOff>
    </xdr:to>
    <xdr:sp macro="" textlink="">
      <xdr:nvSpPr>
        <xdr:cNvPr id="141" name="円/楕円 140"/>
        <xdr:cNvSpPr/>
      </xdr:nvSpPr>
      <xdr:spPr>
        <a:xfrm>
          <a:off x="1079500" y="98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17364</xdr:rowOff>
    </xdr:from>
    <xdr:ext cx="534377" cy="259045"/>
    <xdr:sp macro="" textlink="">
      <xdr:nvSpPr>
        <xdr:cNvPr id="142" name="テキスト ボックス 141"/>
        <xdr:cNvSpPr txBox="1"/>
      </xdr:nvSpPr>
      <xdr:spPr>
        <a:xfrm>
          <a:off x="863111" y="99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45288</xdr:rowOff>
    </xdr:from>
    <xdr:to>
      <xdr:col>6</xdr:col>
      <xdr:colOff>511175</xdr:colOff>
      <xdr:row>74</xdr:row>
      <xdr:rowOff>47472</xdr:rowOff>
    </xdr:to>
    <xdr:cxnSp macro="">
      <xdr:nvCxnSpPr>
        <xdr:cNvPr id="172" name="直線コネクタ 171"/>
        <xdr:cNvCxnSpPr/>
      </xdr:nvCxnSpPr>
      <xdr:spPr>
        <a:xfrm flipV="1">
          <a:off x="3797300" y="12732588"/>
          <a:ext cx="8382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47472</xdr:rowOff>
    </xdr:from>
    <xdr:to>
      <xdr:col>5</xdr:col>
      <xdr:colOff>358775</xdr:colOff>
      <xdr:row>74</xdr:row>
      <xdr:rowOff>170612</xdr:rowOff>
    </xdr:to>
    <xdr:cxnSp macro="">
      <xdr:nvCxnSpPr>
        <xdr:cNvPr id="175" name="直線コネクタ 174"/>
        <xdr:cNvCxnSpPr/>
      </xdr:nvCxnSpPr>
      <xdr:spPr>
        <a:xfrm flipV="1">
          <a:off x="2908300" y="12734772"/>
          <a:ext cx="8890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170612</xdr:rowOff>
    </xdr:from>
    <xdr:to>
      <xdr:col>4</xdr:col>
      <xdr:colOff>155575</xdr:colOff>
      <xdr:row>75</xdr:row>
      <xdr:rowOff>65736</xdr:rowOff>
    </xdr:to>
    <xdr:cxnSp macro="">
      <xdr:nvCxnSpPr>
        <xdr:cNvPr id="178" name="直線コネクタ 177"/>
        <xdr:cNvCxnSpPr/>
      </xdr:nvCxnSpPr>
      <xdr:spPr>
        <a:xfrm flipV="1">
          <a:off x="2019300" y="12857912"/>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65736</xdr:rowOff>
    </xdr:from>
    <xdr:to>
      <xdr:col>2</xdr:col>
      <xdr:colOff>638175</xdr:colOff>
      <xdr:row>75</xdr:row>
      <xdr:rowOff>68504</xdr:rowOff>
    </xdr:to>
    <xdr:cxnSp macro="">
      <xdr:nvCxnSpPr>
        <xdr:cNvPr id="181" name="直線コネクタ 180"/>
        <xdr:cNvCxnSpPr/>
      </xdr:nvCxnSpPr>
      <xdr:spPr>
        <a:xfrm flipV="1">
          <a:off x="1130300" y="12924486"/>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165938</xdr:rowOff>
    </xdr:from>
    <xdr:to>
      <xdr:col>6</xdr:col>
      <xdr:colOff>561975</xdr:colOff>
      <xdr:row>74</xdr:row>
      <xdr:rowOff>96088</xdr:rowOff>
    </xdr:to>
    <xdr:sp macro="" textlink="">
      <xdr:nvSpPr>
        <xdr:cNvPr id="191" name="円/楕円 190"/>
        <xdr:cNvSpPr/>
      </xdr:nvSpPr>
      <xdr:spPr>
        <a:xfrm>
          <a:off x="4584700" y="126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17365</xdr:rowOff>
    </xdr:from>
    <xdr:ext cx="599010" cy="259045"/>
    <xdr:sp macro="" textlink="">
      <xdr:nvSpPr>
        <xdr:cNvPr id="192" name="民生費該当値テキスト"/>
        <xdr:cNvSpPr txBox="1"/>
      </xdr:nvSpPr>
      <xdr:spPr>
        <a:xfrm>
          <a:off x="4686300" y="1253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157,434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168122</xdr:rowOff>
    </xdr:from>
    <xdr:to>
      <xdr:col>5</xdr:col>
      <xdr:colOff>409575</xdr:colOff>
      <xdr:row>74</xdr:row>
      <xdr:rowOff>98272</xdr:rowOff>
    </xdr:to>
    <xdr:sp macro="" textlink="">
      <xdr:nvSpPr>
        <xdr:cNvPr id="193" name="円/楕円 192"/>
        <xdr:cNvSpPr/>
      </xdr:nvSpPr>
      <xdr:spPr>
        <a:xfrm>
          <a:off x="3746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114799</xdr:rowOff>
    </xdr:from>
    <xdr:ext cx="599010" cy="259045"/>
    <xdr:sp macro="" textlink="">
      <xdr:nvSpPr>
        <xdr:cNvPr id="194" name="テキスト ボックス 193"/>
        <xdr:cNvSpPr txBox="1"/>
      </xdr:nvSpPr>
      <xdr:spPr>
        <a:xfrm>
          <a:off x="3497794" y="1245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157,262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119812</xdr:rowOff>
    </xdr:from>
    <xdr:to>
      <xdr:col>4</xdr:col>
      <xdr:colOff>206375</xdr:colOff>
      <xdr:row>75</xdr:row>
      <xdr:rowOff>49962</xdr:rowOff>
    </xdr:to>
    <xdr:sp macro="" textlink="">
      <xdr:nvSpPr>
        <xdr:cNvPr id="195" name="円/楕円 194"/>
        <xdr:cNvSpPr/>
      </xdr:nvSpPr>
      <xdr:spPr>
        <a:xfrm>
          <a:off x="2857500" y="12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66489</xdr:rowOff>
    </xdr:from>
    <xdr:ext cx="599010" cy="259045"/>
    <xdr:sp macro="" textlink="">
      <xdr:nvSpPr>
        <xdr:cNvPr id="196" name="テキスト ボックス 195"/>
        <xdr:cNvSpPr txBox="1"/>
      </xdr:nvSpPr>
      <xdr:spPr>
        <a:xfrm>
          <a:off x="2608794" y="125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14936</xdr:rowOff>
    </xdr:from>
    <xdr:to>
      <xdr:col>3</xdr:col>
      <xdr:colOff>3175</xdr:colOff>
      <xdr:row>75</xdr:row>
      <xdr:rowOff>116536</xdr:rowOff>
    </xdr:to>
    <xdr:sp macro="" textlink="">
      <xdr:nvSpPr>
        <xdr:cNvPr id="197" name="円/楕円 196"/>
        <xdr:cNvSpPr/>
      </xdr:nvSpPr>
      <xdr:spPr>
        <a:xfrm>
          <a:off x="1968500" y="128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133063</xdr:rowOff>
    </xdr:from>
    <xdr:ext cx="599010" cy="259045"/>
    <xdr:sp macro="" textlink="">
      <xdr:nvSpPr>
        <xdr:cNvPr id="198" name="テキスト ボックス 197"/>
        <xdr:cNvSpPr txBox="1"/>
      </xdr:nvSpPr>
      <xdr:spPr>
        <a:xfrm>
          <a:off x="1719794" y="1264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142,324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17704</xdr:rowOff>
    </xdr:from>
    <xdr:to>
      <xdr:col>1</xdr:col>
      <xdr:colOff>485775</xdr:colOff>
      <xdr:row>75</xdr:row>
      <xdr:rowOff>119304</xdr:rowOff>
    </xdr:to>
    <xdr:sp macro="" textlink="">
      <xdr:nvSpPr>
        <xdr:cNvPr id="199" name="円/楕円 198"/>
        <xdr:cNvSpPr/>
      </xdr:nvSpPr>
      <xdr:spPr>
        <a:xfrm>
          <a:off x="1079500" y="128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135831</xdr:rowOff>
    </xdr:from>
    <xdr:ext cx="599010" cy="259045"/>
    <xdr:sp macro="" textlink="">
      <xdr:nvSpPr>
        <xdr:cNvPr id="200" name="テキスト ボックス 199"/>
        <xdr:cNvSpPr txBox="1"/>
      </xdr:nvSpPr>
      <xdr:spPr>
        <a:xfrm>
          <a:off x="830794" y="1265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96929</xdr:rowOff>
    </xdr:from>
    <xdr:to>
      <xdr:col>6</xdr:col>
      <xdr:colOff>511175</xdr:colOff>
      <xdr:row>96</xdr:row>
      <xdr:rowOff>73977</xdr:rowOff>
    </xdr:to>
    <xdr:cxnSp macro="">
      <xdr:nvCxnSpPr>
        <xdr:cNvPr id="228" name="直線コネクタ 227"/>
        <xdr:cNvCxnSpPr/>
      </xdr:nvCxnSpPr>
      <xdr:spPr>
        <a:xfrm flipV="1">
          <a:off x="3797300" y="16384679"/>
          <a:ext cx="838200" cy="1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48146</xdr:rowOff>
    </xdr:from>
    <xdr:to>
      <xdr:col>5</xdr:col>
      <xdr:colOff>358775</xdr:colOff>
      <xdr:row>96</xdr:row>
      <xdr:rowOff>73977</xdr:rowOff>
    </xdr:to>
    <xdr:cxnSp macro="">
      <xdr:nvCxnSpPr>
        <xdr:cNvPr id="231" name="直線コネクタ 230"/>
        <xdr:cNvCxnSpPr/>
      </xdr:nvCxnSpPr>
      <xdr:spPr>
        <a:xfrm>
          <a:off x="2908300" y="16507346"/>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3" name="テキスト ボックス 232"/>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47437</xdr:rowOff>
    </xdr:from>
    <xdr:to>
      <xdr:col>4</xdr:col>
      <xdr:colOff>155575</xdr:colOff>
      <xdr:row>96</xdr:row>
      <xdr:rowOff>48146</xdr:rowOff>
    </xdr:to>
    <xdr:cxnSp macro="">
      <xdr:nvCxnSpPr>
        <xdr:cNvPr id="234" name="直線コネクタ 233"/>
        <xdr:cNvCxnSpPr/>
      </xdr:nvCxnSpPr>
      <xdr:spPr>
        <a:xfrm>
          <a:off x="2019300" y="16506637"/>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6" name="テキスト ボックス 235"/>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60536</xdr:rowOff>
    </xdr:from>
    <xdr:to>
      <xdr:col>2</xdr:col>
      <xdr:colOff>638175</xdr:colOff>
      <xdr:row>96</xdr:row>
      <xdr:rowOff>47437</xdr:rowOff>
    </xdr:to>
    <xdr:cxnSp macro="">
      <xdr:nvCxnSpPr>
        <xdr:cNvPr id="237" name="直線コネクタ 236"/>
        <xdr:cNvCxnSpPr/>
      </xdr:nvCxnSpPr>
      <xdr:spPr>
        <a:xfrm>
          <a:off x="1130300" y="16348286"/>
          <a:ext cx="889000" cy="1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163019</xdr:rowOff>
    </xdr:from>
    <xdr:ext cx="534377" cy="259045"/>
    <xdr:sp macro="" textlink="">
      <xdr:nvSpPr>
        <xdr:cNvPr id="239" name="テキスト ボックス 238"/>
        <xdr:cNvSpPr txBox="1"/>
      </xdr:nvSpPr>
      <xdr:spPr>
        <a:xfrm>
          <a:off x="1752111" y="16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1" name="テキスト ボックス 240"/>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46129</xdr:rowOff>
    </xdr:from>
    <xdr:to>
      <xdr:col>6</xdr:col>
      <xdr:colOff>561975</xdr:colOff>
      <xdr:row>95</xdr:row>
      <xdr:rowOff>147729</xdr:rowOff>
    </xdr:to>
    <xdr:sp macro="" textlink="">
      <xdr:nvSpPr>
        <xdr:cNvPr id="247" name="円/楕円 246"/>
        <xdr:cNvSpPr/>
      </xdr:nvSpPr>
      <xdr:spPr>
        <a:xfrm>
          <a:off x="4584700" y="163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69006</xdr:rowOff>
    </xdr:from>
    <xdr:ext cx="534377" cy="259045"/>
    <xdr:sp macro="" textlink="">
      <xdr:nvSpPr>
        <xdr:cNvPr id="248" name="衛生費該当値テキスト"/>
        <xdr:cNvSpPr txBox="1"/>
      </xdr:nvSpPr>
      <xdr:spPr>
        <a:xfrm>
          <a:off x="4686300" y="161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23177</xdr:rowOff>
    </xdr:from>
    <xdr:to>
      <xdr:col>5</xdr:col>
      <xdr:colOff>409575</xdr:colOff>
      <xdr:row>96</xdr:row>
      <xdr:rowOff>124777</xdr:rowOff>
    </xdr:to>
    <xdr:sp macro="" textlink="">
      <xdr:nvSpPr>
        <xdr:cNvPr id="249" name="円/楕円 248"/>
        <xdr:cNvSpPr/>
      </xdr:nvSpPr>
      <xdr:spPr>
        <a:xfrm>
          <a:off x="3746500" y="164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141304</xdr:rowOff>
    </xdr:from>
    <xdr:ext cx="534377" cy="259045"/>
    <xdr:sp macro="" textlink="">
      <xdr:nvSpPr>
        <xdr:cNvPr id="250" name="テキスト ボックス 249"/>
        <xdr:cNvSpPr txBox="1"/>
      </xdr:nvSpPr>
      <xdr:spPr>
        <a:xfrm>
          <a:off x="3530111" y="162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168796</xdr:rowOff>
    </xdr:from>
    <xdr:to>
      <xdr:col>4</xdr:col>
      <xdr:colOff>206375</xdr:colOff>
      <xdr:row>96</xdr:row>
      <xdr:rowOff>98946</xdr:rowOff>
    </xdr:to>
    <xdr:sp macro="" textlink="">
      <xdr:nvSpPr>
        <xdr:cNvPr id="251" name="円/楕円 250"/>
        <xdr:cNvSpPr/>
      </xdr:nvSpPr>
      <xdr:spPr>
        <a:xfrm>
          <a:off x="2857500" y="164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115473</xdr:rowOff>
    </xdr:from>
    <xdr:ext cx="534377" cy="259045"/>
    <xdr:sp macro="" textlink="">
      <xdr:nvSpPr>
        <xdr:cNvPr id="252" name="テキスト ボックス 251"/>
        <xdr:cNvSpPr txBox="1"/>
      </xdr:nvSpPr>
      <xdr:spPr>
        <a:xfrm>
          <a:off x="2641111" y="162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168087</xdr:rowOff>
    </xdr:from>
    <xdr:to>
      <xdr:col>3</xdr:col>
      <xdr:colOff>3175</xdr:colOff>
      <xdr:row>96</xdr:row>
      <xdr:rowOff>98237</xdr:rowOff>
    </xdr:to>
    <xdr:sp macro="" textlink="">
      <xdr:nvSpPr>
        <xdr:cNvPr id="253" name="円/楕円 252"/>
        <xdr:cNvSpPr/>
      </xdr:nvSpPr>
      <xdr:spPr>
        <a:xfrm>
          <a:off x="1968500" y="164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114764</xdr:rowOff>
    </xdr:from>
    <xdr:ext cx="534377" cy="259045"/>
    <xdr:sp macro="" textlink="">
      <xdr:nvSpPr>
        <xdr:cNvPr id="254" name="テキスト ボックス 253"/>
        <xdr:cNvSpPr txBox="1"/>
      </xdr:nvSpPr>
      <xdr:spPr>
        <a:xfrm>
          <a:off x="1752111" y="162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9736</xdr:rowOff>
    </xdr:from>
    <xdr:to>
      <xdr:col>1</xdr:col>
      <xdr:colOff>485775</xdr:colOff>
      <xdr:row>95</xdr:row>
      <xdr:rowOff>111336</xdr:rowOff>
    </xdr:to>
    <xdr:sp macro="" textlink="">
      <xdr:nvSpPr>
        <xdr:cNvPr id="255" name="円/楕円 254"/>
        <xdr:cNvSpPr/>
      </xdr:nvSpPr>
      <xdr:spPr>
        <a:xfrm>
          <a:off x="1079500" y="162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127863</xdr:rowOff>
    </xdr:from>
    <xdr:ext cx="534377" cy="259045"/>
    <xdr:sp macro="" textlink="">
      <xdr:nvSpPr>
        <xdr:cNvPr id="256" name="テキスト ボックス 255"/>
        <xdr:cNvSpPr txBox="1"/>
      </xdr:nvSpPr>
      <xdr:spPr>
        <a:xfrm>
          <a:off x="863111" y="1607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3302</xdr:rowOff>
    </xdr:from>
    <xdr:to>
      <xdr:col>15</xdr:col>
      <xdr:colOff>180975</xdr:colOff>
      <xdr:row>38</xdr:row>
      <xdr:rowOff>5207</xdr:rowOff>
    </xdr:to>
    <xdr:cxnSp macro="">
      <xdr:nvCxnSpPr>
        <xdr:cNvPr id="285" name="直線コネクタ 284"/>
        <xdr:cNvCxnSpPr/>
      </xdr:nvCxnSpPr>
      <xdr:spPr>
        <a:xfrm flipV="1">
          <a:off x="9639300" y="651840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165989</xdr:rowOff>
    </xdr:from>
    <xdr:to>
      <xdr:col>14</xdr:col>
      <xdr:colOff>28575</xdr:colOff>
      <xdr:row>38</xdr:row>
      <xdr:rowOff>5207</xdr:rowOff>
    </xdr:to>
    <xdr:cxnSp macro="">
      <xdr:nvCxnSpPr>
        <xdr:cNvPr id="288" name="直線コネクタ 287"/>
        <xdr:cNvCxnSpPr/>
      </xdr:nvCxnSpPr>
      <xdr:spPr>
        <a:xfrm>
          <a:off x="8750300" y="650963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165989</xdr:rowOff>
    </xdr:from>
    <xdr:to>
      <xdr:col>12</xdr:col>
      <xdr:colOff>511175</xdr:colOff>
      <xdr:row>38</xdr:row>
      <xdr:rowOff>12827</xdr:rowOff>
    </xdr:to>
    <xdr:cxnSp macro="">
      <xdr:nvCxnSpPr>
        <xdr:cNvPr id="291" name="直線コネクタ 290"/>
        <xdr:cNvCxnSpPr/>
      </xdr:nvCxnSpPr>
      <xdr:spPr>
        <a:xfrm flipV="1">
          <a:off x="7861300" y="650963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49403</xdr:rowOff>
    </xdr:from>
    <xdr:to>
      <xdr:col>11</xdr:col>
      <xdr:colOff>307975</xdr:colOff>
      <xdr:row>38</xdr:row>
      <xdr:rowOff>12827</xdr:rowOff>
    </xdr:to>
    <xdr:cxnSp macro="">
      <xdr:nvCxnSpPr>
        <xdr:cNvPr id="294" name="直線コネクタ 293"/>
        <xdr:cNvCxnSpPr/>
      </xdr:nvCxnSpPr>
      <xdr:spPr>
        <a:xfrm>
          <a:off x="6972300" y="6221603"/>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123952</xdr:rowOff>
    </xdr:from>
    <xdr:to>
      <xdr:col>15</xdr:col>
      <xdr:colOff>231775</xdr:colOff>
      <xdr:row>38</xdr:row>
      <xdr:rowOff>54102</xdr:rowOff>
    </xdr:to>
    <xdr:sp macro="" textlink="">
      <xdr:nvSpPr>
        <xdr:cNvPr id="304" name="円/楕円 303"/>
        <xdr:cNvSpPr/>
      </xdr:nvSpPr>
      <xdr:spPr>
        <a:xfrm>
          <a:off x="104267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102379</xdr:rowOff>
    </xdr:from>
    <xdr:ext cx="378565" cy="259045"/>
    <xdr:sp macro="" textlink="">
      <xdr:nvSpPr>
        <xdr:cNvPr id="305" name="労働費該当値テキスト"/>
        <xdr:cNvSpPr txBox="1"/>
      </xdr:nvSpPr>
      <xdr:spPr>
        <a:xfrm>
          <a:off x="10528300" y="64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125857</xdr:rowOff>
    </xdr:from>
    <xdr:to>
      <xdr:col>14</xdr:col>
      <xdr:colOff>79375</xdr:colOff>
      <xdr:row>38</xdr:row>
      <xdr:rowOff>56007</xdr:rowOff>
    </xdr:to>
    <xdr:sp macro="" textlink="">
      <xdr:nvSpPr>
        <xdr:cNvPr id="306" name="円/楕円 305"/>
        <xdr:cNvSpPr/>
      </xdr:nvSpPr>
      <xdr:spPr>
        <a:xfrm>
          <a:off x="9588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47134</xdr:rowOff>
    </xdr:from>
    <xdr:ext cx="378565" cy="259045"/>
    <xdr:sp macro="" textlink="">
      <xdr:nvSpPr>
        <xdr:cNvPr id="307" name="テキスト ボックス 306"/>
        <xdr:cNvSpPr txBox="1"/>
      </xdr:nvSpPr>
      <xdr:spPr>
        <a:xfrm>
          <a:off x="9450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115189</xdr:rowOff>
    </xdr:from>
    <xdr:to>
      <xdr:col>12</xdr:col>
      <xdr:colOff>561975</xdr:colOff>
      <xdr:row>38</xdr:row>
      <xdr:rowOff>45339</xdr:rowOff>
    </xdr:to>
    <xdr:sp macro="" textlink="">
      <xdr:nvSpPr>
        <xdr:cNvPr id="308" name="円/楕円 307"/>
        <xdr:cNvSpPr/>
      </xdr:nvSpPr>
      <xdr:spPr>
        <a:xfrm>
          <a:off x="8699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36466</xdr:rowOff>
    </xdr:from>
    <xdr:ext cx="378565" cy="259045"/>
    <xdr:sp macro="" textlink="">
      <xdr:nvSpPr>
        <xdr:cNvPr id="309" name="テキスト ボックス 308"/>
        <xdr:cNvSpPr txBox="1"/>
      </xdr:nvSpPr>
      <xdr:spPr>
        <a:xfrm>
          <a:off x="8561017" y="655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133477</xdr:rowOff>
    </xdr:from>
    <xdr:to>
      <xdr:col>11</xdr:col>
      <xdr:colOff>358775</xdr:colOff>
      <xdr:row>38</xdr:row>
      <xdr:rowOff>63627</xdr:rowOff>
    </xdr:to>
    <xdr:sp macro="" textlink="">
      <xdr:nvSpPr>
        <xdr:cNvPr id="310" name="円/楕円 309"/>
        <xdr:cNvSpPr/>
      </xdr:nvSpPr>
      <xdr:spPr>
        <a:xfrm>
          <a:off x="7810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54754</xdr:rowOff>
    </xdr:from>
    <xdr:ext cx="378565" cy="259045"/>
    <xdr:sp macro="" textlink="">
      <xdr:nvSpPr>
        <xdr:cNvPr id="311" name="テキスト ボックス 310"/>
        <xdr:cNvSpPr txBox="1"/>
      </xdr:nvSpPr>
      <xdr:spPr>
        <a:xfrm>
          <a:off x="7672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170053</xdr:rowOff>
    </xdr:from>
    <xdr:to>
      <xdr:col>10</xdr:col>
      <xdr:colOff>155575</xdr:colOff>
      <xdr:row>36</xdr:row>
      <xdr:rowOff>100203</xdr:rowOff>
    </xdr:to>
    <xdr:sp macro="" textlink="">
      <xdr:nvSpPr>
        <xdr:cNvPr id="312" name="円/楕円 311"/>
        <xdr:cNvSpPr/>
      </xdr:nvSpPr>
      <xdr:spPr>
        <a:xfrm>
          <a:off x="6921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91330</xdr:rowOff>
    </xdr:from>
    <xdr:ext cx="469744" cy="259045"/>
    <xdr:sp macro="" textlink="">
      <xdr:nvSpPr>
        <xdr:cNvPr id="313" name="テキスト ボックス 312"/>
        <xdr:cNvSpPr txBox="1"/>
      </xdr:nvSpPr>
      <xdr:spPr>
        <a:xfrm>
          <a:off x="6737427" y="62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37402</xdr:rowOff>
    </xdr:from>
    <xdr:to>
      <xdr:col>15</xdr:col>
      <xdr:colOff>180975</xdr:colOff>
      <xdr:row>59</xdr:row>
      <xdr:rowOff>38836</xdr:rowOff>
    </xdr:to>
    <xdr:cxnSp macro="">
      <xdr:nvCxnSpPr>
        <xdr:cNvPr id="342" name="直線コネクタ 341"/>
        <xdr:cNvCxnSpPr/>
      </xdr:nvCxnSpPr>
      <xdr:spPr>
        <a:xfrm flipV="1">
          <a:off x="9639300" y="10152952"/>
          <a:ext cx="8382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38836</xdr:rowOff>
    </xdr:from>
    <xdr:to>
      <xdr:col>14</xdr:col>
      <xdr:colOff>28575</xdr:colOff>
      <xdr:row>59</xdr:row>
      <xdr:rowOff>40539</xdr:rowOff>
    </xdr:to>
    <xdr:cxnSp macro="">
      <xdr:nvCxnSpPr>
        <xdr:cNvPr id="345" name="直線コネクタ 344"/>
        <xdr:cNvCxnSpPr/>
      </xdr:nvCxnSpPr>
      <xdr:spPr>
        <a:xfrm flipV="1">
          <a:off x="8750300" y="10154386"/>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39942</xdr:rowOff>
    </xdr:from>
    <xdr:to>
      <xdr:col>12</xdr:col>
      <xdr:colOff>511175</xdr:colOff>
      <xdr:row>59</xdr:row>
      <xdr:rowOff>40539</xdr:rowOff>
    </xdr:to>
    <xdr:cxnSp macro="">
      <xdr:nvCxnSpPr>
        <xdr:cNvPr id="348" name="直線コネクタ 347"/>
        <xdr:cNvCxnSpPr/>
      </xdr:nvCxnSpPr>
      <xdr:spPr>
        <a:xfrm>
          <a:off x="7861300" y="1015549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39421</xdr:rowOff>
    </xdr:from>
    <xdr:to>
      <xdr:col>11</xdr:col>
      <xdr:colOff>307975</xdr:colOff>
      <xdr:row>59</xdr:row>
      <xdr:rowOff>39942</xdr:rowOff>
    </xdr:to>
    <xdr:cxnSp macro="">
      <xdr:nvCxnSpPr>
        <xdr:cNvPr id="351" name="直線コネクタ 350"/>
        <xdr:cNvCxnSpPr/>
      </xdr:nvCxnSpPr>
      <xdr:spPr>
        <a:xfrm>
          <a:off x="6972300" y="10154971"/>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158052</xdr:rowOff>
    </xdr:from>
    <xdr:to>
      <xdr:col>15</xdr:col>
      <xdr:colOff>231775</xdr:colOff>
      <xdr:row>59</xdr:row>
      <xdr:rowOff>88202</xdr:rowOff>
    </xdr:to>
    <xdr:sp macro="" textlink="">
      <xdr:nvSpPr>
        <xdr:cNvPr id="361" name="円/楕円 360"/>
        <xdr:cNvSpPr/>
      </xdr:nvSpPr>
      <xdr:spPr>
        <a:xfrm>
          <a:off x="104267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72979</xdr:rowOff>
    </xdr:from>
    <xdr:ext cx="378565" cy="259045"/>
    <xdr:sp macro="" textlink="">
      <xdr:nvSpPr>
        <xdr:cNvPr id="362" name="農林水産業費該当値テキスト"/>
        <xdr:cNvSpPr txBox="1"/>
      </xdr:nvSpPr>
      <xdr:spPr>
        <a:xfrm>
          <a:off x="10528300" y="1001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159486</xdr:rowOff>
    </xdr:from>
    <xdr:to>
      <xdr:col>14</xdr:col>
      <xdr:colOff>79375</xdr:colOff>
      <xdr:row>59</xdr:row>
      <xdr:rowOff>89636</xdr:rowOff>
    </xdr:to>
    <xdr:sp macro="" textlink="">
      <xdr:nvSpPr>
        <xdr:cNvPr id="363" name="円/楕円 362"/>
        <xdr:cNvSpPr/>
      </xdr:nvSpPr>
      <xdr:spPr>
        <a:xfrm>
          <a:off x="9588500" y="101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80763</xdr:rowOff>
    </xdr:from>
    <xdr:ext cx="378565" cy="259045"/>
    <xdr:sp macro="" textlink="">
      <xdr:nvSpPr>
        <xdr:cNvPr id="364" name="テキスト ボックス 363"/>
        <xdr:cNvSpPr txBox="1"/>
      </xdr:nvSpPr>
      <xdr:spPr>
        <a:xfrm>
          <a:off x="9450017" y="1019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161189</xdr:rowOff>
    </xdr:from>
    <xdr:to>
      <xdr:col>12</xdr:col>
      <xdr:colOff>561975</xdr:colOff>
      <xdr:row>59</xdr:row>
      <xdr:rowOff>91339</xdr:rowOff>
    </xdr:to>
    <xdr:sp macro="" textlink="">
      <xdr:nvSpPr>
        <xdr:cNvPr id="365" name="円/楕円 364"/>
        <xdr:cNvSpPr/>
      </xdr:nvSpPr>
      <xdr:spPr>
        <a:xfrm>
          <a:off x="8699500" y="101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82466</xdr:rowOff>
    </xdr:from>
    <xdr:ext cx="378565" cy="259045"/>
    <xdr:sp macro="" textlink="">
      <xdr:nvSpPr>
        <xdr:cNvPr id="366" name="テキスト ボックス 365"/>
        <xdr:cNvSpPr txBox="1"/>
      </xdr:nvSpPr>
      <xdr:spPr>
        <a:xfrm>
          <a:off x="8561017" y="1019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160592</xdr:rowOff>
    </xdr:from>
    <xdr:to>
      <xdr:col>11</xdr:col>
      <xdr:colOff>358775</xdr:colOff>
      <xdr:row>59</xdr:row>
      <xdr:rowOff>90742</xdr:rowOff>
    </xdr:to>
    <xdr:sp macro="" textlink="">
      <xdr:nvSpPr>
        <xdr:cNvPr id="367" name="円/楕円 366"/>
        <xdr:cNvSpPr/>
      </xdr:nvSpPr>
      <xdr:spPr>
        <a:xfrm>
          <a:off x="7810500" y="101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81869</xdr:rowOff>
    </xdr:from>
    <xdr:ext cx="378565" cy="259045"/>
    <xdr:sp macro="" textlink="">
      <xdr:nvSpPr>
        <xdr:cNvPr id="368" name="テキスト ボックス 367"/>
        <xdr:cNvSpPr txBox="1"/>
      </xdr:nvSpPr>
      <xdr:spPr>
        <a:xfrm>
          <a:off x="7672017" y="10197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160071</xdr:rowOff>
    </xdr:from>
    <xdr:to>
      <xdr:col>10</xdr:col>
      <xdr:colOff>155575</xdr:colOff>
      <xdr:row>59</xdr:row>
      <xdr:rowOff>90221</xdr:rowOff>
    </xdr:to>
    <xdr:sp macro="" textlink="">
      <xdr:nvSpPr>
        <xdr:cNvPr id="369" name="円/楕円 368"/>
        <xdr:cNvSpPr/>
      </xdr:nvSpPr>
      <xdr:spPr>
        <a:xfrm>
          <a:off x="6921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81348</xdr:rowOff>
    </xdr:from>
    <xdr:ext cx="378565" cy="259045"/>
    <xdr:sp macro="" textlink="">
      <xdr:nvSpPr>
        <xdr:cNvPr id="370" name="テキスト ボックス 369"/>
        <xdr:cNvSpPr txBox="1"/>
      </xdr:nvSpPr>
      <xdr:spPr>
        <a:xfrm>
          <a:off x="6783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46202</xdr:rowOff>
    </xdr:from>
    <xdr:to>
      <xdr:col>15</xdr:col>
      <xdr:colOff>180975</xdr:colOff>
      <xdr:row>78</xdr:row>
      <xdr:rowOff>101158</xdr:rowOff>
    </xdr:to>
    <xdr:cxnSp macro="">
      <xdr:nvCxnSpPr>
        <xdr:cNvPr id="397" name="直線コネクタ 396"/>
        <xdr:cNvCxnSpPr/>
      </xdr:nvCxnSpPr>
      <xdr:spPr>
        <a:xfrm flipV="1">
          <a:off x="9639300" y="13419302"/>
          <a:ext cx="8382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101158</xdr:rowOff>
    </xdr:from>
    <xdr:to>
      <xdr:col>14</xdr:col>
      <xdr:colOff>28575</xdr:colOff>
      <xdr:row>78</xdr:row>
      <xdr:rowOff>102209</xdr:rowOff>
    </xdr:to>
    <xdr:cxnSp macro="">
      <xdr:nvCxnSpPr>
        <xdr:cNvPr id="400" name="直線コネクタ 399"/>
        <xdr:cNvCxnSpPr/>
      </xdr:nvCxnSpPr>
      <xdr:spPr>
        <a:xfrm flipV="1">
          <a:off x="8750300" y="1347425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102209</xdr:rowOff>
    </xdr:from>
    <xdr:to>
      <xdr:col>12</xdr:col>
      <xdr:colOff>511175</xdr:colOff>
      <xdr:row>78</xdr:row>
      <xdr:rowOff>104267</xdr:rowOff>
    </xdr:to>
    <xdr:cxnSp macro="">
      <xdr:nvCxnSpPr>
        <xdr:cNvPr id="403" name="直線コネクタ 402"/>
        <xdr:cNvCxnSpPr/>
      </xdr:nvCxnSpPr>
      <xdr:spPr>
        <a:xfrm flipV="1">
          <a:off x="7861300" y="1347530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99101</xdr:rowOff>
    </xdr:from>
    <xdr:to>
      <xdr:col>11</xdr:col>
      <xdr:colOff>307975</xdr:colOff>
      <xdr:row>78</xdr:row>
      <xdr:rowOff>104267</xdr:rowOff>
    </xdr:to>
    <xdr:cxnSp macro="">
      <xdr:nvCxnSpPr>
        <xdr:cNvPr id="406" name="直線コネクタ 405"/>
        <xdr:cNvCxnSpPr/>
      </xdr:nvCxnSpPr>
      <xdr:spPr>
        <a:xfrm>
          <a:off x="6972300" y="1347220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166852</xdr:rowOff>
    </xdr:from>
    <xdr:to>
      <xdr:col>15</xdr:col>
      <xdr:colOff>231775</xdr:colOff>
      <xdr:row>78</xdr:row>
      <xdr:rowOff>97002</xdr:rowOff>
    </xdr:to>
    <xdr:sp macro="" textlink="">
      <xdr:nvSpPr>
        <xdr:cNvPr id="416" name="円/楕円 415"/>
        <xdr:cNvSpPr/>
      </xdr:nvSpPr>
      <xdr:spPr>
        <a:xfrm>
          <a:off x="104267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81779</xdr:rowOff>
    </xdr:from>
    <xdr:ext cx="469744" cy="259045"/>
    <xdr:sp macro="" textlink="">
      <xdr:nvSpPr>
        <xdr:cNvPr id="417" name="商工費該当値テキスト"/>
        <xdr:cNvSpPr txBox="1"/>
      </xdr:nvSpPr>
      <xdr:spPr>
        <a:xfrm>
          <a:off x="10528300" y="132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50358</xdr:rowOff>
    </xdr:from>
    <xdr:to>
      <xdr:col>14</xdr:col>
      <xdr:colOff>79375</xdr:colOff>
      <xdr:row>78</xdr:row>
      <xdr:rowOff>151958</xdr:rowOff>
    </xdr:to>
    <xdr:sp macro="" textlink="">
      <xdr:nvSpPr>
        <xdr:cNvPr id="418" name="円/楕円 417"/>
        <xdr:cNvSpPr/>
      </xdr:nvSpPr>
      <xdr:spPr>
        <a:xfrm>
          <a:off x="9588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143085</xdr:rowOff>
    </xdr:from>
    <xdr:ext cx="378565" cy="259045"/>
    <xdr:sp macro="" textlink="">
      <xdr:nvSpPr>
        <xdr:cNvPr id="419" name="テキスト ボックス 418"/>
        <xdr:cNvSpPr txBox="1"/>
      </xdr:nvSpPr>
      <xdr:spPr>
        <a:xfrm>
          <a:off x="9450017" y="13516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51409</xdr:rowOff>
    </xdr:from>
    <xdr:to>
      <xdr:col>12</xdr:col>
      <xdr:colOff>561975</xdr:colOff>
      <xdr:row>78</xdr:row>
      <xdr:rowOff>153009</xdr:rowOff>
    </xdr:to>
    <xdr:sp macro="" textlink="">
      <xdr:nvSpPr>
        <xdr:cNvPr id="420" name="円/楕円 419"/>
        <xdr:cNvSpPr/>
      </xdr:nvSpPr>
      <xdr:spPr>
        <a:xfrm>
          <a:off x="8699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144136</xdr:rowOff>
    </xdr:from>
    <xdr:ext cx="378565" cy="259045"/>
    <xdr:sp macro="" textlink="">
      <xdr:nvSpPr>
        <xdr:cNvPr id="421" name="テキスト ボックス 420"/>
        <xdr:cNvSpPr txBox="1"/>
      </xdr:nvSpPr>
      <xdr:spPr>
        <a:xfrm>
          <a:off x="8561017" y="1351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53467</xdr:rowOff>
    </xdr:from>
    <xdr:to>
      <xdr:col>11</xdr:col>
      <xdr:colOff>358775</xdr:colOff>
      <xdr:row>78</xdr:row>
      <xdr:rowOff>155067</xdr:rowOff>
    </xdr:to>
    <xdr:sp macro="" textlink="">
      <xdr:nvSpPr>
        <xdr:cNvPr id="422" name="円/楕円 421"/>
        <xdr:cNvSpPr/>
      </xdr:nvSpPr>
      <xdr:spPr>
        <a:xfrm>
          <a:off x="7810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146194</xdr:rowOff>
    </xdr:from>
    <xdr:ext cx="378565" cy="259045"/>
    <xdr:sp macro="" textlink="">
      <xdr:nvSpPr>
        <xdr:cNvPr id="423" name="テキスト ボックス 422"/>
        <xdr:cNvSpPr txBox="1"/>
      </xdr:nvSpPr>
      <xdr:spPr>
        <a:xfrm>
          <a:off x="7672017" y="1351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48301</xdr:rowOff>
    </xdr:from>
    <xdr:to>
      <xdr:col>10</xdr:col>
      <xdr:colOff>155575</xdr:colOff>
      <xdr:row>78</xdr:row>
      <xdr:rowOff>149901</xdr:rowOff>
    </xdr:to>
    <xdr:sp macro="" textlink="">
      <xdr:nvSpPr>
        <xdr:cNvPr id="424" name="円/楕円 423"/>
        <xdr:cNvSpPr/>
      </xdr:nvSpPr>
      <xdr:spPr>
        <a:xfrm>
          <a:off x="6921500" y="134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141028</xdr:rowOff>
    </xdr:from>
    <xdr:ext cx="378565" cy="259045"/>
    <xdr:sp macro="" textlink="">
      <xdr:nvSpPr>
        <xdr:cNvPr id="425" name="テキスト ボックス 424"/>
        <xdr:cNvSpPr txBox="1"/>
      </xdr:nvSpPr>
      <xdr:spPr>
        <a:xfrm>
          <a:off x="6783017" y="1351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58959</xdr:rowOff>
    </xdr:from>
    <xdr:to>
      <xdr:col>15</xdr:col>
      <xdr:colOff>180975</xdr:colOff>
      <xdr:row>97</xdr:row>
      <xdr:rowOff>83460</xdr:rowOff>
    </xdr:to>
    <xdr:cxnSp macro="">
      <xdr:nvCxnSpPr>
        <xdr:cNvPr id="452" name="直線コネクタ 451"/>
        <xdr:cNvCxnSpPr/>
      </xdr:nvCxnSpPr>
      <xdr:spPr>
        <a:xfrm>
          <a:off x="9639300" y="16689609"/>
          <a:ext cx="8382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21002</xdr:rowOff>
    </xdr:from>
    <xdr:to>
      <xdr:col>14</xdr:col>
      <xdr:colOff>28575</xdr:colOff>
      <xdr:row>97</xdr:row>
      <xdr:rowOff>58959</xdr:rowOff>
    </xdr:to>
    <xdr:cxnSp macro="">
      <xdr:nvCxnSpPr>
        <xdr:cNvPr id="455" name="直線コネクタ 454"/>
        <xdr:cNvCxnSpPr/>
      </xdr:nvCxnSpPr>
      <xdr:spPr>
        <a:xfrm>
          <a:off x="8750300" y="16651652"/>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7" name="テキスト ボックス 456"/>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21002</xdr:rowOff>
    </xdr:from>
    <xdr:to>
      <xdr:col>12</xdr:col>
      <xdr:colOff>511175</xdr:colOff>
      <xdr:row>97</xdr:row>
      <xdr:rowOff>107294</xdr:rowOff>
    </xdr:to>
    <xdr:cxnSp macro="">
      <xdr:nvCxnSpPr>
        <xdr:cNvPr id="458" name="直線コネクタ 457"/>
        <xdr:cNvCxnSpPr/>
      </xdr:nvCxnSpPr>
      <xdr:spPr>
        <a:xfrm flipV="1">
          <a:off x="7861300" y="16651652"/>
          <a:ext cx="889000" cy="8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0" name="テキスト ボックス 459"/>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107294</xdr:rowOff>
    </xdr:from>
    <xdr:to>
      <xdr:col>11</xdr:col>
      <xdr:colOff>307975</xdr:colOff>
      <xdr:row>97</xdr:row>
      <xdr:rowOff>118537</xdr:rowOff>
    </xdr:to>
    <xdr:cxnSp macro="">
      <xdr:nvCxnSpPr>
        <xdr:cNvPr id="461" name="直線コネクタ 460"/>
        <xdr:cNvCxnSpPr/>
      </xdr:nvCxnSpPr>
      <xdr:spPr>
        <a:xfrm flipV="1">
          <a:off x="6972300" y="16737944"/>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32660</xdr:rowOff>
    </xdr:from>
    <xdr:to>
      <xdr:col>15</xdr:col>
      <xdr:colOff>231775</xdr:colOff>
      <xdr:row>97</xdr:row>
      <xdr:rowOff>134260</xdr:rowOff>
    </xdr:to>
    <xdr:sp macro="" textlink="">
      <xdr:nvSpPr>
        <xdr:cNvPr id="471" name="円/楕円 470"/>
        <xdr:cNvSpPr/>
      </xdr:nvSpPr>
      <xdr:spPr>
        <a:xfrm>
          <a:off x="10426700" y="166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55537</xdr:rowOff>
    </xdr:from>
    <xdr:ext cx="534377" cy="259045"/>
    <xdr:sp macro="" textlink="">
      <xdr:nvSpPr>
        <xdr:cNvPr id="472" name="土木費該当値テキスト"/>
        <xdr:cNvSpPr txBox="1"/>
      </xdr:nvSpPr>
      <xdr:spPr>
        <a:xfrm>
          <a:off x="10528300" y="165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8159</xdr:rowOff>
    </xdr:from>
    <xdr:to>
      <xdr:col>14</xdr:col>
      <xdr:colOff>79375</xdr:colOff>
      <xdr:row>97</xdr:row>
      <xdr:rowOff>109759</xdr:rowOff>
    </xdr:to>
    <xdr:sp macro="" textlink="">
      <xdr:nvSpPr>
        <xdr:cNvPr id="473" name="円/楕円 472"/>
        <xdr:cNvSpPr/>
      </xdr:nvSpPr>
      <xdr:spPr>
        <a:xfrm>
          <a:off x="9588500" y="166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126286</xdr:rowOff>
    </xdr:from>
    <xdr:ext cx="534377" cy="259045"/>
    <xdr:sp macro="" textlink="">
      <xdr:nvSpPr>
        <xdr:cNvPr id="474" name="テキスト ボックス 473"/>
        <xdr:cNvSpPr txBox="1"/>
      </xdr:nvSpPr>
      <xdr:spPr>
        <a:xfrm>
          <a:off x="9372111" y="164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141652</xdr:rowOff>
    </xdr:from>
    <xdr:to>
      <xdr:col>12</xdr:col>
      <xdr:colOff>561975</xdr:colOff>
      <xdr:row>97</xdr:row>
      <xdr:rowOff>71802</xdr:rowOff>
    </xdr:to>
    <xdr:sp macro="" textlink="">
      <xdr:nvSpPr>
        <xdr:cNvPr id="475" name="円/楕円 474"/>
        <xdr:cNvSpPr/>
      </xdr:nvSpPr>
      <xdr:spPr>
        <a:xfrm>
          <a:off x="8699500" y="166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88329</xdr:rowOff>
    </xdr:from>
    <xdr:ext cx="534377" cy="259045"/>
    <xdr:sp macro="" textlink="">
      <xdr:nvSpPr>
        <xdr:cNvPr id="476" name="テキスト ボックス 475"/>
        <xdr:cNvSpPr txBox="1"/>
      </xdr:nvSpPr>
      <xdr:spPr>
        <a:xfrm>
          <a:off x="8483111" y="1637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56494</xdr:rowOff>
    </xdr:from>
    <xdr:to>
      <xdr:col>11</xdr:col>
      <xdr:colOff>358775</xdr:colOff>
      <xdr:row>97</xdr:row>
      <xdr:rowOff>158094</xdr:rowOff>
    </xdr:to>
    <xdr:sp macro="" textlink="">
      <xdr:nvSpPr>
        <xdr:cNvPr id="477" name="円/楕円 476"/>
        <xdr:cNvSpPr/>
      </xdr:nvSpPr>
      <xdr:spPr>
        <a:xfrm>
          <a:off x="7810500" y="166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3171</xdr:rowOff>
    </xdr:from>
    <xdr:ext cx="534377" cy="259045"/>
    <xdr:sp macro="" textlink="">
      <xdr:nvSpPr>
        <xdr:cNvPr id="478" name="テキスト ボックス 477"/>
        <xdr:cNvSpPr txBox="1"/>
      </xdr:nvSpPr>
      <xdr:spPr>
        <a:xfrm>
          <a:off x="7594111" y="164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67737</xdr:rowOff>
    </xdr:from>
    <xdr:to>
      <xdr:col>10</xdr:col>
      <xdr:colOff>155575</xdr:colOff>
      <xdr:row>97</xdr:row>
      <xdr:rowOff>169337</xdr:rowOff>
    </xdr:to>
    <xdr:sp macro="" textlink="">
      <xdr:nvSpPr>
        <xdr:cNvPr id="479" name="円/楕円 478"/>
        <xdr:cNvSpPr/>
      </xdr:nvSpPr>
      <xdr:spPr>
        <a:xfrm>
          <a:off x="6921500" y="166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160464</xdr:rowOff>
    </xdr:from>
    <xdr:ext cx="534377" cy="259045"/>
    <xdr:sp macro="" textlink="">
      <xdr:nvSpPr>
        <xdr:cNvPr id="480" name="テキスト ボックス 479"/>
        <xdr:cNvSpPr txBox="1"/>
      </xdr:nvSpPr>
      <xdr:spPr>
        <a:xfrm>
          <a:off x="6705111" y="167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60776</xdr:rowOff>
    </xdr:from>
    <xdr:to>
      <xdr:col>23</xdr:col>
      <xdr:colOff>517525</xdr:colOff>
      <xdr:row>38</xdr:row>
      <xdr:rowOff>63633</xdr:rowOff>
    </xdr:to>
    <xdr:cxnSp macro="">
      <xdr:nvCxnSpPr>
        <xdr:cNvPr id="506" name="直線コネクタ 505"/>
        <xdr:cNvCxnSpPr/>
      </xdr:nvCxnSpPr>
      <xdr:spPr>
        <a:xfrm>
          <a:off x="15481300" y="6404426"/>
          <a:ext cx="83820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60776</xdr:rowOff>
    </xdr:from>
    <xdr:to>
      <xdr:col>22</xdr:col>
      <xdr:colOff>365125</xdr:colOff>
      <xdr:row>38</xdr:row>
      <xdr:rowOff>17399</xdr:rowOff>
    </xdr:to>
    <xdr:cxnSp macro="">
      <xdr:nvCxnSpPr>
        <xdr:cNvPr id="509" name="直線コネクタ 508"/>
        <xdr:cNvCxnSpPr/>
      </xdr:nvCxnSpPr>
      <xdr:spPr>
        <a:xfrm flipV="1">
          <a:off x="14592300" y="6404426"/>
          <a:ext cx="889000" cy="1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17399</xdr:rowOff>
    </xdr:from>
    <xdr:to>
      <xdr:col>21</xdr:col>
      <xdr:colOff>161925</xdr:colOff>
      <xdr:row>38</xdr:row>
      <xdr:rowOff>35630</xdr:rowOff>
    </xdr:to>
    <xdr:cxnSp macro="">
      <xdr:nvCxnSpPr>
        <xdr:cNvPr id="512" name="直線コネクタ 511"/>
        <xdr:cNvCxnSpPr/>
      </xdr:nvCxnSpPr>
      <xdr:spPr>
        <a:xfrm flipV="1">
          <a:off x="13703300" y="6532499"/>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24771</xdr:rowOff>
    </xdr:from>
    <xdr:to>
      <xdr:col>19</xdr:col>
      <xdr:colOff>644525</xdr:colOff>
      <xdr:row>38</xdr:row>
      <xdr:rowOff>35630</xdr:rowOff>
    </xdr:to>
    <xdr:cxnSp macro="">
      <xdr:nvCxnSpPr>
        <xdr:cNvPr id="515" name="直線コネクタ 514"/>
        <xdr:cNvCxnSpPr/>
      </xdr:nvCxnSpPr>
      <xdr:spPr>
        <a:xfrm>
          <a:off x="12814300" y="653987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12833</xdr:rowOff>
    </xdr:from>
    <xdr:to>
      <xdr:col>23</xdr:col>
      <xdr:colOff>568325</xdr:colOff>
      <xdr:row>38</xdr:row>
      <xdr:rowOff>114433</xdr:rowOff>
    </xdr:to>
    <xdr:sp macro="" textlink="">
      <xdr:nvSpPr>
        <xdr:cNvPr id="525" name="円/楕円 524"/>
        <xdr:cNvSpPr/>
      </xdr:nvSpPr>
      <xdr:spPr>
        <a:xfrm>
          <a:off x="16268700" y="65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99210</xdr:rowOff>
    </xdr:from>
    <xdr:ext cx="469744" cy="259045"/>
    <xdr:sp macro="" textlink="">
      <xdr:nvSpPr>
        <xdr:cNvPr id="526" name="消防費該当値テキスト"/>
        <xdr:cNvSpPr txBox="1"/>
      </xdr:nvSpPr>
      <xdr:spPr>
        <a:xfrm>
          <a:off x="16370300" y="644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9976</xdr:rowOff>
    </xdr:from>
    <xdr:to>
      <xdr:col>22</xdr:col>
      <xdr:colOff>415925</xdr:colOff>
      <xdr:row>37</xdr:row>
      <xdr:rowOff>111576</xdr:rowOff>
    </xdr:to>
    <xdr:sp macro="" textlink="">
      <xdr:nvSpPr>
        <xdr:cNvPr id="527" name="円/楕円 526"/>
        <xdr:cNvSpPr/>
      </xdr:nvSpPr>
      <xdr:spPr>
        <a:xfrm>
          <a:off x="15430500" y="63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102703</xdr:rowOff>
    </xdr:from>
    <xdr:ext cx="534377" cy="259045"/>
    <xdr:sp macro="" textlink="">
      <xdr:nvSpPr>
        <xdr:cNvPr id="528" name="テキスト ボックス 527"/>
        <xdr:cNvSpPr txBox="1"/>
      </xdr:nvSpPr>
      <xdr:spPr>
        <a:xfrm>
          <a:off x="15214111" y="64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138049</xdr:rowOff>
    </xdr:from>
    <xdr:to>
      <xdr:col>21</xdr:col>
      <xdr:colOff>212725</xdr:colOff>
      <xdr:row>38</xdr:row>
      <xdr:rowOff>68199</xdr:rowOff>
    </xdr:to>
    <xdr:sp macro="" textlink="">
      <xdr:nvSpPr>
        <xdr:cNvPr id="529" name="円/楕円 528"/>
        <xdr:cNvSpPr/>
      </xdr:nvSpPr>
      <xdr:spPr>
        <a:xfrm>
          <a:off x="14541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59326</xdr:rowOff>
    </xdr:from>
    <xdr:ext cx="534377" cy="259045"/>
    <xdr:sp macro="" textlink="">
      <xdr:nvSpPr>
        <xdr:cNvPr id="530" name="テキスト ボックス 529"/>
        <xdr:cNvSpPr txBox="1"/>
      </xdr:nvSpPr>
      <xdr:spPr>
        <a:xfrm>
          <a:off x="14325111" y="65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156280</xdr:rowOff>
    </xdr:from>
    <xdr:to>
      <xdr:col>20</xdr:col>
      <xdr:colOff>9525</xdr:colOff>
      <xdr:row>38</xdr:row>
      <xdr:rowOff>86430</xdr:rowOff>
    </xdr:to>
    <xdr:sp macro="" textlink="">
      <xdr:nvSpPr>
        <xdr:cNvPr id="531" name="円/楕円 530"/>
        <xdr:cNvSpPr/>
      </xdr:nvSpPr>
      <xdr:spPr>
        <a:xfrm>
          <a:off x="13652500" y="64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77557</xdr:rowOff>
    </xdr:from>
    <xdr:ext cx="469744" cy="259045"/>
    <xdr:sp macro="" textlink="">
      <xdr:nvSpPr>
        <xdr:cNvPr id="532" name="テキスト ボックス 531"/>
        <xdr:cNvSpPr txBox="1"/>
      </xdr:nvSpPr>
      <xdr:spPr>
        <a:xfrm>
          <a:off x="13468427" y="659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145421</xdr:rowOff>
    </xdr:from>
    <xdr:to>
      <xdr:col>18</xdr:col>
      <xdr:colOff>492125</xdr:colOff>
      <xdr:row>38</xdr:row>
      <xdr:rowOff>75571</xdr:rowOff>
    </xdr:to>
    <xdr:sp macro="" textlink="">
      <xdr:nvSpPr>
        <xdr:cNvPr id="533" name="円/楕円 532"/>
        <xdr:cNvSpPr/>
      </xdr:nvSpPr>
      <xdr:spPr>
        <a:xfrm>
          <a:off x="127635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66698</xdr:rowOff>
    </xdr:from>
    <xdr:ext cx="534377" cy="259045"/>
    <xdr:sp macro="" textlink="">
      <xdr:nvSpPr>
        <xdr:cNvPr id="534" name="テキスト ボックス 533"/>
        <xdr:cNvSpPr txBox="1"/>
      </xdr:nvSpPr>
      <xdr:spPr>
        <a:xfrm>
          <a:off x="12547111" y="65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76816</xdr:rowOff>
    </xdr:from>
    <xdr:to>
      <xdr:col>23</xdr:col>
      <xdr:colOff>517525</xdr:colOff>
      <xdr:row>57</xdr:row>
      <xdr:rowOff>103219</xdr:rowOff>
    </xdr:to>
    <xdr:cxnSp macro="">
      <xdr:nvCxnSpPr>
        <xdr:cNvPr id="564" name="直線コネクタ 563"/>
        <xdr:cNvCxnSpPr/>
      </xdr:nvCxnSpPr>
      <xdr:spPr>
        <a:xfrm>
          <a:off x="15481300" y="9849466"/>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76816</xdr:rowOff>
    </xdr:from>
    <xdr:to>
      <xdr:col>22</xdr:col>
      <xdr:colOff>365125</xdr:colOff>
      <xdr:row>58</xdr:row>
      <xdr:rowOff>83827</xdr:rowOff>
    </xdr:to>
    <xdr:cxnSp macro="">
      <xdr:nvCxnSpPr>
        <xdr:cNvPr id="567" name="直線コネクタ 566"/>
        <xdr:cNvCxnSpPr/>
      </xdr:nvCxnSpPr>
      <xdr:spPr>
        <a:xfrm flipV="1">
          <a:off x="14592300" y="9849466"/>
          <a:ext cx="889000" cy="17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83827</xdr:rowOff>
    </xdr:from>
    <xdr:to>
      <xdr:col>21</xdr:col>
      <xdr:colOff>161925</xdr:colOff>
      <xdr:row>58</xdr:row>
      <xdr:rowOff>95314</xdr:rowOff>
    </xdr:to>
    <xdr:cxnSp macro="">
      <xdr:nvCxnSpPr>
        <xdr:cNvPr id="570" name="直線コネクタ 569"/>
        <xdr:cNvCxnSpPr/>
      </xdr:nvCxnSpPr>
      <xdr:spPr>
        <a:xfrm flipV="1">
          <a:off x="13703300" y="10027927"/>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32658</xdr:rowOff>
    </xdr:from>
    <xdr:to>
      <xdr:col>19</xdr:col>
      <xdr:colOff>644525</xdr:colOff>
      <xdr:row>58</xdr:row>
      <xdr:rowOff>95314</xdr:rowOff>
    </xdr:to>
    <xdr:cxnSp macro="">
      <xdr:nvCxnSpPr>
        <xdr:cNvPr id="573" name="直線コネクタ 572"/>
        <xdr:cNvCxnSpPr/>
      </xdr:nvCxnSpPr>
      <xdr:spPr>
        <a:xfrm>
          <a:off x="12814300" y="9976758"/>
          <a:ext cx="889000" cy="6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52419</xdr:rowOff>
    </xdr:from>
    <xdr:to>
      <xdr:col>23</xdr:col>
      <xdr:colOff>568325</xdr:colOff>
      <xdr:row>57</xdr:row>
      <xdr:rowOff>154019</xdr:rowOff>
    </xdr:to>
    <xdr:sp macro="" textlink="">
      <xdr:nvSpPr>
        <xdr:cNvPr id="583" name="円/楕円 582"/>
        <xdr:cNvSpPr/>
      </xdr:nvSpPr>
      <xdr:spPr>
        <a:xfrm>
          <a:off x="16268700" y="98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30846</xdr:rowOff>
    </xdr:from>
    <xdr:ext cx="534377" cy="259045"/>
    <xdr:sp macro="" textlink="">
      <xdr:nvSpPr>
        <xdr:cNvPr id="584" name="教育費該当値テキスト"/>
        <xdr:cNvSpPr txBox="1"/>
      </xdr:nvSpPr>
      <xdr:spPr>
        <a:xfrm>
          <a:off x="16370300" y="9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26016</xdr:rowOff>
    </xdr:from>
    <xdr:to>
      <xdr:col>22</xdr:col>
      <xdr:colOff>415925</xdr:colOff>
      <xdr:row>57</xdr:row>
      <xdr:rowOff>127616</xdr:rowOff>
    </xdr:to>
    <xdr:sp macro="" textlink="">
      <xdr:nvSpPr>
        <xdr:cNvPr id="585" name="円/楕円 584"/>
        <xdr:cNvSpPr/>
      </xdr:nvSpPr>
      <xdr:spPr>
        <a:xfrm>
          <a:off x="15430500" y="97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118743</xdr:rowOff>
    </xdr:from>
    <xdr:ext cx="534377" cy="259045"/>
    <xdr:sp macro="" textlink="">
      <xdr:nvSpPr>
        <xdr:cNvPr id="586" name="テキスト ボックス 585"/>
        <xdr:cNvSpPr txBox="1"/>
      </xdr:nvSpPr>
      <xdr:spPr>
        <a:xfrm>
          <a:off x="15214111" y="989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33027</xdr:rowOff>
    </xdr:from>
    <xdr:to>
      <xdr:col>21</xdr:col>
      <xdr:colOff>212725</xdr:colOff>
      <xdr:row>58</xdr:row>
      <xdr:rowOff>134627</xdr:rowOff>
    </xdr:to>
    <xdr:sp macro="" textlink="">
      <xdr:nvSpPr>
        <xdr:cNvPr id="587" name="円/楕円 586"/>
        <xdr:cNvSpPr/>
      </xdr:nvSpPr>
      <xdr:spPr>
        <a:xfrm>
          <a:off x="14541500" y="99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125754</xdr:rowOff>
    </xdr:from>
    <xdr:ext cx="534377" cy="259045"/>
    <xdr:sp macro="" textlink="">
      <xdr:nvSpPr>
        <xdr:cNvPr id="588" name="テキスト ボックス 587"/>
        <xdr:cNvSpPr txBox="1"/>
      </xdr:nvSpPr>
      <xdr:spPr>
        <a:xfrm>
          <a:off x="14325111" y="100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44514</xdr:rowOff>
    </xdr:from>
    <xdr:to>
      <xdr:col>20</xdr:col>
      <xdr:colOff>9525</xdr:colOff>
      <xdr:row>58</xdr:row>
      <xdr:rowOff>146114</xdr:rowOff>
    </xdr:to>
    <xdr:sp macro="" textlink="">
      <xdr:nvSpPr>
        <xdr:cNvPr id="589" name="円/楕円 588"/>
        <xdr:cNvSpPr/>
      </xdr:nvSpPr>
      <xdr:spPr>
        <a:xfrm>
          <a:off x="13652500" y="99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137241</xdr:rowOff>
    </xdr:from>
    <xdr:ext cx="534377" cy="259045"/>
    <xdr:sp macro="" textlink="">
      <xdr:nvSpPr>
        <xdr:cNvPr id="590" name="テキスト ボックス 589"/>
        <xdr:cNvSpPr txBox="1"/>
      </xdr:nvSpPr>
      <xdr:spPr>
        <a:xfrm>
          <a:off x="13436111" y="100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153308</xdr:rowOff>
    </xdr:from>
    <xdr:to>
      <xdr:col>18</xdr:col>
      <xdr:colOff>492125</xdr:colOff>
      <xdr:row>58</xdr:row>
      <xdr:rowOff>83458</xdr:rowOff>
    </xdr:to>
    <xdr:sp macro="" textlink="">
      <xdr:nvSpPr>
        <xdr:cNvPr id="591" name="円/楕円 590"/>
        <xdr:cNvSpPr/>
      </xdr:nvSpPr>
      <xdr:spPr>
        <a:xfrm>
          <a:off x="12763500" y="99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74585</xdr:rowOff>
    </xdr:from>
    <xdr:ext cx="534377" cy="259045"/>
    <xdr:sp macro="" textlink="">
      <xdr:nvSpPr>
        <xdr:cNvPr id="592" name="テキスト ボックス 591"/>
        <xdr:cNvSpPr txBox="1"/>
      </xdr:nvSpPr>
      <xdr:spPr>
        <a:xfrm>
          <a:off x="12547111" y="100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55885</xdr:rowOff>
    </xdr:from>
    <xdr:to>
      <xdr:col>23</xdr:col>
      <xdr:colOff>517525</xdr:colOff>
      <xdr:row>95</xdr:row>
      <xdr:rowOff>115224</xdr:rowOff>
    </xdr:to>
    <xdr:cxnSp macro="">
      <xdr:nvCxnSpPr>
        <xdr:cNvPr id="680" name="直線コネクタ 679"/>
        <xdr:cNvCxnSpPr/>
      </xdr:nvCxnSpPr>
      <xdr:spPr>
        <a:xfrm>
          <a:off x="15481300" y="16343635"/>
          <a:ext cx="8382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14264</xdr:rowOff>
    </xdr:from>
    <xdr:to>
      <xdr:col>22</xdr:col>
      <xdr:colOff>365125</xdr:colOff>
      <xdr:row>95</xdr:row>
      <xdr:rowOff>55885</xdr:rowOff>
    </xdr:to>
    <xdr:cxnSp macro="">
      <xdr:nvCxnSpPr>
        <xdr:cNvPr id="683" name="直線コネクタ 682"/>
        <xdr:cNvCxnSpPr/>
      </xdr:nvCxnSpPr>
      <xdr:spPr>
        <a:xfrm>
          <a:off x="14592300" y="16302014"/>
          <a:ext cx="8890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166855</xdr:rowOff>
    </xdr:from>
    <xdr:to>
      <xdr:col>21</xdr:col>
      <xdr:colOff>161925</xdr:colOff>
      <xdr:row>95</xdr:row>
      <xdr:rowOff>14264</xdr:rowOff>
    </xdr:to>
    <xdr:cxnSp macro="">
      <xdr:nvCxnSpPr>
        <xdr:cNvPr id="686" name="直線コネクタ 685"/>
        <xdr:cNvCxnSpPr/>
      </xdr:nvCxnSpPr>
      <xdr:spPr>
        <a:xfrm>
          <a:off x="13703300" y="1628315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152730</xdr:rowOff>
    </xdr:from>
    <xdr:to>
      <xdr:col>19</xdr:col>
      <xdr:colOff>644525</xdr:colOff>
      <xdr:row>94</xdr:row>
      <xdr:rowOff>166855</xdr:rowOff>
    </xdr:to>
    <xdr:cxnSp macro="">
      <xdr:nvCxnSpPr>
        <xdr:cNvPr id="689" name="直線コネクタ 688"/>
        <xdr:cNvCxnSpPr/>
      </xdr:nvCxnSpPr>
      <xdr:spPr>
        <a:xfrm>
          <a:off x="12814300" y="16269030"/>
          <a:ext cx="889000" cy="1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3" name="テキスト ボックス 692"/>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64424</xdr:rowOff>
    </xdr:from>
    <xdr:to>
      <xdr:col>23</xdr:col>
      <xdr:colOff>568325</xdr:colOff>
      <xdr:row>95</xdr:row>
      <xdr:rowOff>166024</xdr:rowOff>
    </xdr:to>
    <xdr:sp macro="" textlink="">
      <xdr:nvSpPr>
        <xdr:cNvPr id="699" name="円/楕円 698"/>
        <xdr:cNvSpPr/>
      </xdr:nvSpPr>
      <xdr:spPr>
        <a:xfrm>
          <a:off x="16268700" y="163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87301</xdr:rowOff>
    </xdr:from>
    <xdr:ext cx="534377" cy="259045"/>
    <xdr:sp macro="" textlink="">
      <xdr:nvSpPr>
        <xdr:cNvPr id="700" name="公債費該当値テキスト"/>
        <xdr:cNvSpPr txBox="1"/>
      </xdr:nvSpPr>
      <xdr:spPr>
        <a:xfrm>
          <a:off x="16370300" y="162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40,999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5085</xdr:rowOff>
    </xdr:from>
    <xdr:to>
      <xdr:col>22</xdr:col>
      <xdr:colOff>415925</xdr:colOff>
      <xdr:row>95</xdr:row>
      <xdr:rowOff>106685</xdr:rowOff>
    </xdr:to>
    <xdr:sp macro="" textlink="">
      <xdr:nvSpPr>
        <xdr:cNvPr id="701" name="円/楕円 700"/>
        <xdr:cNvSpPr/>
      </xdr:nvSpPr>
      <xdr:spPr>
        <a:xfrm>
          <a:off x="15430500" y="162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97812</xdr:rowOff>
    </xdr:from>
    <xdr:ext cx="534377" cy="259045"/>
    <xdr:sp macro="" textlink="">
      <xdr:nvSpPr>
        <xdr:cNvPr id="702" name="テキスト ボックス 701"/>
        <xdr:cNvSpPr txBox="1"/>
      </xdr:nvSpPr>
      <xdr:spPr>
        <a:xfrm>
          <a:off x="15214111" y="163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134914</xdr:rowOff>
    </xdr:from>
    <xdr:to>
      <xdr:col>21</xdr:col>
      <xdr:colOff>212725</xdr:colOff>
      <xdr:row>95</xdr:row>
      <xdr:rowOff>65064</xdr:rowOff>
    </xdr:to>
    <xdr:sp macro="" textlink="">
      <xdr:nvSpPr>
        <xdr:cNvPr id="703" name="円/楕円 702"/>
        <xdr:cNvSpPr/>
      </xdr:nvSpPr>
      <xdr:spPr>
        <a:xfrm>
          <a:off x="14541500" y="162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81591</xdr:rowOff>
    </xdr:from>
    <xdr:ext cx="534377" cy="259045"/>
    <xdr:sp macro="" textlink="">
      <xdr:nvSpPr>
        <xdr:cNvPr id="704" name="テキスト ボックス 703"/>
        <xdr:cNvSpPr txBox="1"/>
      </xdr:nvSpPr>
      <xdr:spPr>
        <a:xfrm>
          <a:off x="14325111" y="1602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116055</xdr:rowOff>
    </xdr:from>
    <xdr:to>
      <xdr:col>20</xdr:col>
      <xdr:colOff>9525</xdr:colOff>
      <xdr:row>95</xdr:row>
      <xdr:rowOff>46205</xdr:rowOff>
    </xdr:to>
    <xdr:sp macro="" textlink="">
      <xdr:nvSpPr>
        <xdr:cNvPr id="705" name="円/楕円 704"/>
        <xdr:cNvSpPr/>
      </xdr:nvSpPr>
      <xdr:spPr>
        <a:xfrm>
          <a:off x="13652500" y="162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62732</xdr:rowOff>
    </xdr:from>
    <xdr:ext cx="534377" cy="259045"/>
    <xdr:sp macro="" textlink="">
      <xdr:nvSpPr>
        <xdr:cNvPr id="706" name="テキスト ボックス 705"/>
        <xdr:cNvSpPr txBox="1"/>
      </xdr:nvSpPr>
      <xdr:spPr>
        <a:xfrm>
          <a:off x="13436111" y="160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101930</xdr:rowOff>
    </xdr:from>
    <xdr:to>
      <xdr:col>18</xdr:col>
      <xdr:colOff>492125</xdr:colOff>
      <xdr:row>95</xdr:row>
      <xdr:rowOff>32080</xdr:rowOff>
    </xdr:to>
    <xdr:sp macro="" textlink="">
      <xdr:nvSpPr>
        <xdr:cNvPr id="707" name="円/楕円 706"/>
        <xdr:cNvSpPr/>
      </xdr:nvSpPr>
      <xdr:spPr>
        <a:xfrm>
          <a:off x="12763500" y="162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48607</xdr:rowOff>
    </xdr:from>
    <xdr:ext cx="534377" cy="259045"/>
    <xdr:sp macro="" textlink="">
      <xdr:nvSpPr>
        <xdr:cNvPr id="708" name="テキスト ボックス 707"/>
        <xdr:cNvSpPr txBox="1"/>
      </xdr:nvSpPr>
      <xdr:spPr>
        <a:xfrm>
          <a:off x="12547111" y="159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●議会費は、議員人件費が増となり、</a:t>
          </a:r>
          <a:r>
            <a:rPr kumimoji="1" lang="ja-JP" altLang="ja-JP" sz="1100">
              <a:solidFill>
                <a:schemeClr val="dk1"/>
              </a:solidFill>
              <a:effectLst/>
              <a:latin typeface="+mn-lt"/>
              <a:ea typeface="+mn-ea"/>
              <a:cs typeface="+mn-cs"/>
            </a:rPr>
            <a:t>全国・大阪府・類似団体平均のいずれにおいても上回る結果とな</a:t>
          </a:r>
          <a:r>
            <a:rPr kumimoji="1" lang="ja-JP" altLang="en-US" sz="1100">
              <a:solidFill>
                <a:schemeClr val="dk1"/>
              </a:solidFill>
              <a:effectLst/>
              <a:latin typeface="+mn-lt"/>
              <a:ea typeface="+mn-ea"/>
              <a:cs typeface="+mn-cs"/>
            </a:rPr>
            <a:t>った。</a:t>
          </a:r>
          <a:r>
            <a:rPr kumimoji="1" lang="ja-JP" altLang="en-US" sz="1100">
              <a:latin typeface="ＭＳ Ｐゴシック"/>
            </a:rPr>
            <a:t>　●総務費は、人件費の増加や国勢調査事業の増などにより平成</a:t>
          </a:r>
          <a:r>
            <a:rPr kumimoji="1" lang="en-US" altLang="ja-JP" sz="1100">
              <a:latin typeface="ＭＳ Ｐゴシック"/>
            </a:rPr>
            <a:t>26</a:t>
          </a:r>
          <a:r>
            <a:rPr kumimoji="1" lang="ja-JP" altLang="en-US" sz="1100">
              <a:latin typeface="ＭＳ Ｐゴシック"/>
            </a:rPr>
            <a:t>年度に比べ増加となり、府平均を上回った。</a:t>
          </a:r>
          <a:endParaRPr kumimoji="1" lang="en-US" altLang="ja-JP" sz="1100">
            <a:latin typeface="ＭＳ Ｐゴシック"/>
          </a:endParaRPr>
        </a:p>
        <a:p>
          <a:r>
            <a:rPr kumimoji="1" lang="ja-JP" altLang="en-US" sz="1100">
              <a:latin typeface="ＭＳ Ｐゴシック"/>
            </a:rPr>
            <a:t>●民生費については、性質別分析でも記載のとおり、障がい者総合支援給付費などの扶助費が増加している点や国民健康保険事業への繰出金の増加が要因である。今後も増加が見込まれる。大阪府平均に比べると低い結果となった。　</a:t>
          </a:r>
          <a:endParaRPr kumimoji="1" lang="en-US" altLang="ja-JP" sz="1100">
            <a:latin typeface="ＭＳ Ｐゴシック"/>
          </a:endParaRPr>
        </a:p>
        <a:p>
          <a:r>
            <a:rPr kumimoji="1" lang="ja-JP" altLang="en-US" sz="1100">
              <a:latin typeface="ＭＳ Ｐゴシック"/>
            </a:rPr>
            <a:t>●衛生費は平成</a:t>
          </a:r>
          <a:r>
            <a:rPr kumimoji="1" lang="en-US" altLang="ja-JP" sz="1100">
              <a:latin typeface="ＭＳ Ｐゴシック"/>
            </a:rPr>
            <a:t>27</a:t>
          </a:r>
          <a:r>
            <a:rPr kumimoji="1" lang="ja-JP" altLang="en-US" sz="1100">
              <a:latin typeface="ＭＳ Ｐゴシック"/>
            </a:rPr>
            <a:t>年度は主に病院事業会計繰出金事業の増が要因で全国・大阪府・類似団体平均のいずれも上回った。　●土木費は、南海中央線街路事業の減となり、Ｈ</a:t>
          </a:r>
          <a:r>
            <a:rPr kumimoji="1" lang="en-US" altLang="ja-JP" sz="1100">
              <a:latin typeface="ＭＳ Ｐゴシック"/>
            </a:rPr>
            <a:t>26</a:t>
          </a:r>
          <a:r>
            <a:rPr kumimoji="1" lang="ja-JP" altLang="en-US" sz="1100">
              <a:latin typeface="ＭＳ Ｐゴシック"/>
            </a:rPr>
            <a:t>年度に比べると減少したが、大阪府・類似団体平均よりは上回った。</a:t>
          </a:r>
          <a:endParaRPr kumimoji="1" lang="en-US" altLang="ja-JP" sz="1100">
            <a:latin typeface="ＭＳ Ｐゴシック"/>
          </a:endParaRPr>
        </a:p>
        <a:p>
          <a:r>
            <a:rPr kumimoji="1" lang="ja-JP" altLang="en-US" sz="1100">
              <a:latin typeface="ＭＳ Ｐゴシック"/>
            </a:rPr>
            <a:t>●教育費は全国・大阪府・類似団体平均のいずれも下回っているが、今後施設の老朽化による改修等もあり、コストが上昇することが見込まれる。　●公債費については、</a:t>
          </a:r>
          <a:r>
            <a:rPr kumimoji="1" lang="ja-JP" altLang="ja-JP" sz="1100">
              <a:solidFill>
                <a:schemeClr val="dk1"/>
              </a:solidFill>
              <a:effectLst/>
              <a:latin typeface="+mn-lt"/>
              <a:ea typeface="+mn-ea"/>
              <a:cs typeface="+mn-cs"/>
            </a:rPr>
            <a:t>ゆるやかに減少しているものの、類似団体平均を上回っており、依然として高い水準となっている</a:t>
          </a:r>
          <a:r>
            <a:rPr kumimoji="1" lang="ja-JP" altLang="en-US" sz="1100">
              <a:solidFill>
                <a:schemeClr val="dk1"/>
              </a:solidFill>
              <a:effectLst/>
              <a:latin typeface="+mn-lt"/>
              <a:ea typeface="+mn-ea"/>
              <a:cs typeface="+mn-cs"/>
            </a:rPr>
            <a:t>。</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本市は平成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年度普通会計決算で実質赤字を計上し、平成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年度決算で準用再建団体に転落寸前となった。その後、平成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年度では黒字に転換し、以後</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年連続</a:t>
          </a:r>
          <a:r>
            <a:rPr lang="ja-JP" altLang="ja-JP" sz="1100">
              <a:solidFill>
                <a:schemeClr val="dk1"/>
              </a:solidFill>
              <a:effectLst/>
              <a:latin typeface="+mn-lt"/>
              <a:ea typeface="+mn-ea"/>
              <a:cs typeface="+mn-cs"/>
            </a:rPr>
            <a:t>黒字を堅持している。一方、平成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年度は、実質収支比率</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％の黒字を計上しており、今後も引き続き黒字を堅持するよう財政運営に努めるものである。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連結実質赤字については、平成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において赤字の解消を果たしたところである。しかし、これは一般会計等の黒字や水道事業会計の資金剰余によるところが大きく、駐車場事業特別会計・国民健康保険事業特別会計では未だ赤字（資金不足）を計上しているところで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年度決算においては、</a:t>
          </a:r>
          <a:r>
            <a:rPr lang="ja-JP" altLang="en-US" sz="1100" b="0" i="0" baseline="0">
              <a:solidFill>
                <a:schemeClr val="dk1"/>
              </a:solidFill>
              <a:effectLst/>
              <a:latin typeface="+mn-lt"/>
              <a:ea typeface="+mn-ea"/>
              <a:cs typeface="+mn-cs"/>
            </a:rPr>
            <a:t>一般会計からの追加の繰出を実施したことにより、病院事業</a:t>
          </a:r>
          <a:r>
            <a:rPr lang="ja-JP" altLang="ja-JP" sz="1100" b="0" i="0" baseline="0">
              <a:solidFill>
                <a:schemeClr val="dk1"/>
              </a:solidFill>
              <a:effectLst/>
              <a:latin typeface="+mn-lt"/>
              <a:ea typeface="+mn-ea"/>
              <a:cs typeface="+mn-cs"/>
            </a:rPr>
            <a:t>会計が黒字を計上したほか、駐車場事業特別会計・病院事業会計について</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年度に比べそれぞれ</a:t>
          </a:r>
          <a:r>
            <a:rPr lang="ja-JP" altLang="ja-JP" sz="1100" b="0" i="0" baseline="0">
              <a:solidFill>
                <a:schemeClr val="dk1"/>
              </a:solidFill>
              <a:effectLst/>
              <a:latin typeface="+mn-lt"/>
              <a:ea typeface="+mn-ea"/>
              <a:cs typeface="+mn-cs"/>
            </a:rPr>
            <a:t>赤字額が縮小しているが、引き続き各会計における健全化の取組を行うとともに、国民健康保険事業特別会計についても、平成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年度からの制度改正に備え赤字を解消するべく、一般会計からの繰出を計画的に行い、全会計の黒字化を果たすよう努めるものである。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29434896</v>
      </c>
      <c r="BO4" s="409"/>
      <c r="BP4" s="409"/>
      <c r="BQ4" s="409"/>
      <c r="BR4" s="409"/>
      <c r="BS4" s="409"/>
      <c r="BT4" s="409"/>
      <c r="BU4" s="410"/>
      <c r="BV4" s="408">
        <v>29209632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1.8</v>
      </c>
      <c r="CU4" s="586"/>
      <c r="CV4" s="586"/>
      <c r="CW4" s="586"/>
      <c r="CX4" s="586"/>
      <c r="CY4" s="586"/>
      <c r="CZ4" s="586"/>
      <c r="DA4" s="587"/>
      <c r="DB4" s="585">
        <v>2.2000000000000002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29094160</v>
      </c>
      <c r="BO5" s="414"/>
      <c r="BP5" s="414"/>
      <c r="BQ5" s="414"/>
      <c r="BR5" s="414"/>
      <c r="BS5" s="414"/>
      <c r="BT5" s="414"/>
      <c r="BU5" s="415"/>
      <c r="BV5" s="413">
        <v>28774955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97.7</v>
      </c>
      <c r="CU5" s="384"/>
      <c r="CV5" s="384"/>
      <c r="CW5" s="384"/>
      <c r="CX5" s="384"/>
      <c r="CY5" s="384"/>
      <c r="CZ5" s="384"/>
      <c r="DA5" s="385"/>
      <c r="DB5" s="383">
        <v>98.7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340736</v>
      </c>
      <c r="BO6" s="414"/>
      <c r="BP6" s="414"/>
      <c r="BQ6" s="414"/>
      <c r="BR6" s="414"/>
      <c r="BS6" s="414"/>
      <c r="BT6" s="414"/>
      <c r="BU6" s="415"/>
      <c r="BV6" s="413">
        <v>434677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105.6</v>
      </c>
      <c r="CU6" s="560"/>
      <c r="CV6" s="560"/>
      <c r="CW6" s="560"/>
      <c r="CX6" s="560"/>
      <c r="CY6" s="560"/>
      <c r="CZ6" s="560"/>
      <c r="DA6" s="561"/>
      <c r="DB6" s="559">
        <v>108.2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36339</v>
      </c>
      <c r="BO7" s="414"/>
      <c r="BP7" s="414"/>
      <c r="BQ7" s="414"/>
      <c r="BR7" s="414"/>
      <c r="BS7" s="414"/>
      <c r="BT7" s="414"/>
      <c r="BU7" s="415"/>
      <c r="BV7" s="413">
        <v>64143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16875907</v>
      </c>
      <c r="CU7" s="414"/>
      <c r="CV7" s="414"/>
      <c r="CW7" s="414"/>
      <c r="CX7" s="414"/>
      <c r="CY7" s="414"/>
      <c r="CZ7" s="414"/>
      <c r="DA7" s="415"/>
      <c r="DB7" s="413">
        <v>16546415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304397</v>
      </c>
      <c r="BO8" s="414"/>
      <c r="BP8" s="414"/>
      <c r="BQ8" s="414"/>
      <c r="BR8" s="414"/>
      <c r="BS8" s="414"/>
      <c r="BT8" s="414"/>
      <c r="BU8" s="415"/>
      <c r="BV8" s="413">
        <v>370534</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0.71</v>
      </c>
      <c r="CU8" s="523"/>
      <c r="CV8" s="523"/>
      <c r="CW8" s="523"/>
      <c r="CX8" s="523"/>
      <c r="CY8" s="523"/>
      <c r="CZ8" s="523"/>
      <c r="DA8" s="524"/>
      <c r="DB8" s="522">
        <v>0.7</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75897</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-66137</v>
      </c>
      <c r="BO9" s="414"/>
      <c r="BP9" s="414"/>
      <c r="BQ9" s="414"/>
      <c r="BR9" s="414"/>
      <c r="BS9" s="414"/>
      <c r="BT9" s="414"/>
      <c r="BU9" s="415"/>
      <c r="BV9" s="413">
        <v>60006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15.2</v>
      </c>
      <c r="CU9" s="384"/>
      <c r="CV9" s="384"/>
      <c r="CW9" s="384"/>
      <c r="CX9" s="384"/>
      <c r="CY9" s="384"/>
      <c r="CZ9" s="384"/>
      <c r="DA9" s="385"/>
      <c r="DB9" s="383">
        <v>17.7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77548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642126</v>
      </c>
      <c r="BO10" s="414"/>
      <c r="BP10" s="414"/>
      <c r="BQ10" s="414"/>
      <c r="BR10" s="414"/>
      <c r="BS10" s="414"/>
      <c r="BT10" s="414"/>
      <c r="BU10" s="415"/>
      <c r="BV10" s="413">
        <v>155503</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75910</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700000</v>
      </c>
      <c r="BO12" s="414"/>
      <c r="BP12" s="414"/>
      <c r="BQ12" s="414"/>
      <c r="BR12" s="414"/>
      <c r="BS12" s="414"/>
      <c r="BT12" s="414"/>
      <c r="BU12" s="415"/>
      <c r="BV12" s="413">
        <v>200350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74697</v>
      </c>
      <c r="S13" s="515"/>
      <c r="T13" s="515"/>
      <c r="U13" s="515"/>
      <c r="V13" s="516"/>
      <c r="W13" s="502" t="s">
        <v>122</v>
      </c>
      <c r="X13" s="426"/>
      <c r="Y13" s="426"/>
      <c r="Z13" s="426"/>
      <c r="AA13" s="426"/>
      <c r="AB13" s="427"/>
      <c r="AC13" s="389">
        <v>90</v>
      </c>
      <c r="AD13" s="390"/>
      <c r="AE13" s="390"/>
      <c r="AF13" s="390"/>
      <c r="AG13" s="391"/>
      <c r="AH13" s="389">
        <v>76</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-124011</v>
      </c>
      <c r="BO13" s="414"/>
      <c r="BP13" s="414"/>
      <c r="BQ13" s="414"/>
      <c r="BR13" s="414"/>
      <c r="BS13" s="414"/>
      <c r="BT13" s="414"/>
      <c r="BU13" s="415"/>
      <c r="BV13" s="413">
        <v>15159</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18.2</v>
      </c>
      <c r="CU13" s="384"/>
      <c r="CV13" s="384"/>
      <c r="CW13" s="384"/>
      <c r="CX13" s="384"/>
      <c r="CY13" s="384"/>
      <c r="CZ13" s="384"/>
      <c r="DA13" s="385"/>
      <c r="DB13" s="383">
        <v>19.100000000000001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76263</v>
      </c>
      <c r="S14" s="515"/>
      <c r="T14" s="515"/>
      <c r="U14" s="515"/>
      <c r="V14" s="516"/>
      <c r="W14" s="517"/>
      <c r="X14" s="429"/>
      <c r="Y14" s="429"/>
      <c r="Z14" s="429"/>
      <c r="AA14" s="429"/>
      <c r="AB14" s="430"/>
      <c r="AC14" s="507">
        <v>0.3</v>
      </c>
      <c r="AD14" s="508"/>
      <c r="AE14" s="508"/>
      <c r="AF14" s="508"/>
      <c r="AG14" s="509"/>
      <c r="AH14" s="507">
        <v>0.2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138.80000000000001</v>
      </c>
      <c r="CU14" s="486"/>
      <c r="CV14" s="486"/>
      <c r="CW14" s="486"/>
      <c r="CX14" s="486"/>
      <c r="CY14" s="486"/>
      <c r="CZ14" s="486"/>
      <c r="DA14" s="487"/>
      <c r="DB14" s="518">
        <v>155.69999999999999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75056</v>
      </c>
      <c r="S15" s="515"/>
      <c r="T15" s="515"/>
      <c r="U15" s="515"/>
      <c r="V15" s="516"/>
      <c r="W15" s="502" t="s">
        <v>129</v>
      </c>
      <c r="X15" s="426"/>
      <c r="Y15" s="426"/>
      <c r="Z15" s="426"/>
      <c r="AA15" s="426"/>
      <c r="AB15" s="427"/>
      <c r="AC15" s="389">
        <v>7884</v>
      </c>
      <c r="AD15" s="390"/>
      <c r="AE15" s="390"/>
      <c r="AF15" s="390"/>
      <c r="AG15" s="391"/>
      <c r="AH15" s="389">
        <v>9512</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9294593</v>
      </c>
      <c r="BO15" s="409"/>
      <c r="BP15" s="409"/>
      <c r="BQ15" s="409"/>
      <c r="BR15" s="409"/>
      <c r="BS15" s="409"/>
      <c r="BT15" s="409"/>
      <c r="BU15" s="410"/>
      <c r="BV15" s="408">
        <v>8798174</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25.6</v>
      </c>
      <c r="AD16" s="508"/>
      <c r="AE16" s="508"/>
      <c r="AF16" s="508"/>
      <c r="AG16" s="509"/>
      <c r="AH16" s="507">
        <v>27.7</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12955230</v>
      </c>
      <c r="BO16" s="414"/>
      <c r="BP16" s="414"/>
      <c r="BQ16" s="414"/>
      <c r="BR16" s="414"/>
      <c r="BS16" s="414"/>
      <c r="BT16" s="414"/>
      <c r="BU16" s="415"/>
      <c r="BV16" s="413">
        <v>12465698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22790</v>
      </c>
      <c r="AD17" s="390"/>
      <c r="AE17" s="390"/>
      <c r="AF17" s="390"/>
      <c r="AG17" s="391"/>
      <c r="AH17" s="389">
        <v>24221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11906818</v>
      </c>
      <c r="BO17" s="414"/>
      <c r="BP17" s="414"/>
      <c r="BQ17" s="414"/>
      <c r="BR17" s="414"/>
      <c r="BS17" s="414"/>
      <c r="BT17" s="414"/>
      <c r="BU17" s="415"/>
      <c r="BV17" s="413">
        <v>11390669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14.31</v>
      </c>
      <c r="M18" s="478"/>
      <c r="N18" s="478"/>
      <c r="O18" s="478"/>
      <c r="P18" s="478"/>
      <c r="Q18" s="478"/>
      <c r="R18" s="479"/>
      <c r="S18" s="479"/>
      <c r="T18" s="479"/>
      <c r="U18" s="479"/>
      <c r="V18" s="480"/>
      <c r="W18" s="494"/>
      <c r="X18" s="495"/>
      <c r="Y18" s="495"/>
      <c r="Z18" s="495"/>
      <c r="AA18" s="495"/>
      <c r="AB18" s="503"/>
      <c r="AC18" s="377">
        <v>74.099999999999994</v>
      </c>
      <c r="AD18" s="378"/>
      <c r="AE18" s="378"/>
      <c r="AF18" s="378"/>
      <c r="AG18" s="481"/>
      <c r="AH18" s="377">
        <v>70.599999999999994</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17031747</v>
      </c>
      <c r="BO18" s="414"/>
      <c r="BP18" s="414"/>
      <c r="BQ18" s="414"/>
      <c r="BR18" s="414"/>
      <c r="BS18" s="414"/>
      <c r="BT18" s="414"/>
      <c r="BU18" s="415"/>
      <c r="BV18" s="413">
        <v>16766778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5304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20406457</v>
      </c>
      <c r="BO19" s="414"/>
      <c r="BP19" s="414"/>
      <c r="BQ19" s="414"/>
      <c r="BR19" s="414"/>
      <c r="BS19" s="414"/>
      <c r="BT19" s="414"/>
      <c r="BU19" s="415"/>
      <c r="BV19" s="413">
        <v>19206659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31090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30675793</v>
      </c>
      <c r="BO23" s="414"/>
      <c r="BP23" s="414"/>
      <c r="BQ23" s="414"/>
      <c r="BR23" s="414"/>
      <c r="BS23" s="414"/>
      <c r="BT23" s="414"/>
      <c r="BU23" s="415"/>
      <c r="BV23" s="413">
        <v>31477957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8010</v>
      </c>
      <c r="R24" s="390"/>
      <c r="S24" s="390"/>
      <c r="T24" s="390"/>
      <c r="U24" s="390"/>
      <c r="V24" s="391"/>
      <c r="W24" s="455"/>
      <c r="X24" s="446"/>
      <c r="Y24" s="447"/>
      <c r="Z24" s="386" t="s">
        <v>152</v>
      </c>
      <c r="AA24" s="387"/>
      <c r="AB24" s="387"/>
      <c r="AC24" s="387"/>
      <c r="AD24" s="387"/>
      <c r="AE24" s="387"/>
      <c r="AF24" s="387"/>
      <c r="AG24" s="388"/>
      <c r="AH24" s="389">
        <v>387</v>
      </c>
      <c r="AI24" s="390"/>
      <c r="AJ24" s="390"/>
      <c r="AK24" s="390"/>
      <c r="AL24" s="391"/>
      <c r="AM24" s="389">
        <v>1118043</v>
      </c>
      <c r="AN24" s="390"/>
      <c r="AO24" s="390"/>
      <c r="AP24" s="390"/>
      <c r="AQ24" s="390"/>
      <c r="AR24" s="391"/>
      <c r="AS24" s="389">
        <v>2889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20769987</v>
      </c>
      <c r="BO24" s="414"/>
      <c r="BP24" s="414"/>
      <c r="BQ24" s="414"/>
      <c r="BR24" s="414"/>
      <c r="BS24" s="414"/>
      <c r="BT24" s="414"/>
      <c r="BU24" s="415"/>
      <c r="BV24" s="413">
        <v>20326651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7110</v>
      </c>
      <c r="R25" s="390"/>
      <c r="S25" s="390"/>
      <c r="T25" s="390"/>
      <c r="U25" s="390"/>
      <c r="V25" s="391"/>
      <c r="W25" s="455"/>
      <c r="X25" s="446"/>
      <c r="Y25" s="447"/>
      <c r="Z25" s="386" t="s">
        <v>155</v>
      </c>
      <c r="AA25" s="387"/>
      <c r="AB25" s="387"/>
      <c r="AC25" s="387"/>
      <c r="AD25" s="387"/>
      <c r="AE25" s="387"/>
      <c r="AF25" s="387"/>
      <c r="AG25" s="388"/>
      <c r="AH25" s="389">
        <v>84</v>
      </c>
      <c r="AI25" s="390"/>
      <c r="AJ25" s="390"/>
      <c r="AK25" s="390"/>
      <c r="AL25" s="391"/>
      <c r="AM25" s="389">
        <v>228564</v>
      </c>
      <c r="AN25" s="390"/>
      <c r="AO25" s="390"/>
      <c r="AP25" s="390"/>
      <c r="AQ25" s="390"/>
      <c r="AR25" s="391"/>
      <c r="AS25" s="389">
        <v>2721</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5505912</v>
      </c>
      <c r="BO25" s="409"/>
      <c r="BP25" s="409"/>
      <c r="BQ25" s="409"/>
      <c r="BR25" s="409"/>
      <c r="BS25" s="409"/>
      <c r="BT25" s="409"/>
      <c r="BU25" s="410"/>
      <c r="BV25" s="408">
        <v>5486450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6440</v>
      </c>
      <c r="R26" s="390"/>
      <c r="S26" s="390"/>
      <c r="T26" s="390"/>
      <c r="U26" s="390"/>
      <c r="V26" s="391"/>
      <c r="W26" s="455"/>
      <c r="X26" s="446"/>
      <c r="Y26" s="447"/>
      <c r="Z26" s="386" t="s">
        <v>158</v>
      </c>
      <c r="AA26" s="468"/>
      <c r="AB26" s="468"/>
      <c r="AC26" s="468"/>
      <c r="AD26" s="468"/>
      <c r="AE26" s="468"/>
      <c r="AF26" s="468"/>
      <c r="AG26" s="469"/>
      <c r="AH26" s="389">
        <v>19</v>
      </c>
      <c r="AI26" s="390"/>
      <c r="AJ26" s="390"/>
      <c r="AK26" s="390"/>
      <c r="AL26" s="391"/>
      <c r="AM26" s="389">
        <v>58330</v>
      </c>
      <c r="AN26" s="390"/>
      <c r="AO26" s="390"/>
      <c r="AP26" s="390"/>
      <c r="AQ26" s="390"/>
      <c r="AR26" s="391"/>
      <c r="AS26" s="389">
        <v>3070</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v>33804</v>
      </c>
      <c r="BO26" s="414"/>
      <c r="BP26" s="414"/>
      <c r="BQ26" s="414"/>
      <c r="BR26" s="414"/>
      <c r="BS26" s="414"/>
      <c r="BT26" s="414"/>
      <c r="BU26" s="415"/>
      <c r="BV26" s="413">
        <v>52412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6100</v>
      </c>
      <c r="R27" s="390"/>
      <c r="S27" s="390"/>
      <c r="T27" s="390"/>
      <c r="U27" s="390"/>
      <c r="V27" s="391"/>
      <c r="W27" s="455"/>
      <c r="X27" s="446"/>
      <c r="Y27" s="447"/>
      <c r="Z27" s="386" t="s">
        <v>161</v>
      </c>
      <c r="AA27" s="387"/>
      <c r="AB27" s="387"/>
      <c r="AC27" s="387"/>
      <c r="AD27" s="387"/>
      <c r="AE27" s="387"/>
      <c r="AF27" s="387"/>
      <c r="AG27" s="388"/>
      <c r="AH27" s="389">
        <v>37</v>
      </c>
      <c r="AI27" s="390"/>
      <c r="AJ27" s="390"/>
      <c r="AK27" s="390"/>
      <c r="AL27" s="391"/>
      <c r="AM27" s="389">
        <v>115323</v>
      </c>
      <c r="AN27" s="390"/>
      <c r="AO27" s="390"/>
      <c r="AP27" s="390"/>
      <c r="AQ27" s="390"/>
      <c r="AR27" s="391"/>
      <c r="AS27" s="389">
        <v>3117</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120</v>
      </c>
      <c r="BO27" s="417"/>
      <c r="BP27" s="417"/>
      <c r="BQ27" s="417"/>
      <c r="BR27" s="417"/>
      <c r="BS27" s="417"/>
      <c r="BT27" s="417"/>
      <c r="BU27" s="418"/>
      <c r="BV27" s="416" t="s">
        <v>120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5800</v>
      </c>
      <c r="R28" s="390"/>
      <c r="S28" s="390"/>
      <c r="T28" s="390"/>
      <c r="U28" s="390"/>
      <c r="V28" s="391"/>
      <c r="W28" s="455"/>
      <c r="X28" s="446"/>
      <c r="Y28" s="447"/>
      <c r="Z28" s="386" t="s">
        <v>164</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912379</v>
      </c>
      <c r="BO28" s="409"/>
      <c r="BP28" s="409"/>
      <c r="BQ28" s="409"/>
      <c r="BR28" s="409"/>
      <c r="BS28" s="409"/>
      <c r="BT28" s="409"/>
      <c r="BU28" s="410"/>
      <c r="BV28" s="408">
        <v>970253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15</v>
      </c>
      <c r="M29" s="390"/>
      <c r="N29" s="390"/>
      <c r="O29" s="390"/>
      <c r="P29" s="391"/>
      <c r="Q29" s="389">
        <v>5500</v>
      </c>
      <c r="R29" s="390"/>
      <c r="S29" s="390"/>
      <c r="T29" s="390"/>
      <c r="U29" s="390"/>
      <c r="V29" s="391"/>
      <c r="W29" s="456"/>
      <c r="X29" s="457"/>
      <c r="Y29" s="458"/>
      <c r="Z29" s="386" t="s">
        <v>168</v>
      </c>
      <c r="AA29" s="387"/>
      <c r="AB29" s="387"/>
      <c r="AC29" s="387"/>
      <c r="AD29" s="387"/>
      <c r="AE29" s="387"/>
      <c r="AF29" s="387"/>
      <c r="AG29" s="388"/>
      <c r="AH29" s="389">
        <v>424</v>
      </c>
      <c r="AI29" s="390"/>
      <c r="AJ29" s="390"/>
      <c r="AK29" s="390"/>
      <c r="AL29" s="391"/>
      <c r="AM29" s="389">
        <v>1233366</v>
      </c>
      <c r="AN29" s="390"/>
      <c r="AO29" s="390"/>
      <c r="AP29" s="390"/>
      <c r="AQ29" s="390"/>
      <c r="AR29" s="391"/>
      <c r="AS29" s="389">
        <v>2909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t="s">
        <v>120</v>
      </c>
      <c r="BO29" s="414"/>
      <c r="BP29" s="414"/>
      <c r="BQ29" s="414"/>
      <c r="BR29" s="414"/>
      <c r="BS29" s="414"/>
      <c r="BT29" s="414"/>
      <c r="BU29" s="415"/>
      <c r="BV29" s="413" t="s">
        <v>120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1966193</v>
      </c>
      <c r="BO30" s="417"/>
      <c r="BP30" s="417"/>
      <c r="BQ30" s="417"/>
      <c r="BR30" s="417"/>
      <c r="BS30" s="417"/>
      <c r="BT30" s="417"/>
      <c r="BU30" s="418"/>
      <c r="BV30" s="416">
        <v>1862797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泉大津市水道事業会計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泉州水防事務組合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泉大津市土地開発公社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泉大津市病院事業会計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泉北水道企業団</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泉大津マリン</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泉大津市、和泉市墓地組合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泉大津埠頭</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高石市、泉大津市墓地組合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泉北環境整備施設組合（一般会計）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泉北環境整備施設組合（公共下水道事業特別会計）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泉北環境整備施設組合（廃棄物発電事業特別会計）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大阪府都市競艇企業団</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大阪府後期高齢者医療広域連合（一般会計）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大阪府後期高齢者医療広域連合（後期高齢者医療特別会計）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526</v>
      </c>
      <c r="D34" s="1181"/>
      <c r="E34" s="1182"/>
      <c r="F34" s="32" t="s">
        <v>527</v>
      </c>
      <c r="G34" s="33" t="s">
        <v>528</v>
      </c>
      <c r="H34" s="33" t="s">
        <v>529</v>
      </c>
      <c r="I34" s="33" t="s">
        <v>530</v>
      </c>
      <c r="J34" s="34" t="s">
        <v>531</v>
      </c>
      <c r="K34" s="22"/>
      <c r="L34" s="22"/>
      <c r="M34" s="22"/>
      <c r="N34" s="22"/>
      <c r="O34" s="22"/>
      <c r="P34" s="22"/>
    </row>
    <row r="35" spans="1:16" ht="39" customHeight="1" x14ac:dyDescent="0.15">
      <c r="A35" s="22"/>
      <c r="B35" s="35"/>
      <c r="C35" s="1175" t="s">
        <v>532</v>
      </c>
      <c r="D35" s="1176"/>
      <c r="E35" s="1177"/>
      <c r="F35" s="36" t="s">
        <v>533</v>
      </c>
      <c r="G35" s="37" t="s">
        <v>534</v>
      </c>
      <c r="H35" s="37" t="s">
        <v>535</v>
      </c>
      <c r="I35" s="37" t="s">
        <v>536</v>
      </c>
      <c r="J35" s="38" t="s">
        <v>537</v>
      </c>
      <c r="K35" s="22"/>
      <c r="L35" s="22"/>
      <c r="M35" s="22"/>
      <c r="N35" s="22"/>
      <c r="O35" s="22"/>
      <c r="P35" s="22"/>
    </row>
    <row r="36" spans="1:16" ht="39" customHeight="1" x14ac:dyDescent="0.15">
      <c r="A36" s="22"/>
      <c r="B36" s="35"/>
      <c r="C36" s="1175" t="s">
        <v>538</v>
      </c>
      <c r="D36" s="1176"/>
      <c r="E36" s="1177"/>
      <c r="F36" s="36">
        <v>6.39</v>
      </c>
      <c r="G36" s="37">
        <v>7.64</v>
      </c>
      <c r="H36" s="37">
        <v>8.6</v>
      </c>
      <c r="I36" s="37">
        <v>10</v>
      </c>
      <c r="J36" s="38">
        <v>9.25</v>
      </c>
      <c r="K36" s="22"/>
      <c r="L36" s="22"/>
      <c r="M36" s="22"/>
      <c r="N36" s="22"/>
      <c r="O36" s="22"/>
      <c r="P36" s="22"/>
    </row>
    <row r="37" spans="1:16" ht="39" customHeight="1" x14ac:dyDescent="0.15">
      <c r="A37" s="22"/>
      <c r="B37" s="35"/>
      <c r="C37" s="1175" t="s">
        <v>539</v>
      </c>
      <c r="D37" s="1176"/>
      <c r="E37" s="1177"/>
      <c r="F37" s="36">
        <v>0.87</v>
      </c>
      <c r="G37" s="37">
        <v>3.02</v>
      </c>
      <c r="H37" s="37">
        <v>1.87</v>
      </c>
      <c r="I37" s="37">
        <v>2.23</v>
      </c>
      <c r="J37" s="38">
        <v>1.8</v>
      </c>
      <c r="K37" s="22"/>
      <c r="L37" s="22"/>
      <c r="M37" s="22"/>
      <c r="N37" s="22"/>
      <c r="O37" s="22"/>
      <c r="P37" s="22"/>
    </row>
    <row r="38" spans="1:16" ht="39" customHeight="1" x14ac:dyDescent="0.15">
      <c r="A38" s="22"/>
      <c r="B38" s="35"/>
      <c r="C38" s="1175" t="s">
        <v>540</v>
      </c>
      <c r="D38" s="1176"/>
      <c r="E38" s="1177"/>
      <c r="F38" s="36">
        <v>0</v>
      </c>
      <c r="G38" s="37">
        <v>0</v>
      </c>
      <c r="H38" s="37">
        <v>0</v>
      </c>
      <c r="I38" s="37">
        <v>0.36</v>
      </c>
      <c r="J38" s="38">
        <v>0.93</v>
      </c>
      <c r="K38" s="22"/>
      <c r="L38" s="22"/>
      <c r="M38" s="22"/>
      <c r="N38" s="22"/>
      <c r="O38" s="22"/>
      <c r="P38" s="22"/>
    </row>
    <row r="39" spans="1:16" ht="39" customHeight="1" x14ac:dyDescent="0.15">
      <c r="A39" s="22"/>
      <c r="B39" s="35"/>
      <c r="C39" s="1175" t="s">
        <v>541</v>
      </c>
      <c r="D39" s="1176"/>
      <c r="E39" s="1177"/>
      <c r="F39" s="36">
        <v>0.01</v>
      </c>
      <c r="G39" s="37">
        <v>0.59</v>
      </c>
      <c r="H39" s="37">
        <v>0.12</v>
      </c>
      <c r="I39" s="37">
        <v>0.24</v>
      </c>
      <c r="J39" s="38">
        <v>0.77</v>
      </c>
      <c r="K39" s="22"/>
      <c r="L39" s="22"/>
      <c r="M39" s="22"/>
      <c r="N39" s="22"/>
      <c r="O39" s="22"/>
      <c r="P39" s="22"/>
    </row>
    <row r="40" spans="1:16" ht="39" customHeight="1" x14ac:dyDescent="0.15">
      <c r="A40" s="22"/>
      <c r="B40" s="35"/>
      <c r="C40" s="1175" t="s">
        <v>542</v>
      </c>
      <c r="D40" s="1176"/>
      <c r="E40" s="1177"/>
      <c r="F40" s="36" t="s">
        <v>543</v>
      </c>
      <c r="G40" s="37" t="s">
        <v>544</v>
      </c>
      <c r="H40" s="37" t="s">
        <v>545</v>
      </c>
      <c r="I40" s="37" t="s">
        <v>546</v>
      </c>
      <c r="J40" s="38">
        <v>0.19</v>
      </c>
      <c r="K40" s="22"/>
      <c r="L40" s="22"/>
      <c r="M40" s="22"/>
      <c r="N40" s="22"/>
      <c r="O40" s="22"/>
      <c r="P40" s="22"/>
    </row>
    <row r="41" spans="1:16" ht="39" customHeight="1" x14ac:dyDescent="0.15">
      <c r="A41" s="22"/>
      <c r="B41" s="35"/>
      <c r="C41" s="1175" t="s">
        <v>547</v>
      </c>
      <c r="D41" s="1176"/>
      <c r="E41" s="1177"/>
      <c r="F41" s="36">
        <v>0.11</v>
      </c>
      <c r="G41" s="37">
        <v>0.14000000000000001</v>
      </c>
      <c r="H41" s="37">
        <v>0.13</v>
      </c>
      <c r="I41" s="37">
        <v>0.15</v>
      </c>
      <c r="J41" s="38">
        <v>0.13</v>
      </c>
      <c r="K41" s="22"/>
      <c r="L41" s="22"/>
      <c r="M41" s="22"/>
      <c r="N41" s="22"/>
      <c r="O41" s="22"/>
      <c r="P41" s="22"/>
    </row>
    <row r="42" spans="1:16" ht="39" customHeight="1" x14ac:dyDescent="0.15">
      <c r="A42" s="22"/>
      <c r="B42" s="39"/>
      <c r="C42" s="1175" t="s">
        <v>548</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549</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3699</v>
      </c>
      <c r="L45" s="60">
        <v>3667</v>
      </c>
      <c r="M45" s="60">
        <v>3566</v>
      </c>
      <c r="N45" s="60">
        <v>3358</v>
      </c>
      <c r="O45" s="61">
        <v>3065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v>21</v>
      </c>
      <c r="L47" s="64">
        <v>21</v>
      </c>
      <c r="M47" s="64">
        <v>21</v>
      </c>
      <c r="N47" s="64">
        <v>21</v>
      </c>
      <c r="O47" s="65">
        <v>21</v>
      </c>
      <c r="P47" s="48"/>
      <c r="Q47" s="48"/>
      <c r="R47" s="48"/>
      <c r="S47" s="48"/>
      <c r="T47" s="48"/>
      <c r="U47" s="48"/>
    </row>
    <row r="48" spans="1:21" ht="30.75" customHeight="1" x14ac:dyDescent="0.15">
      <c r="A48" s="48"/>
      <c r="B48" s="1193"/>
      <c r="C48" s="1194"/>
      <c r="D48" s="62"/>
      <c r="E48" s="1185" t="s">
        <v>15</v>
      </c>
      <c r="F48" s="1185"/>
      <c r="G48" s="1185"/>
      <c r="H48" s="1185"/>
      <c r="I48" s="1185"/>
      <c r="J48" s="1186"/>
      <c r="K48" s="63">
        <v>1805</v>
      </c>
      <c r="L48" s="64">
        <v>1817</v>
      </c>
      <c r="M48" s="64">
        <v>1904</v>
      </c>
      <c r="N48" s="64">
        <v>2030</v>
      </c>
      <c r="O48" s="65">
        <v>1833</v>
      </c>
      <c r="P48" s="48"/>
      <c r="Q48" s="48"/>
      <c r="R48" s="48"/>
      <c r="S48" s="48"/>
      <c r="T48" s="48"/>
      <c r="U48" s="48"/>
    </row>
    <row r="49" spans="1:21" ht="30.75" customHeight="1" x14ac:dyDescent="0.15">
      <c r="A49" s="48"/>
      <c r="B49" s="1193"/>
      <c r="C49" s="1194"/>
      <c r="D49" s="62"/>
      <c r="E49" s="1185" t="s">
        <v>16</v>
      </c>
      <c r="F49" s="1185"/>
      <c r="G49" s="1185"/>
      <c r="H49" s="1185"/>
      <c r="I49" s="1185"/>
      <c r="J49" s="1186"/>
      <c r="K49" s="63">
        <v>435</v>
      </c>
      <c r="L49" s="64">
        <v>424</v>
      </c>
      <c r="M49" s="64">
        <v>417</v>
      </c>
      <c r="N49" s="64">
        <v>445</v>
      </c>
      <c r="O49" s="65">
        <v>379</v>
      </c>
      <c r="P49" s="48"/>
      <c r="Q49" s="48"/>
      <c r="R49" s="48"/>
      <c r="S49" s="48"/>
      <c r="T49" s="48"/>
      <c r="U49" s="48"/>
    </row>
    <row r="50" spans="1:21" ht="30.75" customHeight="1" x14ac:dyDescent="0.15">
      <c r="A50" s="48"/>
      <c r="B50" s="1193"/>
      <c r="C50" s="1194"/>
      <c r="D50" s="62"/>
      <c r="E50" s="1185" t="s">
        <v>17</v>
      </c>
      <c r="F50" s="1185"/>
      <c r="G50" s="1185"/>
      <c r="H50" s="1185"/>
      <c r="I50" s="1185"/>
      <c r="J50" s="1186"/>
      <c r="K50" s="63">
        <v>108</v>
      </c>
      <c r="L50" s="64">
        <v>107</v>
      </c>
      <c r="M50" s="64">
        <v>105</v>
      </c>
      <c r="N50" s="64">
        <v>527</v>
      </c>
      <c r="O50" s="65">
        <v>383</v>
      </c>
      <c r="P50" s="48"/>
      <c r="Q50" s="48"/>
      <c r="R50" s="48"/>
      <c r="S50" s="48"/>
      <c r="T50" s="48"/>
      <c r="U50" s="48"/>
    </row>
    <row r="51" spans="1:21" ht="30.75" customHeight="1" x14ac:dyDescent="0.15">
      <c r="A51" s="48"/>
      <c r="B51" s="1195"/>
      <c r="C51" s="1196"/>
      <c r="D51" s="66"/>
      <c r="E51" s="1185" t="s">
        <v>18</v>
      </c>
      <c r="F51" s="1185"/>
      <c r="G51" s="1185"/>
      <c r="H51" s="1185"/>
      <c r="I51" s="1185"/>
      <c r="J51" s="1186"/>
      <c r="K51" s="63">
        <v>4</v>
      </c>
      <c r="L51" s="64">
        <v>3</v>
      </c>
      <c r="M51" s="64">
        <v>2</v>
      </c>
      <c r="N51" s="64">
        <v>3</v>
      </c>
      <c r="O51" s="65">
        <v>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3516</v>
      </c>
      <c r="L52" s="64">
        <v>3493</v>
      </c>
      <c r="M52" s="64">
        <v>3464</v>
      </c>
      <c r="N52" s="64">
        <v>3510</v>
      </c>
      <c r="O52" s="65">
        <v>3447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2556</v>
      </c>
      <c r="L53" s="69">
        <v>2546</v>
      </c>
      <c r="M53" s="69">
        <v>2551</v>
      </c>
      <c r="N53" s="69">
        <v>2874</v>
      </c>
      <c r="O53" s="70">
        <v>2238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S40" sqref="S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1" t="s">
        <v>24</v>
      </c>
      <c r="C41" s="1212"/>
      <c r="D41" s="81"/>
      <c r="E41" s="1213" t="s">
        <v>25</v>
      </c>
      <c r="F41" s="1213"/>
      <c r="G41" s="1213"/>
      <c r="H41" s="1214"/>
      <c r="I41" s="82">
        <v>31884</v>
      </c>
      <c r="J41" s="83">
        <v>31708</v>
      </c>
      <c r="K41" s="83">
        <v>31918</v>
      </c>
      <c r="L41" s="83">
        <v>31649</v>
      </c>
      <c r="M41" s="84">
        <v>30890</v>
      </c>
    </row>
    <row r="42" spans="2:13" ht="27.75" customHeight="1" x14ac:dyDescent="0.15">
      <c r="B42" s="1201"/>
      <c r="C42" s="1202"/>
      <c r="D42" s="85"/>
      <c r="E42" s="1205" t="s">
        <v>26</v>
      </c>
      <c r="F42" s="1205"/>
      <c r="G42" s="1205"/>
      <c r="H42" s="1206"/>
      <c r="I42" s="86">
        <v>3728</v>
      </c>
      <c r="J42" s="87">
        <v>3631</v>
      </c>
      <c r="K42" s="87">
        <v>3566</v>
      </c>
      <c r="L42" s="87">
        <v>3515</v>
      </c>
      <c r="M42" s="88">
        <v>3132</v>
      </c>
    </row>
    <row r="43" spans="2:13" ht="27.75" customHeight="1" x14ac:dyDescent="0.15">
      <c r="B43" s="1201"/>
      <c r="C43" s="1202"/>
      <c r="D43" s="85"/>
      <c r="E43" s="1205" t="s">
        <v>27</v>
      </c>
      <c r="F43" s="1205"/>
      <c r="G43" s="1205"/>
      <c r="H43" s="1206"/>
      <c r="I43" s="86">
        <v>25472</v>
      </c>
      <c r="J43" s="87">
        <v>25107</v>
      </c>
      <c r="K43" s="87">
        <v>24834</v>
      </c>
      <c r="L43" s="87">
        <v>24255</v>
      </c>
      <c r="M43" s="88">
        <v>23986</v>
      </c>
    </row>
    <row r="44" spans="2:13" ht="27.75" customHeight="1" x14ac:dyDescent="0.15">
      <c r="B44" s="1201"/>
      <c r="C44" s="1202"/>
      <c r="D44" s="85"/>
      <c r="E44" s="1205" t="s">
        <v>28</v>
      </c>
      <c r="F44" s="1205"/>
      <c r="G44" s="1205"/>
      <c r="H44" s="1206"/>
      <c r="I44" s="86">
        <v>2478</v>
      </c>
      <c r="J44" s="87">
        <v>2248</v>
      </c>
      <c r="K44" s="87">
        <v>1934</v>
      </c>
      <c r="L44" s="87">
        <v>1683</v>
      </c>
      <c r="M44" s="88">
        <v>1679</v>
      </c>
    </row>
    <row r="45" spans="2:13" ht="27.75" customHeight="1" x14ac:dyDescent="0.15">
      <c r="B45" s="1201"/>
      <c r="C45" s="1202"/>
      <c r="D45" s="85"/>
      <c r="E45" s="1205" t="s">
        <v>29</v>
      </c>
      <c r="F45" s="1205"/>
      <c r="G45" s="1205"/>
      <c r="H45" s="1206"/>
      <c r="I45" s="86">
        <v>3998</v>
      </c>
      <c r="J45" s="87">
        <v>3870</v>
      </c>
      <c r="K45" s="87">
        <v>3357</v>
      </c>
      <c r="L45" s="87">
        <v>3094</v>
      </c>
      <c r="M45" s="88">
        <v>2757</v>
      </c>
    </row>
    <row r="46" spans="2:13" ht="27.75" customHeight="1" x14ac:dyDescent="0.15">
      <c r="B46" s="1201"/>
      <c r="C46" s="1202"/>
      <c r="D46" s="85"/>
      <c r="E46" s="1205" t="s">
        <v>30</v>
      </c>
      <c r="F46" s="1205"/>
      <c r="G46" s="1205"/>
      <c r="H46" s="1206"/>
      <c r="I46" s="86">
        <v>982</v>
      </c>
      <c r="J46" s="87">
        <v>1042</v>
      </c>
      <c r="K46" s="87">
        <v>1058</v>
      </c>
      <c r="L46" s="87">
        <v>649</v>
      </c>
      <c r="M46" s="88">
        <v>694</v>
      </c>
    </row>
    <row r="47" spans="2:13" ht="27.75" customHeight="1" x14ac:dyDescent="0.15">
      <c r="B47" s="1201"/>
      <c r="C47" s="1202"/>
      <c r="D47" s="85"/>
      <c r="E47" s="1205" t="s">
        <v>31</v>
      </c>
      <c r="F47" s="1205"/>
      <c r="G47" s="1205"/>
      <c r="H47" s="1206"/>
      <c r="I47" s="86">
        <v>541</v>
      </c>
      <c r="J47" s="87" t="s">
        <v>481</v>
      </c>
      <c r="K47" s="87" t="s">
        <v>481</v>
      </c>
      <c r="L47" s="87" t="s">
        <v>481</v>
      </c>
      <c r="M47" s="88" t="s">
        <v>481</v>
      </c>
    </row>
    <row r="48" spans="2:13" ht="27.75" customHeight="1" x14ac:dyDescent="0.15">
      <c r="B48" s="1203"/>
      <c r="C48" s="1204"/>
      <c r="D48" s="85"/>
      <c r="E48" s="1205" t="s">
        <v>32</v>
      </c>
      <c r="F48" s="1205"/>
      <c r="G48" s="1205"/>
      <c r="H48" s="1206"/>
      <c r="I48" s="86" t="s">
        <v>481</v>
      </c>
      <c r="J48" s="87" t="s">
        <v>481</v>
      </c>
      <c r="K48" s="87" t="s">
        <v>481</v>
      </c>
      <c r="L48" s="87" t="s">
        <v>481</v>
      </c>
      <c r="M48" s="88" t="s">
        <v>481</v>
      </c>
    </row>
    <row r="49" spans="2:13" ht="27.75" customHeight="1" x14ac:dyDescent="0.15">
      <c r="B49" s="1199" t="s">
        <v>33</v>
      </c>
      <c r="C49" s="1200"/>
      <c r="D49" s="89"/>
      <c r="E49" s="1205" t="s">
        <v>34</v>
      </c>
      <c r="F49" s="1205"/>
      <c r="G49" s="1205"/>
      <c r="H49" s="1206"/>
      <c r="I49" s="86">
        <v>1799</v>
      </c>
      <c r="J49" s="87">
        <v>2299</v>
      </c>
      <c r="K49" s="87">
        <v>3057</v>
      </c>
      <c r="L49" s="87">
        <v>2622</v>
      </c>
      <c r="M49" s="88">
        <v>2750</v>
      </c>
    </row>
    <row r="50" spans="2:13" ht="27.75" customHeight="1" x14ac:dyDescent="0.15">
      <c r="B50" s="1201"/>
      <c r="C50" s="1202"/>
      <c r="D50" s="85"/>
      <c r="E50" s="1205" t="s">
        <v>35</v>
      </c>
      <c r="F50" s="1205"/>
      <c r="G50" s="1205"/>
      <c r="H50" s="1206"/>
      <c r="I50" s="86">
        <v>9128</v>
      </c>
      <c r="J50" s="87">
        <v>8834</v>
      </c>
      <c r="K50" s="87">
        <v>8482</v>
      </c>
      <c r="L50" s="87">
        <v>8059</v>
      </c>
      <c r="M50" s="88">
        <v>7980</v>
      </c>
    </row>
    <row r="51" spans="2:13" ht="27.75" customHeight="1" x14ac:dyDescent="0.15">
      <c r="B51" s="1203"/>
      <c r="C51" s="1204"/>
      <c r="D51" s="85"/>
      <c r="E51" s="1205" t="s">
        <v>36</v>
      </c>
      <c r="F51" s="1205"/>
      <c r="G51" s="1205"/>
      <c r="H51" s="1206"/>
      <c r="I51" s="86">
        <v>31790</v>
      </c>
      <c r="J51" s="87">
        <v>32499</v>
      </c>
      <c r="K51" s="87">
        <v>32905</v>
      </c>
      <c r="L51" s="87">
        <v>32562</v>
      </c>
      <c r="M51" s="88">
        <v>32595</v>
      </c>
    </row>
    <row r="52" spans="2:13" ht="27.75" customHeight="1" thickBot="1" x14ac:dyDescent="0.2">
      <c r="B52" s="1207" t="s">
        <v>37</v>
      </c>
      <c r="C52" s="1208"/>
      <c r="D52" s="90"/>
      <c r="E52" s="1209" t="s">
        <v>38</v>
      </c>
      <c r="F52" s="1209"/>
      <c r="G52" s="1209"/>
      <c r="H52" s="1210"/>
      <c r="I52" s="91">
        <v>26368</v>
      </c>
      <c r="J52" s="92">
        <v>23974</v>
      </c>
      <c r="K52" s="92">
        <v>22223</v>
      </c>
      <c r="L52" s="92">
        <v>21602</v>
      </c>
      <c r="M52" s="93">
        <v>19812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572</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573</v>
      </c>
    </row>
    <row r="50" spans="1:17" x14ac:dyDescent="0.15">
      <c r="B50" s="248"/>
      <c r="C50" s="244"/>
      <c r="D50" s="244"/>
      <c r="E50" s="244"/>
      <c r="F50" s="244"/>
      <c r="G50" s="1238"/>
      <c r="H50" s="1239"/>
      <c r="I50" s="1239"/>
      <c r="J50" s="1240"/>
      <c r="K50" s="354" t="s">
        <v>520</v>
      </c>
      <c r="L50" s="354" t="s">
        <v>521</v>
      </c>
      <c r="M50" s="354" t="s">
        <v>522</v>
      </c>
      <c r="N50" s="354" t="s">
        <v>523</v>
      </c>
      <c r="O50" s="354" t="s">
        <v>524</v>
      </c>
    </row>
    <row r="51" spans="1:17" x14ac:dyDescent="0.15">
      <c r="B51" s="248"/>
      <c r="C51" s="244"/>
      <c r="D51" s="244"/>
      <c r="E51" s="244"/>
      <c r="F51" s="244"/>
      <c r="G51" s="1241" t="s">
        <v>574</v>
      </c>
      <c r="H51" s="1242"/>
      <c r="I51" s="1247" t="s">
        <v>575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576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577</v>
      </c>
      <c r="H55" s="1222"/>
      <c r="I55" s="1227" t="s">
        <v>575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578</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579</v>
      </c>
      <c r="C63" s="244"/>
      <c r="D63" s="244"/>
      <c r="E63" s="244"/>
      <c r="F63" s="244"/>
      <c r="G63" s="244"/>
      <c r="H63" s="244"/>
      <c r="I63" s="244"/>
      <c r="J63" s="244"/>
      <c r="K63" s="244"/>
      <c r="L63" s="244"/>
      <c r="M63" s="244"/>
      <c r="N63" s="244"/>
      <c r="O63" s="244"/>
    </row>
    <row r="64" spans="1:17" x14ac:dyDescent="0.15">
      <c r="B64" s="248"/>
      <c r="C64" s="244"/>
      <c r="D64" s="244"/>
      <c r="E64" s="244"/>
      <c r="F64" s="244"/>
      <c r="G64" s="351" t="s">
        <v>572</v>
      </c>
      <c r="I64" s="352"/>
      <c r="J64" s="352"/>
      <c r="K64" s="352"/>
      <c r="L64" s="244"/>
      <c r="M64" s="244"/>
      <c r="N64" s="244"/>
      <c r="O64" s="244"/>
    </row>
    <row r="65" spans="2:30" x14ac:dyDescent="0.15">
      <c r="B65" s="248"/>
      <c r="C65" s="244"/>
      <c r="D65" s="244"/>
      <c r="E65" s="244"/>
      <c r="F65" s="244"/>
      <c r="G65" s="1229" t="s">
        <v>580</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581</v>
      </c>
      <c r="I71" s="368"/>
      <c r="J71" s="364"/>
      <c r="K71" s="364"/>
      <c r="L71" s="365"/>
      <c r="M71" s="364"/>
      <c r="N71" s="365"/>
      <c r="O71" s="366"/>
    </row>
    <row r="72" spans="2:30" x14ac:dyDescent="0.15">
      <c r="B72" s="248"/>
      <c r="C72" s="244"/>
      <c r="D72" s="244"/>
      <c r="E72" s="244"/>
      <c r="F72" s="244"/>
      <c r="G72" s="1238"/>
      <c r="H72" s="1239"/>
      <c r="I72" s="1239"/>
      <c r="J72" s="1240"/>
      <c r="K72" s="354" t="s">
        <v>520</v>
      </c>
      <c r="L72" s="354" t="s">
        <v>521</v>
      </c>
      <c r="M72" s="354" t="s">
        <v>522</v>
      </c>
      <c r="N72" s="354" t="s">
        <v>523</v>
      </c>
      <c r="O72" s="354" t="s">
        <v>524</v>
      </c>
    </row>
    <row r="73" spans="2:30" x14ac:dyDescent="0.15">
      <c r="B73" s="248"/>
      <c r="C73" s="244"/>
      <c r="D73" s="244"/>
      <c r="E73" s="244"/>
      <c r="F73" s="244"/>
      <c r="G73" s="1241" t="s">
        <v>574</v>
      </c>
      <c r="H73" s="1242"/>
      <c r="I73" s="1247" t="s">
        <v>575</v>
      </c>
      <c r="J73" s="1247"/>
      <c r="K73" s="1228">
        <v>194</v>
      </c>
      <c r="L73" s="1228">
        <v>173.5</v>
      </c>
      <c r="M73" s="1215">
        <v>159.1</v>
      </c>
      <c r="N73" s="1215">
        <v>155.69999999999999</v>
      </c>
      <c r="O73" s="1215">
        <v>138.80000000000001</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582</v>
      </c>
      <c r="J75" s="1227"/>
      <c r="K75" s="1219">
        <v>18.7</v>
      </c>
      <c r="L75" s="1219">
        <v>18.5</v>
      </c>
      <c r="M75" s="1219">
        <v>18.5</v>
      </c>
      <c r="N75" s="1219">
        <v>19.100000000000001</v>
      </c>
      <c r="O75" s="1219">
        <v>18.2</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577</v>
      </c>
      <c r="H77" s="1222"/>
      <c r="I77" s="1227" t="s">
        <v>575</v>
      </c>
      <c r="J77" s="1227"/>
      <c r="K77" s="1228">
        <v>69.2</v>
      </c>
      <c r="L77" s="1228">
        <v>58.2</v>
      </c>
      <c r="M77" s="1215">
        <v>50.3</v>
      </c>
      <c r="N77" s="1215">
        <v>45.9</v>
      </c>
      <c r="O77" s="1215">
        <v>33.6</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582</v>
      </c>
      <c r="J79" s="1217"/>
      <c r="K79" s="1218">
        <v>11.1</v>
      </c>
      <c r="L79" s="1218">
        <v>10.3</v>
      </c>
      <c r="M79" s="1218">
        <v>9.6</v>
      </c>
      <c r="N79" s="1218">
        <v>8.8000000000000007</v>
      </c>
      <c r="O79" s="1218">
        <v>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22534</v>
      </c>
      <c r="E3" s="116"/>
      <c r="F3" s="117">
        <v>47569</v>
      </c>
      <c r="G3" s="118"/>
      <c r="H3" s="119"/>
    </row>
    <row r="4" spans="1:8" x14ac:dyDescent="0.15">
      <c r="A4" s="120"/>
      <c r="B4" s="121"/>
      <c r="C4" s="122"/>
      <c r="D4" s="123">
        <v>10029</v>
      </c>
      <c r="E4" s="124"/>
      <c r="F4" s="125">
        <v>26255</v>
      </c>
      <c r="G4" s="126"/>
      <c r="H4" s="127"/>
    </row>
    <row r="5" spans="1:8" x14ac:dyDescent="0.15">
      <c r="A5" s="108" t="s">
        <v>514</v>
      </c>
      <c r="B5" s="113"/>
      <c r="C5" s="114"/>
      <c r="D5" s="115">
        <v>27602</v>
      </c>
      <c r="E5" s="116"/>
      <c r="F5" s="117">
        <v>50880</v>
      </c>
      <c r="G5" s="118"/>
      <c r="H5" s="119"/>
    </row>
    <row r="6" spans="1:8" x14ac:dyDescent="0.15">
      <c r="A6" s="120"/>
      <c r="B6" s="121"/>
      <c r="C6" s="122"/>
      <c r="D6" s="123">
        <v>12080</v>
      </c>
      <c r="E6" s="124"/>
      <c r="F6" s="125">
        <v>26879</v>
      </c>
      <c r="G6" s="126"/>
      <c r="H6" s="127"/>
    </row>
    <row r="7" spans="1:8" x14ac:dyDescent="0.15">
      <c r="A7" s="108" t="s">
        <v>515</v>
      </c>
      <c r="B7" s="113"/>
      <c r="C7" s="114"/>
      <c r="D7" s="115">
        <v>45003</v>
      </c>
      <c r="E7" s="116"/>
      <c r="F7" s="117">
        <v>63956</v>
      </c>
      <c r="G7" s="118"/>
      <c r="H7" s="119"/>
    </row>
    <row r="8" spans="1:8" x14ac:dyDescent="0.15">
      <c r="A8" s="120"/>
      <c r="B8" s="121"/>
      <c r="C8" s="122"/>
      <c r="D8" s="123">
        <v>11536</v>
      </c>
      <c r="E8" s="124"/>
      <c r="F8" s="125">
        <v>29239</v>
      </c>
      <c r="G8" s="126"/>
      <c r="H8" s="127"/>
    </row>
    <row r="9" spans="1:8" x14ac:dyDescent="0.15">
      <c r="A9" s="108" t="s">
        <v>516</v>
      </c>
      <c r="B9" s="113"/>
      <c r="C9" s="114"/>
      <c r="D9" s="115">
        <v>31044</v>
      </c>
      <c r="E9" s="116"/>
      <c r="F9" s="117">
        <v>66255</v>
      </c>
      <c r="G9" s="118"/>
      <c r="H9" s="119"/>
    </row>
    <row r="10" spans="1:8" x14ac:dyDescent="0.15">
      <c r="A10" s="120"/>
      <c r="B10" s="121"/>
      <c r="C10" s="122"/>
      <c r="D10" s="123">
        <v>9861</v>
      </c>
      <c r="E10" s="124"/>
      <c r="F10" s="125">
        <v>31822</v>
      </c>
      <c r="G10" s="126"/>
      <c r="H10" s="127"/>
    </row>
    <row r="11" spans="1:8" x14ac:dyDescent="0.15">
      <c r="A11" s="108" t="s">
        <v>517</v>
      </c>
      <c r="B11" s="113"/>
      <c r="C11" s="114"/>
      <c r="D11" s="115">
        <v>29250</v>
      </c>
      <c r="E11" s="116"/>
      <c r="F11" s="117">
        <v>47278</v>
      </c>
      <c r="G11" s="118"/>
      <c r="H11" s="119"/>
    </row>
    <row r="12" spans="1:8" x14ac:dyDescent="0.15">
      <c r="A12" s="120"/>
      <c r="B12" s="121"/>
      <c r="C12" s="128"/>
      <c r="D12" s="123">
        <v>9774</v>
      </c>
      <c r="E12" s="124"/>
      <c r="F12" s="125">
        <v>24096</v>
      </c>
      <c r="G12" s="126"/>
      <c r="H12" s="127"/>
    </row>
    <row r="13" spans="1:8" x14ac:dyDescent="0.15">
      <c r="A13" s="108"/>
      <c r="B13" s="113"/>
      <c r="C13" s="129"/>
      <c r="D13" s="130">
        <v>31087</v>
      </c>
      <c r="E13" s="131"/>
      <c r="F13" s="132">
        <v>55188</v>
      </c>
      <c r="G13" s="133"/>
      <c r="H13" s="119"/>
    </row>
    <row r="14" spans="1:8" x14ac:dyDescent="0.15">
      <c r="A14" s="120"/>
      <c r="B14" s="121"/>
      <c r="C14" s="122"/>
      <c r="D14" s="123">
        <v>10656</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0.87</v>
      </c>
      <c r="C19" s="134">
        <f>ROUND(VALUE(SUBSTITUTE(実質収支比率等に係る経年分析!G$48,"▲","-")),2)</f>
        <v>3.03</v>
      </c>
      <c r="D19" s="134">
        <f>ROUND(VALUE(SUBSTITUTE(実質収支比率等に係る経年分析!H$48,"▲","-")),2)</f>
        <v>1.87</v>
      </c>
      <c r="E19" s="134">
        <f>ROUND(VALUE(SUBSTITUTE(実質収支比率等に係る経年分析!I$48,"▲","-")),2)</f>
        <v>2.2400000000000002</v>
      </c>
      <c r="F19" s="134">
        <f>ROUND(VALUE(SUBSTITUTE(実質収支比率等に係る経年分析!J$48,"▲","-")),2)</f>
        <v>1.8</v>
      </c>
    </row>
    <row r="20" spans="1:11" x14ac:dyDescent="0.15">
      <c r="A20" s="134" t="s">
        <v>43</v>
      </c>
      <c r="B20" s="134">
        <f>ROUND(VALUE(SUBSTITUTE(実質収支比率等に係る経年分析!F$47,"▲","-")),2)</f>
        <v>1.89</v>
      </c>
      <c r="C20" s="134">
        <f>ROUND(VALUE(SUBSTITUTE(実質収支比率等に係る経年分析!G$47,"▲","-")),2)</f>
        <v>2.58</v>
      </c>
      <c r="D20" s="134">
        <f>ROUND(VALUE(SUBSTITUTE(実質収支比率等に係る経年分析!H$47,"▲","-")),2)</f>
        <v>6.12</v>
      </c>
      <c r="E20" s="134">
        <f>ROUND(VALUE(SUBSTITUTE(実質収支比率等に係る経年分析!I$47,"▲","-")),2)</f>
        <v>5.86</v>
      </c>
      <c r="F20" s="134">
        <f>ROUND(VALUE(SUBSTITUTE(実質収支比率等に係る経年分析!J$47,"▲","-")),2)</f>
        <v>5.41</v>
      </c>
    </row>
    <row r="21" spans="1:11" x14ac:dyDescent="0.15">
      <c r="A21" s="134" t="s">
        <v>44</v>
      </c>
      <c r="B21" s="134">
        <f>IF(ISNUMBER(VALUE(SUBSTITUTE(実質収支比率等に係る経年分析!F$49,"▲","-"))),ROUND(VALUE(SUBSTITUTE(実質収支比率等に係る経年分析!F$49,"▲","-")),2),NA())</f>
        <v>1.04</v>
      </c>
      <c r="C21" s="134">
        <f>IF(ISNUMBER(VALUE(SUBSTITUTE(実質収支比率等に係る経年分析!G$49,"▲","-"))),ROUND(VALUE(SUBSTITUTE(実質収支比率等に係る経年分析!G$49,"▲","-")),2),NA())</f>
        <v>2.89</v>
      </c>
      <c r="D21" s="134">
        <f>IF(ISNUMBER(VALUE(SUBSTITUTE(実質収支比率等に係る経年分析!H$49,"▲","-"))),ROUND(VALUE(SUBSTITUTE(実質収支比率等に係る経年分析!H$49,"▲","-")),2),NA())</f>
        <v>2.44</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-0.73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x14ac:dyDescent="0.15">
      <c r="A30" s="135" t="str">
        <f>IF(連結実質赤字比率に係る赤字・黒字の構成分析!C$40="",NA(),連結実質赤字比率に係る赤字・黒字の構成分析!C$40)</f>
        <v>泉大津市病院事業会計</v>
      </c>
      <c r="B30" s="135">
        <f>IF(ROUND(VALUE(SUBSTITUTE(連結実質赤字比率に係る赤字・黒字の構成分析!F$40,"▲", "-")), 2) &lt; 0, ABS(ROUND(VALUE(SUBSTITUTE(連結実質赤字比率に係る赤字・黒字の構成分析!F$40,"▲", "-")), 2)), NA())</f>
        <v>1.68</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2.69</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1.8</v>
      </c>
      <c r="G30" s="135" t="e">
        <f>IF(ROUND(VALUE(SUBSTITUTE(連結実質赤字比率に係る赤字・黒字の構成分析!H$40,"▲", "-")), 2) &gt;= 0, ABS(ROUND(VALUE(SUBSTITUTE(連結実質赤字比率に係る赤字・黒字の構成分析!H$40,"▲", "-")), 2)), NA())</f>
        <v>#N/A</v>
      </c>
      <c r="H30" s="135">
        <f>IF(ROUND(VALUE(SUBSTITUTE(連結実質赤字比率に係る赤字・黒字の構成分析!I$40,"▲", "-")), 2) &lt; 0, ABS(ROUND(VALUE(SUBSTITUTE(連結実質赤字比率に係る赤字・黒字の構成分析!I$40,"▲", "-")), 2)), NA())</f>
        <v>1.3</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0.77</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v>
      </c>
    </row>
    <row r="34" spans="1:16" x14ac:dyDescent="0.15">
      <c r="A34" s="135" t="str">
        <f>IF(連結実質赤字比率に係る赤字・黒字の構成分析!C$36="",NA(),連結実質赤字比率に係る赤字・黒字の構成分析!C$36)</f>
        <v>泉大津市水道事業会計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9.25</v>
      </c>
    </row>
    <row r="35" spans="1:16" x14ac:dyDescent="0.15">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3.18</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2.0699999999999998</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1.91</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2.57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0.59</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駐車場事業特別会計</v>
      </c>
      <c r="B36" s="135">
        <f>IF(ROUND(VALUE(SUBSTITUTE(連結実質赤字比率に係る赤字・黒字の構成分析!F$34,"▲", "-")), 2) &lt; 0, ABS(ROUND(VALUE(SUBSTITUTE(連結実質赤字比率に係る赤字・黒字の構成分析!F$34,"▲", "-")), 2)), NA())</f>
        <v>5.87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5.18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4.26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3.36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2.63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3516</v>
      </c>
      <c r="E42" s="136"/>
      <c r="F42" s="136"/>
      <c r="G42" s="136">
        <f>'実質公債費比率（分子）の構造'!L$52</f>
        <v>3493</v>
      </c>
      <c r="H42" s="136"/>
      <c r="I42" s="136"/>
      <c r="J42" s="136">
        <f>'実質公債費比率（分子）の構造'!M$52</f>
        <v>3464</v>
      </c>
      <c r="K42" s="136"/>
      <c r="L42" s="136"/>
      <c r="M42" s="136">
        <f>'実質公債費比率（分子）の構造'!N$52</f>
        <v>3510</v>
      </c>
      <c r="N42" s="136"/>
      <c r="O42" s="136"/>
      <c r="P42" s="136">
        <f>'実質公債費比率（分子）の構造'!O$52</f>
        <v>3447</v>
      </c>
    </row>
    <row r="43" spans="1:16" x14ac:dyDescent="0.15">
      <c r="A43" s="136" t="s">
        <v>52</v>
      </c>
      <c r="B43" s="136">
        <f>'実質公債費比率（分子）の構造'!K$51</f>
        <v>4</v>
      </c>
      <c r="C43" s="136"/>
      <c r="D43" s="136"/>
      <c r="E43" s="136">
        <f>'実質公債費比率（分子）の構造'!L$51</f>
        <v>3</v>
      </c>
      <c r="F43" s="136"/>
      <c r="G43" s="136"/>
      <c r="H43" s="136">
        <f>'実質公債費比率（分子）の構造'!M$51</f>
        <v>2</v>
      </c>
      <c r="I43" s="136"/>
      <c r="J43" s="136"/>
      <c r="K43" s="136">
        <f>'実質公債費比率（分子）の構造'!N$51</f>
        <v>3</v>
      </c>
      <c r="L43" s="136"/>
      <c r="M43" s="136"/>
      <c r="N43" s="136">
        <f>'実質公債費比率（分子）の構造'!O$51</f>
        <v>4</v>
      </c>
      <c r="O43" s="136"/>
      <c r="P43" s="136"/>
    </row>
    <row r="44" spans="1:16" x14ac:dyDescent="0.15">
      <c r="A44" s="136" t="s">
        <v>53</v>
      </c>
      <c r="B44" s="136">
        <f>'実質公債費比率（分子）の構造'!K$50</f>
        <v>108</v>
      </c>
      <c r="C44" s="136"/>
      <c r="D44" s="136"/>
      <c r="E44" s="136">
        <f>'実質公債費比率（分子）の構造'!L$50</f>
        <v>107</v>
      </c>
      <c r="F44" s="136"/>
      <c r="G44" s="136"/>
      <c r="H44" s="136">
        <f>'実質公債費比率（分子）の構造'!M$50</f>
        <v>105</v>
      </c>
      <c r="I44" s="136"/>
      <c r="J44" s="136"/>
      <c r="K44" s="136">
        <f>'実質公債費比率（分子）の構造'!N$50</f>
        <v>527</v>
      </c>
      <c r="L44" s="136"/>
      <c r="M44" s="136"/>
      <c r="N44" s="136">
        <f>'実質公債費比率（分子）の構造'!O$50</f>
        <v>383</v>
      </c>
      <c r="O44" s="136"/>
      <c r="P44" s="136"/>
    </row>
    <row r="45" spans="1:16" x14ac:dyDescent="0.15">
      <c r="A45" s="136" t="s">
        <v>54</v>
      </c>
      <c r="B45" s="136">
        <f>'実質公債費比率（分子）の構造'!K$49</f>
        <v>435</v>
      </c>
      <c r="C45" s="136"/>
      <c r="D45" s="136"/>
      <c r="E45" s="136">
        <f>'実質公債費比率（分子）の構造'!L$49</f>
        <v>424</v>
      </c>
      <c r="F45" s="136"/>
      <c r="G45" s="136"/>
      <c r="H45" s="136">
        <f>'実質公債費比率（分子）の構造'!M$49</f>
        <v>417</v>
      </c>
      <c r="I45" s="136"/>
      <c r="J45" s="136"/>
      <c r="K45" s="136">
        <f>'実質公債費比率（分子）の構造'!N$49</f>
        <v>445</v>
      </c>
      <c r="L45" s="136"/>
      <c r="M45" s="136"/>
      <c r="N45" s="136">
        <f>'実質公債費比率（分子）の構造'!O$49</f>
        <v>379</v>
      </c>
      <c r="O45" s="136"/>
      <c r="P45" s="136"/>
    </row>
    <row r="46" spans="1:16" x14ac:dyDescent="0.15">
      <c r="A46" s="136" t="s">
        <v>55</v>
      </c>
      <c r="B46" s="136">
        <f>'実質公債費比率（分子）の構造'!K$48</f>
        <v>1805</v>
      </c>
      <c r="C46" s="136"/>
      <c r="D46" s="136"/>
      <c r="E46" s="136">
        <f>'実質公債費比率（分子）の構造'!L$48</f>
        <v>1817</v>
      </c>
      <c r="F46" s="136"/>
      <c r="G46" s="136"/>
      <c r="H46" s="136">
        <f>'実質公債費比率（分子）の構造'!M$48</f>
        <v>1904</v>
      </c>
      <c r="I46" s="136"/>
      <c r="J46" s="136"/>
      <c r="K46" s="136">
        <f>'実質公債費比率（分子）の構造'!N$48</f>
        <v>2030</v>
      </c>
      <c r="L46" s="136"/>
      <c r="M46" s="136"/>
      <c r="N46" s="136">
        <f>'実質公債費比率（分子）の構造'!O$48</f>
        <v>1833</v>
      </c>
      <c r="O46" s="136"/>
      <c r="P46" s="136"/>
    </row>
    <row r="47" spans="1:16" x14ac:dyDescent="0.15">
      <c r="A47" s="136" t="s">
        <v>56</v>
      </c>
      <c r="B47" s="136">
        <f>'実質公債費比率（分子）の構造'!K$47</f>
        <v>21</v>
      </c>
      <c r="C47" s="136"/>
      <c r="D47" s="136"/>
      <c r="E47" s="136">
        <f>'実質公債費比率（分子）の構造'!L$47</f>
        <v>21</v>
      </c>
      <c r="F47" s="136"/>
      <c r="G47" s="136"/>
      <c r="H47" s="136">
        <f>'実質公債費比率（分子）の構造'!M$47</f>
        <v>21</v>
      </c>
      <c r="I47" s="136"/>
      <c r="J47" s="136"/>
      <c r="K47" s="136">
        <f>'実質公債費比率（分子）の構造'!N$47</f>
        <v>21</v>
      </c>
      <c r="L47" s="136"/>
      <c r="M47" s="136"/>
      <c r="N47" s="136">
        <f>'実質公債費比率（分子）の構造'!O$47</f>
        <v>21</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3699</v>
      </c>
      <c r="C49" s="136"/>
      <c r="D49" s="136"/>
      <c r="E49" s="136">
        <f>'実質公債費比率（分子）の構造'!L$45</f>
        <v>3667</v>
      </c>
      <c r="F49" s="136"/>
      <c r="G49" s="136"/>
      <c r="H49" s="136">
        <f>'実質公債費比率（分子）の構造'!M$45</f>
        <v>3566</v>
      </c>
      <c r="I49" s="136"/>
      <c r="J49" s="136"/>
      <c r="K49" s="136">
        <f>'実質公債費比率（分子）の構造'!N$45</f>
        <v>3358</v>
      </c>
      <c r="L49" s="136"/>
      <c r="M49" s="136"/>
      <c r="N49" s="136">
        <f>'実質公債費比率（分子）の構造'!O$45</f>
        <v>3065</v>
      </c>
      <c r="O49" s="136"/>
      <c r="P49" s="136"/>
    </row>
    <row r="50" spans="1:16" x14ac:dyDescent="0.15">
      <c r="A50" s="136" t="s">
        <v>59</v>
      </c>
      <c r="B50" s="136" t="e">
        <f>NA()</f>
        <v>#N/A</v>
      </c>
      <c r="C50" s="136">
        <f>IF(ISNUMBER('実質公債費比率（分子）の構造'!K$53),'実質公債費比率（分子）の構造'!K$53,NA())</f>
        <v>2556</v>
      </c>
      <c r="D50" s="136" t="e">
        <f>NA()</f>
        <v>#N/A</v>
      </c>
      <c r="E50" s="136" t="e">
        <f>NA()</f>
        <v>#N/A</v>
      </c>
      <c r="F50" s="136">
        <f>IF(ISNUMBER('実質公債費比率（分子）の構造'!L$53),'実質公債費比率（分子）の構造'!L$53,NA())</f>
        <v>2546</v>
      </c>
      <c r="G50" s="136" t="e">
        <f>NA()</f>
        <v>#N/A</v>
      </c>
      <c r="H50" s="136" t="e">
        <f>NA()</f>
        <v>#N/A</v>
      </c>
      <c r="I50" s="136">
        <f>IF(ISNUMBER('実質公債費比率（分子）の構造'!M$53),'実質公債費比率（分子）の構造'!M$53,NA())</f>
        <v>2551</v>
      </c>
      <c r="J50" s="136" t="e">
        <f>NA()</f>
        <v>#N/A</v>
      </c>
      <c r="K50" s="136" t="e">
        <f>NA()</f>
        <v>#N/A</v>
      </c>
      <c r="L50" s="136">
        <f>IF(ISNUMBER('実質公債費比率（分子）の構造'!N$53),'実質公債費比率（分子）の構造'!N$53,NA())</f>
        <v>2874</v>
      </c>
      <c r="M50" s="136" t="e">
        <f>NA()</f>
        <v>#N/A</v>
      </c>
      <c r="N50" s="136" t="e">
        <f>NA()</f>
        <v>#N/A</v>
      </c>
      <c r="O50" s="136">
        <f>IF(ISNUMBER('実質公債費比率（分子）の構造'!O$53),'実質公債費比率（分子）の構造'!O$53,NA())</f>
        <v>2238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31790</v>
      </c>
      <c r="E56" s="135"/>
      <c r="F56" s="135"/>
      <c r="G56" s="135">
        <f>'将来負担比率（分子）の構造'!J$51</f>
        <v>32499</v>
      </c>
      <c r="H56" s="135"/>
      <c r="I56" s="135"/>
      <c r="J56" s="135">
        <f>'将来負担比率（分子）の構造'!K$51</f>
        <v>32905</v>
      </c>
      <c r="K56" s="135"/>
      <c r="L56" s="135"/>
      <c r="M56" s="135">
        <f>'将来負担比率（分子）の構造'!L$51</f>
        <v>32562</v>
      </c>
      <c r="N56" s="135"/>
      <c r="O56" s="135"/>
      <c r="P56" s="135">
        <f>'将来負担比率（分子）の構造'!M$51</f>
        <v>32595</v>
      </c>
    </row>
    <row r="57" spans="1:16" x14ac:dyDescent="0.15">
      <c r="A57" s="135" t="s">
        <v>35</v>
      </c>
      <c r="B57" s="135"/>
      <c r="C57" s="135"/>
      <c r="D57" s="135">
        <f>'将来負担比率（分子）の構造'!I$50</f>
        <v>9128</v>
      </c>
      <c r="E57" s="135"/>
      <c r="F57" s="135"/>
      <c r="G57" s="135">
        <f>'将来負担比率（分子）の構造'!J$50</f>
        <v>8834</v>
      </c>
      <c r="H57" s="135"/>
      <c r="I57" s="135"/>
      <c r="J57" s="135">
        <f>'将来負担比率（分子）の構造'!K$50</f>
        <v>8482</v>
      </c>
      <c r="K57" s="135"/>
      <c r="L57" s="135"/>
      <c r="M57" s="135">
        <f>'将来負担比率（分子）の構造'!L$50</f>
        <v>8059</v>
      </c>
      <c r="N57" s="135"/>
      <c r="O57" s="135"/>
      <c r="P57" s="135">
        <f>'将来負担比率（分子）の構造'!M$50</f>
        <v>7980</v>
      </c>
    </row>
    <row r="58" spans="1:16" x14ac:dyDescent="0.15">
      <c r="A58" s="135" t="s">
        <v>34</v>
      </c>
      <c r="B58" s="135"/>
      <c r="C58" s="135"/>
      <c r="D58" s="135">
        <f>'将来負担比率（分子）の構造'!I$49</f>
        <v>1799</v>
      </c>
      <c r="E58" s="135"/>
      <c r="F58" s="135"/>
      <c r="G58" s="135">
        <f>'将来負担比率（分子）の構造'!J$49</f>
        <v>2299</v>
      </c>
      <c r="H58" s="135"/>
      <c r="I58" s="135"/>
      <c r="J58" s="135">
        <f>'将来負担比率（分子）の構造'!K$49</f>
        <v>3057</v>
      </c>
      <c r="K58" s="135"/>
      <c r="L58" s="135"/>
      <c r="M58" s="135">
        <f>'将来負担比率（分子）の構造'!L$49</f>
        <v>2622</v>
      </c>
      <c r="N58" s="135"/>
      <c r="O58" s="135"/>
      <c r="P58" s="135">
        <f>'将来負担比率（分子）の構造'!M$49</f>
        <v>2750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541</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982</v>
      </c>
      <c r="C61" s="135"/>
      <c r="D61" s="135"/>
      <c r="E61" s="135">
        <f>'将来負担比率（分子）の構造'!J$46</f>
        <v>1042</v>
      </c>
      <c r="F61" s="135"/>
      <c r="G61" s="135"/>
      <c r="H61" s="135">
        <f>'将来負担比率（分子）の構造'!K$46</f>
        <v>1058</v>
      </c>
      <c r="I61" s="135"/>
      <c r="J61" s="135"/>
      <c r="K61" s="135">
        <f>'将来負担比率（分子）の構造'!L$46</f>
        <v>649</v>
      </c>
      <c r="L61" s="135"/>
      <c r="M61" s="135"/>
      <c r="N61" s="135">
        <f>'将来負担比率（分子）の構造'!M$46</f>
        <v>694</v>
      </c>
      <c r="O61" s="135"/>
      <c r="P61" s="135"/>
    </row>
    <row r="62" spans="1:16" x14ac:dyDescent="0.15">
      <c r="A62" s="135" t="s">
        <v>29</v>
      </c>
      <c r="B62" s="135">
        <f>'将来負担比率（分子）の構造'!I$45</f>
        <v>3998</v>
      </c>
      <c r="C62" s="135"/>
      <c r="D62" s="135"/>
      <c r="E62" s="135">
        <f>'将来負担比率（分子）の構造'!J$45</f>
        <v>3870</v>
      </c>
      <c r="F62" s="135"/>
      <c r="G62" s="135"/>
      <c r="H62" s="135">
        <f>'将来負担比率（分子）の構造'!K$45</f>
        <v>3357</v>
      </c>
      <c r="I62" s="135"/>
      <c r="J62" s="135"/>
      <c r="K62" s="135">
        <f>'将来負担比率（分子）の構造'!L$45</f>
        <v>3094</v>
      </c>
      <c r="L62" s="135"/>
      <c r="M62" s="135"/>
      <c r="N62" s="135">
        <f>'将来負担比率（分子）の構造'!M$45</f>
        <v>2757</v>
      </c>
      <c r="O62" s="135"/>
      <c r="P62" s="135"/>
    </row>
    <row r="63" spans="1:16" x14ac:dyDescent="0.15">
      <c r="A63" s="135" t="s">
        <v>28</v>
      </c>
      <c r="B63" s="135">
        <f>'将来負担比率（分子）の構造'!I$44</f>
        <v>2478</v>
      </c>
      <c r="C63" s="135"/>
      <c r="D63" s="135"/>
      <c r="E63" s="135">
        <f>'将来負担比率（分子）の構造'!J$44</f>
        <v>2248</v>
      </c>
      <c r="F63" s="135"/>
      <c r="G63" s="135"/>
      <c r="H63" s="135">
        <f>'将来負担比率（分子）の構造'!K$44</f>
        <v>1934</v>
      </c>
      <c r="I63" s="135"/>
      <c r="J63" s="135"/>
      <c r="K63" s="135">
        <f>'将来負担比率（分子）の構造'!L$44</f>
        <v>1683</v>
      </c>
      <c r="L63" s="135"/>
      <c r="M63" s="135"/>
      <c r="N63" s="135">
        <f>'将来負担比率（分子）の構造'!M$44</f>
        <v>1679</v>
      </c>
      <c r="O63" s="135"/>
      <c r="P63" s="135"/>
    </row>
    <row r="64" spans="1:16" x14ac:dyDescent="0.15">
      <c r="A64" s="135" t="s">
        <v>27</v>
      </c>
      <c r="B64" s="135">
        <f>'将来負担比率（分子）の構造'!I$43</f>
        <v>25472</v>
      </c>
      <c r="C64" s="135"/>
      <c r="D64" s="135"/>
      <c r="E64" s="135">
        <f>'将来負担比率（分子）の構造'!J$43</f>
        <v>25107</v>
      </c>
      <c r="F64" s="135"/>
      <c r="G64" s="135"/>
      <c r="H64" s="135">
        <f>'将来負担比率（分子）の構造'!K$43</f>
        <v>24834</v>
      </c>
      <c r="I64" s="135"/>
      <c r="J64" s="135"/>
      <c r="K64" s="135">
        <f>'将来負担比率（分子）の構造'!L$43</f>
        <v>24255</v>
      </c>
      <c r="L64" s="135"/>
      <c r="M64" s="135"/>
      <c r="N64" s="135">
        <f>'将来負担比率（分子）の構造'!M$43</f>
        <v>23986</v>
      </c>
      <c r="O64" s="135"/>
      <c r="P64" s="135"/>
    </row>
    <row r="65" spans="1:16" x14ac:dyDescent="0.15">
      <c r="A65" s="135" t="s">
        <v>26</v>
      </c>
      <c r="B65" s="135">
        <f>'将来負担比率（分子）の構造'!I$42</f>
        <v>3728</v>
      </c>
      <c r="C65" s="135"/>
      <c r="D65" s="135"/>
      <c r="E65" s="135">
        <f>'将来負担比率（分子）の構造'!J$42</f>
        <v>3631</v>
      </c>
      <c r="F65" s="135"/>
      <c r="G65" s="135"/>
      <c r="H65" s="135">
        <f>'将来負担比率（分子）の構造'!K$42</f>
        <v>3566</v>
      </c>
      <c r="I65" s="135"/>
      <c r="J65" s="135"/>
      <c r="K65" s="135">
        <f>'将来負担比率（分子）の構造'!L$42</f>
        <v>3515</v>
      </c>
      <c r="L65" s="135"/>
      <c r="M65" s="135"/>
      <c r="N65" s="135">
        <f>'将来負担比率（分子）の構造'!M$42</f>
        <v>3132</v>
      </c>
      <c r="O65" s="135"/>
      <c r="P65" s="135"/>
    </row>
    <row r="66" spans="1:16" x14ac:dyDescent="0.15">
      <c r="A66" s="135" t="s">
        <v>25</v>
      </c>
      <c r="B66" s="135">
        <f>'将来負担比率（分子）の構造'!I$41</f>
        <v>31884</v>
      </c>
      <c r="C66" s="135"/>
      <c r="D66" s="135"/>
      <c r="E66" s="135">
        <f>'将来負担比率（分子）の構造'!J$41</f>
        <v>31708</v>
      </c>
      <c r="F66" s="135"/>
      <c r="G66" s="135"/>
      <c r="H66" s="135">
        <f>'将来負担比率（分子）の構造'!K$41</f>
        <v>31918</v>
      </c>
      <c r="I66" s="135"/>
      <c r="J66" s="135"/>
      <c r="K66" s="135">
        <f>'将来負担比率（分子）の構造'!L$41</f>
        <v>31649</v>
      </c>
      <c r="L66" s="135"/>
      <c r="M66" s="135"/>
      <c r="N66" s="135">
        <f>'将来負担比率（分子）の構造'!M$41</f>
        <v>30890</v>
      </c>
      <c r="O66" s="135"/>
      <c r="P66" s="135"/>
    </row>
    <row r="67" spans="1:16" x14ac:dyDescent="0.15">
      <c r="A67" s="135" t="s">
        <v>63</v>
      </c>
      <c r="B67" s="135" t="e">
        <f>NA()</f>
        <v>#N/A</v>
      </c>
      <c r="C67" s="135">
        <f>IF(ISNUMBER('将来負担比率（分子）の構造'!I$52), IF('将来負担比率（分子）の構造'!I$52 &lt; 0, 0, '将来負担比率（分子）の構造'!I$52), NA())</f>
        <v>26368</v>
      </c>
      <c r="D67" s="135" t="e">
        <f>NA()</f>
        <v>#N/A</v>
      </c>
      <c r="E67" s="135" t="e">
        <f>NA()</f>
        <v>#N/A</v>
      </c>
      <c r="F67" s="135">
        <f>IF(ISNUMBER('将来負担比率（分子）の構造'!J$52), IF('将来負担比率（分子）の構造'!J$52 &lt; 0, 0, '将来負担比率（分子）の構造'!J$52), NA())</f>
        <v>23974</v>
      </c>
      <c r="G67" s="135" t="e">
        <f>NA()</f>
        <v>#N/A</v>
      </c>
      <c r="H67" s="135" t="e">
        <f>NA()</f>
        <v>#N/A</v>
      </c>
      <c r="I67" s="135">
        <f>IF(ISNUMBER('将来負担比率（分子）の構造'!K$52), IF('将来負担比率（分子）の構造'!K$52 &lt; 0, 0, '将来負担比率（分子）の構造'!K$52), NA())</f>
        <v>22223</v>
      </c>
      <c r="J67" s="135" t="e">
        <f>NA()</f>
        <v>#N/A</v>
      </c>
      <c r="K67" s="135" t="e">
        <f>NA()</f>
        <v>#N/A</v>
      </c>
      <c r="L67" s="135">
        <f>IF(ISNUMBER('将来負担比率（分子）の構造'!L$52), IF('将来負担比率（分子）の構造'!L$52 &lt; 0, 0, '将来負担比率（分子）の構造'!L$52), NA())</f>
        <v>21602</v>
      </c>
      <c r="M67" s="135" t="e">
        <f>NA()</f>
        <v>#N/A</v>
      </c>
      <c r="N67" s="135" t="e">
        <f>NA()</f>
        <v>#N/A</v>
      </c>
      <c r="O67" s="135">
        <f>IF(ISNUMBER('将来負担比率（分子）の構造'!M$52), IF('将来負担比率（分子）の構造'!M$52 &lt; 0, 0, '将来負担比率（分子）の構造'!M$52), NA())</f>
        <v>19812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Z37" sqref="Z3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11309554</v>
      </c>
      <c r="S5" s="669"/>
      <c r="T5" s="669"/>
      <c r="U5" s="669"/>
      <c r="V5" s="669"/>
      <c r="W5" s="669"/>
      <c r="X5" s="669"/>
      <c r="Y5" s="716"/>
      <c r="Z5" s="729">
        <v>38.4</v>
      </c>
      <c r="AA5" s="729"/>
      <c r="AB5" s="729"/>
      <c r="AC5" s="729"/>
      <c r="AD5" s="730">
        <v>10342361</v>
      </c>
      <c r="AE5" s="730"/>
      <c r="AF5" s="730"/>
      <c r="AG5" s="730"/>
      <c r="AH5" s="730"/>
      <c r="AI5" s="730"/>
      <c r="AJ5" s="730"/>
      <c r="AK5" s="730"/>
      <c r="AL5" s="717">
        <v>64.099999999999994</v>
      </c>
      <c r="AM5" s="686"/>
      <c r="AN5" s="686"/>
      <c r="AO5" s="718"/>
      <c r="AP5" s="705" t="s">
        <v>207</v>
      </c>
      <c r="AQ5" s="706"/>
      <c r="AR5" s="706"/>
      <c r="AS5" s="706"/>
      <c r="AT5" s="706"/>
      <c r="AU5" s="706"/>
      <c r="AV5" s="706"/>
      <c r="AW5" s="706"/>
      <c r="AX5" s="706"/>
      <c r="AY5" s="706"/>
      <c r="AZ5" s="706"/>
      <c r="BA5" s="706"/>
      <c r="BB5" s="706"/>
      <c r="BC5" s="706"/>
      <c r="BD5" s="706"/>
      <c r="BE5" s="706"/>
      <c r="BF5" s="707"/>
      <c r="BG5" s="618">
        <v>10342361</v>
      </c>
      <c r="BH5" s="619"/>
      <c r="BI5" s="619"/>
      <c r="BJ5" s="619"/>
      <c r="BK5" s="619"/>
      <c r="BL5" s="619"/>
      <c r="BM5" s="619"/>
      <c r="BN5" s="620"/>
      <c r="BO5" s="671">
        <v>91.4</v>
      </c>
      <c r="BP5" s="671"/>
      <c r="BQ5" s="671"/>
      <c r="BR5" s="671"/>
      <c r="BS5" s="672">
        <v>154476</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186807</v>
      </c>
      <c r="S6" s="619"/>
      <c r="T6" s="619"/>
      <c r="U6" s="619"/>
      <c r="V6" s="619"/>
      <c r="W6" s="619"/>
      <c r="X6" s="619"/>
      <c r="Y6" s="620"/>
      <c r="Z6" s="671">
        <v>0.6</v>
      </c>
      <c r="AA6" s="671"/>
      <c r="AB6" s="671"/>
      <c r="AC6" s="671"/>
      <c r="AD6" s="672">
        <v>186807</v>
      </c>
      <c r="AE6" s="672"/>
      <c r="AF6" s="672"/>
      <c r="AG6" s="672"/>
      <c r="AH6" s="672"/>
      <c r="AI6" s="672"/>
      <c r="AJ6" s="672"/>
      <c r="AK6" s="672"/>
      <c r="AL6" s="641">
        <v>1.2</v>
      </c>
      <c r="AM6" s="673"/>
      <c r="AN6" s="673"/>
      <c r="AO6" s="674"/>
      <c r="AP6" s="615" t="s">
        <v>212</v>
      </c>
      <c r="AQ6" s="616"/>
      <c r="AR6" s="616"/>
      <c r="AS6" s="616"/>
      <c r="AT6" s="616"/>
      <c r="AU6" s="616"/>
      <c r="AV6" s="616"/>
      <c r="AW6" s="616"/>
      <c r="AX6" s="616"/>
      <c r="AY6" s="616"/>
      <c r="AZ6" s="616"/>
      <c r="BA6" s="616"/>
      <c r="BB6" s="616"/>
      <c r="BC6" s="616"/>
      <c r="BD6" s="616"/>
      <c r="BE6" s="616"/>
      <c r="BF6" s="617"/>
      <c r="BG6" s="618">
        <v>10342361</v>
      </c>
      <c r="BH6" s="619"/>
      <c r="BI6" s="619"/>
      <c r="BJ6" s="619"/>
      <c r="BK6" s="619"/>
      <c r="BL6" s="619"/>
      <c r="BM6" s="619"/>
      <c r="BN6" s="620"/>
      <c r="BO6" s="671">
        <v>91.4</v>
      </c>
      <c r="BP6" s="671"/>
      <c r="BQ6" s="671"/>
      <c r="BR6" s="671"/>
      <c r="BS6" s="672">
        <v>154476</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281505</v>
      </c>
      <c r="CS6" s="619"/>
      <c r="CT6" s="619"/>
      <c r="CU6" s="619"/>
      <c r="CV6" s="619"/>
      <c r="CW6" s="619"/>
      <c r="CX6" s="619"/>
      <c r="CY6" s="620"/>
      <c r="CZ6" s="671">
        <v>1</v>
      </c>
      <c r="DA6" s="671"/>
      <c r="DB6" s="671"/>
      <c r="DC6" s="671"/>
      <c r="DD6" s="624" t="s">
        <v>214</v>
      </c>
      <c r="DE6" s="619"/>
      <c r="DF6" s="619"/>
      <c r="DG6" s="619"/>
      <c r="DH6" s="619"/>
      <c r="DI6" s="619"/>
      <c r="DJ6" s="619"/>
      <c r="DK6" s="619"/>
      <c r="DL6" s="619"/>
      <c r="DM6" s="619"/>
      <c r="DN6" s="619"/>
      <c r="DO6" s="619"/>
      <c r="DP6" s="620"/>
      <c r="DQ6" s="624">
        <v>281505</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31373</v>
      </c>
      <c r="S7" s="619"/>
      <c r="T7" s="619"/>
      <c r="U7" s="619"/>
      <c r="V7" s="619"/>
      <c r="W7" s="619"/>
      <c r="X7" s="619"/>
      <c r="Y7" s="620"/>
      <c r="Z7" s="671">
        <v>0.1</v>
      </c>
      <c r="AA7" s="671"/>
      <c r="AB7" s="671"/>
      <c r="AC7" s="671"/>
      <c r="AD7" s="672">
        <v>31373</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4488290</v>
      </c>
      <c r="BH7" s="619"/>
      <c r="BI7" s="619"/>
      <c r="BJ7" s="619"/>
      <c r="BK7" s="619"/>
      <c r="BL7" s="619"/>
      <c r="BM7" s="619"/>
      <c r="BN7" s="620"/>
      <c r="BO7" s="671">
        <v>39.700000000000003</v>
      </c>
      <c r="BP7" s="671"/>
      <c r="BQ7" s="671"/>
      <c r="BR7" s="671"/>
      <c r="BS7" s="672">
        <v>154476</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3002497</v>
      </c>
      <c r="CS7" s="619"/>
      <c r="CT7" s="619"/>
      <c r="CU7" s="619"/>
      <c r="CV7" s="619"/>
      <c r="CW7" s="619"/>
      <c r="CX7" s="619"/>
      <c r="CY7" s="620"/>
      <c r="CZ7" s="671">
        <v>10.3</v>
      </c>
      <c r="DA7" s="671"/>
      <c r="DB7" s="671"/>
      <c r="DC7" s="671"/>
      <c r="DD7" s="624">
        <v>32808</v>
      </c>
      <c r="DE7" s="619"/>
      <c r="DF7" s="619"/>
      <c r="DG7" s="619"/>
      <c r="DH7" s="619"/>
      <c r="DI7" s="619"/>
      <c r="DJ7" s="619"/>
      <c r="DK7" s="619"/>
      <c r="DL7" s="619"/>
      <c r="DM7" s="619"/>
      <c r="DN7" s="619"/>
      <c r="DO7" s="619"/>
      <c r="DP7" s="620"/>
      <c r="DQ7" s="624">
        <v>2552035</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73858</v>
      </c>
      <c r="S8" s="619"/>
      <c r="T8" s="619"/>
      <c r="U8" s="619"/>
      <c r="V8" s="619"/>
      <c r="W8" s="619"/>
      <c r="X8" s="619"/>
      <c r="Y8" s="620"/>
      <c r="Z8" s="671">
        <v>0.3</v>
      </c>
      <c r="AA8" s="671"/>
      <c r="AB8" s="671"/>
      <c r="AC8" s="671"/>
      <c r="AD8" s="672">
        <v>73858</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113499</v>
      </c>
      <c r="BH8" s="619"/>
      <c r="BI8" s="619"/>
      <c r="BJ8" s="619"/>
      <c r="BK8" s="619"/>
      <c r="BL8" s="619"/>
      <c r="BM8" s="619"/>
      <c r="BN8" s="620"/>
      <c r="BO8" s="671">
        <v>1</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11950828</v>
      </c>
      <c r="CS8" s="619"/>
      <c r="CT8" s="619"/>
      <c r="CU8" s="619"/>
      <c r="CV8" s="619"/>
      <c r="CW8" s="619"/>
      <c r="CX8" s="619"/>
      <c r="CY8" s="620"/>
      <c r="CZ8" s="671">
        <v>41.1</v>
      </c>
      <c r="DA8" s="671"/>
      <c r="DB8" s="671"/>
      <c r="DC8" s="671"/>
      <c r="DD8" s="624">
        <v>235</v>
      </c>
      <c r="DE8" s="619"/>
      <c r="DF8" s="619"/>
      <c r="DG8" s="619"/>
      <c r="DH8" s="619"/>
      <c r="DI8" s="619"/>
      <c r="DJ8" s="619"/>
      <c r="DK8" s="619"/>
      <c r="DL8" s="619"/>
      <c r="DM8" s="619"/>
      <c r="DN8" s="619"/>
      <c r="DO8" s="619"/>
      <c r="DP8" s="620"/>
      <c r="DQ8" s="624">
        <v>5640936</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81220</v>
      </c>
      <c r="S9" s="619"/>
      <c r="T9" s="619"/>
      <c r="U9" s="619"/>
      <c r="V9" s="619"/>
      <c r="W9" s="619"/>
      <c r="X9" s="619"/>
      <c r="Y9" s="620"/>
      <c r="Z9" s="671">
        <v>0.3</v>
      </c>
      <c r="AA9" s="671"/>
      <c r="AB9" s="671"/>
      <c r="AC9" s="671"/>
      <c r="AD9" s="672">
        <v>81220</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3492751</v>
      </c>
      <c r="BH9" s="619"/>
      <c r="BI9" s="619"/>
      <c r="BJ9" s="619"/>
      <c r="BK9" s="619"/>
      <c r="BL9" s="619"/>
      <c r="BM9" s="619"/>
      <c r="BN9" s="620"/>
      <c r="BO9" s="671">
        <v>30.9</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3368194</v>
      </c>
      <c r="CS9" s="619"/>
      <c r="CT9" s="619"/>
      <c r="CU9" s="619"/>
      <c r="CV9" s="619"/>
      <c r="CW9" s="619"/>
      <c r="CX9" s="619"/>
      <c r="CY9" s="620"/>
      <c r="CZ9" s="671">
        <v>11.6</v>
      </c>
      <c r="DA9" s="671"/>
      <c r="DB9" s="671"/>
      <c r="DC9" s="671"/>
      <c r="DD9" s="624">
        <v>3933</v>
      </c>
      <c r="DE9" s="619"/>
      <c r="DF9" s="619"/>
      <c r="DG9" s="619"/>
      <c r="DH9" s="619"/>
      <c r="DI9" s="619"/>
      <c r="DJ9" s="619"/>
      <c r="DK9" s="619"/>
      <c r="DL9" s="619"/>
      <c r="DM9" s="619"/>
      <c r="DN9" s="619"/>
      <c r="DO9" s="619"/>
      <c r="DP9" s="620"/>
      <c r="DQ9" s="624">
        <v>3138645</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1499549</v>
      </c>
      <c r="S10" s="619"/>
      <c r="T10" s="619"/>
      <c r="U10" s="619"/>
      <c r="V10" s="619"/>
      <c r="W10" s="619"/>
      <c r="X10" s="619"/>
      <c r="Y10" s="620"/>
      <c r="Z10" s="671">
        <v>5.0999999999999996</v>
      </c>
      <c r="AA10" s="671"/>
      <c r="AB10" s="671"/>
      <c r="AC10" s="671"/>
      <c r="AD10" s="672">
        <v>1499549</v>
      </c>
      <c r="AE10" s="672"/>
      <c r="AF10" s="672"/>
      <c r="AG10" s="672"/>
      <c r="AH10" s="672"/>
      <c r="AI10" s="672"/>
      <c r="AJ10" s="672"/>
      <c r="AK10" s="672"/>
      <c r="AL10" s="641">
        <v>9.3000000000000007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264211</v>
      </c>
      <c r="BH10" s="619"/>
      <c r="BI10" s="619"/>
      <c r="BJ10" s="619"/>
      <c r="BK10" s="619"/>
      <c r="BL10" s="619"/>
      <c r="BM10" s="619"/>
      <c r="BN10" s="620"/>
      <c r="BO10" s="671">
        <v>2.2999999999999998</v>
      </c>
      <c r="BP10" s="671"/>
      <c r="BQ10" s="671"/>
      <c r="BR10" s="671"/>
      <c r="BS10" s="624">
        <v>43922</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42388</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40016</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617829</v>
      </c>
      <c r="BH11" s="619"/>
      <c r="BI11" s="619"/>
      <c r="BJ11" s="619"/>
      <c r="BK11" s="619"/>
      <c r="BL11" s="619"/>
      <c r="BM11" s="619"/>
      <c r="BN11" s="620"/>
      <c r="BO11" s="671">
        <v>5.5</v>
      </c>
      <c r="BP11" s="671"/>
      <c r="BQ11" s="671"/>
      <c r="BR11" s="671"/>
      <c r="BS11" s="624">
        <v>110554</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42128</v>
      </c>
      <c r="CS11" s="619"/>
      <c r="CT11" s="619"/>
      <c r="CU11" s="619"/>
      <c r="CV11" s="619"/>
      <c r="CW11" s="619"/>
      <c r="CX11" s="619"/>
      <c r="CY11" s="620"/>
      <c r="CZ11" s="671">
        <v>0.1</v>
      </c>
      <c r="DA11" s="671"/>
      <c r="DB11" s="671"/>
      <c r="DC11" s="671"/>
      <c r="DD11" s="624">
        <v>16509</v>
      </c>
      <c r="DE11" s="619"/>
      <c r="DF11" s="619"/>
      <c r="DG11" s="619"/>
      <c r="DH11" s="619"/>
      <c r="DI11" s="619"/>
      <c r="DJ11" s="619"/>
      <c r="DK11" s="619"/>
      <c r="DL11" s="619"/>
      <c r="DM11" s="619"/>
      <c r="DN11" s="619"/>
      <c r="DO11" s="619"/>
      <c r="DP11" s="620"/>
      <c r="DQ11" s="624">
        <v>25600</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5136214</v>
      </c>
      <c r="BH12" s="619"/>
      <c r="BI12" s="619"/>
      <c r="BJ12" s="619"/>
      <c r="BK12" s="619"/>
      <c r="BL12" s="619"/>
      <c r="BM12" s="619"/>
      <c r="BN12" s="620"/>
      <c r="BO12" s="671">
        <v>45.4</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155218</v>
      </c>
      <c r="CS12" s="619"/>
      <c r="CT12" s="619"/>
      <c r="CU12" s="619"/>
      <c r="CV12" s="619"/>
      <c r="CW12" s="619"/>
      <c r="CX12" s="619"/>
      <c r="CY12" s="620"/>
      <c r="CZ12" s="671">
        <v>0.5</v>
      </c>
      <c r="DA12" s="671"/>
      <c r="DB12" s="671"/>
      <c r="DC12" s="671"/>
      <c r="DD12" s="624" t="s">
        <v>110</v>
      </c>
      <c r="DE12" s="619"/>
      <c r="DF12" s="619"/>
      <c r="DG12" s="619"/>
      <c r="DH12" s="619"/>
      <c r="DI12" s="619"/>
      <c r="DJ12" s="619"/>
      <c r="DK12" s="619"/>
      <c r="DL12" s="619"/>
      <c r="DM12" s="619"/>
      <c r="DN12" s="619"/>
      <c r="DO12" s="619"/>
      <c r="DP12" s="620"/>
      <c r="DQ12" s="624">
        <v>150986</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46169</v>
      </c>
      <c r="S13" s="619"/>
      <c r="T13" s="619"/>
      <c r="U13" s="619"/>
      <c r="V13" s="619"/>
      <c r="W13" s="619"/>
      <c r="X13" s="619"/>
      <c r="Y13" s="620"/>
      <c r="Z13" s="671">
        <v>0.2</v>
      </c>
      <c r="AA13" s="671"/>
      <c r="AB13" s="671"/>
      <c r="AC13" s="671"/>
      <c r="AD13" s="672">
        <v>46169</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4659869</v>
      </c>
      <c r="BH13" s="619"/>
      <c r="BI13" s="619"/>
      <c r="BJ13" s="619"/>
      <c r="BK13" s="619"/>
      <c r="BL13" s="619"/>
      <c r="BM13" s="619"/>
      <c r="BN13" s="620"/>
      <c r="BO13" s="671">
        <v>41.2</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3780428</v>
      </c>
      <c r="CS13" s="619"/>
      <c r="CT13" s="619"/>
      <c r="CU13" s="619"/>
      <c r="CV13" s="619"/>
      <c r="CW13" s="619"/>
      <c r="CX13" s="619"/>
      <c r="CY13" s="620"/>
      <c r="CZ13" s="671">
        <v>13</v>
      </c>
      <c r="DA13" s="671"/>
      <c r="DB13" s="671"/>
      <c r="DC13" s="671"/>
      <c r="DD13" s="624">
        <v>1383293</v>
      </c>
      <c r="DE13" s="619"/>
      <c r="DF13" s="619"/>
      <c r="DG13" s="619"/>
      <c r="DH13" s="619"/>
      <c r="DI13" s="619"/>
      <c r="DJ13" s="619"/>
      <c r="DK13" s="619"/>
      <c r="DL13" s="619"/>
      <c r="DM13" s="619"/>
      <c r="DN13" s="619"/>
      <c r="DO13" s="619"/>
      <c r="DP13" s="620"/>
      <c r="DQ13" s="624">
        <v>2785902</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86527</v>
      </c>
      <c r="BH14" s="619"/>
      <c r="BI14" s="619"/>
      <c r="BJ14" s="619"/>
      <c r="BK14" s="619"/>
      <c r="BL14" s="619"/>
      <c r="BM14" s="619"/>
      <c r="BN14" s="620"/>
      <c r="BO14" s="671">
        <v>0.8</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708326</v>
      </c>
      <c r="CS14" s="619"/>
      <c r="CT14" s="619"/>
      <c r="CU14" s="619"/>
      <c r="CV14" s="619"/>
      <c r="CW14" s="619"/>
      <c r="CX14" s="619"/>
      <c r="CY14" s="620"/>
      <c r="CZ14" s="671">
        <v>2.4</v>
      </c>
      <c r="DA14" s="671"/>
      <c r="DB14" s="671"/>
      <c r="DC14" s="671"/>
      <c r="DD14" s="624">
        <v>800</v>
      </c>
      <c r="DE14" s="619"/>
      <c r="DF14" s="619"/>
      <c r="DG14" s="619"/>
      <c r="DH14" s="619"/>
      <c r="DI14" s="619"/>
      <c r="DJ14" s="619"/>
      <c r="DK14" s="619"/>
      <c r="DL14" s="619"/>
      <c r="DM14" s="619"/>
      <c r="DN14" s="619"/>
      <c r="DO14" s="619"/>
      <c r="DP14" s="620"/>
      <c r="DQ14" s="624">
        <v>703114</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47285</v>
      </c>
      <c r="S15" s="619"/>
      <c r="T15" s="619"/>
      <c r="U15" s="619"/>
      <c r="V15" s="619"/>
      <c r="W15" s="619"/>
      <c r="X15" s="619"/>
      <c r="Y15" s="620"/>
      <c r="Z15" s="671">
        <v>0.2</v>
      </c>
      <c r="AA15" s="671"/>
      <c r="AB15" s="671"/>
      <c r="AC15" s="671"/>
      <c r="AD15" s="672">
        <v>47285</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631330</v>
      </c>
      <c r="BH15" s="619"/>
      <c r="BI15" s="619"/>
      <c r="BJ15" s="619"/>
      <c r="BK15" s="619"/>
      <c r="BL15" s="619"/>
      <c r="BM15" s="619"/>
      <c r="BN15" s="620"/>
      <c r="BO15" s="671">
        <v>5.6</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2650402</v>
      </c>
      <c r="CS15" s="619"/>
      <c r="CT15" s="619"/>
      <c r="CU15" s="619"/>
      <c r="CV15" s="619"/>
      <c r="CW15" s="619"/>
      <c r="CX15" s="619"/>
      <c r="CY15" s="620"/>
      <c r="CZ15" s="671">
        <v>9.1</v>
      </c>
      <c r="DA15" s="671"/>
      <c r="DB15" s="671"/>
      <c r="DC15" s="671"/>
      <c r="DD15" s="624">
        <v>782754</v>
      </c>
      <c r="DE15" s="619"/>
      <c r="DF15" s="619"/>
      <c r="DG15" s="619"/>
      <c r="DH15" s="619"/>
      <c r="DI15" s="619"/>
      <c r="DJ15" s="619"/>
      <c r="DK15" s="619"/>
      <c r="DL15" s="619"/>
      <c r="DM15" s="619"/>
      <c r="DN15" s="619"/>
      <c r="DO15" s="619"/>
      <c r="DP15" s="620"/>
      <c r="DQ15" s="624">
        <v>1643527</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3994102</v>
      </c>
      <c r="S16" s="619"/>
      <c r="T16" s="619"/>
      <c r="U16" s="619"/>
      <c r="V16" s="619"/>
      <c r="W16" s="619"/>
      <c r="X16" s="619"/>
      <c r="Y16" s="620"/>
      <c r="Z16" s="671">
        <v>13.6</v>
      </c>
      <c r="AA16" s="671"/>
      <c r="AB16" s="671"/>
      <c r="AC16" s="671"/>
      <c r="AD16" s="672">
        <v>3658793</v>
      </c>
      <c r="AE16" s="672"/>
      <c r="AF16" s="672"/>
      <c r="AG16" s="672"/>
      <c r="AH16" s="672"/>
      <c r="AI16" s="672"/>
      <c r="AJ16" s="672"/>
      <c r="AK16" s="672"/>
      <c r="AL16" s="641">
        <v>22.7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3658793</v>
      </c>
      <c r="S17" s="619"/>
      <c r="T17" s="619"/>
      <c r="U17" s="619"/>
      <c r="V17" s="619"/>
      <c r="W17" s="619"/>
      <c r="X17" s="619"/>
      <c r="Y17" s="620"/>
      <c r="Z17" s="671">
        <v>12.4</v>
      </c>
      <c r="AA17" s="671"/>
      <c r="AB17" s="671"/>
      <c r="AC17" s="671"/>
      <c r="AD17" s="672">
        <v>3658793</v>
      </c>
      <c r="AE17" s="672"/>
      <c r="AF17" s="672"/>
      <c r="AG17" s="672"/>
      <c r="AH17" s="672"/>
      <c r="AI17" s="672"/>
      <c r="AJ17" s="672"/>
      <c r="AK17" s="672"/>
      <c r="AL17" s="641">
        <v>22.7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3112246</v>
      </c>
      <c r="CS17" s="619"/>
      <c r="CT17" s="619"/>
      <c r="CU17" s="619"/>
      <c r="CV17" s="619"/>
      <c r="CW17" s="619"/>
      <c r="CX17" s="619"/>
      <c r="CY17" s="620"/>
      <c r="CZ17" s="671">
        <v>10.7</v>
      </c>
      <c r="DA17" s="671"/>
      <c r="DB17" s="671"/>
      <c r="DC17" s="671"/>
      <c r="DD17" s="624" t="s">
        <v>110</v>
      </c>
      <c r="DE17" s="619"/>
      <c r="DF17" s="619"/>
      <c r="DG17" s="619"/>
      <c r="DH17" s="619"/>
      <c r="DI17" s="619"/>
      <c r="DJ17" s="619"/>
      <c r="DK17" s="619"/>
      <c r="DL17" s="619"/>
      <c r="DM17" s="619"/>
      <c r="DN17" s="619"/>
      <c r="DO17" s="619"/>
      <c r="DP17" s="620"/>
      <c r="DQ17" s="624">
        <v>3103455</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335308</v>
      </c>
      <c r="S18" s="619"/>
      <c r="T18" s="619"/>
      <c r="U18" s="619"/>
      <c r="V18" s="619"/>
      <c r="W18" s="619"/>
      <c r="X18" s="619"/>
      <c r="Y18" s="620"/>
      <c r="Z18" s="671">
        <v>1.1000000000000001</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967193</v>
      </c>
      <c r="BH19" s="619"/>
      <c r="BI19" s="619"/>
      <c r="BJ19" s="619"/>
      <c r="BK19" s="619"/>
      <c r="BL19" s="619"/>
      <c r="BM19" s="619"/>
      <c r="BN19" s="620"/>
      <c r="BO19" s="671">
        <v>8.6</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17269917</v>
      </c>
      <c r="S20" s="619"/>
      <c r="T20" s="619"/>
      <c r="U20" s="619"/>
      <c r="V20" s="619"/>
      <c r="W20" s="619"/>
      <c r="X20" s="619"/>
      <c r="Y20" s="620"/>
      <c r="Z20" s="671">
        <v>58.7</v>
      </c>
      <c r="AA20" s="671"/>
      <c r="AB20" s="671"/>
      <c r="AC20" s="671"/>
      <c r="AD20" s="672">
        <v>15967415</v>
      </c>
      <c r="AE20" s="672"/>
      <c r="AF20" s="672"/>
      <c r="AG20" s="672"/>
      <c r="AH20" s="672"/>
      <c r="AI20" s="672"/>
      <c r="AJ20" s="672"/>
      <c r="AK20" s="672"/>
      <c r="AL20" s="641">
        <v>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967193</v>
      </c>
      <c r="BH20" s="619"/>
      <c r="BI20" s="619"/>
      <c r="BJ20" s="619"/>
      <c r="BK20" s="619"/>
      <c r="BL20" s="619"/>
      <c r="BM20" s="619"/>
      <c r="BN20" s="620"/>
      <c r="BO20" s="671">
        <v>8.6</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29094160</v>
      </c>
      <c r="CS20" s="619"/>
      <c r="CT20" s="619"/>
      <c r="CU20" s="619"/>
      <c r="CV20" s="619"/>
      <c r="CW20" s="619"/>
      <c r="CX20" s="619"/>
      <c r="CY20" s="620"/>
      <c r="CZ20" s="671">
        <v>100</v>
      </c>
      <c r="DA20" s="671"/>
      <c r="DB20" s="671"/>
      <c r="DC20" s="671"/>
      <c r="DD20" s="624">
        <v>2220332</v>
      </c>
      <c r="DE20" s="619"/>
      <c r="DF20" s="619"/>
      <c r="DG20" s="619"/>
      <c r="DH20" s="619"/>
      <c r="DI20" s="619"/>
      <c r="DJ20" s="619"/>
      <c r="DK20" s="619"/>
      <c r="DL20" s="619"/>
      <c r="DM20" s="619"/>
      <c r="DN20" s="619"/>
      <c r="DO20" s="619"/>
      <c r="DP20" s="620"/>
      <c r="DQ20" s="624">
        <v>20065721</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15109</v>
      </c>
      <c r="S21" s="619"/>
      <c r="T21" s="619"/>
      <c r="U21" s="619"/>
      <c r="V21" s="619"/>
      <c r="W21" s="619"/>
      <c r="X21" s="619"/>
      <c r="Y21" s="620"/>
      <c r="Z21" s="671">
        <v>0.1</v>
      </c>
      <c r="AA21" s="671"/>
      <c r="AB21" s="671"/>
      <c r="AC21" s="671"/>
      <c r="AD21" s="672">
        <v>15109</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58865</v>
      </c>
      <c r="S22" s="619"/>
      <c r="T22" s="619"/>
      <c r="U22" s="619"/>
      <c r="V22" s="619"/>
      <c r="W22" s="619"/>
      <c r="X22" s="619"/>
      <c r="Y22" s="620"/>
      <c r="Z22" s="671">
        <v>0.2</v>
      </c>
      <c r="AA22" s="671"/>
      <c r="AB22" s="671"/>
      <c r="AC22" s="671"/>
      <c r="AD22" s="672">
        <v>1677</v>
      </c>
      <c r="AE22" s="672"/>
      <c r="AF22" s="672"/>
      <c r="AG22" s="672"/>
      <c r="AH22" s="672"/>
      <c r="AI22" s="672"/>
      <c r="AJ22" s="672"/>
      <c r="AK22" s="672"/>
      <c r="AL22" s="641">
        <v>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388946</v>
      </c>
      <c r="S23" s="619"/>
      <c r="T23" s="619"/>
      <c r="U23" s="619"/>
      <c r="V23" s="619"/>
      <c r="W23" s="619"/>
      <c r="X23" s="619"/>
      <c r="Y23" s="620"/>
      <c r="Z23" s="671">
        <v>1.3</v>
      </c>
      <c r="AA23" s="671"/>
      <c r="AB23" s="671"/>
      <c r="AC23" s="671"/>
      <c r="AD23" s="672">
        <v>90268</v>
      </c>
      <c r="AE23" s="672"/>
      <c r="AF23" s="672"/>
      <c r="AG23" s="672"/>
      <c r="AH23" s="672"/>
      <c r="AI23" s="672"/>
      <c r="AJ23" s="672"/>
      <c r="AK23" s="672"/>
      <c r="AL23" s="641">
        <v>0.6</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967193</v>
      </c>
      <c r="BH23" s="619"/>
      <c r="BI23" s="619"/>
      <c r="BJ23" s="619"/>
      <c r="BK23" s="619"/>
      <c r="BL23" s="619"/>
      <c r="BM23" s="619"/>
      <c r="BN23" s="620"/>
      <c r="BO23" s="671">
        <v>8.6</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152563</v>
      </c>
      <c r="S24" s="619"/>
      <c r="T24" s="619"/>
      <c r="U24" s="619"/>
      <c r="V24" s="619"/>
      <c r="W24" s="619"/>
      <c r="X24" s="619"/>
      <c r="Y24" s="620"/>
      <c r="Z24" s="671">
        <v>0.5</v>
      </c>
      <c r="AA24" s="671"/>
      <c r="AB24" s="671"/>
      <c r="AC24" s="671"/>
      <c r="AD24" s="672">
        <v>220</v>
      </c>
      <c r="AE24" s="672"/>
      <c r="AF24" s="672"/>
      <c r="AG24" s="672"/>
      <c r="AH24" s="672"/>
      <c r="AI24" s="672"/>
      <c r="AJ24" s="672"/>
      <c r="AK24" s="672"/>
      <c r="AL24" s="641">
        <v>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15409474</v>
      </c>
      <c r="CS24" s="669"/>
      <c r="CT24" s="669"/>
      <c r="CU24" s="669"/>
      <c r="CV24" s="669"/>
      <c r="CW24" s="669"/>
      <c r="CX24" s="669"/>
      <c r="CY24" s="716"/>
      <c r="CZ24" s="720">
        <v>53</v>
      </c>
      <c r="DA24" s="721"/>
      <c r="DB24" s="721"/>
      <c r="DC24" s="722"/>
      <c r="DD24" s="715">
        <v>9307495</v>
      </c>
      <c r="DE24" s="669"/>
      <c r="DF24" s="669"/>
      <c r="DG24" s="669"/>
      <c r="DH24" s="669"/>
      <c r="DI24" s="669"/>
      <c r="DJ24" s="669"/>
      <c r="DK24" s="716"/>
      <c r="DL24" s="715">
        <v>9256899</v>
      </c>
      <c r="DM24" s="669"/>
      <c r="DN24" s="669"/>
      <c r="DO24" s="669"/>
      <c r="DP24" s="669"/>
      <c r="DQ24" s="669"/>
      <c r="DR24" s="669"/>
      <c r="DS24" s="669"/>
      <c r="DT24" s="669"/>
      <c r="DU24" s="669"/>
      <c r="DV24" s="716"/>
      <c r="DW24" s="717">
        <v>53.1</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5431917</v>
      </c>
      <c r="S25" s="619"/>
      <c r="T25" s="619"/>
      <c r="U25" s="619"/>
      <c r="V25" s="619"/>
      <c r="W25" s="619"/>
      <c r="X25" s="619"/>
      <c r="Y25" s="620"/>
      <c r="Z25" s="671">
        <v>18.5</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4349541</v>
      </c>
      <c r="CS25" s="637"/>
      <c r="CT25" s="637"/>
      <c r="CU25" s="637"/>
      <c r="CV25" s="637"/>
      <c r="CW25" s="637"/>
      <c r="CX25" s="637"/>
      <c r="CY25" s="638"/>
      <c r="CZ25" s="621">
        <v>14.9</v>
      </c>
      <c r="DA25" s="639"/>
      <c r="DB25" s="639"/>
      <c r="DC25" s="640"/>
      <c r="DD25" s="624">
        <v>3768977</v>
      </c>
      <c r="DE25" s="637"/>
      <c r="DF25" s="637"/>
      <c r="DG25" s="637"/>
      <c r="DH25" s="637"/>
      <c r="DI25" s="637"/>
      <c r="DJ25" s="637"/>
      <c r="DK25" s="638"/>
      <c r="DL25" s="624">
        <v>3718705</v>
      </c>
      <c r="DM25" s="637"/>
      <c r="DN25" s="637"/>
      <c r="DO25" s="637"/>
      <c r="DP25" s="637"/>
      <c r="DQ25" s="637"/>
      <c r="DR25" s="637"/>
      <c r="DS25" s="637"/>
      <c r="DT25" s="637"/>
      <c r="DU25" s="637"/>
      <c r="DV25" s="638"/>
      <c r="DW25" s="641">
        <v>21.3</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2456293</v>
      </c>
      <c r="CS26" s="619"/>
      <c r="CT26" s="619"/>
      <c r="CU26" s="619"/>
      <c r="CV26" s="619"/>
      <c r="CW26" s="619"/>
      <c r="CX26" s="619"/>
      <c r="CY26" s="620"/>
      <c r="CZ26" s="621">
        <v>8.4</v>
      </c>
      <c r="DA26" s="639"/>
      <c r="DB26" s="639"/>
      <c r="DC26" s="640"/>
      <c r="DD26" s="624">
        <v>2048526</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2295152</v>
      </c>
      <c r="S27" s="619"/>
      <c r="T27" s="619"/>
      <c r="U27" s="619"/>
      <c r="V27" s="619"/>
      <c r="W27" s="619"/>
      <c r="X27" s="619"/>
      <c r="Y27" s="620"/>
      <c r="Z27" s="671">
        <v>7.8</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11309554</v>
      </c>
      <c r="BH27" s="619"/>
      <c r="BI27" s="619"/>
      <c r="BJ27" s="619"/>
      <c r="BK27" s="619"/>
      <c r="BL27" s="619"/>
      <c r="BM27" s="619"/>
      <c r="BN27" s="620"/>
      <c r="BO27" s="671">
        <v>100</v>
      </c>
      <c r="BP27" s="671"/>
      <c r="BQ27" s="671"/>
      <c r="BR27" s="671"/>
      <c r="BS27" s="624">
        <v>154476</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7947687</v>
      </c>
      <c r="CS27" s="637"/>
      <c r="CT27" s="637"/>
      <c r="CU27" s="637"/>
      <c r="CV27" s="637"/>
      <c r="CW27" s="637"/>
      <c r="CX27" s="637"/>
      <c r="CY27" s="638"/>
      <c r="CZ27" s="621">
        <v>27.3</v>
      </c>
      <c r="DA27" s="639"/>
      <c r="DB27" s="639"/>
      <c r="DC27" s="640"/>
      <c r="DD27" s="624">
        <v>2435063</v>
      </c>
      <c r="DE27" s="637"/>
      <c r="DF27" s="637"/>
      <c r="DG27" s="637"/>
      <c r="DH27" s="637"/>
      <c r="DI27" s="637"/>
      <c r="DJ27" s="637"/>
      <c r="DK27" s="638"/>
      <c r="DL27" s="624">
        <v>2434739</v>
      </c>
      <c r="DM27" s="637"/>
      <c r="DN27" s="637"/>
      <c r="DO27" s="637"/>
      <c r="DP27" s="637"/>
      <c r="DQ27" s="637"/>
      <c r="DR27" s="637"/>
      <c r="DS27" s="637"/>
      <c r="DT27" s="637"/>
      <c r="DU27" s="637"/>
      <c r="DV27" s="638"/>
      <c r="DW27" s="641">
        <v>14</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152240</v>
      </c>
      <c r="S28" s="619"/>
      <c r="T28" s="619"/>
      <c r="U28" s="619"/>
      <c r="V28" s="619"/>
      <c r="W28" s="619"/>
      <c r="X28" s="619"/>
      <c r="Y28" s="620"/>
      <c r="Z28" s="671">
        <v>0.5</v>
      </c>
      <c r="AA28" s="671"/>
      <c r="AB28" s="671"/>
      <c r="AC28" s="671"/>
      <c r="AD28" s="672">
        <v>33741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3112246</v>
      </c>
      <c r="CS28" s="619"/>
      <c r="CT28" s="619"/>
      <c r="CU28" s="619"/>
      <c r="CV28" s="619"/>
      <c r="CW28" s="619"/>
      <c r="CX28" s="619"/>
      <c r="CY28" s="620"/>
      <c r="CZ28" s="621">
        <v>10.7</v>
      </c>
      <c r="DA28" s="639"/>
      <c r="DB28" s="639"/>
      <c r="DC28" s="640"/>
      <c r="DD28" s="624">
        <v>3103455</v>
      </c>
      <c r="DE28" s="619"/>
      <c r="DF28" s="619"/>
      <c r="DG28" s="619"/>
      <c r="DH28" s="619"/>
      <c r="DI28" s="619"/>
      <c r="DJ28" s="619"/>
      <c r="DK28" s="620"/>
      <c r="DL28" s="624">
        <v>3103455</v>
      </c>
      <c r="DM28" s="619"/>
      <c r="DN28" s="619"/>
      <c r="DO28" s="619"/>
      <c r="DP28" s="619"/>
      <c r="DQ28" s="619"/>
      <c r="DR28" s="619"/>
      <c r="DS28" s="619"/>
      <c r="DT28" s="619"/>
      <c r="DU28" s="619"/>
      <c r="DV28" s="620"/>
      <c r="DW28" s="641">
        <v>17.8</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24718</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3107820</v>
      </c>
      <c r="CS29" s="637"/>
      <c r="CT29" s="637"/>
      <c r="CU29" s="637"/>
      <c r="CV29" s="637"/>
      <c r="CW29" s="637"/>
      <c r="CX29" s="637"/>
      <c r="CY29" s="638"/>
      <c r="CZ29" s="621">
        <v>10.7</v>
      </c>
      <c r="DA29" s="639"/>
      <c r="DB29" s="639"/>
      <c r="DC29" s="640"/>
      <c r="DD29" s="624">
        <v>3099029</v>
      </c>
      <c r="DE29" s="637"/>
      <c r="DF29" s="637"/>
      <c r="DG29" s="637"/>
      <c r="DH29" s="637"/>
      <c r="DI29" s="637"/>
      <c r="DJ29" s="637"/>
      <c r="DK29" s="638"/>
      <c r="DL29" s="624">
        <v>3099029</v>
      </c>
      <c r="DM29" s="637"/>
      <c r="DN29" s="637"/>
      <c r="DO29" s="637"/>
      <c r="DP29" s="637"/>
      <c r="DQ29" s="637"/>
      <c r="DR29" s="637"/>
      <c r="DS29" s="637"/>
      <c r="DT29" s="637"/>
      <c r="DU29" s="637"/>
      <c r="DV29" s="638"/>
      <c r="DW29" s="641">
        <v>17.8</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998215</v>
      </c>
      <c r="S30" s="619"/>
      <c r="T30" s="619"/>
      <c r="U30" s="619"/>
      <c r="V30" s="619"/>
      <c r="W30" s="619"/>
      <c r="X30" s="619"/>
      <c r="Y30" s="620"/>
      <c r="Z30" s="671">
        <v>3.4</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98.8</v>
      </c>
      <c r="BH30" s="685"/>
      <c r="BI30" s="685"/>
      <c r="BJ30" s="685"/>
      <c r="BK30" s="685"/>
      <c r="BL30" s="685"/>
      <c r="BM30" s="686">
        <v>96.8</v>
      </c>
      <c r="BN30" s="685"/>
      <c r="BO30" s="685"/>
      <c r="BP30" s="685"/>
      <c r="BQ30" s="687"/>
      <c r="BR30" s="684">
        <v>98.7</v>
      </c>
      <c r="BS30" s="685"/>
      <c r="BT30" s="685"/>
      <c r="BU30" s="685"/>
      <c r="BV30" s="685"/>
      <c r="BW30" s="685"/>
      <c r="BX30" s="686">
        <v>96.5</v>
      </c>
      <c r="BY30" s="685"/>
      <c r="BZ30" s="685"/>
      <c r="CA30" s="685"/>
      <c r="CB30" s="687"/>
      <c r="CD30" s="690"/>
      <c r="CE30" s="691"/>
      <c r="CF30" s="655" t="s">
        <v>291</v>
      </c>
      <c r="CG30" s="652"/>
      <c r="CH30" s="652"/>
      <c r="CI30" s="652"/>
      <c r="CJ30" s="652"/>
      <c r="CK30" s="652"/>
      <c r="CL30" s="652"/>
      <c r="CM30" s="652"/>
      <c r="CN30" s="652"/>
      <c r="CO30" s="652"/>
      <c r="CP30" s="652"/>
      <c r="CQ30" s="653"/>
      <c r="CR30" s="618">
        <v>2626060</v>
      </c>
      <c r="CS30" s="619"/>
      <c r="CT30" s="619"/>
      <c r="CU30" s="619"/>
      <c r="CV30" s="619"/>
      <c r="CW30" s="619"/>
      <c r="CX30" s="619"/>
      <c r="CY30" s="620"/>
      <c r="CZ30" s="621">
        <v>9</v>
      </c>
      <c r="DA30" s="639"/>
      <c r="DB30" s="639"/>
      <c r="DC30" s="640"/>
      <c r="DD30" s="624">
        <v>2623142</v>
      </c>
      <c r="DE30" s="619"/>
      <c r="DF30" s="619"/>
      <c r="DG30" s="619"/>
      <c r="DH30" s="619"/>
      <c r="DI30" s="619"/>
      <c r="DJ30" s="619"/>
      <c r="DK30" s="620"/>
      <c r="DL30" s="624">
        <v>2623142</v>
      </c>
      <c r="DM30" s="619"/>
      <c r="DN30" s="619"/>
      <c r="DO30" s="619"/>
      <c r="DP30" s="619"/>
      <c r="DQ30" s="619"/>
      <c r="DR30" s="619"/>
      <c r="DS30" s="619"/>
      <c r="DT30" s="619"/>
      <c r="DU30" s="619"/>
      <c r="DV30" s="620"/>
      <c r="DW30" s="641">
        <v>15</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434677</v>
      </c>
      <c r="S31" s="619"/>
      <c r="T31" s="619"/>
      <c r="U31" s="619"/>
      <c r="V31" s="619"/>
      <c r="W31" s="619"/>
      <c r="X31" s="619"/>
      <c r="Y31" s="620"/>
      <c r="Z31" s="671">
        <v>1.5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96.3</v>
      </c>
      <c r="BN31" s="683"/>
      <c r="BO31" s="683"/>
      <c r="BP31" s="683"/>
      <c r="BQ31" s="647"/>
      <c r="BR31" s="682">
        <v>98.7</v>
      </c>
      <c r="BS31" s="637"/>
      <c r="BT31" s="637"/>
      <c r="BU31" s="637"/>
      <c r="BV31" s="637"/>
      <c r="BW31" s="637"/>
      <c r="BX31" s="673">
        <v>96</v>
      </c>
      <c r="BY31" s="683"/>
      <c r="BZ31" s="683"/>
      <c r="CA31" s="683"/>
      <c r="CB31" s="647"/>
      <c r="CD31" s="690"/>
      <c r="CE31" s="691"/>
      <c r="CF31" s="655" t="s">
        <v>295</v>
      </c>
      <c r="CG31" s="652"/>
      <c r="CH31" s="652"/>
      <c r="CI31" s="652"/>
      <c r="CJ31" s="652"/>
      <c r="CK31" s="652"/>
      <c r="CL31" s="652"/>
      <c r="CM31" s="652"/>
      <c r="CN31" s="652"/>
      <c r="CO31" s="652"/>
      <c r="CP31" s="652"/>
      <c r="CQ31" s="653"/>
      <c r="CR31" s="618">
        <v>481760</v>
      </c>
      <c r="CS31" s="637"/>
      <c r="CT31" s="637"/>
      <c r="CU31" s="637"/>
      <c r="CV31" s="637"/>
      <c r="CW31" s="637"/>
      <c r="CX31" s="637"/>
      <c r="CY31" s="638"/>
      <c r="CZ31" s="621">
        <v>1.7</v>
      </c>
      <c r="DA31" s="639"/>
      <c r="DB31" s="639"/>
      <c r="DC31" s="640"/>
      <c r="DD31" s="624">
        <v>475887</v>
      </c>
      <c r="DE31" s="637"/>
      <c r="DF31" s="637"/>
      <c r="DG31" s="637"/>
      <c r="DH31" s="637"/>
      <c r="DI31" s="637"/>
      <c r="DJ31" s="637"/>
      <c r="DK31" s="638"/>
      <c r="DL31" s="624">
        <v>475887</v>
      </c>
      <c r="DM31" s="637"/>
      <c r="DN31" s="637"/>
      <c r="DO31" s="637"/>
      <c r="DP31" s="637"/>
      <c r="DQ31" s="637"/>
      <c r="DR31" s="637"/>
      <c r="DS31" s="637"/>
      <c r="DT31" s="637"/>
      <c r="DU31" s="637"/>
      <c r="DV31" s="638"/>
      <c r="DW31" s="641">
        <v>2.7</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388681</v>
      </c>
      <c r="S32" s="619"/>
      <c r="T32" s="619"/>
      <c r="U32" s="619"/>
      <c r="V32" s="619"/>
      <c r="W32" s="619"/>
      <c r="X32" s="619"/>
      <c r="Y32" s="620"/>
      <c r="Z32" s="671">
        <v>1.3</v>
      </c>
      <c r="AA32" s="671"/>
      <c r="AB32" s="671"/>
      <c r="AC32" s="671"/>
      <c r="AD32" s="672">
        <v>15592</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98.5</v>
      </c>
      <c r="BH32" s="603"/>
      <c r="BI32" s="603"/>
      <c r="BJ32" s="603"/>
      <c r="BK32" s="603"/>
      <c r="BL32" s="603"/>
      <c r="BM32" s="666">
        <v>96.7</v>
      </c>
      <c r="BN32" s="603"/>
      <c r="BO32" s="603"/>
      <c r="BP32" s="603"/>
      <c r="BQ32" s="660"/>
      <c r="BR32" s="681">
        <v>98.5</v>
      </c>
      <c r="BS32" s="603"/>
      <c r="BT32" s="603"/>
      <c r="BU32" s="603"/>
      <c r="BV32" s="603"/>
      <c r="BW32" s="603"/>
      <c r="BX32" s="666">
        <v>96.3</v>
      </c>
      <c r="BY32" s="603"/>
      <c r="BZ32" s="603"/>
      <c r="CA32" s="603"/>
      <c r="CB32" s="660"/>
      <c r="CD32" s="692"/>
      <c r="CE32" s="693"/>
      <c r="CF32" s="655" t="s">
        <v>298</v>
      </c>
      <c r="CG32" s="652"/>
      <c r="CH32" s="652"/>
      <c r="CI32" s="652"/>
      <c r="CJ32" s="652"/>
      <c r="CK32" s="652"/>
      <c r="CL32" s="652"/>
      <c r="CM32" s="652"/>
      <c r="CN32" s="652"/>
      <c r="CO32" s="652"/>
      <c r="CP32" s="652"/>
      <c r="CQ32" s="653"/>
      <c r="CR32" s="618">
        <v>4426</v>
      </c>
      <c r="CS32" s="619"/>
      <c r="CT32" s="619"/>
      <c r="CU32" s="619"/>
      <c r="CV32" s="619"/>
      <c r="CW32" s="619"/>
      <c r="CX32" s="619"/>
      <c r="CY32" s="620"/>
      <c r="CZ32" s="621">
        <v>0</v>
      </c>
      <c r="DA32" s="639"/>
      <c r="DB32" s="639"/>
      <c r="DC32" s="640"/>
      <c r="DD32" s="624">
        <v>4426</v>
      </c>
      <c r="DE32" s="619"/>
      <c r="DF32" s="619"/>
      <c r="DG32" s="619"/>
      <c r="DH32" s="619"/>
      <c r="DI32" s="619"/>
      <c r="DJ32" s="619"/>
      <c r="DK32" s="620"/>
      <c r="DL32" s="624">
        <v>4426</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1823896</v>
      </c>
      <c r="S33" s="619"/>
      <c r="T33" s="619"/>
      <c r="U33" s="619"/>
      <c r="V33" s="619"/>
      <c r="W33" s="619"/>
      <c r="X33" s="619"/>
      <c r="Y33" s="620"/>
      <c r="Z33" s="671">
        <v>6.2</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11464354</v>
      </c>
      <c r="CS33" s="637"/>
      <c r="CT33" s="637"/>
      <c r="CU33" s="637"/>
      <c r="CV33" s="637"/>
      <c r="CW33" s="637"/>
      <c r="CX33" s="637"/>
      <c r="CY33" s="638"/>
      <c r="CZ33" s="621">
        <v>39.4</v>
      </c>
      <c r="DA33" s="639"/>
      <c r="DB33" s="639"/>
      <c r="DC33" s="640"/>
      <c r="DD33" s="624">
        <v>9990106</v>
      </c>
      <c r="DE33" s="637"/>
      <c r="DF33" s="637"/>
      <c r="DG33" s="637"/>
      <c r="DH33" s="637"/>
      <c r="DI33" s="637"/>
      <c r="DJ33" s="637"/>
      <c r="DK33" s="638"/>
      <c r="DL33" s="624">
        <v>7774848</v>
      </c>
      <c r="DM33" s="637"/>
      <c r="DN33" s="637"/>
      <c r="DO33" s="637"/>
      <c r="DP33" s="637"/>
      <c r="DQ33" s="637"/>
      <c r="DR33" s="637"/>
      <c r="DS33" s="637"/>
      <c r="DT33" s="637"/>
      <c r="DU33" s="637"/>
      <c r="DV33" s="638"/>
      <c r="DW33" s="641">
        <v>44.6</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2892578</v>
      </c>
      <c r="CS34" s="619"/>
      <c r="CT34" s="619"/>
      <c r="CU34" s="619"/>
      <c r="CV34" s="619"/>
      <c r="CW34" s="619"/>
      <c r="CX34" s="619"/>
      <c r="CY34" s="620"/>
      <c r="CZ34" s="621">
        <v>9.9</v>
      </c>
      <c r="DA34" s="639"/>
      <c r="DB34" s="639"/>
      <c r="DC34" s="640"/>
      <c r="DD34" s="624">
        <v>2465829</v>
      </c>
      <c r="DE34" s="619"/>
      <c r="DF34" s="619"/>
      <c r="DG34" s="619"/>
      <c r="DH34" s="619"/>
      <c r="DI34" s="619"/>
      <c r="DJ34" s="619"/>
      <c r="DK34" s="620"/>
      <c r="DL34" s="624">
        <v>2245349</v>
      </c>
      <c r="DM34" s="619"/>
      <c r="DN34" s="619"/>
      <c r="DO34" s="619"/>
      <c r="DP34" s="619"/>
      <c r="DQ34" s="619"/>
      <c r="DR34" s="619"/>
      <c r="DS34" s="619"/>
      <c r="DT34" s="619"/>
      <c r="DU34" s="619"/>
      <c r="DV34" s="620"/>
      <c r="DW34" s="641">
        <v>12.9</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1310296</v>
      </c>
      <c r="S35" s="619"/>
      <c r="T35" s="619"/>
      <c r="U35" s="619"/>
      <c r="V35" s="619"/>
      <c r="W35" s="619"/>
      <c r="X35" s="619"/>
      <c r="Y35" s="620"/>
      <c r="Z35" s="671">
        <v>4.5</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5982885</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-99589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163108</v>
      </c>
      <c r="CS35" s="637"/>
      <c r="CT35" s="637"/>
      <c r="CU35" s="637"/>
      <c r="CV35" s="637"/>
      <c r="CW35" s="637"/>
      <c r="CX35" s="637"/>
      <c r="CY35" s="638"/>
      <c r="CZ35" s="621">
        <v>0.6</v>
      </c>
      <c r="DA35" s="639"/>
      <c r="DB35" s="639"/>
      <c r="DC35" s="640"/>
      <c r="DD35" s="624">
        <v>158315</v>
      </c>
      <c r="DE35" s="637"/>
      <c r="DF35" s="637"/>
      <c r="DG35" s="637"/>
      <c r="DH35" s="637"/>
      <c r="DI35" s="637"/>
      <c r="DJ35" s="637"/>
      <c r="DK35" s="638"/>
      <c r="DL35" s="624">
        <v>158315</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29434896</v>
      </c>
      <c r="S36" s="659"/>
      <c r="T36" s="659"/>
      <c r="U36" s="659"/>
      <c r="V36" s="659"/>
      <c r="W36" s="659"/>
      <c r="X36" s="659"/>
      <c r="Y36" s="662"/>
      <c r="Z36" s="663">
        <v>100</v>
      </c>
      <c r="AA36" s="663"/>
      <c r="AB36" s="663"/>
      <c r="AC36" s="663"/>
      <c r="AD36" s="664">
        <v>16124022</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1650911</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-502622</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2990815</v>
      </c>
      <c r="CS36" s="619"/>
      <c r="CT36" s="619"/>
      <c r="CU36" s="619"/>
      <c r="CV36" s="619"/>
      <c r="CW36" s="619"/>
      <c r="CX36" s="619"/>
      <c r="CY36" s="620"/>
      <c r="CZ36" s="621">
        <v>10.3</v>
      </c>
      <c r="DA36" s="639"/>
      <c r="DB36" s="639"/>
      <c r="DC36" s="640"/>
      <c r="DD36" s="624">
        <v>2803374</v>
      </c>
      <c r="DE36" s="619"/>
      <c r="DF36" s="619"/>
      <c r="DG36" s="619"/>
      <c r="DH36" s="619"/>
      <c r="DI36" s="619"/>
      <c r="DJ36" s="619"/>
      <c r="DK36" s="620"/>
      <c r="DL36" s="624">
        <v>2080705</v>
      </c>
      <c r="DM36" s="619"/>
      <c r="DN36" s="619"/>
      <c r="DO36" s="619"/>
      <c r="DP36" s="619"/>
      <c r="DQ36" s="619"/>
      <c r="DR36" s="619"/>
      <c r="DS36" s="619"/>
      <c r="DT36" s="619"/>
      <c r="DU36" s="619"/>
      <c r="DV36" s="620"/>
      <c r="DW36" s="641">
        <v>11.9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1500000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11018</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593656</v>
      </c>
      <c r="CS37" s="637"/>
      <c r="CT37" s="637"/>
      <c r="CU37" s="637"/>
      <c r="CV37" s="637"/>
      <c r="CW37" s="637"/>
      <c r="CX37" s="637"/>
      <c r="CY37" s="638"/>
      <c r="CZ37" s="621">
        <v>2</v>
      </c>
      <c r="DA37" s="639"/>
      <c r="DB37" s="639"/>
      <c r="DC37" s="640"/>
      <c r="DD37" s="624">
        <v>593656</v>
      </c>
      <c r="DE37" s="637"/>
      <c r="DF37" s="637"/>
      <c r="DG37" s="637"/>
      <c r="DH37" s="637"/>
      <c r="DI37" s="637"/>
      <c r="DJ37" s="637"/>
      <c r="DK37" s="638"/>
      <c r="DL37" s="624">
        <v>571896</v>
      </c>
      <c r="DM37" s="637"/>
      <c r="DN37" s="637"/>
      <c r="DO37" s="637"/>
      <c r="DP37" s="637"/>
      <c r="DQ37" s="637"/>
      <c r="DR37" s="637"/>
      <c r="DS37" s="637"/>
      <c r="DT37" s="637"/>
      <c r="DU37" s="637"/>
      <c r="DV37" s="638"/>
      <c r="DW37" s="641">
        <v>3.3</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166169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18523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4460132</v>
      </c>
      <c r="CS38" s="619"/>
      <c r="CT38" s="619"/>
      <c r="CU38" s="619"/>
      <c r="CV38" s="619"/>
      <c r="CW38" s="619"/>
      <c r="CX38" s="619"/>
      <c r="CY38" s="620"/>
      <c r="CZ38" s="621">
        <v>15.3</v>
      </c>
      <c r="DA38" s="639"/>
      <c r="DB38" s="639"/>
      <c r="DC38" s="640"/>
      <c r="DD38" s="624">
        <v>3755578</v>
      </c>
      <c r="DE38" s="619"/>
      <c r="DF38" s="619"/>
      <c r="DG38" s="619"/>
      <c r="DH38" s="619"/>
      <c r="DI38" s="619"/>
      <c r="DJ38" s="619"/>
      <c r="DK38" s="620"/>
      <c r="DL38" s="624">
        <v>3290479</v>
      </c>
      <c r="DM38" s="619"/>
      <c r="DN38" s="619"/>
      <c r="DO38" s="619"/>
      <c r="DP38" s="619"/>
      <c r="DQ38" s="619"/>
      <c r="DR38" s="619"/>
      <c r="DS38" s="619"/>
      <c r="DT38" s="619"/>
      <c r="DU38" s="619"/>
      <c r="DV38" s="620"/>
      <c r="DW38" s="641">
        <v>18.899999999999999</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22753</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956721</v>
      </c>
      <c r="CS39" s="637"/>
      <c r="CT39" s="637"/>
      <c r="CU39" s="637"/>
      <c r="CV39" s="637"/>
      <c r="CW39" s="637"/>
      <c r="CX39" s="637"/>
      <c r="CY39" s="638"/>
      <c r="CZ39" s="621">
        <v>3.3</v>
      </c>
      <c r="DA39" s="639"/>
      <c r="DB39" s="639"/>
      <c r="DC39" s="640"/>
      <c r="DD39" s="624">
        <v>807010</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1044138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1000</v>
      </c>
      <c r="CS40" s="619"/>
      <c r="CT40" s="619"/>
      <c r="CU40" s="619"/>
      <c r="CV40" s="619"/>
      <c r="CW40" s="619"/>
      <c r="CX40" s="619"/>
      <c r="CY40" s="620"/>
      <c r="CZ40" s="621">
        <v>0</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1598914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328</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2220332</v>
      </c>
      <c r="CS42" s="619"/>
      <c r="CT42" s="619"/>
      <c r="CU42" s="619"/>
      <c r="CV42" s="619"/>
      <c r="CW42" s="619"/>
      <c r="CX42" s="619"/>
      <c r="CY42" s="620"/>
      <c r="CZ42" s="621">
        <v>7.6</v>
      </c>
      <c r="DA42" s="622"/>
      <c r="DB42" s="622"/>
      <c r="DC42" s="623"/>
      <c r="DD42" s="624">
        <v>768120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109602</v>
      </c>
      <c r="CS43" s="637"/>
      <c r="CT43" s="637"/>
      <c r="CU43" s="637"/>
      <c r="CV43" s="637"/>
      <c r="CW43" s="637"/>
      <c r="CX43" s="637"/>
      <c r="CY43" s="638"/>
      <c r="CZ43" s="621">
        <v>0.4</v>
      </c>
      <c r="DA43" s="639"/>
      <c r="DB43" s="639"/>
      <c r="DC43" s="640"/>
      <c r="DD43" s="624">
        <v>96184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2220332</v>
      </c>
      <c r="CS44" s="619"/>
      <c r="CT44" s="619"/>
      <c r="CU44" s="619"/>
      <c r="CV44" s="619"/>
      <c r="CW44" s="619"/>
      <c r="CX44" s="619"/>
      <c r="CY44" s="620"/>
      <c r="CZ44" s="621">
        <v>7.6</v>
      </c>
      <c r="DA44" s="622"/>
      <c r="DB44" s="622"/>
      <c r="DC44" s="623"/>
      <c r="DD44" s="624">
        <v>768120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1385094</v>
      </c>
      <c r="CS45" s="637"/>
      <c r="CT45" s="637"/>
      <c r="CU45" s="637"/>
      <c r="CV45" s="637"/>
      <c r="CW45" s="637"/>
      <c r="CX45" s="637"/>
      <c r="CY45" s="638"/>
      <c r="CZ45" s="621">
        <v>4.8</v>
      </c>
      <c r="DA45" s="639"/>
      <c r="DB45" s="639"/>
      <c r="DC45" s="640"/>
      <c r="DD45" s="624">
        <v>137346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741938</v>
      </c>
      <c r="CS46" s="619"/>
      <c r="CT46" s="619"/>
      <c r="CU46" s="619"/>
      <c r="CV46" s="619"/>
      <c r="CW46" s="619"/>
      <c r="CX46" s="619"/>
      <c r="CY46" s="620"/>
      <c r="CZ46" s="621">
        <v>2.6</v>
      </c>
      <c r="DA46" s="622"/>
      <c r="DB46" s="622"/>
      <c r="DC46" s="623"/>
      <c r="DD46" s="624">
        <v>537474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120</v>
      </c>
      <c r="CS47" s="637"/>
      <c r="CT47" s="637"/>
      <c r="CU47" s="637"/>
      <c r="CV47" s="637"/>
      <c r="CW47" s="637"/>
      <c r="CX47" s="637"/>
      <c r="CY47" s="638"/>
      <c r="CZ47" s="621" t="s">
        <v>120</v>
      </c>
      <c r="DA47" s="639"/>
      <c r="DB47" s="639"/>
      <c r="DC47" s="640"/>
      <c r="DD47" s="624" t="s">
        <v>120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120</v>
      </c>
      <c r="CS48" s="619"/>
      <c r="CT48" s="619"/>
      <c r="CU48" s="619"/>
      <c r="CV48" s="619"/>
      <c r="CW48" s="619"/>
      <c r="CX48" s="619"/>
      <c r="CY48" s="620"/>
      <c r="CZ48" s="621" t="s">
        <v>120</v>
      </c>
      <c r="DA48" s="622"/>
      <c r="DB48" s="622"/>
      <c r="DC48" s="623"/>
      <c r="DD48" s="624" t="s">
        <v>120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29094160</v>
      </c>
      <c r="CS49" s="603"/>
      <c r="CT49" s="603"/>
      <c r="CU49" s="603"/>
      <c r="CV49" s="603"/>
      <c r="CW49" s="603"/>
      <c r="CX49" s="603"/>
      <c r="CY49" s="604"/>
      <c r="CZ49" s="605">
        <v>100</v>
      </c>
      <c r="DA49" s="606"/>
      <c r="DB49" s="606"/>
      <c r="DC49" s="607"/>
      <c r="DD49" s="608">
        <v>20065721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3" zoomScale="70" zoomScaleNormal="25" zoomScaleSheetLayoutView="70" workbookViewId="0">
      <selection activeCell="AZ81" sqref="AZ81:BD8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565</v>
      </c>
      <c r="C7" s="1077"/>
      <c r="D7" s="1077"/>
      <c r="E7" s="1077"/>
      <c r="F7" s="1077"/>
      <c r="G7" s="1077"/>
      <c r="H7" s="1077"/>
      <c r="I7" s="1077"/>
      <c r="J7" s="1077"/>
      <c r="K7" s="1077"/>
      <c r="L7" s="1077"/>
      <c r="M7" s="1077"/>
      <c r="N7" s="1077"/>
      <c r="O7" s="1077"/>
      <c r="P7" s="1078"/>
      <c r="Q7" s="1130">
        <v>29496</v>
      </c>
      <c r="R7" s="1131"/>
      <c r="S7" s="1131"/>
      <c r="T7" s="1131"/>
      <c r="U7" s="1131"/>
      <c r="V7" s="1131">
        <v>29155</v>
      </c>
      <c r="W7" s="1131"/>
      <c r="X7" s="1131"/>
      <c r="Y7" s="1131"/>
      <c r="Z7" s="1131"/>
      <c r="AA7" s="1131">
        <v>341</v>
      </c>
      <c r="AB7" s="1131"/>
      <c r="AC7" s="1131"/>
      <c r="AD7" s="1131"/>
      <c r="AE7" s="1132"/>
      <c r="AF7" s="1133">
        <v>304</v>
      </c>
      <c r="AG7" s="1134"/>
      <c r="AH7" s="1134"/>
      <c r="AI7" s="1134"/>
      <c r="AJ7" s="1135"/>
      <c r="AK7" s="1117">
        <v>833</v>
      </c>
      <c r="AL7" s="1118"/>
      <c r="AM7" s="1118"/>
      <c r="AN7" s="1118"/>
      <c r="AO7" s="1118"/>
      <c r="AP7" s="1118">
        <v>28420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564</v>
      </c>
      <c r="BS7" s="1121" t="s">
        <v>561</v>
      </c>
      <c r="BT7" s="1122"/>
      <c r="BU7" s="1122"/>
      <c r="BV7" s="1122"/>
      <c r="BW7" s="1122"/>
      <c r="BX7" s="1122"/>
      <c r="BY7" s="1122"/>
      <c r="BZ7" s="1122"/>
      <c r="CA7" s="1122"/>
      <c r="CB7" s="1122"/>
      <c r="CC7" s="1122"/>
      <c r="CD7" s="1122"/>
      <c r="CE7" s="1122"/>
      <c r="CF7" s="1122"/>
      <c r="CG7" s="1123"/>
      <c r="CH7" s="1114" t="s">
        <v>566</v>
      </c>
      <c r="CI7" s="1115"/>
      <c r="CJ7" s="1115"/>
      <c r="CK7" s="1115"/>
      <c r="CL7" s="1116"/>
      <c r="CM7" s="1114">
        <v>18</v>
      </c>
      <c r="CN7" s="1115"/>
      <c r="CO7" s="1115"/>
      <c r="CP7" s="1115"/>
      <c r="CQ7" s="1116"/>
      <c r="CR7" s="1114">
        <v>5</v>
      </c>
      <c r="CS7" s="1115"/>
      <c r="CT7" s="1115"/>
      <c r="CU7" s="1115"/>
      <c r="CV7" s="1116"/>
      <c r="CW7" s="1114" t="s">
        <v>566</v>
      </c>
      <c r="CX7" s="1115"/>
      <c r="CY7" s="1115"/>
      <c r="CZ7" s="1115"/>
      <c r="DA7" s="1116"/>
      <c r="DB7" s="1114" t="s">
        <v>566</v>
      </c>
      <c r="DC7" s="1115"/>
      <c r="DD7" s="1115"/>
      <c r="DE7" s="1115"/>
      <c r="DF7" s="1116"/>
      <c r="DG7" s="1114">
        <v>3040</v>
      </c>
      <c r="DH7" s="1115"/>
      <c r="DI7" s="1115"/>
      <c r="DJ7" s="1115"/>
      <c r="DK7" s="1116"/>
      <c r="DL7" s="1114" t="s">
        <v>566</v>
      </c>
      <c r="DM7" s="1115"/>
      <c r="DN7" s="1115"/>
      <c r="DO7" s="1115"/>
      <c r="DP7" s="1116"/>
      <c r="DQ7" s="1114">
        <v>694</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498</v>
      </c>
      <c r="R8" s="1070"/>
      <c r="S8" s="1070"/>
      <c r="T8" s="1070"/>
      <c r="U8" s="1070"/>
      <c r="V8" s="1070">
        <v>498</v>
      </c>
      <c r="W8" s="1070"/>
      <c r="X8" s="1070"/>
      <c r="Y8" s="1070"/>
      <c r="Z8" s="1070"/>
      <c r="AA8" s="1070" t="s">
        <v>566</v>
      </c>
      <c r="AB8" s="1070"/>
      <c r="AC8" s="1070"/>
      <c r="AD8" s="1070"/>
      <c r="AE8" s="1071"/>
      <c r="AF8" s="1045" t="s">
        <v>110</v>
      </c>
      <c r="AG8" s="1046"/>
      <c r="AH8" s="1046"/>
      <c r="AI8" s="1046"/>
      <c r="AJ8" s="1047"/>
      <c r="AK8" s="1112">
        <v>498</v>
      </c>
      <c r="AL8" s="1113"/>
      <c r="AM8" s="1113"/>
      <c r="AN8" s="1113"/>
      <c r="AO8" s="1113"/>
      <c r="AP8" s="1113">
        <v>2469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562</v>
      </c>
      <c r="BT8" s="1041"/>
      <c r="BU8" s="1041"/>
      <c r="BV8" s="1041"/>
      <c r="BW8" s="1041"/>
      <c r="BX8" s="1041"/>
      <c r="BY8" s="1041"/>
      <c r="BZ8" s="1041"/>
      <c r="CA8" s="1041"/>
      <c r="CB8" s="1041"/>
      <c r="CC8" s="1041"/>
      <c r="CD8" s="1041"/>
      <c r="CE8" s="1041"/>
      <c r="CF8" s="1041"/>
      <c r="CG8" s="1042"/>
      <c r="CH8" s="1015">
        <v>14</v>
      </c>
      <c r="CI8" s="1016"/>
      <c r="CJ8" s="1016"/>
      <c r="CK8" s="1016"/>
      <c r="CL8" s="1017"/>
      <c r="CM8" s="1015">
        <v>33</v>
      </c>
      <c r="CN8" s="1016"/>
      <c r="CO8" s="1016"/>
      <c r="CP8" s="1016"/>
      <c r="CQ8" s="1017"/>
      <c r="CR8" s="1015">
        <v>4</v>
      </c>
      <c r="CS8" s="1016"/>
      <c r="CT8" s="1016"/>
      <c r="CU8" s="1016"/>
      <c r="CV8" s="1017"/>
      <c r="CW8" s="1015" t="s">
        <v>566</v>
      </c>
      <c r="CX8" s="1016"/>
      <c r="CY8" s="1016"/>
      <c r="CZ8" s="1016"/>
      <c r="DA8" s="1017"/>
      <c r="DB8" s="1015" t="s">
        <v>566</v>
      </c>
      <c r="DC8" s="1016"/>
      <c r="DD8" s="1016"/>
      <c r="DE8" s="1016"/>
      <c r="DF8" s="1017"/>
      <c r="DG8" s="1015" t="s">
        <v>566</v>
      </c>
      <c r="DH8" s="1016"/>
      <c r="DI8" s="1016"/>
      <c r="DJ8" s="1016"/>
      <c r="DK8" s="1017"/>
      <c r="DL8" s="1015" t="s">
        <v>566</v>
      </c>
      <c r="DM8" s="1016"/>
      <c r="DN8" s="1016"/>
      <c r="DO8" s="1016"/>
      <c r="DP8" s="1017"/>
      <c r="DQ8" s="1015" t="s">
        <v>566</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563</v>
      </c>
      <c r="BT9" s="1041"/>
      <c r="BU9" s="1041"/>
      <c r="BV9" s="1041"/>
      <c r="BW9" s="1041"/>
      <c r="BX9" s="1041"/>
      <c r="BY9" s="1041"/>
      <c r="BZ9" s="1041"/>
      <c r="CA9" s="1041"/>
      <c r="CB9" s="1041"/>
      <c r="CC9" s="1041"/>
      <c r="CD9" s="1041"/>
      <c r="CE9" s="1041"/>
      <c r="CF9" s="1041"/>
      <c r="CG9" s="1042"/>
      <c r="CH9" s="1015">
        <v>39</v>
      </c>
      <c r="CI9" s="1016"/>
      <c r="CJ9" s="1016"/>
      <c r="CK9" s="1016"/>
      <c r="CL9" s="1017"/>
      <c r="CM9" s="1015">
        <v>325</v>
      </c>
      <c r="CN9" s="1016"/>
      <c r="CO9" s="1016"/>
      <c r="CP9" s="1016"/>
      <c r="CQ9" s="1017"/>
      <c r="CR9" s="1015">
        <v>16</v>
      </c>
      <c r="CS9" s="1016"/>
      <c r="CT9" s="1016"/>
      <c r="CU9" s="1016"/>
      <c r="CV9" s="1017"/>
      <c r="CW9" s="1015" t="s">
        <v>566</v>
      </c>
      <c r="CX9" s="1016"/>
      <c r="CY9" s="1016"/>
      <c r="CZ9" s="1016"/>
      <c r="DA9" s="1017"/>
      <c r="DB9" s="1015" t="s">
        <v>566</v>
      </c>
      <c r="DC9" s="1016"/>
      <c r="DD9" s="1016"/>
      <c r="DE9" s="1016"/>
      <c r="DF9" s="1017"/>
      <c r="DG9" s="1015" t="s">
        <v>566</v>
      </c>
      <c r="DH9" s="1016"/>
      <c r="DI9" s="1016"/>
      <c r="DJ9" s="1016"/>
      <c r="DK9" s="1017"/>
      <c r="DL9" s="1015" t="s">
        <v>566</v>
      </c>
      <c r="DM9" s="1016"/>
      <c r="DN9" s="1016"/>
      <c r="DO9" s="1016"/>
      <c r="DP9" s="1017"/>
      <c r="DQ9" s="1015" t="s">
        <v>566</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29496</v>
      </c>
      <c r="R23" s="1095"/>
      <c r="S23" s="1095"/>
      <c r="T23" s="1095"/>
      <c r="U23" s="1095"/>
      <c r="V23" s="1095">
        <v>29155</v>
      </c>
      <c r="W23" s="1095"/>
      <c r="X23" s="1095"/>
      <c r="Y23" s="1095"/>
      <c r="Z23" s="1095"/>
      <c r="AA23" s="1095">
        <v>341</v>
      </c>
      <c r="AB23" s="1095"/>
      <c r="AC23" s="1095"/>
      <c r="AD23" s="1095"/>
      <c r="AE23" s="1096"/>
      <c r="AF23" s="1097">
        <v>304</v>
      </c>
      <c r="AG23" s="1095"/>
      <c r="AH23" s="1095"/>
      <c r="AI23" s="1095"/>
      <c r="AJ23" s="1098"/>
      <c r="AK23" s="1099"/>
      <c r="AL23" s="1100"/>
      <c r="AM23" s="1100"/>
      <c r="AN23" s="1100"/>
      <c r="AO23" s="1100"/>
      <c r="AP23" s="1095">
        <v>30889</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10250</v>
      </c>
      <c r="R28" s="1080"/>
      <c r="S28" s="1080"/>
      <c r="T28" s="1080"/>
      <c r="U28" s="1080"/>
      <c r="V28" s="1080">
        <v>10350</v>
      </c>
      <c r="W28" s="1080"/>
      <c r="X28" s="1080"/>
      <c r="Y28" s="1080"/>
      <c r="Z28" s="1080"/>
      <c r="AA28" s="1080">
        <v>-100</v>
      </c>
      <c r="AB28" s="1080"/>
      <c r="AC28" s="1080"/>
      <c r="AD28" s="1080"/>
      <c r="AE28" s="1081"/>
      <c r="AF28" s="1082">
        <v>-100</v>
      </c>
      <c r="AG28" s="1080"/>
      <c r="AH28" s="1080"/>
      <c r="AI28" s="1080"/>
      <c r="AJ28" s="1083"/>
      <c r="AK28" s="1084">
        <v>1044</v>
      </c>
      <c r="AL28" s="1072"/>
      <c r="AM28" s="1072"/>
      <c r="AN28" s="1072"/>
      <c r="AO28" s="1072"/>
      <c r="AP28" s="1072" t="s">
        <v>566</v>
      </c>
      <c r="AQ28" s="1072"/>
      <c r="AR28" s="1072"/>
      <c r="AS28" s="1072"/>
      <c r="AT28" s="1072"/>
      <c r="AU28" s="1072" t="s">
        <v>566</v>
      </c>
      <c r="AV28" s="1072"/>
      <c r="AW28" s="1072"/>
      <c r="AX28" s="1072"/>
      <c r="AY28" s="1072"/>
      <c r="AZ28" s="1073" t="s">
        <v>566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4567</v>
      </c>
      <c r="R29" s="1070"/>
      <c r="S29" s="1070"/>
      <c r="T29" s="1070"/>
      <c r="U29" s="1070"/>
      <c r="V29" s="1070">
        <v>4436</v>
      </c>
      <c r="W29" s="1070"/>
      <c r="X29" s="1070"/>
      <c r="Y29" s="1070"/>
      <c r="Z29" s="1070"/>
      <c r="AA29" s="1070">
        <v>131</v>
      </c>
      <c r="AB29" s="1070"/>
      <c r="AC29" s="1070"/>
      <c r="AD29" s="1070"/>
      <c r="AE29" s="1071"/>
      <c r="AF29" s="1045">
        <v>131</v>
      </c>
      <c r="AG29" s="1046"/>
      <c r="AH29" s="1046"/>
      <c r="AI29" s="1046"/>
      <c r="AJ29" s="1047"/>
      <c r="AK29" s="1006">
        <v>724</v>
      </c>
      <c r="AL29" s="997"/>
      <c r="AM29" s="997"/>
      <c r="AN29" s="997"/>
      <c r="AO29" s="997"/>
      <c r="AP29" s="997" t="s">
        <v>566</v>
      </c>
      <c r="AQ29" s="997"/>
      <c r="AR29" s="997"/>
      <c r="AS29" s="997"/>
      <c r="AT29" s="997"/>
      <c r="AU29" s="997" t="s">
        <v>566</v>
      </c>
      <c r="AV29" s="997"/>
      <c r="AW29" s="997"/>
      <c r="AX29" s="997"/>
      <c r="AY29" s="997"/>
      <c r="AZ29" s="1068" t="s">
        <v>566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757</v>
      </c>
      <c r="R30" s="1070"/>
      <c r="S30" s="1070"/>
      <c r="T30" s="1070"/>
      <c r="U30" s="1070"/>
      <c r="V30" s="1070">
        <v>733</v>
      </c>
      <c r="W30" s="1070"/>
      <c r="X30" s="1070"/>
      <c r="Y30" s="1070"/>
      <c r="Z30" s="1070"/>
      <c r="AA30" s="1070">
        <v>23</v>
      </c>
      <c r="AB30" s="1070"/>
      <c r="AC30" s="1070"/>
      <c r="AD30" s="1070"/>
      <c r="AE30" s="1071"/>
      <c r="AF30" s="1045">
        <v>23</v>
      </c>
      <c r="AG30" s="1046"/>
      <c r="AH30" s="1046"/>
      <c r="AI30" s="1046"/>
      <c r="AJ30" s="1047"/>
      <c r="AK30" s="1006">
        <v>187</v>
      </c>
      <c r="AL30" s="997"/>
      <c r="AM30" s="997"/>
      <c r="AN30" s="997"/>
      <c r="AO30" s="997"/>
      <c r="AP30" s="997" t="s">
        <v>566</v>
      </c>
      <c r="AQ30" s="997"/>
      <c r="AR30" s="997"/>
      <c r="AS30" s="997"/>
      <c r="AT30" s="997"/>
      <c r="AU30" s="997" t="s">
        <v>566</v>
      </c>
      <c r="AV30" s="997"/>
      <c r="AW30" s="997"/>
      <c r="AX30" s="997"/>
      <c r="AY30" s="997"/>
      <c r="AZ30" s="1068" t="s">
        <v>566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569</v>
      </c>
      <c r="C31" s="1064"/>
      <c r="D31" s="1064"/>
      <c r="E31" s="1064"/>
      <c r="F31" s="1064"/>
      <c r="G31" s="1064"/>
      <c r="H31" s="1064"/>
      <c r="I31" s="1064"/>
      <c r="J31" s="1064"/>
      <c r="K31" s="1064"/>
      <c r="L31" s="1064"/>
      <c r="M31" s="1064"/>
      <c r="N31" s="1064"/>
      <c r="O31" s="1064"/>
      <c r="P31" s="1065"/>
      <c r="Q31" s="1069">
        <v>189</v>
      </c>
      <c r="R31" s="1070"/>
      <c r="S31" s="1070"/>
      <c r="T31" s="1070"/>
      <c r="U31" s="1070"/>
      <c r="V31" s="1070">
        <v>634</v>
      </c>
      <c r="W31" s="1070"/>
      <c r="X31" s="1070"/>
      <c r="Y31" s="1070"/>
      <c r="Z31" s="1070"/>
      <c r="AA31" s="1070">
        <v>-445</v>
      </c>
      <c r="AB31" s="1070"/>
      <c r="AC31" s="1070"/>
      <c r="AD31" s="1070"/>
      <c r="AE31" s="1071"/>
      <c r="AF31" s="1045">
        <v>-445</v>
      </c>
      <c r="AG31" s="1046"/>
      <c r="AH31" s="1046"/>
      <c r="AI31" s="1046"/>
      <c r="AJ31" s="1047"/>
      <c r="AK31" s="1006">
        <v>166</v>
      </c>
      <c r="AL31" s="997"/>
      <c r="AM31" s="997"/>
      <c r="AN31" s="997"/>
      <c r="AO31" s="997"/>
      <c r="AP31" s="997" t="s">
        <v>566</v>
      </c>
      <c r="AQ31" s="997"/>
      <c r="AR31" s="997"/>
      <c r="AS31" s="997"/>
      <c r="AT31" s="997"/>
      <c r="AU31" s="997" t="s">
        <v>566</v>
      </c>
      <c r="AV31" s="997"/>
      <c r="AW31" s="997"/>
      <c r="AX31" s="997"/>
      <c r="AY31" s="997"/>
      <c r="AZ31" s="1068" t="s">
        <v>566</v>
      </c>
      <c r="BA31" s="1068"/>
      <c r="BB31" s="1068"/>
      <c r="BC31" s="1068"/>
      <c r="BD31" s="1068"/>
      <c r="BE31" s="1058" t="s">
        <v>383</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1789</v>
      </c>
      <c r="R32" s="1070"/>
      <c r="S32" s="1070"/>
      <c r="T32" s="1070"/>
      <c r="U32" s="1070"/>
      <c r="V32" s="1070">
        <v>1491</v>
      </c>
      <c r="W32" s="1070"/>
      <c r="X32" s="1070"/>
      <c r="Y32" s="1070"/>
      <c r="Z32" s="1070"/>
      <c r="AA32" s="1070">
        <v>298</v>
      </c>
      <c r="AB32" s="1070"/>
      <c r="AC32" s="1070"/>
      <c r="AD32" s="1070"/>
      <c r="AE32" s="1071"/>
      <c r="AF32" s="1045">
        <v>1562</v>
      </c>
      <c r="AG32" s="1046"/>
      <c r="AH32" s="1046"/>
      <c r="AI32" s="1046"/>
      <c r="AJ32" s="1047"/>
      <c r="AK32" s="1006">
        <v>23</v>
      </c>
      <c r="AL32" s="997"/>
      <c r="AM32" s="997"/>
      <c r="AN32" s="997"/>
      <c r="AO32" s="997"/>
      <c r="AP32" s="997">
        <v>3509</v>
      </c>
      <c r="AQ32" s="997"/>
      <c r="AR32" s="997"/>
      <c r="AS32" s="997"/>
      <c r="AT32" s="997"/>
      <c r="AU32" s="997" t="s">
        <v>566</v>
      </c>
      <c r="AV32" s="997"/>
      <c r="AW32" s="997"/>
      <c r="AX32" s="997"/>
      <c r="AY32" s="997"/>
      <c r="AZ32" s="1068" t="s">
        <v>566</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6092</v>
      </c>
      <c r="R33" s="1070"/>
      <c r="S33" s="1070"/>
      <c r="T33" s="1070"/>
      <c r="U33" s="1070"/>
      <c r="V33" s="1070">
        <v>5802</v>
      </c>
      <c r="W33" s="1070"/>
      <c r="X33" s="1070"/>
      <c r="Y33" s="1070"/>
      <c r="Z33" s="1070"/>
      <c r="AA33" s="1070">
        <v>290</v>
      </c>
      <c r="AB33" s="1070"/>
      <c r="AC33" s="1070"/>
      <c r="AD33" s="1070"/>
      <c r="AE33" s="1071"/>
      <c r="AF33" s="1045">
        <v>33</v>
      </c>
      <c r="AG33" s="1046"/>
      <c r="AH33" s="1046"/>
      <c r="AI33" s="1046"/>
      <c r="AJ33" s="1047"/>
      <c r="AK33" s="1006">
        <v>1500</v>
      </c>
      <c r="AL33" s="997"/>
      <c r="AM33" s="997"/>
      <c r="AN33" s="997"/>
      <c r="AO33" s="997"/>
      <c r="AP33" s="997">
        <v>5444</v>
      </c>
      <c r="AQ33" s="997"/>
      <c r="AR33" s="997"/>
      <c r="AS33" s="997"/>
      <c r="AT33" s="997"/>
      <c r="AU33" s="997">
        <v>3707</v>
      </c>
      <c r="AV33" s="997"/>
      <c r="AW33" s="997"/>
      <c r="AX33" s="997"/>
      <c r="AY33" s="997"/>
      <c r="AZ33" s="1068" t="s">
        <v>566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4491</v>
      </c>
      <c r="R34" s="1070"/>
      <c r="S34" s="1070"/>
      <c r="T34" s="1070"/>
      <c r="U34" s="1070"/>
      <c r="V34" s="1070">
        <v>4332</v>
      </c>
      <c r="W34" s="1070"/>
      <c r="X34" s="1070"/>
      <c r="Y34" s="1070"/>
      <c r="Z34" s="1070"/>
      <c r="AA34" s="1070">
        <v>159</v>
      </c>
      <c r="AB34" s="1070"/>
      <c r="AC34" s="1070"/>
      <c r="AD34" s="1070"/>
      <c r="AE34" s="1071"/>
      <c r="AF34" s="1045">
        <v>157</v>
      </c>
      <c r="AG34" s="1046"/>
      <c r="AH34" s="1046"/>
      <c r="AI34" s="1046"/>
      <c r="AJ34" s="1047"/>
      <c r="AK34" s="1006">
        <v>1552</v>
      </c>
      <c r="AL34" s="997"/>
      <c r="AM34" s="997"/>
      <c r="AN34" s="997"/>
      <c r="AO34" s="997"/>
      <c r="AP34" s="997">
        <v>26200</v>
      </c>
      <c r="AQ34" s="997"/>
      <c r="AR34" s="997"/>
      <c r="AS34" s="997"/>
      <c r="AT34" s="997"/>
      <c r="AU34" s="997">
        <v>20279</v>
      </c>
      <c r="AV34" s="997"/>
      <c r="AW34" s="997"/>
      <c r="AX34" s="997"/>
      <c r="AY34" s="997"/>
      <c r="AZ34" s="1068" t="s">
        <v>566</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1363</v>
      </c>
      <c r="AG63" s="985"/>
      <c r="AH63" s="985"/>
      <c r="AI63" s="985"/>
      <c r="AJ63" s="1056"/>
      <c r="AK63" s="1057"/>
      <c r="AL63" s="989"/>
      <c r="AM63" s="989"/>
      <c r="AN63" s="989"/>
      <c r="AO63" s="989"/>
      <c r="AP63" s="985">
        <v>35153</v>
      </c>
      <c r="AQ63" s="985"/>
      <c r="AR63" s="985"/>
      <c r="AS63" s="985"/>
      <c r="AT63" s="985"/>
      <c r="AU63" s="985">
        <v>23986</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550</v>
      </c>
      <c r="C68" s="1012"/>
      <c r="D68" s="1012"/>
      <c r="E68" s="1012"/>
      <c r="F68" s="1012"/>
      <c r="G68" s="1012"/>
      <c r="H68" s="1012"/>
      <c r="I68" s="1012"/>
      <c r="J68" s="1012"/>
      <c r="K68" s="1012"/>
      <c r="L68" s="1012"/>
      <c r="M68" s="1012"/>
      <c r="N68" s="1012"/>
      <c r="O68" s="1012"/>
      <c r="P68" s="1013"/>
      <c r="Q68" s="1014">
        <v>32</v>
      </c>
      <c r="R68" s="1008"/>
      <c r="S68" s="1008"/>
      <c r="T68" s="1008"/>
      <c r="U68" s="1008"/>
      <c r="V68" s="1008">
        <v>25</v>
      </c>
      <c r="W68" s="1008"/>
      <c r="X68" s="1008"/>
      <c r="Y68" s="1008"/>
      <c r="Z68" s="1008"/>
      <c r="AA68" s="1008">
        <v>7</v>
      </c>
      <c r="AB68" s="1008"/>
      <c r="AC68" s="1008"/>
      <c r="AD68" s="1008"/>
      <c r="AE68" s="1008"/>
      <c r="AF68" s="1008">
        <v>7</v>
      </c>
      <c r="AG68" s="1008"/>
      <c r="AH68" s="1008"/>
      <c r="AI68" s="1008"/>
      <c r="AJ68" s="1008"/>
      <c r="AK68" s="1008" t="s">
        <v>566</v>
      </c>
      <c r="AL68" s="1008"/>
      <c r="AM68" s="1008"/>
      <c r="AN68" s="1008"/>
      <c r="AO68" s="1008"/>
      <c r="AP68" s="1008" t="s">
        <v>566</v>
      </c>
      <c r="AQ68" s="1008"/>
      <c r="AR68" s="1008"/>
      <c r="AS68" s="1008"/>
      <c r="AT68" s="1008"/>
      <c r="AU68" s="1008" t="s">
        <v>566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551</v>
      </c>
      <c r="C69" s="1001"/>
      <c r="D69" s="1001"/>
      <c r="E69" s="1001"/>
      <c r="F69" s="1001"/>
      <c r="G69" s="1001"/>
      <c r="H69" s="1001"/>
      <c r="I69" s="1001"/>
      <c r="J69" s="1001"/>
      <c r="K69" s="1001"/>
      <c r="L69" s="1001"/>
      <c r="M69" s="1001"/>
      <c r="N69" s="1001"/>
      <c r="O69" s="1001"/>
      <c r="P69" s="1002"/>
      <c r="Q69" s="1003">
        <v>342</v>
      </c>
      <c r="R69" s="997"/>
      <c r="S69" s="997"/>
      <c r="T69" s="997"/>
      <c r="U69" s="997"/>
      <c r="V69" s="997">
        <v>320</v>
      </c>
      <c r="W69" s="997"/>
      <c r="X69" s="997"/>
      <c r="Y69" s="997"/>
      <c r="Z69" s="997"/>
      <c r="AA69" s="997">
        <v>21</v>
      </c>
      <c r="AB69" s="997"/>
      <c r="AC69" s="997"/>
      <c r="AD69" s="997"/>
      <c r="AE69" s="997"/>
      <c r="AF69" s="997">
        <v>275</v>
      </c>
      <c r="AG69" s="997"/>
      <c r="AH69" s="997"/>
      <c r="AI69" s="997"/>
      <c r="AJ69" s="997"/>
      <c r="AK69" s="997" t="s">
        <v>566</v>
      </c>
      <c r="AL69" s="997"/>
      <c r="AM69" s="997"/>
      <c r="AN69" s="997"/>
      <c r="AO69" s="997"/>
      <c r="AP69" s="997" t="s">
        <v>566</v>
      </c>
      <c r="AQ69" s="997"/>
      <c r="AR69" s="997"/>
      <c r="AS69" s="997"/>
      <c r="AT69" s="997"/>
      <c r="AU69" s="997" t="s">
        <v>566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552</v>
      </c>
      <c r="C70" s="1001"/>
      <c r="D70" s="1001"/>
      <c r="E70" s="1001"/>
      <c r="F70" s="1001"/>
      <c r="G70" s="1001"/>
      <c r="H70" s="1001"/>
      <c r="I70" s="1001"/>
      <c r="J70" s="1001"/>
      <c r="K70" s="1001"/>
      <c r="L70" s="1001"/>
      <c r="M70" s="1001"/>
      <c r="N70" s="1001"/>
      <c r="O70" s="1001"/>
      <c r="P70" s="1002"/>
      <c r="Q70" s="1003">
        <v>16</v>
      </c>
      <c r="R70" s="997"/>
      <c r="S70" s="997"/>
      <c r="T70" s="997"/>
      <c r="U70" s="997"/>
      <c r="V70" s="997">
        <v>16</v>
      </c>
      <c r="W70" s="997"/>
      <c r="X70" s="997"/>
      <c r="Y70" s="997"/>
      <c r="Z70" s="997"/>
      <c r="AA70" s="997" t="s">
        <v>566</v>
      </c>
      <c r="AB70" s="997"/>
      <c r="AC70" s="997"/>
      <c r="AD70" s="997"/>
      <c r="AE70" s="997"/>
      <c r="AF70" s="997" t="s">
        <v>566</v>
      </c>
      <c r="AG70" s="997"/>
      <c r="AH70" s="997"/>
      <c r="AI70" s="997"/>
      <c r="AJ70" s="997"/>
      <c r="AK70" s="997" t="s">
        <v>566</v>
      </c>
      <c r="AL70" s="997"/>
      <c r="AM70" s="997"/>
      <c r="AN70" s="997"/>
      <c r="AO70" s="997"/>
      <c r="AP70" s="997" t="s">
        <v>566</v>
      </c>
      <c r="AQ70" s="997"/>
      <c r="AR70" s="997"/>
      <c r="AS70" s="997"/>
      <c r="AT70" s="997"/>
      <c r="AU70" s="997" t="s">
        <v>566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553</v>
      </c>
      <c r="C71" s="1001"/>
      <c r="D71" s="1001"/>
      <c r="E71" s="1001"/>
      <c r="F71" s="1001"/>
      <c r="G71" s="1001"/>
      <c r="H71" s="1001"/>
      <c r="I71" s="1001"/>
      <c r="J71" s="1001"/>
      <c r="K71" s="1001"/>
      <c r="L71" s="1001"/>
      <c r="M71" s="1001"/>
      <c r="N71" s="1001"/>
      <c r="O71" s="1001"/>
      <c r="P71" s="1002"/>
      <c r="Q71" s="1003">
        <v>139</v>
      </c>
      <c r="R71" s="997"/>
      <c r="S71" s="997"/>
      <c r="T71" s="997"/>
      <c r="U71" s="997"/>
      <c r="V71" s="997">
        <v>137</v>
      </c>
      <c r="W71" s="997"/>
      <c r="X71" s="997"/>
      <c r="Y71" s="997"/>
      <c r="Z71" s="997"/>
      <c r="AA71" s="997">
        <v>2</v>
      </c>
      <c r="AB71" s="997"/>
      <c r="AC71" s="997"/>
      <c r="AD71" s="997"/>
      <c r="AE71" s="997"/>
      <c r="AF71" s="997">
        <v>2</v>
      </c>
      <c r="AG71" s="997"/>
      <c r="AH71" s="997"/>
      <c r="AI71" s="997"/>
      <c r="AJ71" s="997"/>
      <c r="AK71" s="997">
        <v>2</v>
      </c>
      <c r="AL71" s="997"/>
      <c r="AM71" s="997"/>
      <c r="AN71" s="997"/>
      <c r="AO71" s="997"/>
      <c r="AP71" s="997">
        <v>97</v>
      </c>
      <c r="AQ71" s="997"/>
      <c r="AR71" s="997"/>
      <c r="AS71" s="997"/>
      <c r="AT71" s="997"/>
      <c r="AU71" s="997">
        <v>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554</v>
      </c>
      <c r="C72" s="1001"/>
      <c r="D72" s="1001"/>
      <c r="E72" s="1001"/>
      <c r="F72" s="1001"/>
      <c r="G72" s="1001"/>
      <c r="H72" s="1001"/>
      <c r="I72" s="1001"/>
      <c r="J72" s="1001"/>
      <c r="K72" s="1001"/>
      <c r="L72" s="1001"/>
      <c r="M72" s="1001"/>
      <c r="N72" s="1001"/>
      <c r="O72" s="1001"/>
      <c r="P72" s="1002"/>
      <c r="Q72" s="1003">
        <v>5242</v>
      </c>
      <c r="R72" s="997"/>
      <c r="S72" s="997"/>
      <c r="T72" s="997"/>
      <c r="U72" s="997"/>
      <c r="V72" s="997">
        <v>5139</v>
      </c>
      <c r="W72" s="997"/>
      <c r="X72" s="997"/>
      <c r="Y72" s="997"/>
      <c r="Z72" s="997"/>
      <c r="AA72" s="997">
        <v>103</v>
      </c>
      <c r="AB72" s="997"/>
      <c r="AC72" s="997"/>
      <c r="AD72" s="997"/>
      <c r="AE72" s="997"/>
      <c r="AF72" s="997">
        <v>103</v>
      </c>
      <c r="AG72" s="997"/>
      <c r="AH72" s="997"/>
      <c r="AI72" s="997"/>
      <c r="AJ72" s="997"/>
      <c r="AK72" s="997">
        <v>486</v>
      </c>
      <c r="AL72" s="997"/>
      <c r="AM72" s="997"/>
      <c r="AN72" s="997"/>
      <c r="AO72" s="997"/>
      <c r="AP72" s="997">
        <v>2894</v>
      </c>
      <c r="AQ72" s="997"/>
      <c r="AR72" s="997"/>
      <c r="AS72" s="997"/>
      <c r="AT72" s="997"/>
      <c r="AU72" s="997">
        <v>795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555</v>
      </c>
      <c r="C73" s="1001"/>
      <c r="D73" s="1001"/>
      <c r="E73" s="1001"/>
      <c r="F73" s="1001"/>
      <c r="G73" s="1001"/>
      <c r="H73" s="1001"/>
      <c r="I73" s="1001"/>
      <c r="J73" s="1001"/>
      <c r="K73" s="1001"/>
      <c r="L73" s="1001"/>
      <c r="M73" s="1001"/>
      <c r="N73" s="1001"/>
      <c r="O73" s="1001"/>
      <c r="P73" s="1002"/>
      <c r="Q73" s="1003">
        <v>12</v>
      </c>
      <c r="R73" s="997"/>
      <c r="S73" s="997"/>
      <c r="T73" s="997"/>
      <c r="U73" s="997"/>
      <c r="V73" s="997">
        <v>12</v>
      </c>
      <c r="W73" s="997"/>
      <c r="X73" s="997"/>
      <c r="Y73" s="997"/>
      <c r="Z73" s="997"/>
      <c r="AA73" s="997" t="s">
        <v>566</v>
      </c>
      <c r="AB73" s="997"/>
      <c r="AC73" s="997"/>
      <c r="AD73" s="997"/>
      <c r="AE73" s="997"/>
      <c r="AF73" s="997" t="s">
        <v>566</v>
      </c>
      <c r="AG73" s="997"/>
      <c r="AH73" s="997"/>
      <c r="AI73" s="997"/>
      <c r="AJ73" s="997"/>
      <c r="AK73" s="997" t="s">
        <v>566</v>
      </c>
      <c r="AL73" s="997"/>
      <c r="AM73" s="997"/>
      <c r="AN73" s="997"/>
      <c r="AO73" s="997"/>
      <c r="AP73" s="997">
        <v>5703</v>
      </c>
      <c r="AQ73" s="997"/>
      <c r="AR73" s="997"/>
      <c r="AS73" s="997"/>
      <c r="AT73" s="997"/>
      <c r="AU73" s="997">
        <v>876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556</v>
      </c>
      <c r="C74" s="1001"/>
      <c r="D74" s="1001"/>
      <c r="E74" s="1001"/>
      <c r="F74" s="1001"/>
      <c r="G74" s="1001"/>
      <c r="H74" s="1001"/>
      <c r="I74" s="1001"/>
      <c r="J74" s="1001"/>
      <c r="K74" s="1001"/>
      <c r="L74" s="1001"/>
      <c r="M74" s="1001"/>
      <c r="N74" s="1001"/>
      <c r="O74" s="1001"/>
      <c r="P74" s="1002"/>
      <c r="Q74" s="1003">
        <v>587</v>
      </c>
      <c r="R74" s="997"/>
      <c r="S74" s="997"/>
      <c r="T74" s="997"/>
      <c r="U74" s="997"/>
      <c r="V74" s="997">
        <v>577</v>
      </c>
      <c r="W74" s="997"/>
      <c r="X74" s="997"/>
      <c r="Y74" s="997"/>
      <c r="Z74" s="997"/>
      <c r="AA74" s="997">
        <v>10</v>
      </c>
      <c r="AB74" s="997"/>
      <c r="AC74" s="997"/>
      <c r="AD74" s="997"/>
      <c r="AE74" s="997"/>
      <c r="AF74" s="997">
        <v>10</v>
      </c>
      <c r="AG74" s="997"/>
      <c r="AH74" s="997"/>
      <c r="AI74" s="997"/>
      <c r="AJ74" s="997"/>
      <c r="AK74" s="997" t="s">
        <v>566</v>
      </c>
      <c r="AL74" s="997"/>
      <c r="AM74" s="997"/>
      <c r="AN74" s="997"/>
      <c r="AO74" s="997"/>
      <c r="AP74" s="997">
        <v>17</v>
      </c>
      <c r="AQ74" s="997"/>
      <c r="AR74" s="997"/>
      <c r="AS74" s="997"/>
      <c r="AT74" s="997"/>
      <c r="AU74" s="997" t="s">
        <v>566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567</v>
      </c>
      <c r="C75" s="1001"/>
      <c r="D75" s="1001"/>
      <c r="E75" s="1001"/>
      <c r="F75" s="1001"/>
      <c r="G75" s="1001"/>
      <c r="H75" s="1001"/>
      <c r="I75" s="1001"/>
      <c r="J75" s="1001"/>
      <c r="K75" s="1001"/>
      <c r="L75" s="1001"/>
      <c r="M75" s="1001"/>
      <c r="N75" s="1001"/>
      <c r="O75" s="1001"/>
      <c r="P75" s="1002"/>
      <c r="Q75" s="1004">
        <v>61542</v>
      </c>
      <c r="R75" s="1005"/>
      <c r="S75" s="1005"/>
      <c r="T75" s="1005"/>
      <c r="U75" s="1006"/>
      <c r="V75" s="1007">
        <v>59857</v>
      </c>
      <c r="W75" s="1005"/>
      <c r="X75" s="1005"/>
      <c r="Y75" s="1005"/>
      <c r="Z75" s="1006"/>
      <c r="AA75" s="1007">
        <v>1685</v>
      </c>
      <c r="AB75" s="1005"/>
      <c r="AC75" s="1005"/>
      <c r="AD75" s="1005"/>
      <c r="AE75" s="1006"/>
      <c r="AF75" s="1007">
        <v>1685</v>
      </c>
      <c r="AG75" s="1005"/>
      <c r="AH75" s="1005"/>
      <c r="AI75" s="1005"/>
      <c r="AJ75" s="1006"/>
      <c r="AK75" s="1007">
        <v>65</v>
      </c>
      <c r="AL75" s="1005"/>
      <c r="AM75" s="1005"/>
      <c r="AN75" s="1005"/>
      <c r="AO75" s="1006"/>
      <c r="AP75" s="1007" t="s">
        <v>566</v>
      </c>
      <c r="AQ75" s="1005"/>
      <c r="AR75" s="1005"/>
      <c r="AS75" s="1005"/>
      <c r="AT75" s="1006"/>
      <c r="AU75" s="1007" t="s">
        <v>566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557</v>
      </c>
      <c r="C76" s="1001"/>
      <c r="D76" s="1001"/>
      <c r="E76" s="1001"/>
      <c r="F76" s="1001"/>
      <c r="G76" s="1001"/>
      <c r="H76" s="1001"/>
      <c r="I76" s="1001"/>
      <c r="J76" s="1001"/>
      <c r="K76" s="1001"/>
      <c r="L76" s="1001"/>
      <c r="M76" s="1001"/>
      <c r="N76" s="1001"/>
      <c r="O76" s="1001"/>
      <c r="P76" s="1002"/>
      <c r="Q76" s="1004">
        <v>189</v>
      </c>
      <c r="R76" s="1005"/>
      <c r="S76" s="1005"/>
      <c r="T76" s="1005"/>
      <c r="U76" s="1006"/>
      <c r="V76" s="1007">
        <v>168</v>
      </c>
      <c r="W76" s="1005"/>
      <c r="X76" s="1005"/>
      <c r="Y76" s="1005"/>
      <c r="Z76" s="1006"/>
      <c r="AA76" s="1007">
        <v>22</v>
      </c>
      <c r="AB76" s="1005"/>
      <c r="AC76" s="1005"/>
      <c r="AD76" s="1005"/>
      <c r="AE76" s="1006"/>
      <c r="AF76" s="1007">
        <v>22</v>
      </c>
      <c r="AG76" s="1005"/>
      <c r="AH76" s="1005"/>
      <c r="AI76" s="1005"/>
      <c r="AJ76" s="1006"/>
      <c r="AK76" s="1007">
        <v>13</v>
      </c>
      <c r="AL76" s="1005"/>
      <c r="AM76" s="1005"/>
      <c r="AN76" s="1005"/>
      <c r="AO76" s="1006"/>
      <c r="AP76" s="1007" t="s">
        <v>566</v>
      </c>
      <c r="AQ76" s="1005"/>
      <c r="AR76" s="1005"/>
      <c r="AS76" s="1005"/>
      <c r="AT76" s="1006"/>
      <c r="AU76" s="1007" t="s">
        <v>566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558</v>
      </c>
      <c r="C77" s="1001"/>
      <c r="D77" s="1001"/>
      <c r="E77" s="1001"/>
      <c r="F77" s="1001"/>
      <c r="G77" s="1001"/>
      <c r="H77" s="1001"/>
      <c r="I77" s="1001"/>
      <c r="J77" s="1001"/>
      <c r="K77" s="1001"/>
      <c r="L77" s="1001"/>
      <c r="M77" s="1001"/>
      <c r="N77" s="1001"/>
      <c r="O77" s="1001"/>
      <c r="P77" s="1002"/>
      <c r="Q77" s="1004">
        <v>1044329</v>
      </c>
      <c r="R77" s="1005"/>
      <c r="S77" s="1005"/>
      <c r="T77" s="1005"/>
      <c r="U77" s="1006"/>
      <c r="V77" s="1007">
        <v>1022081</v>
      </c>
      <c r="W77" s="1005"/>
      <c r="X77" s="1005"/>
      <c r="Y77" s="1005"/>
      <c r="Z77" s="1006"/>
      <c r="AA77" s="1007">
        <v>22247</v>
      </c>
      <c r="AB77" s="1005"/>
      <c r="AC77" s="1005"/>
      <c r="AD77" s="1005"/>
      <c r="AE77" s="1006"/>
      <c r="AF77" s="1007">
        <v>22247</v>
      </c>
      <c r="AG77" s="1005"/>
      <c r="AH77" s="1005"/>
      <c r="AI77" s="1005"/>
      <c r="AJ77" s="1006"/>
      <c r="AK77" s="1007">
        <v>593</v>
      </c>
      <c r="AL77" s="1005"/>
      <c r="AM77" s="1005"/>
      <c r="AN77" s="1005"/>
      <c r="AO77" s="1006"/>
      <c r="AP77" s="1007" t="s">
        <v>566</v>
      </c>
      <c r="AQ77" s="1005"/>
      <c r="AR77" s="1005"/>
      <c r="AS77" s="1005"/>
      <c r="AT77" s="1006"/>
      <c r="AU77" s="1007" t="s">
        <v>566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559</v>
      </c>
      <c r="C78" s="1001"/>
      <c r="D78" s="1001"/>
      <c r="E78" s="1001"/>
      <c r="F78" s="1001"/>
      <c r="G78" s="1001"/>
      <c r="H78" s="1001"/>
      <c r="I78" s="1001"/>
      <c r="J78" s="1001"/>
      <c r="K78" s="1001"/>
      <c r="L78" s="1001"/>
      <c r="M78" s="1001"/>
      <c r="N78" s="1001"/>
      <c r="O78" s="1001"/>
      <c r="P78" s="1002"/>
      <c r="Q78" s="1003">
        <v>42179</v>
      </c>
      <c r="R78" s="997"/>
      <c r="S78" s="997"/>
      <c r="T78" s="997"/>
      <c r="U78" s="997"/>
      <c r="V78" s="997">
        <v>35893</v>
      </c>
      <c r="W78" s="997"/>
      <c r="X78" s="997"/>
      <c r="Y78" s="997"/>
      <c r="Z78" s="997"/>
      <c r="AA78" s="997">
        <v>6286</v>
      </c>
      <c r="AB78" s="997"/>
      <c r="AC78" s="997"/>
      <c r="AD78" s="997"/>
      <c r="AE78" s="997"/>
      <c r="AF78" s="997">
        <v>25370</v>
      </c>
      <c r="AG78" s="997"/>
      <c r="AH78" s="997"/>
      <c r="AI78" s="997"/>
      <c r="AJ78" s="997"/>
      <c r="AK78" s="997" t="s">
        <v>566</v>
      </c>
      <c r="AL78" s="997"/>
      <c r="AM78" s="997"/>
      <c r="AN78" s="997"/>
      <c r="AO78" s="997"/>
      <c r="AP78" s="997">
        <v>140190</v>
      </c>
      <c r="AQ78" s="997"/>
      <c r="AR78" s="997"/>
      <c r="AS78" s="997"/>
      <c r="AT78" s="997"/>
      <c r="AU78" s="997" t="s">
        <v>566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560</v>
      </c>
      <c r="C79" s="1001"/>
      <c r="D79" s="1001"/>
      <c r="E79" s="1001"/>
      <c r="F79" s="1001"/>
      <c r="G79" s="1001"/>
      <c r="H79" s="1001"/>
      <c r="I79" s="1001"/>
      <c r="J79" s="1001"/>
      <c r="K79" s="1001"/>
      <c r="L79" s="1001"/>
      <c r="M79" s="1001"/>
      <c r="N79" s="1001"/>
      <c r="O79" s="1001"/>
      <c r="P79" s="1002"/>
      <c r="Q79" s="1003">
        <v>8559</v>
      </c>
      <c r="R79" s="997"/>
      <c r="S79" s="997"/>
      <c r="T79" s="997"/>
      <c r="U79" s="997"/>
      <c r="V79" s="997">
        <v>6038</v>
      </c>
      <c r="W79" s="997"/>
      <c r="X79" s="997"/>
      <c r="Y79" s="997"/>
      <c r="Z79" s="997"/>
      <c r="AA79" s="997">
        <v>2521</v>
      </c>
      <c r="AB79" s="997"/>
      <c r="AC79" s="997"/>
      <c r="AD79" s="997"/>
      <c r="AE79" s="997"/>
      <c r="AF79" s="997">
        <v>17171</v>
      </c>
      <c r="AG79" s="997"/>
      <c r="AH79" s="997"/>
      <c r="AI79" s="997"/>
      <c r="AJ79" s="997"/>
      <c r="AK79" s="997" t="s">
        <v>566</v>
      </c>
      <c r="AL79" s="997"/>
      <c r="AM79" s="997"/>
      <c r="AN79" s="997"/>
      <c r="AO79" s="997"/>
      <c r="AP79" s="997">
        <v>18268</v>
      </c>
      <c r="AQ79" s="997"/>
      <c r="AR79" s="997"/>
      <c r="AS79" s="997"/>
      <c r="AT79" s="997"/>
      <c r="AU79" s="997" t="s">
        <v>566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66892</v>
      </c>
      <c r="AG88" s="985"/>
      <c r="AH88" s="985"/>
      <c r="AI88" s="985"/>
      <c r="AJ88" s="985"/>
      <c r="AK88" s="989"/>
      <c r="AL88" s="989"/>
      <c r="AM88" s="989"/>
      <c r="AN88" s="989"/>
      <c r="AO88" s="989"/>
      <c r="AP88" s="985">
        <v>167169</v>
      </c>
      <c r="AQ88" s="985"/>
      <c r="AR88" s="985"/>
      <c r="AS88" s="985"/>
      <c r="AT88" s="985"/>
      <c r="AU88" s="985">
        <v>1679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25</v>
      </c>
      <c r="CS102" s="977"/>
      <c r="CT102" s="977"/>
      <c r="CU102" s="977"/>
      <c r="CV102" s="978"/>
      <c r="CW102" s="976" t="s">
        <v>566</v>
      </c>
      <c r="CX102" s="977"/>
      <c r="CY102" s="977"/>
      <c r="CZ102" s="977"/>
      <c r="DA102" s="978"/>
      <c r="DB102" s="976" t="s">
        <v>566</v>
      </c>
      <c r="DC102" s="977"/>
      <c r="DD102" s="977"/>
      <c r="DE102" s="977"/>
      <c r="DF102" s="978"/>
      <c r="DG102" s="976">
        <v>3040</v>
      </c>
      <c r="DH102" s="977"/>
      <c r="DI102" s="977"/>
      <c r="DJ102" s="977"/>
      <c r="DK102" s="978"/>
      <c r="DL102" s="976" t="s">
        <v>568</v>
      </c>
      <c r="DM102" s="977"/>
      <c r="DN102" s="977"/>
      <c r="DO102" s="977"/>
      <c r="DP102" s="978"/>
      <c r="DQ102" s="976">
        <v>694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3565988</v>
      </c>
      <c r="AB110" s="903"/>
      <c r="AC110" s="903"/>
      <c r="AD110" s="903"/>
      <c r="AE110" s="904"/>
      <c r="AF110" s="905">
        <v>3357642</v>
      </c>
      <c r="AG110" s="903"/>
      <c r="AH110" s="903"/>
      <c r="AI110" s="903"/>
      <c r="AJ110" s="904"/>
      <c r="AK110" s="905">
        <v>3065040</v>
      </c>
      <c r="AL110" s="903"/>
      <c r="AM110" s="903"/>
      <c r="AN110" s="903"/>
      <c r="AO110" s="904"/>
      <c r="AP110" s="906">
        <v>21.5</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31918321</v>
      </c>
      <c r="BR110" s="830"/>
      <c r="BS110" s="830"/>
      <c r="BT110" s="830"/>
      <c r="BU110" s="830"/>
      <c r="BV110" s="830">
        <v>31649077</v>
      </c>
      <c r="BW110" s="830"/>
      <c r="BX110" s="830"/>
      <c r="BY110" s="830"/>
      <c r="BZ110" s="830"/>
      <c r="CA110" s="830">
        <v>30889694</v>
      </c>
      <c r="CB110" s="830"/>
      <c r="CC110" s="830"/>
      <c r="CD110" s="830"/>
      <c r="CE110" s="830"/>
      <c r="CF110" s="891">
        <v>216.5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914627</v>
      </c>
      <c r="DH110" s="830"/>
      <c r="DI110" s="830"/>
      <c r="DJ110" s="830"/>
      <c r="DK110" s="830"/>
      <c r="DL110" s="830">
        <v>872232</v>
      </c>
      <c r="DM110" s="830"/>
      <c r="DN110" s="830"/>
      <c r="DO110" s="830"/>
      <c r="DP110" s="830"/>
      <c r="DQ110" s="830">
        <v>822964</v>
      </c>
      <c r="DR110" s="830"/>
      <c r="DS110" s="830"/>
      <c r="DT110" s="830"/>
      <c r="DU110" s="830"/>
      <c r="DV110" s="831">
        <v>5.8</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3565720</v>
      </c>
      <c r="BR111" s="801"/>
      <c r="BS111" s="801"/>
      <c r="BT111" s="801"/>
      <c r="BU111" s="801"/>
      <c r="BV111" s="801">
        <v>3515455</v>
      </c>
      <c r="BW111" s="801"/>
      <c r="BX111" s="801"/>
      <c r="BY111" s="801"/>
      <c r="BZ111" s="801"/>
      <c r="CA111" s="801">
        <v>3132419</v>
      </c>
      <c r="CB111" s="801"/>
      <c r="CC111" s="801"/>
      <c r="CD111" s="801"/>
      <c r="CE111" s="801"/>
      <c r="CF111" s="878">
        <v>22</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21390</v>
      </c>
      <c r="AB112" s="814"/>
      <c r="AC112" s="814"/>
      <c r="AD112" s="814"/>
      <c r="AE112" s="815"/>
      <c r="AF112" s="816">
        <v>21390</v>
      </c>
      <c r="AG112" s="814"/>
      <c r="AH112" s="814"/>
      <c r="AI112" s="814"/>
      <c r="AJ112" s="815"/>
      <c r="AK112" s="816">
        <v>21390</v>
      </c>
      <c r="AL112" s="814"/>
      <c r="AM112" s="814"/>
      <c r="AN112" s="814"/>
      <c r="AO112" s="815"/>
      <c r="AP112" s="784">
        <v>0.1</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24834193</v>
      </c>
      <c r="BR112" s="801"/>
      <c r="BS112" s="801"/>
      <c r="BT112" s="801"/>
      <c r="BU112" s="801"/>
      <c r="BV112" s="801">
        <v>24255001</v>
      </c>
      <c r="BW112" s="801"/>
      <c r="BX112" s="801"/>
      <c r="BY112" s="801"/>
      <c r="BZ112" s="801"/>
      <c r="CA112" s="801">
        <v>23985853</v>
      </c>
      <c r="CB112" s="801"/>
      <c r="CC112" s="801"/>
      <c r="CD112" s="801"/>
      <c r="CE112" s="801"/>
      <c r="CF112" s="878">
        <v>168.1</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1903506</v>
      </c>
      <c r="AB113" s="939"/>
      <c r="AC113" s="939"/>
      <c r="AD113" s="939"/>
      <c r="AE113" s="940"/>
      <c r="AF113" s="941">
        <v>2029872</v>
      </c>
      <c r="AG113" s="939"/>
      <c r="AH113" s="939"/>
      <c r="AI113" s="939"/>
      <c r="AJ113" s="940"/>
      <c r="AK113" s="941">
        <v>1832547</v>
      </c>
      <c r="AL113" s="939"/>
      <c r="AM113" s="939"/>
      <c r="AN113" s="939"/>
      <c r="AO113" s="940"/>
      <c r="AP113" s="942">
        <v>12.8</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1933889</v>
      </c>
      <c r="BR113" s="801"/>
      <c r="BS113" s="801"/>
      <c r="BT113" s="801"/>
      <c r="BU113" s="801"/>
      <c r="BV113" s="801">
        <v>1683287</v>
      </c>
      <c r="BW113" s="801"/>
      <c r="BX113" s="801"/>
      <c r="BY113" s="801"/>
      <c r="BZ113" s="801"/>
      <c r="CA113" s="801">
        <v>1678791</v>
      </c>
      <c r="CB113" s="801"/>
      <c r="CC113" s="801"/>
      <c r="CD113" s="801"/>
      <c r="CE113" s="801"/>
      <c r="CF113" s="878">
        <v>11.8</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417163</v>
      </c>
      <c r="AB114" s="814"/>
      <c r="AC114" s="814"/>
      <c r="AD114" s="814"/>
      <c r="AE114" s="815"/>
      <c r="AF114" s="816">
        <v>445291</v>
      </c>
      <c r="AG114" s="814"/>
      <c r="AH114" s="814"/>
      <c r="AI114" s="814"/>
      <c r="AJ114" s="815"/>
      <c r="AK114" s="816">
        <v>378539</v>
      </c>
      <c r="AL114" s="814"/>
      <c r="AM114" s="814"/>
      <c r="AN114" s="814"/>
      <c r="AO114" s="815"/>
      <c r="AP114" s="784">
        <v>2.7</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3356520</v>
      </c>
      <c r="BR114" s="801"/>
      <c r="BS114" s="801"/>
      <c r="BT114" s="801"/>
      <c r="BU114" s="801"/>
      <c r="BV114" s="801">
        <v>3094356</v>
      </c>
      <c r="BW114" s="801"/>
      <c r="BX114" s="801"/>
      <c r="BY114" s="801"/>
      <c r="BZ114" s="801"/>
      <c r="CA114" s="801">
        <v>2757252</v>
      </c>
      <c r="CB114" s="801"/>
      <c r="CC114" s="801"/>
      <c r="CD114" s="801"/>
      <c r="CE114" s="801"/>
      <c r="CF114" s="878">
        <v>19.3</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105082</v>
      </c>
      <c r="AB115" s="939"/>
      <c r="AC115" s="939"/>
      <c r="AD115" s="939"/>
      <c r="AE115" s="940"/>
      <c r="AF115" s="941">
        <v>527239</v>
      </c>
      <c r="AG115" s="939"/>
      <c r="AH115" s="939"/>
      <c r="AI115" s="939"/>
      <c r="AJ115" s="940"/>
      <c r="AK115" s="941">
        <v>383036</v>
      </c>
      <c r="AL115" s="939"/>
      <c r="AM115" s="939"/>
      <c r="AN115" s="939"/>
      <c r="AO115" s="940"/>
      <c r="AP115" s="942">
        <v>2.7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1058373</v>
      </c>
      <c r="BR115" s="801"/>
      <c r="BS115" s="801"/>
      <c r="BT115" s="801"/>
      <c r="BU115" s="801"/>
      <c r="BV115" s="801">
        <v>648669</v>
      </c>
      <c r="BW115" s="801"/>
      <c r="BX115" s="801"/>
      <c r="BY115" s="801"/>
      <c r="BZ115" s="801"/>
      <c r="CA115" s="801">
        <v>693673</v>
      </c>
      <c r="CB115" s="801"/>
      <c r="CC115" s="801"/>
      <c r="CD115" s="801"/>
      <c r="CE115" s="801"/>
      <c r="CF115" s="878">
        <v>4.9000000000000004</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2502007</v>
      </c>
      <c r="DH115" s="814"/>
      <c r="DI115" s="814"/>
      <c r="DJ115" s="814"/>
      <c r="DK115" s="815"/>
      <c r="DL115" s="816">
        <v>2543173</v>
      </c>
      <c r="DM115" s="814"/>
      <c r="DN115" s="814"/>
      <c r="DO115" s="814"/>
      <c r="DP115" s="815"/>
      <c r="DQ115" s="816">
        <v>2243180</v>
      </c>
      <c r="DR115" s="814"/>
      <c r="DS115" s="814"/>
      <c r="DT115" s="814"/>
      <c r="DU115" s="815"/>
      <c r="DV115" s="784">
        <v>15.7</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1726</v>
      </c>
      <c r="AB116" s="814"/>
      <c r="AC116" s="814"/>
      <c r="AD116" s="814"/>
      <c r="AE116" s="815"/>
      <c r="AF116" s="816">
        <v>2667</v>
      </c>
      <c r="AG116" s="814"/>
      <c r="AH116" s="814"/>
      <c r="AI116" s="814"/>
      <c r="AJ116" s="815"/>
      <c r="AK116" s="816">
        <v>3758</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149086</v>
      </c>
      <c r="DH116" s="814"/>
      <c r="DI116" s="814"/>
      <c r="DJ116" s="814"/>
      <c r="DK116" s="815"/>
      <c r="DL116" s="816">
        <v>100050</v>
      </c>
      <c r="DM116" s="814"/>
      <c r="DN116" s="814"/>
      <c r="DO116" s="814"/>
      <c r="DP116" s="815"/>
      <c r="DQ116" s="816">
        <v>66275</v>
      </c>
      <c r="DR116" s="814"/>
      <c r="DS116" s="814"/>
      <c r="DT116" s="814"/>
      <c r="DU116" s="815"/>
      <c r="DV116" s="784">
        <v>0.5</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6014855</v>
      </c>
      <c r="AB117" s="925"/>
      <c r="AC117" s="925"/>
      <c r="AD117" s="925"/>
      <c r="AE117" s="926"/>
      <c r="AF117" s="928">
        <v>6384101</v>
      </c>
      <c r="AG117" s="925"/>
      <c r="AH117" s="925"/>
      <c r="AI117" s="925"/>
      <c r="AJ117" s="926"/>
      <c r="AK117" s="928">
        <v>5684310</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66667016</v>
      </c>
      <c r="BR118" s="888"/>
      <c r="BS118" s="888"/>
      <c r="BT118" s="888"/>
      <c r="BU118" s="888"/>
      <c r="BV118" s="888">
        <v>64845845</v>
      </c>
      <c r="BW118" s="888"/>
      <c r="BX118" s="888"/>
      <c r="BY118" s="888"/>
      <c r="BZ118" s="888"/>
      <c r="CA118" s="888">
        <v>63137682</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48700</v>
      </c>
      <c r="AB119" s="903"/>
      <c r="AC119" s="903"/>
      <c r="AD119" s="903"/>
      <c r="AE119" s="904"/>
      <c r="AF119" s="905">
        <v>49234</v>
      </c>
      <c r="AG119" s="903"/>
      <c r="AH119" s="903"/>
      <c r="AI119" s="903"/>
      <c r="AJ119" s="904"/>
      <c r="AK119" s="905">
        <v>49268</v>
      </c>
      <c r="AL119" s="903"/>
      <c r="AM119" s="903"/>
      <c r="AN119" s="903"/>
      <c r="AO119" s="904"/>
      <c r="AP119" s="906">
        <v>0.3</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3056982</v>
      </c>
      <c r="BR119" s="830"/>
      <c r="BS119" s="830"/>
      <c r="BT119" s="830"/>
      <c r="BU119" s="830"/>
      <c r="BV119" s="830">
        <v>2622453</v>
      </c>
      <c r="BW119" s="830"/>
      <c r="BX119" s="830"/>
      <c r="BY119" s="830"/>
      <c r="BZ119" s="830"/>
      <c r="CA119" s="830">
        <v>2750493</v>
      </c>
      <c r="CB119" s="830"/>
      <c r="CC119" s="830"/>
      <c r="CD119" s="830"/>
      <c r="CE119" s="830"/>
      <c r="CF119" s="891">
        <v>19.3</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8481984</v>
      </c>
      <c r="BR120" s="801"/>
      <c r="BS120" s="801"/>
      <c r="BT120" s="801"/>
      <c r="BU120" s="801"/>
      <c r="BV120" s="801">
        <v>8058885</v>
      </c>
      <c r="BW120" s="801"/>
      <c r="BX120" s="801"/>
      <c r="BY120" s="801"/>
      <c r="BZ120" s="801"/>
      <c r="CA120" s="801">
        <v>7980365</v>
      </c>
      <c r="CB120" s="801"/>
      <c r="CC120" s="801"/>
      <c r="CD120" s="801"/>
      <c r="CE120" s="801"/>
      <c r="CF120" s="878">
        <v>55.9</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20285286</v>
      </c>
      <c r="DH120" s="830"/>
      <c r="DI120" s="830"/>
      <c r="DJ120" s="830"/>
      <c r="DK120" s="830"/>
      <c r="DL120" s="830">
        <v>20801811</v>
      </c>
      <c r="DM120" s="830"/>
      <c r="DN120" s="830"/>
      <c r="DO120" s="830"/>
      <c r="DP120" s="830"/>
      <c r="DQ120" s="830">
        <v>20278789</v>
      </c>
      <c r="DR120" s="830"/>
      <c r="DS120" s="830"/>
      <c r="DT120" s="830"/>
      <c r="DU120" s="830"/>
      <c r="DV120" s="831">
        <v>142.1</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32905155</v>
      </c>
      <c r="BR121" s="888"/>
      <c r="BS121" s="888"/>
      <c r="BT121" s="888"/>
      <c r="BU121" s="888"/>
      <c r="BV121" s="888">
        <v>32562309</v>
      </c>
      <c r="BW121" s="888"/>
      <c r="BX121" s="888"/>
      <c r="BY121" s="888"/>
      <c r="BZ121" s="888"/>
      <c r="CA121" s="888">
        <v>32594859</v>
      </c>
      <c r="CB121" s="888"/>
      <c r="CC121" s="888"/>
      <c r="CD121" s="888"/>
      <c r="CE121" s="888"/>
      <c r="CF121" s="889">
        <v>228.4</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v>4548907</v>
      </c>
      <c r="DH121" s="801"/>
      <c r="DI121" s="801"/>
      <c r="DJ121" s="801"/>
      <c r="DK121" s="801"/>
      <c r="DL121" s="801">
        <v>3453190</v>
      </c>
      <c r="DM121" s="801"/>
      <c r="DN121" s="801"/>
      <c r="DO121" s="801"/>
      <c r="DP121" s="801"/>
      <c r="DQ121" s="801">
        <v>3707064</v>
      </c>
      <c r="DR121" s="801"/>
      <c r="DS121" s="801"/>
      <c r="DT121" s="801"/>
      <c r="DU121" s="801"/>
      <c r="DV121" s="853">
        <v>26</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44444121</v>
      </c>
      <c r="BR122" s="870"/>
      <c r="BS122" s="870"/>
      <c r="BT122" s="870"/>
      <c r="BU122" s="870"/>
      <c r="BV122" s="870">
        <v>43243647</v>
      </c>
      <c r="BW122" s="870"/>
      <c r="BX122" s="870"/>
      <c r="BY122" s="870"/>
      <c r="BZ122" s="870"/>
      <c r="CA122" s="870">
        <v>43325717</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t="s">
        <v>110</v>
      </c>
      <c r="DR122" s="801"/>
      <c r="DS122" s="801"/>
      <c r="DT122" s="801"/>
      <c r="DU122" s="801"/>
      <c r="DV122" s="853" t="s">
        <v>110</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54417</v>
      </c>
      <c r="AB123" s="814"/>
      <c r="AC123" s="814"/>
      <c r="AD123" s="814"/>
      <c r="AE123" s="815"/>
      <c r="AF123" s="816">
        <v>47754</v>
      </c>
      <c r="AG123" s="814"/>
      <c r="AH123" s="814"/>
      <c r="AI123" s="814"/>
      <c r="AJ123" s="815"/>
      <c r="AK123" s="816">
        <v>33031</v>
      </c>
      <c r="AL123" s="814"/>
      <c r="AM123" s="814"/>
      <c r="AN123" s="814"/>
      <c r="AO123" s="815"/>
      <c r="AP123" s="784">
        <v>0.2</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159.1</v>
      </c>
      <c r="BR123" s="862"/>
      <c r="BS123" s="862"/>
      <c r="BT123" s="862"/>
      <c r="BU123" s="862"/>
      <c r="BV123" s="862">
        <v>155.69999999999999</v>
      </c>
      <c r="BW123" s="862"/>
      <c r="BX123" s="862"/>
      <c r="BY123" s="862"/>
      <c r="BZ123" s="862"/>
      <c r="CA123" s="862">
        <v>138.80000000000001</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443</v>
      </c>
      <c r="DH123" s="814"/>
      <c r="DI123" s="814"/>
      <c r="DJ123" s="814"/>
      <c r="DK123" s="815"/>
      <c r="DL123" s="816" t="s">
        <v>443</v>
      </c>
      <c r="DM123" s="814"/>
      <c r="DN123" s="814"/>
      <c r="DO123" s="814"/>
      <c r="DP123" s="815"/>
      <c r="DQ123" s="816" t="s">
        <v>443</v>
      </c>
      <c r="DR123" s="814"/>
      <c r="DS123" s="814"/>
      <c r="DT123" s="814"/>
      <c r="DU123" s="815"/>
      <c r="DV123" s="784" t="s">
        <v>443</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v>299993</v>
      </c>
      <c r="AL125" s="814"/>
      <c r="AM125" s="814"/>
      <c r="AN125" s="814"/>
      <c r="AO125" s="815"/>
      <c r="AP125" s="784">
        <v>2.1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v>428969</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v>1058373</v>
      </c>
      <c r="DH126" s="801"/>
      <c r="DI126" s="801"/>
      <c r="DJ126" s="801"/>
      <c r="DK126" s="801"/>
      <c r="DL126" s="801">
        <v>648669</v>
      </c>
      <c r="DM126" s="801"/>
      <c r="DN126" s="801"/>
      <c r="DO126" s="801"/>
      <c r="DP126" s="801"/>
      <c r="DQ126" s="801">
        <v>693673</v>
      </c>
      <c r="DR126" s="801"/>
      <c r="DS126" s="801"/>
      <c r="DT126" s="801"/>
      <c r="DU126" s="801"/>
      <c r="DV126" s="853">
        <v>4.9000000000000004</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1965</v>
      </c>
      <c r="AB127" s="814"/>
      <c r="AC127" s="814"/>
      <c r="AD127" s="814"/>
      <c r="AE127" s="815"/>
      <c r="AF127" s="816">
        <v>1282</v>
      </c>
      <c r="AG127" s="814"/>
      <c r="AH127" s="814"/>
      <c r="AI127" s="814"/>
      <c r="AJ127" s="815"/>
      <c r="AK127" s="816">
        <v>744</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443</v>
      </c>
      <c r="BG127" s="791"/>
      <c r="BH127" s="791"/>
      <c r="BI127" s="791"/>
      <c r="BJ127" s="791"/>
      <c r="BK127" s="791"/>
      <c r="BL127" s="792"/>
      <c r="BM127" s="790">
        <v>12.65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456</v>
      </c>
      <c r="DM127" s="850"/>
      <c r="DN127" s="850"/>
      <c r="DO127" s="850"/>
      <c r="DP127" s="850"/>
      <c r="DQ127" s="850" t="s">
        <v>456</v>
      </c>
      <c r="DR127" s="850"/>
      <c r="DS127" s="850"/>
      <c r="DT127" s="850"/>
      <c r="DU127" s="850"/>
      <c r="DV127" s="851" t="s">
        <v>456</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851603</v>
      </c>
      <c r="AB128" s="754"/>
      <c r="AC128" s="754"/>
      <c r="AD128" s="754"/>
      <c r="AE128" s="755"/>
      <c r="AF128" s="756">
        <v>828763</v>
      </c>
      <c r="AG128" s="754"/>
      <c r="AH128" s="754"/>
      <c r="AI128" s="754"/>
      <c r="AJ128" s="755"/>
      <c r="AK128" s="756">
        <v>839853</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443</v>
      </c>
      <c r="BG128" s="821"/>
      <c r="BH128" s="821"/>
      <c r="BI128" s="821"/>
      <c r="BJ128" s="821"/>
      <c r="BK128" s="821"/>
      <c r="BL128" s="822"/>
      <c r="BM128" s="820">
        <v>17.649999999999999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16575766</v>
      </c>
      <c r="AB129" s="814"/>
      <c r="AC129" s="814"/>
      <c r="AD129" s="814"/>
      <c r="AE129" s="815"/>
      <c r="AF129" s="816">
        <v>16546415</v>
      </c>
      <c r="AG129" s="814"/>
      <c r="AH129" s="814"/>
      <c r="AI129" s="814"/>
      <c r="AJ129" s="815"/>
      <c r="AK129" s="816">
        <v>16875907</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18.2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2610985</v>
      </c>
      <c r="AB130" s="814"/>
      <c r="AC130" s="814"/>
      <c r="AD130" s="814"/>
      <c r="AE130" s="815"/>
      <c r="AF130" s="816">
        <v>2680481</v>
      </c>
      <c r="AG130" s="814"/>
      <c r="AH130" s="814"/>
      <c r="AI130" s="814"/>
      <c r="AJ130" s="815"/>
      <c r="AK130" s="816">
        <v>2606240</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138.80000000000001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13964781</v>
      </c>
      <c r="AB131" s="747"/>
      <c r="AC131" s="747"/>
      <c r="AD131" s="747"/>
      <c r="AE131" s="748"/>
      <c r="AF131" s="749">
        <v>13865934</v>
      </c>
      <c r="AG131" s="747"/>
      <c r="AH131" s="747"/>
      <c r="AI131" s="747"/>
      <c r="AJ131" s="748"/>
      <c r="AK131" s="749">
        <v>14269667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18.276455609999999</v>
      </c>
      <c r="AB132" s="770"/>
      <c r="AC132" s="770"/>
      <c r="AD132" s="770"/>
      <c r="AE132" s="771"/>
      <c r="AF132" s="772">
        <v>20.733237299999999</v>
      </c>
      <c r="AG132" s="770"/>
      <c r="AH132" s="770"/>
      <c r="AI132" s="770"/>
      <c r="AJ132" s="771"/>
      <c r="AK132" s="772">
        <v>15.685138269999999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18.5</v>
      </c>
      <c r="AB133" s="779"/>
      <c r="AC133" s="779"/>
      <c r="AD133" s="779"/>
      <c r="AE133" s="780"/>
      <c r="AF133" s="778">
        <v>19.100000000000001</v>
      </c>
      <c r="AG133" s="779"/>
      <c r="AH133" s="779"/>
      <c r="AI133" s="779"/>
      <c r="AJ133" s="780"/>
      <c r="AK133" s="778">
        <v>18.2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A54" sqref="AA5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election activeCell="V4" sqref="V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4349541</v>
      </c>
      <c r="L9" s="264">
        <v>57299</v>
      </c>
      <c r="M9" s="265">
        <v>58112</v>
      </c>
      <c r="N9" s="266">
        <v>-1.4</v>
      </c>
    </row>
    <row r="10" spans="1:16" x14ac:dyDescent="0.15">
      <c r="A10" s="248"/>
      <c r="B10" s="244"/>
      <c r="C10" s="244"/>
      <c r="D10" s="244"/>
      <c r="E10" s="244"/>
      <c r="F10" s="244"/>
      <c r="G10" s="1163" t="s">
        <v>477</v>
      </c>
      <c r="H10" s="1164"/>
      <c r="I10" s="1164"/>
      <c r="J10" s="1165"/>
      <c r="K10" s="267">
        <v>271369</v>
      </c>
      <c r="L10" s="268">
        <v>3575</v>
      </c>
      <c r="M10" s="269">
        <v>3510</v>
      </c>
      <c r="N10" s="270">
        <v>1.9</v>
      </c>
    </row>
    <row r="11" spans="1:16" ht="13.5" customHeight="1" x14ac:dyDescent="0.15">
      <c r="A11" s="248"/>
      <c r="B11" s="244"/>
      <c r="C11" s="244"/>
      <c r="D11" s="244"/>
      <c r="E11" s="244"/>
      <c r="F11" s="244"/>
      <c r="G11" s="1163" t="s">
        <v>478</v>
      </c>
      <c r="H11" s="1164"/>
      <c r="I11" s="1164"/>
      <c r="J11" s="1165"/>
      <c r="K11" s="267">
        <v>119968</v>
      </c>
      <c r="L11" s="268">
        <v>1580</v>
      </c>
      <c r="M11" s="269">
        <v>6281</v>
      </c>
      <c r="N11" s="270">
        <v>-74.8</v>
      </c>
    </row>
    <row r="12" spans="1:16" ht="13.5" customHeight="1" x14ac:dyDescent="0.15">
      <c r="A12" s="248"/>
      <c r="B12" s="244"/>
      <c r="C12" s="244"/>
      <c r="D12" s="244"/>
      <c r="E12" s="244"/>
      <c r="F12" s="244"/>
      <c r="G12" s="1163" t="s">
        <v>479</v>
      </c>
      <c r="H12" s="1164"/>
      <c r="I12" s="1164"/>
      <c r="J12" s="1165"/>
      <c r="K12" s="267">
        <v>409662</v>
      </c>
      <c r="L12" s="268">
        <v>5397</v>
      </c>
      <c r="M12" s="269">
        <v>744</v>
      </c>
      <c r="N12" s="270">
        <v>625.4</v>
      </c>
    </row>
    <row r="13" spans="1:16" ht="13.5" customHeight="1" x14ac:dyDescent="0.15">
      <c r="A13" s="248"/>
      <c r="B13" s="244"/>
      <c r="C13" s="244"/>
      <c r="D13" s="244"/>
      <c r="E13" s="244"/>
      <c r="F13" s="244"/>
      <c r="G13" s="1163" t="s">
        <v>480</v>
      </c>
      <c r="H13" s="1164"/>
      <c r="I13" s="1164"/>
      <c r="J13" s="1165"/>
      <c r="K13" s="267" t="s">
        <v>481</v>
      </c>
      <c r="L13" s="268" t="s">
        <v>481</v>
      </c>
      <c r="M13" s="269">
        <v>1</v>
      </c>
      <c r="N13" s="270" t="s">
        <v>481</v>
      </c>
    </row>
    <row r="14" spans="1:16" ht="13.5" customHeight="1" x14ac:dyDescent="0.15">
      <c r="A14" s="248"/>
      <c r="B14" s="244"/>
      <c r="C14" s="244"/>
      <c r="D14" s="244"/>
      <c r="E14" s="244"/>
      <c r="F14" s="244"/>
      <c r="G14" s="1163" t="s">
        <v>482</v>
      </c>
      <c r="H14" s="1164"/>
      <c r="I14" s="1164"/>
      <c r="J14" s="1165"/>
      <c r="K14" s="267">
        <v>242444</v>
      </c>
      <c r="L14" s="268">
        <v>3194</v>
      </c>
      <c r="M14" s="269">
        <v>2803</v>
      </c>
      <c r="N14" s="270">
        <v>13.9</v>
      </c>
    </row>
    <row r="15" spans="1:16" ht="13.5" customHeight="1" x14ac:dyDescent="0.15">
      <c r="A15" s="248"/>
      <c r="B15" s="244"/>
      <c r="C15" s="244"/>
      <c r="D15" s="244"/>
      <c r="E15" s="244"/>
      <c r="F15" s="244"/>
      <c r="G15" s="1163" t="s">
        <v>483</v>
      </c>
      <c r="H15" s="1164"/>
      <c r="I15" s="1164"/>
      <c r="J15" s="1165"/>
      <c r="K15" s="267">
        <v>109602</v>
      </c>
      <c r="L15" s="268">
        <v>1444</v>
      </c>
      <c r="M15" s="269">
        <v>1119</v>
      </c>
      <c r="N15" s="270">
        <v>29</v>
      </c>
    </row>
    <row r="16" spans="1:16" x14ac:dyDescent="0.15">
      <c r="A16" s="248"/>
      <c r="B16" s="244"/>
      <c r="C16" s="244"/>
      <c r="D16" s="244"/>
      <c r="E16" s="244"/>
      <c r="F16" s="244"/>
      <c r="G16" s="1166" t="s">
        <v>484</v>
      </c>
      <c r="H16" s="1167"/>
      <c r="I16" s="1167"/>
      <c r="J16" s="1168"/>
      <c r="K16" s="268">
        <v>-528932</v>
      </c>
      <c r="L16" s="268">
        <v>-6968</v>
      </c>
      <c r="M16" s="269">
        <v>-5386</v>
      </c>
      <c r="N16" s="270">
        <v>29.4</v>
      </c>
    </row>
    <row r="17" spans="1:16" x14ac:dyDescent="0.15">
      <c r="A17" s="248"/>
      <c r="B17" s="244"/>
      <c r="C17" s="244"/>
      <c r="D17" s="244"/>
      <c r="E17" s="244"/>
      <c r="F17" s="244"/>
      <c r="G17" s="1166" t="s">
        <v>168</v>
      </c>
      <c r="H17" s="1167"/>
      <c r="I17" s="1167"/>
      <c r="J17" s="1168"/>
      <c r="K17" s="268">
        <v>4973654</v>
      </c>
      <c r="L17" s="268">
        <v>65520</v>
      </c>
      <c r="M17" s="269">
        <v>67183</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5.59</v>
      </c>
      <c r="L21" s="281">
        <v>6.12</v>
      </c>
      <c r="M21" s="282">
        <v>-0.53</v>
      </c>
      <c r="N21" s="249"/>
      <c r="O21" s="283"/>
      <c r="P21" s="279"/>
    </row>
    <row r="22" spans="1:16" s="284" customFormat="1" x14ac:dyDescent="0.15">
      <c r="A22" s="279"/>
      <c r="B22" s="249"/>
      <c r="C22" s="249"/>
      <c r="D22" s="249"/>
      <c r="E22" s="249"/>
      <c r="F22" s="249"/>
      <c r="G22" s="1160" t="s">
        <v>490</v>
      </c>
      <c r="H22" s="1161"/>
      <c r="I22" s="1161"/>
      <c r="J22" s="1162"/>
      <c r="K22" s="285">
        <v>96.4</v>
      </c>
      <c r="L22" s="286">
        <v>98.7</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3065040</v>
      </c>
      <c r="L32" s="294">
        <v>40377</v>
      </c>
      <c r="M32" s="295">
        <v>33998</v>
      </c>
      <c r="N32" s="296">
        <v>18.8</v>
      </c>
    </row>
    <row r="33" spans="1:16" ht="13.5" customHeight="1" x14ac:dyDescent="0.15">
      <c r="A33" s="248"/>
      <c r="B33" s="244"/>
      <c r="C33" s="244"/>
      <c r="D33" s="244"/>
      <c r="E33" s="244"/>
      <c r="F33" s="244"/>
      <c r="G33" s="1151" t="s">
        <v>495</v>
      </c>
      <c r="H33" s="1152"/>
      <c r="I33" s="1152"/>
      <c r="J33" s="1153"/>
      <c r="K33" s="294" t="s">
        <v>481</v>
      </c>
      <c r="L33" s="294" t="s">
        <v>481</v>
      </c>
      <c r="M33" s="295">
        <v>1</v>
      </c>
      <c r="N33" s="296" t="s">
        <v>481</v>
      </c>
    </row>
    <row r="34" spans="1:16" ht="27" customHeight="1" x14ac:dyDescent="0.15">
      <c r="A34" s="248"/>
      <c r="B34" s="244"/>
      <c r="C34" s="244"/>
      <c r="D34" s="244"/>
      <c r="E34" s="244"/>
      <c r="F34" s="244"/>
      <c r="G34" s="1151" t="s">
        <v>496</v>
      </c>
      <c r="H34" s="1152"/>
      <c r="I34" s="1152"/>
      <c r="J34" s="1153"/>
      <c r="K34" s="294">
        <v>21390</v>
      </c>
      <c r="L34" s="294">
        <v>282</v>
      </c>
      <c r="M34" s="295">
        <v>39</v>
      </c>
      <c r="N34" s="296">
        <v>623.1</v>
      </c>
    </row>
    <row r="35" spans="1:16" ht="27" customHeight="1" x14ac:dyDescent="0.15">
      <c r="A35" s="248"/>
      <c r="B35" s="244"/>
      <c r="C35" s="244"/>
      <c r="D35" s="244"/>
      <c r="E35" s="244"/>
      <c r="F35" s="244"/>
      <c r="G35" s="1151" t="s">
        <v>497</v>
      </c>
      <c r="H35" s="1152"/>
      <c r="I35" s="1152"/>
      <c r="J35" s="1153"/>
      <c r="K35" s="294">
        <v>1832547</v>
      </c>
      <c r="L35" s="294">
        <v>24141</v>
      </c>
      <c r="M35" s="295">
        <v>9007</v>
      </c>
      <c r="N35" s="296">
        <v>168</v>
      </c>
    </row>
    <row r="36" spans="1:16" ht="27" customHeight="1" x14ac:dyDescent="0.15">
      <c r="A36" s="248"/>
      <c r="B36" s="244"/>
      <c r="C36" s="244"/>
      <c r="D36" s="244"/>
      <c r="E36" s="244"/>
      <c r="F36" s="244"/>
      <c r="G36" s="1151" t="s">
        <v>498</v>
      </c>
      <c r="H36" s="1152"/>
      <c r="I36" s="1152"/>
      <c r="J36" s="1153"/>
      <c r="K36" s="294">
        <v>378539</v>
      </c>
      <c r="L36" s="294">
        <v>4987</v>
      </c>
      <c r="M36" s="295">
        <v>2239</v>
      </c>
      <c r="N36" s="296">
        <v>122.7</v>
      </c>
    </row>
    <row r="37" spans="1:16" ht="13.5" customHeight="1" x14ac:dyDescent="0.15">
      <c r="A37" s="248"/>
      <c r="B37" s="244"/>
      <c r="C37" s="244"/>
      <c r="D37" s="244"/>
      <c r="E37" s="244"/>
      <c r="F37" s="244"/>
      <c r="G37" s="1151" t="s">
        <v>499</v>
      </c>
      <c r="H37" s="1152"/>
      <c r="I37" s="1152"/>
      <c r="J37" s="1153"/>
      <c r="K37" s="294">
        <v>383036</v>
      </c>
      <c r="L37" s="294">
        <v>5046</v>
      </c>
      <c r="M37" s="295">
        <v>951</v>
      </c>
      <c r="N37" s="296">
        <v>430.6</v>
      </c>
    </row>
    <row r="38" spans="1:16" ht="27" customHeight="1" x14ac:dyDescent="0.15">
      <c r="A38" s="248"/>
      <c r="B38" s="244"/>
      <c r="C38" s="244"/>
      <c r="D38" s="244"/>
      <c r="E38" s="244"/>
      <c r="F38" s="244"/>
      <c r="G38" s="1154" t="s">
        <v>500</v>
      </c>
      <c r="H38" s="1155"/>
      <c r="I38" s="1155"/>
      <c r="J38" s="1156"/>
      <c r="K38" s="297">
        <v>3758</v>
      </c>
      <c r="L38" s="297">
        <v>50</v>
      </c>
      <c r="M38" s="298">
        <v>6</v>
      </c>
      <c r="N38" s="299">
        <v>733.3</v>
      </c>
      <c r="O38" s="293"/>
    </row>
    <row r="39" spans="1:16" x14ac:dyDescent="0.15">
      <c r="A39" s="248"/>
      <c r="B39" s="244"/>
      <c r="C39" s="244"/>
      <c r="D39" s="244"/>
      <c r="E39" s="244"/>
      <c r="F39" s="244"/>
      <c r="G39" s="1154" t="s">
        <v>501</v>
      </c>
      <c r="H39" s="1155"/>
      <c r="I39" s="1155"/>
      <c r="J39" s="1156"/>
      <c r="K39" s="300">
        <v>-839853</v>
      </c>
      <c r="L39" s="300">
        <v>-11064</v>
      </c>
      <c r="M39" s="301">
        <v>-6589</v>
      </c>
      <c r="N39" s="302">
        <v>67.900000000000006</v>
      </c>
      <c r="O39" s="293"/>
    </row>
    <row r="40" spans="1:16" ht="27" customHeight="1" x14ac:dyDescent="0.15">
      <c r="A40" s="248"/>
      <c r="B40" s="244"/>
      <c r="C40" s="244"/>
      <c r="D40" s="244"/>
      <c r="E40" s="244"/>
      <c r="F40" s="244"/>
      <c r="G40" s="1151" t="s">
        <v>502</v>
      </c>
      <c r="H40" s="1152"/>
      <c r="I40" s="1152"/>
      <c r="J40" s="1153"/>
      <c r="K40" s="300">
        <v>-2606240</v>
      </c>
      <c r="L40" s="300">
        <v>-34333</v>
      </c>
      <c r="M40" s="301">
        <v>-27524</v>
      </c>
      <c r="N40" s="302">
        <v>24.7</v>
      </c>
      <c r="O40" s="293"/>
    </row>
    <row r="41" spans="1:16" x14ac:dyDescent="0.15">
      <c r="A41" s="248"/>
      <c r="B41" s="244"/>
      <c r="C41" s="244"/>
      <c r="D41" s="244"/>
      <c r="E41" s="244"/>
      <c r="F41" s="244"/>
      <c r="G41" s="1157" t="s">
        <v>279</v>
      </c>
      <c r="H41" s="1158"/>
      <c r="I41" s="1158"/>
      <c r="J41" s="1159"/>
      <c r="K41" s="294">
        <v>2238217</v>
      </c>
      <c r="L41" s="300">
        <v>29485</v>
      </c>
      <c r="M41" s="301">
        <v>12127</v>
      </c>
      <c r="N41" s="302">
        <v>143.1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1715475</v>
      </c>
      <c r="J51" s="320">
        <v>22534</v>
      </c>
      <c r="K51" s="321">
        <v>-44.2</v>
      </c>
      <c r="L51" s="322">
        <v>47569</v>
      </c>
      <c r="M51" s="323">
        <v>18.3</v>
      </c>
      <c r="N51" s="324">
        <v>-62.5</v>
      </c>
    </row>
    <row r="52" spans="1:14" x14ac:dyDescent="0.15">
      <c r="A52" s="248"/>
      <c r="B52" s="244"/>
      <c r="C52" s="244"/>
      <c r="D52" s="244"/>
      <c r="E52" s="244"/>
      <c r="F52" s="244"/>
      <c r="G52" s="325"/>
      <c r="H52" s="326" t="s">
        <v>513</v>
      </c>
      <c r="I52" s="327">
        <v>763534</v>
      </c>
      <c r="J52" s="328">
        <v>10029</v>
      </c>
      <c r="K52" s="329">
        <v>-57.8</v>
      </c>
      <c r="L52" s="330">
        <v>26255</v>
      </c>
      <c r="M52" s="331">
        <v>12.4</v>
      </c>
      <c r="N52" s="332">
        <v>-70.2</v>
      </c>
    </row>
    <row r="53" spans="1:14" x14ac:dyDescent="0.15">
      <c r="A53" s="248"/>
      <c r="B53" s="244"/>
      <c r="C53" s="244"/>
      <c r="D53" s="244"/>
      <c r="E53" s="244"/>
      <c r="F53" s="244"/>
      <c r="G53" s="310" t="s">
        <v>514</v>
      </c>
      <c r="H53" s="311"/>
      <c r="I53" s="319">
        <v>2120536</v>
      </c>
      <c r="J53" s="320">
        <v>27602</v>
      </c>
      <c r="K53" s="321">
        <v>22.5</v>
      </c>
      <c r="L53" s="322">
        <v>50880</v>
      </c>
      <c r="M53" s="323">
        <v>7</v>
      </c>
      <c r="N53" s="324">
        <v>15.5</v>
      </c>
    </row>
    <row r="54" spans="1:14" x14ac:dyDescent="0.15">
      <c r="A54" s="248"/>
      <c r="B54" s="244"/>
      <c r="C54" s="244"/>
      <c r="D54" s="244"/>
      <c r="E54" s="244"/>
      <c r="F54" s="244"/>
      <c r="G54" s="325"/>
      <c r="H54" s="326" t="s">
        <v>513</v>
      </c>
      <c r="I54" s="327">
        <v>928042</v>
      </c>
      <c r="J54" s="328">
        <v>12080</v>
      </c>
      <c r="K54" s="329">
        <v>20.5</v>
      </c>
      <c r="L54" s="330">
        <v>26879</v>
      </c>
      <c r="M54" s="331">
        <v>2.4</v>
      </c>
      <c r="N54" s="332">
        <v>18.100000000000001</v>
      </c>
    </row>
    <row r="55" spans="1:14" x14ac:dyDescent="0.15">
      <c r="A55" s="248"/>
      <c r="B55" s="244"/>
      <c r="C55" s="244"/>
      <c r="D55" s="244"/>
      <c r="E55" s="244"/>
      <c r="F55" s="244"/>
      <c r="G55" s="310" t="s">
        <v>515</v>
      </c>
      <c r="H55" s="311"/>
      <c r="I55" s="319">
        <v>3444224</v>
      </c>
      <c r="J55" s="320">
        <v>45003</v>
      </c>
      <c r="K55" s="321">
        <v>63</v>
      </c>
      <c r="L55" s="322">
        <v>63956</v>
      </c>
      <c r="M55" s="323">
        <v>25.7</v>
      </c>
      <c r="N55" s="324">
        <v>37.299999999999997</v>
      </c>
    </row>
    <row r="56" spans="1:14" x14ac:dyDescent="0.15">
      <c r="A56" s="248"/>
      <c r="B56" s="244"/>
      <c r="C56" s="244"/>
      <c r="D56" s="244"/>
      <c r="E56" s="244"/>
      <c r="F56" s="244"/>
      <c r="G56" s="325"/>
      <c r="H56" s="326" t="s">
        <v>513</v>
      </c>
      <c r="I56" s="327">
        <v>882872</v>
      </c>
      <c r="J56" s="328">
        <v>11536</v>
      </c>
      <c r="K56" s="329">
        <v>-4.5</v>
      </c>
      <c r="L56" s="330">
        <v>29239</v>
      </c>
      <c r="M56" s="331">
        <v>8.8000000000000007</v>
      </c>
      <c r="N56" s="332">
        <v>-13.3</v>
      </c>
    </row>
    <row r="57" spans="1:14" x14ac:dyDescent="0.15">
      <c r="A57" s="248"/>
      <c r="B57" s="244"/>
      <c r="C57" s="244"/>
      <c r="D57" s="244"/>
      <c r="E57" s="244"/>
      <c r="F57" s="244"/>
      <c r="G57" s="310" t="s">
        <v>516</v>
      </c>
      <c r="H57" s="311"/>
      <c r="I57" s="319">
        <v>2367491</v>
      </c>
      <c r="J57" s="320">
        <v>31044</v>
      </c>
      <c r="K57" s="321">
        <v>-31</v>
      </c>
      <c r="L57" s="322">
        <v>66255</v>
      </c>
      <c r="M57" s="323">
        <v>3.6</v>
      </c>
      <c r="N57" s="324">
        <v>-34.6</v>
      </c>
    </row>
    <row r="58" spans="1:14" x14ac:dyDescent="0.15">
      <c r="A58" s="248"/>
      <c r="B58" s="244"/>
      <c r="C58" s="244"/>
      <c r="D58" s="244"/>
      <c r="E58" s="244"/>
      <c r="F58" s="244"/>
      <c r="G58" s="325"/>
      <c r="H58" s="326" t="s">
        <v>513</v>
      </c>
      <c r="I58" s="327">
        <v>752010</v>
      </c>
      <c r="J58" s="328">
        <v>9861</v>
      </c>
      <c r="K58" s="329">
        <v>-14.5</v>
      </c>
      <c r="L58" s="330">
        <v>31822</v>
      </c>
      <c r="M58" s="331">
        <v>8.8000000000000007</v>
      </c>
      <c r="N58" s="332">
        <v>-23.3</v>
      </c>
    </row>
    <row r="59" spans="1:14" x14ac:dyDescent="0.15">
      <c r="A59" s="248"/>
      <c r="B59" s="244"/>
      <c r="C59" s="244"/>
      <c r="D59" s="244"/>
      <c r="E59" s="244"/>
      <c r="F59" s="244"/>
      <c r="G59" s="310" t="s">
        <v>517</v>
      </c>
      <c r="H59" s="311"/>
      <c r="I59" s="319">
        <v>2220332</v>
      </c>
      <c r="J59" s="320">
        <v>29250</v>
      </c>
      <c r="K59" s="321">
        <v>-5.8</v>
      </c>
      <c r="L59" s="322">
        <v>47278</v>
      </c>
      <c r="M59" s="323">
        <v>-28.6</v>
      </c>
      <c r="N59" s="324">
        <v>22.8</v>
      </c>
    </row>
    <row r="60" spans="1:14" x14ac:dyDescent="0.15">
      <c r="A60" s="248"/>
      <c r="B60" s="244"/>
      <c r="C60" s="244"/>
      <c r="D60" s="244"/>
      <c r="E60" s="244"/>
      <c r="F60" s="244"/>
      <c r="G60" s="325"/>
      <c r="H60" s="326" t="s">
        <v>513</v>
      </c>
      <c r="I60" s="333">
        <v>741938</v>
      </c>
      <c r="J60" s="328">
        <v>9774</v>
      </c>
      <c r="K60" s="329">
        <v>-0.9</v>
      </c>
      <c r="L60" s="330">
        <v>24096</v>
      </c>
      <c r="M60" s="331">
        <v>-24.3</v>
      </c>
      <c r="N60" s="332">
        <v>23.4</v>
      </c>
    </row>
    <row r="61" spans="1:14" x14ac:dyDescent="0.15">
      <c r="A61" s="248"/>
      <c r="B61" s="244"/>
      <c r="C61" s="244"/>
      <c r="D61" s="244"/>
      <c r="E61" s="244"/>
      <c r="F61" s="244"/>
      <c r="G61" s="310" t="s">
        <v>518</v>
      </c>
      <c r="H61" s="334"/>
      <c r="I61" s="335">
        <v>2373612</v>
      </c>
      <c r="J61" s="336">
        <v>31087</v>
      </c>
      <c r="K61" s="337">
        <v>0.9</v>
      </c>
      <c r="L61" s="338">
        <v>55188</v>
      </c>
      <c r="M61" s="339">
        <v>5.2</v>
      </c>
      <c r="N61" s="324">
        <v>-4.3</v>
      </c>
    </row>
    <row r="62" spans="1:14" x14ac:dyDescent="0.15">
      <c r="A62" s="248"/>
      <c r="B62" s="244"/>
      <c r="C62" s="244"/>
      <c r="D62" s="244"/>
      <c r="E62" s="244"/>
      <c r="F62" s="244"/>
      <c r="G62" s="325"/>
      <c r="H62" s="326" t="s">
        <v>513</v>
      </c>
      <c r="I62" s="327">
        <v>813679</v>
      </c>
      <c r="J62" s="328">
        <v>10656</v>
      </c>
      <c r="K62" s="329">
        <v>-11.4</v>
      </c>
      <c r="L62" s="330">
        <v>27658</v>
      </c>
      <c r="M62" s="331">
        <v>1.6</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R101" sqref="R10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Z102" sqref="Z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2" zoomScale="80" zoomScaleNormal="80"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1.89</v>
      </c>
      <c r="G47" s="12">
        <v>2.58</v>
      </c>
      <c r="H47" s="12">
        <v>6.12</v>
      </c>
      <c r="I47" s="12">
        <v>5.86</v>
      </c>
      <c r="J47" s="13">
        <v>5.41</v>
      </c>
    </row>
    <row r="48" spans="2:10" ht="57.75" customHeight="1" x14ac:dyDescent="0.15">
      <c r="B48" s="14"/>
      <c r="C48" s="1171" t="s">
        <v>4</v>
      </c>
      <c r="D48" s="1171"/>
      <c r="E48" s="1172"/>
      <c r="F48" s="15">
        <v>0.87</v>
      </c>
      <c r="G48" s="16">
        <v>3.03</v>
      </c>
      <c r="H48" s="16">
        <v>1.87</v>
      </c>
      <c r="I48" s="16">
        <v>2.2400000000000002</v>
      </c>
      <c r="J48" s="17">
        <v>1.8</v>
      </c>
    </row>
    <row r="49" spans="2:10" ht="57.75" customHeight="1" thickBot="1" x14ac:dyDescent="0.2">
      <c r="B49" s="18"/>
      <c r="C49" s="1173" t="s">
        <v>5</v>
      </c>
      <c r="D49" s="1173"/>
      <c r="E49" s="1174"/>
      <c r="F49" s="19">
        <v>1.04</v>
      </c>
      <c r="G49" s="20">
        <v>2.89</v>
      </c>
      <c r="H49" s="20">
        <v>2.44</v>
      </c>
      <c r="I49" s="20">
        <v>0.09</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2017-03-02T10:06:23Z</cp:lastPrinted>
  <dcterms:created xsi:type="dcterms:W3CDTF">2017-02-15T20:25:40Z</dcterms:created>
  <dcterms:modified xsi:type="dcterms:W3CDTF">2017-05-26T05:11:09Z</dcterms:modified>
  <cp:category/>
</cp:coreProperties>
</file>