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U39" i="9"/>
  <c r="C39" i="9"/>
  <c r="BE38" i="9"/>
  <c r="AM38" i="9"/>
  <c r="U38" i="9"/>
  <c r="C38" i="9"/>
  <c r="BE37" i="9"/>
  <c r="AM37" i="9"/>
  <c r="C37" i="9"/>
  <c r="BE36" i="9"/>
  <c r="BW35" i="9"/>
  <c r="BW36" i="9" s="1"/>
  <c r="BW37" i="9" s="1"/>
  <c r="BW38" i="9" s="1"/>
  <c r="BW39" i="9" s="1"/>
  <c r="BW40" i="9" s="1"/>
  <c r="BE35" i="9"/>
  <c r="CO34" i="9"/>
  <c r="CO35" i="9" s="1"/>
  <c r="CO36" i="9" s="1"/>
  <c r="CO37" i="9" s="1"/>
  <c r="CO38" i="9" s="1"/>
  <c r="CO39" i="9" s="1"/>
  <c r="BW34" i="9"/>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s="1"/>
  <c r="AM36" i="9" s="1"/>
</calcChain>
</file>

<file path=xl/sharedStrings.xml><?xml version="1.0" encoding="utf-8"?>
<sst xmlns="http://schemas.openxmlformats.org/spreadsheetml/2006/main" count="1028" uniqueCount="566">
  <si>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</si>
  <si>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</si>
  <si>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</si>
  <si>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</si>
  <si>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</si>
  <si>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</si>
  <si>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</si>
  <si>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</si>
  <si>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</si>
  <si>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</si>
  <si>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</si>
  <si>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</si>
  <si>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</si>
  <si>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</si>
  <si>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</si>
  <si>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</si>
  <si>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</si>
  <si>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</si>
  <si>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</si>
  <si>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</si>
  <si>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</si>
  <si>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</si>
  <si>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</si>
  <si>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</si>
  <si>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</si>
  <si>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</si>
  <si>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</si>
  <si>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</si>
  <si>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</si>
  <si>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</si>
  <si>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</si>
  <si>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</si>
  <si>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</si>
  <si>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</si>
  <si>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</si>
  <si>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</si>
  <si>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</si>
  <si>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</si>
  <si>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</si>
  <si>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</si>
  <si>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</si>
  <si>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</si>
  <si>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</si>
  <si>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</si>
  <si>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</si>
  <si>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</si>
  <si>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</si>
  <si>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</si>
  <si>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</si>
  <si>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</si>
  <si>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</si>
  <si>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</si>
  <si>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</si>
  <si>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</si>
  <si>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</si>
  <si>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</si>
  <si>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</si>
  <si>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</si>
  <si>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</si>
  <si>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</si>
  <si>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</si>
  <si>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</si>
  <si>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</si>
  <si>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</si>
  <si>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</si>
  <si>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</si>
  <si>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</si>
  <si>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</si>
  <si>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</si>
  <si>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</si>
  <si>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</si>
  <si>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</si>
  <si>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</si>
  <si>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</si>
  <si>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</si>
  <si>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</si>
  <si>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</si>
  <si>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</si>
  <si>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</si>
  <si>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</si>
  <si>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</si>
  <si>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</si>
  <si>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</si>
  <si>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</si>
  <si>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</si>
  <si>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</si>
  <si>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</si>
  <si>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</si>
  <si>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</si>
  <si>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</si>
  <si>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</si>
  <si>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</si>
  <si>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</si>
  <si>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</si>
  <si>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</si>
  <si>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</si>
  <si>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</si>
  <si>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</si>
  <si>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</si>
  <si>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</si>
  <si>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</si>
  <si>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</si>
  <si>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</si>
  <si>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</si>
  <si>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</si>
  <si>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</si>
  <si>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</si>
  <si>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</si>
  <si>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</si>
  <si>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</si>
  <si>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</si>
  <si>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</si>
  <si>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</si>
  <si>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</si>
  <si>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</si>
  <si>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</si>
  <si>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</si>
  <si>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</si>
  <si>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</si>
  <si>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</si>
  <si>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</si>
  <si>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</si>
  <si>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</si>
  <si>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</si>
  <si>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</si>
  <si>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</si>
  <si>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</si>
  <si>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</si>
  <si>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</si>
  <si>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</si>
  <si>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</si>
  <si>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</si>
  <si>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</si>
  <si>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</si>
  <si>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</si>
  <si>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</si>
  <si>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</si>
  <si>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</si>
  <si>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</si>
  <si>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</si>
  <si>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</si>
  <si>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</si>
  <si>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</si>
  <si>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</si>
  <si>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</si>
  <si>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</si>
  <si>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</si>
  <si>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</si>
  <si>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</si>
  <si>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</si>
  <si>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</si>
  <si>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</si>
  <si>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</si>
  <si>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</si>
  <si>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</si>
  <si>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</si>
  <si>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</si>
  <si>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</si>
  <si>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</si>
  <si>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</si>
  <si>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</si>
  <si>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</si>
  <si>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</si>
  <si>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</si>
  <si>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</si>
  <si>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</si>
  <si>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</si>
  <si>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</si>
  <si>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</si>
  <si>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</si>
  <si>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</si>
  <si>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</si>
  <si>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</si>
  <si>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</si>
  <si>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</si>
  <si>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</si>
  <si>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</si>
  <si>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</si>
  <si>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</si>
  <si>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</si>
  <si>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</si>
  <si>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</si>
  <si>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</si>
  <si>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</si>
  <si>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</si>
  <si>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</si>
  <si>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</si>
  <si>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</si>
  <si>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</si>
  <si>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</si>
  <si>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</si>
  <si>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</si>
  <si>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大阪府豊中市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</si>
  <si>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</si>
  <si>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</si>
  <si>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</si>
  <si>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</si>
  <si>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</si>
  <si>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</si>
  <si>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</si>
  <si>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</si>
  <si>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</si>
  <si>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</si>
  <si>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</si>
  <si>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</si>
  <si>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</si>
  <si>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</si>
  <si>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</si>
  <si>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</si>
  <si>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</si>
  <si>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</si>
  <si>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</si>
  <si>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</si>
  <si>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</si>
  <si>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</si>
  <si>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</si>
  <si>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</si>
  <si>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</si>
  <si>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</si>
  <si>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</si>
  <si>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</si>
  <si>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</si>
  <si>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</si>
  <si>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</si>
  <si>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</si>
  <si>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</si>
  <si>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</si>
  <si>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</si>
  <si>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</si>
  <si>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</si>
  <si>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</si>
  <si>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</si>
  <si>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</si>
  <si>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</si>
  <si>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</si>
  <si>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</si>
  <si>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</si>
  <si>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</si>
  <si>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</si>
  <si>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</si>
  <si>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</si>
  <si>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</si>
  <si>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</si>
  <si>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</si>
  <si>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</si>
  <si>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</si>
  <si>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</si>
  <si>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</si>
  <si>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</si>
  <si>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</si>
  <si>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</si>
  <si>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</si>
  <si>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</si>
  <si>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</si>
  <si>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</si>
  <si>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</si>
  <si>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</si>
  <si>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</si>
  <si>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</si>
  <si>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</si>
  <si>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</si>
  <si>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</si>
  <si>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</si>
  <si>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</si>
  <si>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</si>
  <si>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</si>
  <si>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</si>
  <si>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</si>
  <si>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</si>
  <si>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</si>
  <si>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</si>
  <si>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</si>
  <si>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</si>
  <si>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</si>
  <si>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</si>
  <si>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</si>
  <si>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</si>
  <si>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</si>
  <si>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</si>
  <si>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</si>
  <si>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</si>
  <si>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</si>
  <si>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</si>
  <si>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</si>
  <si>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</si>
  <si>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</si>
  <si>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</si>
  <si>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</si>
  <si>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</si>
  <si>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</si>
  <si>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</si>
  <si>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</si>
  <si>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</si>
  <si>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</si>
  <si>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</si>
  <si>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</si>
  <si>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</si>
  <si>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</si>
  <si>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</si>
  <si>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</si>
  <si>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</si>
  <si>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</si>
  <si>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</si>
  <si>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</si>
  <si>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</si>
  <si>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</si>
  <si>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</si>
  <si>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</si>
  <si>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</si>
  <si>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</si>
  <si>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</si>
  <si>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</si>
  <si>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</si>
  <si>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</si>
  <si>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</si>
  <si>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</si>
  <si>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</si>
  <si>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</si>
  <si>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</si>
  <si>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</si>
  <si>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</si>
  <si>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</si>
  <si>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</si>
  <si>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</si>
  <si>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</si>
  <si>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</si>
  <si>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</si>
  <si>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</si>
  <si>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</si>
  <si>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</si>
  <si>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</si>
  <si>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</si>
  <si>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</si>
  <si>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</si>
  <si>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</si>
  <si>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</si>
  <si>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</si>
  <si>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</si>
  <si>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</si>
  <si>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</si>
  <si>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大阪府豊中市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</si>
  <si>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</si>
  <si>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</si>
  <si>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</si>
  <si>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</si>
  <si>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</si>
  <si>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</si>
  <si>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</si>
  <si>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</si>
  <si>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</si>
  <si>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</si>
  <si>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</si>
  <si>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</si>
  <si>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</si>
  <si>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</si>
  <si>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</si>
  <si>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</si>
  <si>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</si>
  <si>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</si>
  <si>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</si>
  <si>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</si>
  <si>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</si>
  <si>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</si>
  <si>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</si>
  <si>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</si>
  <si>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</si>
  <si>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</si>
  <si>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</si>
  <si>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</si>
  <si>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</si>
  <si>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</si>
  <si>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</si>
  <si>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</si>
  <si>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</si>
  <si>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</si>
  <si>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</si>
  <si>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</si>
  <si>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</si>
  <si>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</si>
  <si>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</si>
  <si>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自動車駐車場事業特別会計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</si>
  <si>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</si>
  <si>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</si>
  <si>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</si>
  <si>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</si>
  <si>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</si>
  <si>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</si>
  <si>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</si>
  <si>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</si>
  <si>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</si>
  <si>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</si>
  <si>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</si>
  <si>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</si>
  <si>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</si>
  <si>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</si>
  <si>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</si>
  <si>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</si>
  <si>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</si>
  <si>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</si>
  <si>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</si>
  <si>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</si>
  <si>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</si>
  <si>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</si>
  <si>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</si>
  <si>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</si>
  <si>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</si>
  <si>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</si>
  <si>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</si>
  <si>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</si>
  <si>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</si>
  <si>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</si>
  <si>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</si>
  <si>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</si>
  <si>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</si>
  <si>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</si>
  <si>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</si>
  <si>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</si>
  <si>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</si>
  <si>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</si>
  <si>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</si>
  <si>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</si>
  <si>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</si>
  <si>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</si>
  <si>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</si>
  <si>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</si>
  <si>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</si>
  <si>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</si>
  <si>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</si>
  <si>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</si>
  <si>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</si>
  <si>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</si>
  <si>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</si>
  <si>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</si>
  <si>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</si>
  <si>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</si>
  <si>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</si>
  <si>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</si>
  <si>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</si>
  <si>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</si>
  <si>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</si>
  <si>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</si>
  <si>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</si>
  <si>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</si>
  <si>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</si>
  <si>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</si>
  <si>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</si>
  <si>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</si>
  <si>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</si>
  <si>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</si>
  <si>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</si>
  <si>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</si>
  <si>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</si>
  <si>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</si>
  <si>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</si>
  <si>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</si>
  <si>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</si>
  <si>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</si>
  <si>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</si>
  <si>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</si>
  <si>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</si>
  <si>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</si>
  <si>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</si>
  <si>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</si>
  <si>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</si>
  <si>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</si>
  <si>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</si>
  <si>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</si>
  <si>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</si>
  <si>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</si>
  <si>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</si>
  <si>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</si>
  <si>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</si>
  <si>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</si>
  <si>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</si>
  <si>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</si>
  <si>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</si>
  <si>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</si>
  <si>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</si>
  <si>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</si>
  <si>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</si>
  <si>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</si>
  <si>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</si>
  <si>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</si>
  <si>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</si>
  <si>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</si>
  <si>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</si>
  <si>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</si>
  <si>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</si>
  <si>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</si>
  <si>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</si>
  <si>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</si>
  <si>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</si>
  <si>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</si>
  <si>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</si>
  <si>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</si>
  <si>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</si>
  <si>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</si>
  <si>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</si>
  <si>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</si>
  <si>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</si>
  <si>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</si>
  <si>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</si>
  <si>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</si>
  <si>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</si>
  <si>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</si>
  <si>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</si>
  <si>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</si>
  <si>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</si>
  <si>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</si>
  <si>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</si>
  <si>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</si>
  <si>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</si>
  <si>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</si>
  <si>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</si>
  <si>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</si>
  <si>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</si>
  <si>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</si>
  <si>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</si>
  <si>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</si>
  <si>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</si>
  <si>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</si>
  <si>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</si>
  <si>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</si>
  <si>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</si>
  <si>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</si>
  <si>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</si>
  <si>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</si>
  <si>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</si>
  <si>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</si>
  <si>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1.62</t>
  </si>
  <si>
    <t>病院事業会計</t>
  </si>
  <si>
    <t>公共下水道事業会計</t>
  </si>
  <si>
    <t>水道事業会計</t>
  </si>
  <si>
    <t>一般会計</t>
  </si>
  <si>
    <t>国民健康保険事業特別会計</t>
  </si>
  <si>
    <t>介護保険事業特別会計</t>
  </si>
  <si>
    <t>後期高齢者医療事業特別会計</t>
  </si>
  <si>
    <t>公共用地先行取得事業特別会計</t>
  </si>
  <si>
    <t>その他会計（赤字）</t>
  </si>
  <si>
    <t>その他会計（黒字）</t>
  </si>
  <si>
    <t>豊中市伊丹市クリーンランド</t>
    <rPh sb="0" eb="3">
      <t>トヨナカシ</t>
    </rPh>
    <rPh sb="3" eb="6">
      <t>イタミシ</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</si>
  <si>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</si>
  <si>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</si>
  <si>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</si>
  <si>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大阪府都市競艇組合</t>
    <rPh sb="0" eb="3">
      <t>オオサカフ</t>
    </rPh>
    <rPh sb="3" eb="5">
      <t>トシ</t>
    </rPh>
    <rPh sb="5" eb="7">
      <t>キョウテイ</t>
    </rPh>
    <rPh sb="7" eb="9">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</si>
  <si>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</si>
  <si>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</si>
  <si>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豊中市住宅協会</t>
    <rPh sb="0" eb="3">
      <t>トヨナカシ</t>
    </rPh>
    <rPh sb="3" eb="5">
      <t>ジュウタク</t>
    </rPh>
    <rPh sb="5" eb="7">
      <t>キョウカイ</t>
    </rPh>
    <phoneticPr fontId="2"/>
  </si>
  <si>
    <t>豊中市医療保健センター</t>
    <rPh sb="0" eb="3">
      <t>トヨナカシ</t>
    </rPh>
    <rPh sb="3" eb="5">
      <t>イリョウ</t>
    </rPh>
    <rPh sb="5" eb="7">
      <t>ホケン</t>
    </rPh>
    <phoneticPr fontId="2"/>
  </si>
  <si>
    <t>豊中市スポーツ振興事業団</t>
    <rPh sb="0" eb="3">
      <t>トヨナカシ</t>
    </rPh>
    <rPh sb="7" eb="9">
      <t>シンコウ</t>
    </rPh>
    <rPh sb="9" eb="12">
      <t>ジギョウダン</t>
    </rPh>
    <phoneticPr fontId="2"/>
  </si>
  <si>
    <t>とよなか国際交流協会</t>
    <rPh sb="4" eb="6">
      <t>コクサイ</t>
    </rPh>
    <rPh sb="6" eb="8">
      <t>コウリュウ</t>
    </rPh>
    <rPh sb="8" eb="10">
      <t>キョウカイ</t>
    </rPh>
    <phoneticPr fontId="2"/>
  </si>
  <si>
    <t>とよなか男女共同参画推進財団</t>
    <rPh sb="4" eb="6">
      <t>ダンジョ</t>
    </rPh>
    <rPh sb="6" eb="8">
      <t>キョウドウ</t>
    </rPh>
    <rPh sb="8" eb="10">
      <t>サンカク</t>
    </rPh>
    <rPh sb="10" eb="12">
      <t>スイシン</t>
    </rPh>
    <rPh sb="12" eb="14">
      <t>ザイダン</t>
    </rPh>
    <phoneticPr fontId="2"/>
  </si>
  <si>
    <t>豊中都市管理</t>
    <rPh sb="0" eb="2">
      <t>トヨナカ</t>
    </rPh>
    <rPh sb="2" eb="4">
      <t>トシ</t>
    </rPh>
    <rPh sb="4" eb="6">
      <t>カンリ</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</si>
  <si>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</si>
  <si>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</si>
  <si>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</si>
  <si>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</si>
  <si>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</si>
  <si>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</si>
  <si>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</si>
  <si>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</si>
  <si>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</si>
  <si>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</si>
  <si>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</si>
  <si>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</si>
  <si>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普通建設事業費の減少などにより、類似団体内平均値と比較して将来負担比率は直近決算において大幅に下回っている。類似団体内平均値を多少上回っている実質公債費比率についても、
公共施設等総合管理計画に基づいて施設の建替え、改修、再編を適切に実施していくことで類似団体内平均値並みに改善していく見込みである。</t>
    <rPh sb="0" eb="2">
      <t>フツウ</t>
    </rPh>
    <rPh sb="2" eb="4">
      <t>ケンセツ</t>
    </rPh>
    <rPh sb="4" eb="6">
      <t>ジギョウ</t>
    </rPh>
    <rPh sb="6" eb="7">
      <t>ヒ</t>
    </rPh>
    <rPh sb="8" eb="10">
      <t>ゲンショウ</t>
    </rPh>
    <rPh sb="54" eb="56">
      <t>ルイジ</t>
    </rPh>
    <rPh sb="56" eb="58">
      <t>ダンタイ</t>
    </rPh>
    <rPh sb="58" eb="59">
      <t>ナイ</t>
    </rPh>
    <rPh sb="59" eb="61">
      <t>ヘイキン</t>
    </rPh>
    <rPh sb="61" eb="62">
      <t>チ</t>
    </rPh>
    <rPh sb="85" eb="87">
      <t>コウキョウ</t>
    </rPh>
    <rPh sb="87" eb="89">
      <t>シセツ</t>
    </rPh>
    <rPh sb="89" eb="90">
      <t>ナド</t>
    </rPh>
    <rPh sb="90" eb="92">
      <t>ソウゴウ</t>
    </rPh>
    <rPh sb="92" eb="94">
      <t>カンリ</t>
    </rPh>
    <rPh sb="94" eb="96">
      <t>ケイカク</t>
    </rPh>
    <rPh sb="97" eb="98">
      <t>モト</t>
    </rPh>
    <rPh sb="101" eb="103">
      <t>シセツ</t>
    </rPh>
    <rPh sb="104" eb="106">
      <t>タテカ</t>
    </rPh>
    <rPh sb="108" eb="110">
      <t>カイシュウ</t>
    </rPh>
    <rPh sb="111" eb="113">
      <t>サイヘン</t>
    </rPh>
    <rPh sb="114" eb="116">
      <t>テキセツ</t>
    </rPh>
    <rPh sb="117" eb="119">
      <t>ジッシ</t>
    </rPh>
    <rPh sb="143" eb="14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</si>
</sst>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20481</c:v>
                </c:pt>
                <c:pt idx="1">
                  <c:v>32330</c:v>
                </c:pt>
                <c:pt idx="2">
                  <c:v>22370</c:v>
                </c:pt>
                <c:pt idx="3">
                  <c:v>35683</c:v>
                </c:pt>
                <c:pt idx="4">
                  <c:v>38086</c:v>
                </c:pt>
              </c:numCache>
            </c:numRef>
          </c:val>
          <c:smooth val="0"/>
        </c:ser>
        <c:dLbls>
          <c:showLegendKey val="0"/>
          <c:showVal val="0"/>
          <c:showCatName val="0"/>
          <c:showSerName val="0"/>
          <c:showPercent val="0"/>
          <c:showBubbleSize val="0"/>
        </c:dLbls>
        <c:marker val="1"/>
        <c:smooth val="0"/>
        <c:axId val="100457472"/>
        <c:axId val="100463744"/>
      </c:lineChart>
      <c:catAx>
        <c:axId val="10045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63744"/>
        <c:crosses val="autoZero"/>
        <c:auto val="1"/>
        <c:lblAlgn val="ctr"/>
        <c:lblOffset val="100"/>
        <c:tickLblSkip val="1"/>
        <c:tickMarkSkip val="1"/>
        <c:noMultiLvlLbl val="0"/>
      </c:catAx>
      <c:valAx>
        <c:axId val="1004637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5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2.36</c:v>
                </c:pt>
                <c:pt idx="1">
                  <c:v>2.36</c:v>
                </c:pt>
                <c:pt idx="2">
                  <c:v>5.24</c:v>
                </c:pt>
                <c:pt idx="3">
                  <c:v>1.72</c:v>
                </c:pt>
                <c:pt idx="4">
                  <c:v>2.46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1.35</c:v>
                </c:pt>
                <c:pt idx="1">
                  <c:v>1.29</c:v>
                </c:pt>
                <c:pt idx="2">
                  <c:v>1.94</c:v>
                </c:pt>
                <c:pt idx="3">
                  <c:v>3.77</c:v>
                </c:pt>
                <c:pt idx="4">
                  <c:v>5.26</c:v>
                </c:pt>
              </c:numCache>
            </c:numRef>
          </c:val>
        </c:ser>
        <c:dLbls>
          <c:showLegendKey val="0"/>
          <c:showVal val="0"/>
          <c:showCatName val="0"/>
          <c:showSerName val="0"/>
          <c:showPercent val="0"/>
          <c:showBubbleSize val="0"/>
        </c:dLbls>
        <c:gapWidth val="250"/>
        <c:overlap val="100"/>
        <c:axId val="106963328"/>
        <c:axId val="10696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1.74</c:v>
                </c:pt>
                <c:pt idx="1">
                  <c:v>1.03</c:v>
                </c:pt>
                <c:pt idx="2">
                  <c:v>3.67</c:v>
                </c:pt>
                <c:pt idx="3">
                  <c:v>-1.62</c:v>
                </c:pt>
                <c:pt idx="4">
                  <c:v>2.2400000000000002</c:v>
                </c:pt>
              </c:numCache>
            </c:numRef>
          </c:val>
          <c:smooth val="0"/>
        </c:ser>
        <c:dLbls>
          <c:showLegendKey val="0"/>
          <c:showVal val="0"/>
          <c:showCatName val="0"/>
          <c:showSerName val="0"/>
          <c:showPercent val="0"/>
          <c:showBubbleSize val="0"/>
        </c:dLbls>
        <c:marker val="1"/>
        <c:smooth val="0"/>
        <c:axId val="106963328"/>
        <c:axId val="106965248"/>
      </c:lineChart>
      <c:catAx>
        <c:axId val="10696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65248"/>
        <c:crosses val="autoZero"/>
        <c:auto val="1"/>
        <c:lblAlgn val="ctr"/>
        <c:lblOffset val="100"/>
        <c:tickLblSkip val="1"/>
        <c:tickMarkSkip val="1"/>
        <c:noMultiLvlLbl val="0"/>
      </c:catAx>
      <c:valAx>
        <c:axId val="10696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6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0.25</c:v>
                </c:pt>
                <c:pt idx="2">
                  <c:v>#N/A</c:v>
                </c:pt>
                <c:pt idx="3">
                  <c:v>0.26</c:v>
                </c:pt>
                <c:pt idx="4">
                  <c:v>#N/A</c:v>
                </c:pt>
                <c:pt idx="5">
                  <c:v>0.24</c:v>
                </c:pt>
                <c:pt idx="6">
                  <c:v>#N/A</c:v>
                </c:pt>
                <c:pt idx="7">
                  <c:v>0.25</c:v>
                </c:pt>
                <c:pt idx="8">
                  <c:v>#N/A</c:v>
                </c:pt>
                <c:pt idx="9">
                  <c:v>0.24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0.71</c:v>
                </c:pt>
                <c:pt idx="2">
                  <c:v>#N/A</c:v>
                </c:pt>
                <c:pt idx="3">
                  <c:v>0.73</c:v>
                </c:pt>
                <c:pt idx="4">
                  <c:v>#N/A</c:v>
                </c:pt>
                <c:pt idx="5">
                  <c:v>0.59</c:v>
                </c:pt>
                <c:pt idx="6">
                  <c:v>#N/A</c:v>
                </c:pt>
                <c:pt idx="7">
                  <c:v>0.46</c:v>
                </c:pt>
                <c:pt idx="8">
                  <c:v>#N/A</c:v>
                </c:pt>
                <c:pt idx="9">
                  <c:v>0.79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1.92</c:v>
                </c:pt>
                <c:pt idx="2">
                  <c:v>#N/A</c:v>
                </c:pt>
                <c:pt idx="3">
                  <c:v>3.22</c:v>
                </c:pt>
                <c:pt idx="4">
                  <c:v>#N/A</c:v>
                </c:pt>
                <c:pt idx="5">
                  <c:v>3.55</c:v>
                </c:pt>
                <c:pt idx="6">
                  <c:v>#N/A</c:v>
                </c:pt>
                <c:pt idx="7">
                  <c:v>2.87</c:v>
                </c:pt>
                <c:pt idx="8">
                  <c:v>#N/A</c:v>
                </c:pt>
                <c:pt idx="9">
                  <c:v>1.26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2.33</c:v>
                </c:pt>
                <c:pt idx="2">
                  <c:v>#N/A</c:v>
                </c:pt>
                <c:pt idx="3">
                  <c:v>2.34</c:v>
                </c:pt>
                <c:pt idx="4">
                  <c:v>#N/A</c:v>
                </c:pt>
                <c:pt idx="5">
                  <c:v>5.21</c:v>
                </c:pt>
                <c:pt idx="6">
                  <c:v>#N/A</c:v>
                </c:pt>
                <c:pt idx="7">
                  <c:v>1.7</c:v>
                </c:pt>
                <c:pt idx="8">
                  <c:v>#N/A</c:v>
                </c:pt>
                <c:pt idx="9">
                  <c:v>2.44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c:v>
                </c:pt>
                <c:pt idx="2">
                  <c:v>#N/A</c:v>
                </c:pt>
                <c:pt idx="3">
                  <c:v>2.12</c:v>
                </c:pt>
                <c:pt idx="4">
                  <c:v>#N/A</c:v>
                </c:pt>
                <c:pt idx="5">
                  <c:v>2.57</c:v>
                </c:pt>
                <c:pt idx="6">
                  <c:v>#N/A</c:v>
                </c:pt>
                <c:pt idx="7">
                  <c:v>2.93</c:v>
                </c:pt>
                <c:pt idx="8">
                  <c:v>#N/A</c:v>
                </c:pt>
                <c:pt idx="9">
                  <c:v>3.08</c:v>
                </c:pt>
              </c:numCache>
            </c:numRef>
          </c:val>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1.99</c:v>
                </c:pt>
                <c:pt idx="2">
                  <c:v>#N/A</c:v>
                </c:pt>
                <c:pt idx="3">
                  <c:v>2.48</c:v>
                </c:pt>
                <c:pt idx="4">
                  <c:v>#N/A</c:v>
                </c:pt>
                <c:pt idx="5">
                  <c:v>2.69</c:v>
                </c:pt>
                <c:pt idx="6">
                  <c:v>#N/A</c:v>
                </c:pt>
                <c:pt idx="7">
                  <c:v>3.15</c:v>
                </c:pt>
                <c:pt idx="8">
                  <c:v>#N/A</c:v>
                </c:pt>
                <c:pt idx="9">
                  <c:v>3.43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5.07</c:v>
                </c:pt>
                <c:pt idx="2">
                  <c:v>#N/A</c:v>
                </c:pt>
                <c:pt idx="3">
                  <c:v>6.66</c:v>
                </c:pt>
                <c:pt idx="4">
                  <c:v>#N/A</c:v>
                </c:pt>
                <c:pt idx="5">
                  <c:v>7.99</c:v>
                </c:pt>
                <c:pt idx="6">
                  <c:v>#N/A</c:v>
                </c:pt>
                <c:pt idx="7">
                  <c:v>8.26</c:v>
                </c:pt>
                <c:pt idx="8">
                  <c:v>#N/A</c:v>
                </c:pt>
                <c:pt idx="9">
                  <c:v>8.4700000000000006</c:v>
                </c:pt>
              </c:numCache>
            </c:numRef>
          </c:val>
        </c:ser>
        <c:dLbls>
          <c:showLegendKey val="0"/>
          <c:showVal val="0"/>
          <c:showCatName val="0"/>
          <c:showSerName val="0"/>
          <c:showPercent val="0"/>
          <c:showBubbleSize val="0"/>
        </c:dLbls>
        <c:gapWidth val="150"/>
        <c:overlap val="100"/>
        <c:axId val="107726720"/>
        <c:axId val="107728256"/>
      </c:barChart>
      <c:catAx>
        <c:axId val="1077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28256"/>
        <c:crosses val="autoZero"/>
        <c:auto val="1"/>
        <c:lblAlgn val="ctr"/>
        <c:lblOffset val="100"/>
        <c:tickLblSkip val="1"/>
        <c:tickMarkSkip val="1"/>
        <c:noMultiLvlLbl val="0"/>
      </c:catAx>
      <c:valAx>
        <c:axId val="10772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2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12275</c:v>
                </c:pt>
                <c:pt idx="5">
                  <c:v>11845</c:v>
                </c:pt>
                <c:pt idx="8">
                  <c:v>11413</c:v>
                </c:pt>
                <c:pt idx="11">
                  <c:v>11730</c:v>
                </c:pt>
                <c:pt idx="14">
                  <c:v>11335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675</c:v>
                </c:pt>
                <c:pt idx="3">
                  <c:v>264</c:v>
                </c:pt>
                <c:pt idx="6">
                  <c:v>189</c:v>
                </c:pt>
                <c:pt idx="9">
                  <c:v>185</c:v>
                </c:pt>
                <c:pt idx="12">
                  <c:v>182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358</c:v>
                </c:pt>
                <c:pt idx="3">
                  <c:v>265</c:v>
                </c:pt>
                <c:pt idx="6">
                  <c:v>83</c:v>
                </c:pt>
                <c:pt idx="9">
                  <c:v>108</c:v>
                </c:pt>
                <c:pt idx="12">
                  <c:v>178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3206</c:v>
                </c:pt>
                <c:pt idx="3">
                  <c:v>3102</c:v>
                </c:pt>
                <c:pt idx="6">
                  <c:v>2990</c:v>
                </c:pt>
                <c:pt idx="9">
                  <c:v>3154</c:v>
                </c:pt>
                <c:pt idx="12">
                  <c:v>3236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14752</c:v>
                </c:pt>
                <c:pt idx="3">
                  <c:v>13911</c:v>
                </c:pt>
                <c:pt idx="6">
                  <c:v>14014</c:v>
                </c:pt>
                <c:pt idx="9">
                  <c:v>14247</c:v>
                </c:pt>
                <c:pt idx="12">
                  <c:v>12222</c:v>
                </c:pt>
              </c:numCache>
            </c:numRef>
          </c:val>
        </c:ser>
        <c:dLbls>
          <c:showLegendKey val="0"/>
          <c:showVal val="0"/>
          <c:showCatName val="0"/>
          <c:showSerName val="0"/>
          <c:showPercent val="0"/>
          <c:showBubbleSize val="0"/>
        </c:dLbls>
        <c:gapWidth val="100"/>
        <c:overlap val="100"/>
        <c:axId val="101377536"/>
        <c:axId val="101379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6716</c:v>
                </c:pt>
                <c:pt idx="2">
                  <c:v>#N/A</c:v>
                </c:pt>
                <c:pt idx="3">
                  <c:v>#N/A</c:v>
                </c:pt>
                <c:pt idx="4">
                  <c:v>5697</c:v>
                </c:pt>
                <c:pt idx="5">
                  <c:v>#N/A</c:v>
                </c:pt>
                <c:pt idx="6">
                  <c:v>#N/A</c:v>
                </c:pt>
                <c:pt idx="7">
                  <c:v>5863</c:v>
                </c:pt>
                <c:pt idx="8">
                  <c:v>#N/A</c:v>
                </c:pt>
                <c:pt idx="9">
                  <c:v>#N/A</c:v>
                </c:pt>
                <c:pt idx="10">
                  <c:v>5964</c:v>
                </c:pt>
                <c:pt idx="11">
                  <c:v>#N/A</c:v>
                </c:pt>
                <c:pt idx="12">
                  <c:v>#N/A</c:v>
                </c:pt>
                <c:pt idx="13">
                  <c:v>4483</c:v>
                </c:pt>
                <c:pt idx="14">
                  <c:v>#N/A</c:v>
                </c:pt>
              </c:numCache>
            </c:numRef>
          </c:val>
          <c:smooth val="0"/>
        </c:ser>
        <c:dLbls>
          <c:showLegendKey val="0"/>
          <c:showVal val="0"/>
          <c:showCatName val="0"/>
          <c:showSerName val="0"/>
          <c:showPercent val="0"/>
          <c:showBubbleSize val="0"/>
        </c:dLbls>
        <c:marker val="1"/>
        <c:smooth val="0"/>
        <c:axId val="101377536"/>
        <c:axId val="101379456"/>
      </c:lineChart>
      <c:catAx>
        <c:axId val="1013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379456"/>
        <c:crosses val="autoZero"/>
        <c:auto val="1"/>
        <c:lblAlgn val="ctr"/>
        <c:lblOffset val="100"/>
        <c:tickLblSkip val="1"/>
        <c:tickMarkSkip val="1"/>
        <c:noMultiLvlLbl val="0"/>
      </c:catAx>
      <c:valAx>
        <c:axId val="10137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78169</c:v>
                </c:pt>
                <c:pt idx="5">
                  <c:v>84345</c:v>
                </c:pt>
                <c:pt idx="8">
                  <c:v>87908</c:v>
                </c:pt>
                <c:pt idx="11">
                  <c:v>91842</c:v>
                </c:pt>
                <c:pt idx="14">
                  <c:v>94247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35926</c:v>
                </c:pt>
                <c:pt idx="5">
                  <c:v>34280</c:v>
                </c:pt>
                <c:pt idx="8">
                  <c:v>32042</c:v>
                </c:pt>
                <c:pt idx="11">
                  <c:v>31854</c:v>
                </c:pt>
                <c:pt idx="14">
                  <c:v>32602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11476</c:v>
                </c:pt>
                <c:pt idx="5">
                  <c:v>13245</c:v>
                </c:pt>
                <c:pt idx="8">
                  <c:v>16218</c:v>
                </c:pt>
                <c:pt idx="11">
                  <c:v>17586</c:v>
                </c:pt>
                <c:pt idx="14">
                  <c:v>14745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130</c:v>
                </c:pt>
                <c:pt idx="3">
                  <c:v>128</c:v>
                </c:pt>
                <c:pt idx="6">
                  <c:v>110</c:v>
                </c:pt>
                <c:pt idx="9">
                  <c:v>95</c:v>
                </c:pt>
                <c:pt idx="12">
                  <c:v>80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23623</c:v>
                </c:pt>
                <c:pt idx="3">
                  <c:v>22833</c:v>
                </c:pt>
                <c:pt idx="6">
                  <c:v>21633</c:v>
                </c:pt>
                <c:pt idx="9">
                  <c:v>19968</c:v>
                </c:pt>
                <c:pt idx="12">
                  <c:v>19347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3153</c:v>
                </c:pt>
                <c:pt idx="3">
                  <c:v>3194</c:v>
                </c:pt>
                <c:pt idx="6">
                  <c:v>5142</c:v>
                </c:pt>
                <c:pt idx="9">
                  <c:v>7495</c:v>
                </c:pt>
                <c:pt idx="12">
                  <c:v>9548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30705</c:v>
                </c:pt>
                <c:pt idx="3">
                  <c:v>30272</c:v>
                </c:pt>
                <c:pt idx="6">
                  <c:v>29162</c:v>
                </c:pt>
                <c:pt idx="9">
                  <c:v>29223</c:v>
                </c:pt>
                <c:pt idx="12">
                  <c:v>28176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6167</c:v>
                </c:pt>
                <c:pt idx="3">
                  <c:v>1601</c:v>
                </c:pt>
                <c:pt idx="6">
                  <c:v>1412</c:v>
                </c:pt>
                <c:pt idx="9">
                  <c:v>1227</c:v>
                </c:pt>
                <c:pt idx="12">
                  <c:v>1045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96553</c:v>
                </c:pt>
                <c:pt idx="3">
                  <c:v>98650</c:v>
                </c:pt>
                <c:pt idx="6">
                  <c:v>96153</c:v>
                </c:pt>
                <c:pt idx="9">
                  <c:v>93582</c:v>
                </c:pt>
                <c:pt idx="12">
                  <c:v>91351</c:v>
                </c:pt>
              </c:numCache>
            </c:numRef>
          </c:val>
        </c:ser>
        <c:dLbls>
          <c:showLegendKey val="0"/>
          <c:showVal val="0"/>
          <c:showCatName val="0"/>
          <c:showSerName val="0"/>
          <c:showPercent val="0"/>
          <c:showBubbleSize val="0"/>
        </c:dLbls>
        <c:gapWidth val="100"/>
        <c:overlap val="100"/>
        <c:axId val="101487744"/>
        <c:axId val="10148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34760</c:v>
                </c:pt>
                <c:pt idx="2">
                  <c:v>#N/A</c:v>
                </c:pt>
                <c:pt idx="3">
                  <c:v>#N/A</c:v>
                </c:pt>
                <c:pt idx="4">
                  <c:v>24808</c:v>
                </c:pt>
                <c:pt idx="5">
                  <c:v>#N/A</c:v>
                </c:pt>
                <c:pt idx="6">
                  <c:v>#N/A</c:v>
                </c:pt>
                <c:pt idx="7">
                  <c:v>17445</c:v>
                </c:pt>
                <c:pt idx="8">
                  <c:v>#N/A</c:v>
                </c:pt>
                <c:pt idx="9">
                  <c:v>#N/A</c:v>
                </c:pt>
                <c:pt idx="10">
                  <c:v>10308</c:v>
                </c:pt>
                <c:pt idx="11">
                  <c:v>#N/A</c:v>
                </c:pt>
                <c:pt idx="12">
                  <c:v>#N/A</c:v>
                </c:pt>
                <c:pt idx="13">
                  <c:v>7953</c:v>
                </c:pt>
                <c:pt idx="14">
                  <c:v>#N/A</c:v>
                </c:pt>
              </c:numCache>
            </c:numRef>
          </c:val>
          <c:smooth val="0"/>
        </c:ser>
        <c:dLbls>
          <c:showLegendKey val="0"/>
          <c:showVal val="0"/>
          <c:showCatName val="0"/>
          <c:showSerName val="0"/>
          <c:showPercent val="0"/>
          <c:showBubbleSize val="0"/>
        </c:dLbls>
        <c:marker val="1"/>
        <c:smooth val="0"/>
        <c:axId val="101487744"/>
        <c:axId val="101489664"/>
      </c:lineChart>
      <c:catAx>
        <c:axId val="1014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489664"/>
        <c:crosses val="autoZero"/>
        <c:auto val="1"/>
        <c:lblAlgn val="ctr"/>
        <c:lblOffset val="100"/>
        <c:tickLblSkip val="1"/>
        <c:tickMarkSkip val="1"/>
        <c:noMultiLvlLbl val="0"/>
      </c:catAx>
      <c:valAx>
        <c:axId val="10148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8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{3F755630-4A96-4348-B453-9EC67C908392}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 '!$L$50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{9F4D92F3-651C-4BE0-A76B-2F3B004AA802}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 '!$M$50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{8D700DFA-8268-474F-96F7-4FBA7A1E1F82}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 '!$N$50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{0A53EA90-6B0F-4FE2-9BFF-0DED8B5C529B}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 '!$O$50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{A87D48E4-A1F0-4FB1-A6B5-C98186168EC5}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{9162D6B3-F838-42D1-92BD-DF8E58F1EFA9}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 '!$L$50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{A618F467-8FB5-420E-BDC0-1F99E10EE0F9}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 '!$M$50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{A00E6400-B58F-46DA-89A6-88369461583F}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 '!$N$50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{E5C6A8FC-410B-4FBB-B652-7C301832CDDC}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 '!$O$50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{3274FE2F-E68B-4F8B-BD70-89E720994C4D}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ser>
        <c:dLbls>
          <c:showLegendKey val="0"/>
          <c:showVal val="0"/>
          <c:showCatName val="0"/>
          <c:showSerName val="0"/>
          <c:showPercent val="0"/>
          <c:showBubbleSize val="0"/>
        </c:dLbls>
        <c:axId val="107988096"/>
        <c:axId val="107990016"/>
      </c:scatterChart>
      <c:valAx>
        <c:axId val="107988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990016"/>
        <c:crosses val="autoZero"/>
        <c:crossBetween val="midCat"/>
      </c:valAx>
      <c:valAx>
        <c:axId val="107990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988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{D96BC454-000F-4E41-858E-5CCA98B94AFC}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 '!$L$72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{8899DC84-4117-429C-91F0-7BD6C746A53F}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 '!$M$72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{763E15F7-2127-4979-8298-5C097250BFA7}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 '!$N$72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{1A5CD72A-B401-46D8-A022-3EDF00555DC7}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 '!$O$72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{E24D2FE8-7C94-410A-B68A-D0E7916A2DE4}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10.8</c:v>
                </c:pt>
                <c:pt idx="1">
                  <c:v>9.8000000000000007</c:v>
                </c:pt>
                <c:pt idx="2">
                  <c:v>8.6</c:v>
                </c:pt>
                <c:pt idx="3">
                  <c:v>8</c:v>
                </c:pt>
                <c:pt idx="4">
                  <c:v>7.4</c:v>
                </c:pt>
              </c:numCache>
            </c:numRef>
          </c:xVal>
          <c:yVal>
            <c:numRef>
              <c:f>'公会計指標分析・財政指標組合せ分析表 '!$K$73:$O$73</c:f>
              <c:numCache>
                <c:formatCode>#,##0.0;"▲ "#,##0.0</c:formatCode>
                <c:ptCount val="5"/>
                <c:pt idx="0">
                  <c:v>51.2</c:v>
                </c:pt>
                <c:pt idx="1">
                  <c:v>34.700000000000003</c:v>
                </c:pt>
                <c:pt idx="2">
                  <c:v>23.9</c:v>
                </c:pt>
                <c:pt idx="3">
                  <c:v>14.1</c:v>
                </c:pt>
                <c:pt idx="4">
                  <c:v>10.7</c:v>
                </c:pt>
              </c:numCache>
            </c:numRef>
          </c:yVal>
          <c:smooth val="0"/>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71070442460083E-2"/>
                  <c:y val="-6.2527233115468414E-2"/>
                </c:manualLayout>
              </c:layout>
              <c:tx>
                <c:strRef>
                  <c:f>'公会計指標分析・財政指標組合せ分析表 '!$K$72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{76798649-7739-4778-BC8B-5DEEC63EB2EF}</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1.823985408116735E-2"/>
                  <c:y val="-6.2527233115468414E-2"/>
                </c:manualLayout>
              </c:layout>
              <c:tx>
                <c:strRef>
                  <c:f>'公会計指標分析・財政指標組合せ分析表 '!$L$72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{839F6A43-966B-45E6-8928-DDC87AE7B0C9}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 '!$M$72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{3308B829-EEC9-48B0-8616-3E4B2F220177}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 '!$N$72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{93B5E785-2A21-4A75-AE34-8D2B9098FE52}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 '!$O$72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{386CDD57-319D-4998-918F-FFB2D6DC5791}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8.6</c:v>
                </c:pt>
                <c:pt idx="1">
                  <c:v>8.6</c:v>
                </c:pt>
                <c:pt idx="2">
                  <c:v>8.1</c:v>
                </c:pt>
                <c:pt idx="3">
                  <c:v>7.3</c:v>
                </c:pt>
                <c:pt idx="4">
                  <c:v>6.7</c:v>
                </c:pt>
              </c:numCache>
            </c:numRef>
          </c:xVal>
          <c:yVal>
            <c:numRef>
              <c:f>'公会計指標分析・財政指標組合せ分析表 '!$K$77:$O$77</c:f>
              <c:numCache>
                <c:formatCode>#,##0.0;"▲ "#,##0.0</c:formatCode>
                <c:ptCount val="5"/>
                <c:pt idx="0">
                  <c:v>62.5</c:v>
                </c:pt>
                <c:pt idx="1">
                  <c:v>62.7</c:v>
                </c:pt>
                <c:pt idx="2">
                  <c:v>54.4</c:v>
                </c:pt>
                <c:pt idx="3">
                  <c:v>47</c:v>
                </c:pt>
                <c:pt idx="4">
                  <c:v>41.4</c:v>
                </c:pt>
              </c:numCache>
            </c:numRef>
          </c:yVal>
          <c:smooth val="0"/>
        </c:ser>
        <c:dLbls>
          <c:showLegendKey val="0"/>
          <c:showVal val="0"/>
          <c:showCatName val="0"/>
          <c:showSerName val="0"/>
          <c:showPercent val="0"/>
          <c:showBubbleSize val="0"/>
        </c:dLbls>
        <c:axId val="108233088"/>
        <c:axId val="108235008"/>
      </c:scatterChart>
      <c:valAx>
        <c:axId val="108233088"/>
        <c:scaling>
          <c:orientation val="minMax"/>
          <c:max val="11.2"/>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35008"/>
        <c:crosses val="autoZero"/>
        <c:crossBetween val="midCat"/>
      </c:valAx>
      <c:valAx>
        <c:axId val="108235008"/>
        <c:scaling>
          <c:orientation val="minMax"/>
          <c:max val="7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33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については、臨時財政対策債の償還額が大きいことなどにより高い水準で推移している。算入公債費等（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については、近年は減収補てん債が償還を完了したことなどにより減少傾向にある。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は地方債残高の減少や、土地開発公社の解散に伴う債務負担行為にもとづく支出予定額の減により総額は減少傾向である。充当可能財源（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は、充当可能特定歳入や基準財政需要額算入見込額が増加しているため総額は増加傾向である。</a:t>
          </a:r>
          <a:endParaRPr kumimoji="1" lang="en-US" altLang="ja-JP" sz="1400">
            <a:latin typeface="ＭＳ ゴシック" pitchFamily="49" charset="-128"/>
            <a:ea typeface="ＭＳ ゴシック" pitchFamily="49" charset="-128"/>
          </a:endParaRPr>
        </a:p>
        <a:p>
          <a:pPr algn="l"/>
          <a:r>
            <a:rPr kumimoji="1" lang="ja-JP" altLang="en-US" sz="1400">
              <a:latin typeface="ＭＳ ゴシック" pitchFamily="49" charset="-128"/>
              <a:ea typeface="ＭＳ ゴシック" pitchFamily="49" charset="-128"/>
            </a:rPr>
            <a:t>　結果、将来負担比率の分子（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は前年度に比べ減少している。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403,030
398,195
36.39
146,571,626
143,121,964
2,001,060
81,227,672
89,377,547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403,030
398,195
36.39
146,571,626
143,121,964
2,001,060
81,227,672
89,377,547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403,030
398,195
36.39
146,571,626
143,121,964
2,001,060
81,227,672
89,377,547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403,030
398,195
36.39
146,571,626
143,121,964
2,001,060
81,227,672
89,377,547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本市は普通交付税の交付団体ではあるが、人口１人あたりの市税収入が高いことなどから類似団体の</a:t>
          </a:r>
          <a:r>
            <a:rPr kumimoji="1" lang="ja-JP" altLang="en-US" sz="1100" baseline="0">
              <a:solidFill>
                <a:schemeClr val="dk1"/>
              </a:solidFill>
              <a:effectLst/>
              <a:latin typeface="+mn-lt"/>
              <a:ea typeface="+mn-ea"/>
              <a:cs typeface="+mn-cs"/>
            </a:rPr>
            <a:t>平均</a:t>
          </a:r>
          <a:r>
            <a:rPr kumimoji="1" lang="ja-JP" altLang="ja-JP" sz="1100" baseline="0">
              <a:solidFill>
                <a:schemeClr val="dk1"/>
              </a:solidFill>
              <a:effectLst/>
              <a:latin typeface="+mn-lt"/>
              <a:ea typeface="+mn-ea"/>
              <a:cs typeface="+mn-cs"/>
            </a:rPr>
            <a:t>値を上回っている。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117475</xdr:rowOff>
    </xdr:to>
    <xdr:cxnSp macro="">
      <xdr:nvCxnSpPr>
        <xdr:cNvPr id="68" name="直線コネクタ 67"/>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117475</xdr:rowOff>
    </xdr:to>
    <xdr:cxnSp macro="">
      <xdr:nvCxnSpPr>
        <xdr:cNvPr id="71" name="直線コネクタ 70"/>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117475</xdr:rowOff>
    </xdr:to>
    <xdr:cxnSp macro="">
      <xdr:nvCxnSpPr>
        <xdr:cNvPr id="74" name="直線コネクタ 73"/>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97367</xdr:rowOff>
    </xdr:to>
    <xdr:cxnSp macro="">
      <xdr:nvCxnSpPr>
        <xdr:cNvPr id="77" name="直線コネクタ 76"/>
        <xdr:cNvCxnSpPr/>
      </xdr:nvCxnSpPr>
      <xdr:spPr>
        <a:xfrm>
          <a:off x="1447800" y="672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6" name="テキスト ボックス 95"/>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月に策定した</a:t>
          </a:r>
          <a:r>
            <a:rPr kumimoji="1" lang="en-US" altLang="ja-JP" sz="1100">
              <a:latin typeface="ＭＳ Ｐゴシック"/>
            </a:rPr>
            <a:t>『</a:t>
          </a:r>
          <a:r>
            <a:rPr kumimoji="1" lang="ja-JP" altLang="en-US" sz="1100">
              <a:latin typeface="ＭＳ Ｐゴシック"/>
            </a:rPr>
            <a:t>特定事業の見直し</a:t>
          </a:r>
          <a:r>
            <a:rPr kumimoji="1" lang="en-US" altLang="ja-JP" sz="1100">
              <a:latin typeface="ＭＳ Ｐゴシック"/>
            </a:rPr>
            <a:t>』</a:t>
          </a:r>
          <a:r>
            <a:rPr kumimoji="1" lang="ja-JP" altLang="en-US" sz="1100">
              <a:latin typeface="ＭＳ Ｐゴシック"/>
            </a:rPr>
            <a:t>にもとづき、</a:t>
          </a:r>
          <a:r>
            <a:rPr kumimoji="1" lang="ja-JP" altLang="ja-JP" sz="1100">
              <a:solidFill>
                <a:schemeClr val="dk1"/>
              </a:solidFill>
              <a:effectLst/>
              <a:latin typeface="+mn-lt"/>
              <a:ea typeface="+mn-ea"/>
              <a:cs typeface="+mn-cs"/>
            </a:rPr>
            <a:t>事務事業の見直しなどを進めてきたことから類似団体との差は縮小傾向にある。また平成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年度より毎年、行財政運営方針を策定し歳入の確保や歳出の</a:t>
          </a:r>
          <a:r>
            <a:rPr kumimoji="1" lang="ja-JP" altLang="en-US" sz="1100">
              <a:solidFill>
                <a:schemeClr val="dk1"/>
              </a:solidFill>
              <a:effectLst/>
              <a:latin typeface="+mn-lt"/>
              <a:ea typeface="+mn-ea"/>
              <a:cs typeface="+mn-cs"/>
            </a:rPr>
            <a:t>最適化</a:t>
          </a:r>
          <a:r>
            <a:rPr kumimoji="1" lang="ja-JP" altLang="ja-JP" sz="1100">
              <a:solidFill>
                <a:schemeClr val="dk1"/>
              </a:solidFill>
              <a:effectLst/>
              <a:latin typeface="+mn-lt"/>
              <a:ea typeface="+mn-ea"/>
              <a:cs typeface="+mn-cs"/>
            </a:rPr>
            <a:t>に取り組んできたことも指標の改善につながっている。平成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年度決算では借換債の発行を行わなかったことなどから一時的に経常収支が悪化したが平成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年度決算では改善している。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66</xdr:row>
      <xdr:rowOff>10160</xdr:rowOff>
    </xdr:to>
    <xdr:cxnSp macro="">
      <xdr:nvCxnSpPr>
        <xdr:cNvPr id="131" name="直線コネクタ 130"/>
        <xdr:cNvCxnSpPr/>
      </xdr:nvCxnSpPr>
      <xdr:spPr>
        <a:xfrm flipV="1">
          <a:off x="4114800" y="112293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66</xdr:row>
      <xdr:rowOff>10160</xdr:rowOff>
    </xdr:to>
    <xdr:cxnSp macro="">
      <xdr:nvCxnSpPr>
        <xdr:cNvPr id="134" name="直線コネクタ 133"/>
        <xdr:cNvCxnSpPr/>
      </xdr:nvCxnSpPr>
      <xdr:spPr>
        <a:xfrm>
          <a:off x="3225800" y="1125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42333</xdr:rowOff>
    </xdr:to>
    <xdr:cxnSp macro="">
      <xdr:nvCxnSpPr>
        <xdr:cNvPr id="137" name="直線コネクタ 136"/>
        <xdr:cNvCxnSpPr/>
      </xdr:nvCxnSpPr>
      <xdr:spPr>
        <a:xfrm flipV="1">
          <a:off x="2336800" y="112534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42333</xdr:rowOff>
    </xdr:from>
    <xdr:to>
      <xdr:col>3</xdr:col>
      <xdr:colOff>279400</xdr:colOff>
      <xdr:row>66</xdr:row>
      <xdr:rowOff>122767</xdr:rowOff>
    </xdr:to>
    <xdr:cxnSp macro="">
      <xdr:nvCxnSpPr>
        <xdr:cNvPr id="140" name="直線コネクタ 139"/>
        <xdr:cNvCxnSpPr/>
      </xdr:nvCxnSpPr>
      <xdr:spPr>
        <a:xfrm flipV="1">
          <a:off x="1447800" y="1135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3" name="フローチャート : 判断 142"/>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121937</xdr:rowOff>
    </xdr:from>
    <xdr:ext cx="762000" cy="259045"/>
    <xdr:sp macro="" textlink="">
      <xdr:nvSpPr>
        <xdr:cNvPr id="144" name="テキスト ボックス 143"/>
        <xdr:cNvSpPr txBox="1"/>
      </xdr:nvSpPr>
      <xdr:spPr>
        <a:xfrm>
          <a:off x="1066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0" name="円/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1"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130810</xdr:rowOff>
    </xdr:from>
    <xdr:to>
      <xdr:col>6</xdr:col>
      <xdr:colOff>50800</xdr:colOff>
      <xdr:row>66</xdr:row>
      <xdr:rowOff>60960</xdr:rowOff>
    </xdr:to>
    <xdr:sp macro="" textlink="">
      <xdr:nvSpPr>
        <xdr:cNvPr id="152" name="円/楕円 151"/>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45737</xdr:rowOff>
    </xdr:from>
    <xdr:ext cx="736600" cy="259045"/>
    <xdr:sp macro="" textlink="">
      <xdr:nvSpPr>
        <xdr:cNvPr id="153" name="テキスト ボックス 152"/>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4" name="円/楕円 153"/>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5" name="テキスト ボックス 154"/>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162983</xdr:rowOff>
    </xdr:from>
    <xdr:to>
      <xdr:col>3</xdr:col>
      <xdr:colOff>330200</xdr:colOff>
      <xdr:row>66</xdr:row>
      <xdr:rowOff>93133</xdr:rowOff>
    </xdr:to>
    <xdr:sp macro="" textlink="">
      <xdr:nvSpPr>
        <xdr:cNvPr id="156" name="円/楕円 155"/>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77910</xdr:rowOff>
    </xdr:from>
    <xdr:ext cx="762000" cy="259045"/>
    <xdr:sp macro="" textlink="">
      <xdr:nvSpPr>
        <xdr:cNvPr id="157" name="テキスト ボックス 156"/>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71967</xdr:rowOff>
    </xdr:from>
    <xdr:to>
      <xdr:col>2</xdr:col>
      <xdr:colOff>127000</xdr:colOff>
      <xdr:row>67</xdr:row>
      <xdr:rowOff>2117</xdr:rowOff>
    </xdr:to>
    <xdr:sp macro="" textlink="">
      <xdr:nvSpPr>
        <xdr:cNvPr id="158" name="円/楕円 157"/>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158344</xdr:rowOff>
    </xdr:from>
    <xdr:ext cx="762000" cy="259045"/>
    <xdr:sp macro="" textlink="">
      <xdr:nvSpPr>
        <xdr:cNvPr id="159" name="テキスト ボックス 158"/>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特定事業の見直し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にもとづき事務事業の見直しなどを進め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と同様の推移をしてきたが平成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年度は類似団体より高くなっている。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市有施設の老朽化により</a:t>
          </a:r>
          <a:r>
            <a:rPr kumimoji="1" lang="ja-JP" altLang="en-US" sz="1100">
              <a:solidFill>
                <a:schemeClr val="dk1"/>
              </a:solidFill>
              <a:effectLst/>
              <a:latin typeface="+mn-lt"/>
              <a:ea typeface="+mn-ea"/>
              <a:cs typeface="+mn-cs"/>
            </a:rPr>
            <a:t>修繕に要する経費</a:t>
          </a:r>
          <a:r>
            <a:rPr kumimoji="1" lang="ja-JP" altLang="ja-JP" sz="1100">
              <a:solidFill>
                <a:schemeClr val="dk1"/>
              </a:solidFill>
              <a:effectLst/>
              <a:latin typeface="+mn-lt"/>
              <a:ea typeface="+mn-ea"/>
              <a:cs typeface="+mn-cs"/>
            </a:rPr>
            <a:t>の増加が見込まれることから、計画的な修繕を行うことにより物件費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の平準化に努めていく。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73292</xdr:rowOff>
    </xdr:from>
    <xdr:to>
      <xdr:col>7</xdr:col>
      <xdr:colOff>152400</xdr:colOff>
      <xdr:row>81</xdr:row>
      <xdr:rowOff>142639</xdr:rowOff>
    </xdr:to>
    <xdr:cxnSp macro="">
      <xdr:nvCxnSpPr>
        <xdr:cNvPr id="194" name="直線コネクタ 193"/>
        <xdr:cNvCxnSpPr/>
      </xdr:nvCxnSpPr>
      <xdr:spPr>
        <a:xfrm>
          <a:off x="4114800" y="13960742"/>
          <a:ext cx="838200" cy="6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34899</xdr:rowOff>
    </xdr:from>
    <xdr:to>
      <xdr:col>6</xdr:col>
      <xdr:colOff>0</xdr:colOff>
      <xdr:row>81</xdr:row>
      <xdr:rowOff>73292</xdr:rowOff>
    </xdr:to>
    <xdr:cxnSp macro="">
      <xdr:nvCxnSpPr>
        <xdr:cNvPr id="197" name="直線コネクタ 196"/>
        <xdr:cNvCxnSpPr/>
      </xdr:nvCxnSpPr>
      <xdr:spPr>
        <a:xfrm>
          <a:off x="3225800" y="13922349"/>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3128</xdr:rowOff>
    </xdr:from>
    <xdr:to>
      <xdr:col>4</xdr:col>
      <xdr:colOff>482600</xdr:colOff>
      <xdr:row>81</xdr:row>
      <xdr:rowOff>34899</xdr:rowOff>
    </xdr:to>
    <xdr:cxnSp macro="">
      <xdr:nvCxnSpPr>
        <xdr:cNvPr id="200" name="直線コネクタ 199"/>
        <xdr:cNvCxnSpPr/>
      </xdr:nvCxnSpPr>
      <xdr:spPr>
        <a:xfrm>
          <a:off x="2336800" y="13890578"/>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150957</xdr:rowOff>
    </xdr:from>
    <xdr:to>
      <xdr:col>3</xdr:col>
      <xdr:colOff>279400</xdr:colOff>
      <xdr:row>81</xdr:row>
      <xdr:rowOff>3128</xdr:rowOff>
    </xdr:to>
    <xdr:cxnSp macro="">
      <xdr:nvCxnSpPr>
        <xdr:cNvPr id="203" name="直線コネクタ 202"/>
        <xdr:cNvCxnSpPr/>
      </xdr:nvCxnSpPr>
      <xdr:spPr>
        <a:xfrm>
          <a:off x="1447800" y="13866957"/>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24798</xdr:rowOff>
    </xdr:from>
    <xdr:to>
      <xdr:col>2</xdr:col>
      <xdr:colOff>127000</xdr:colOff>
      <xdr:row>81</xdr:row>
      <xdr:rowOff>126398</xdr:rowOff>
    </xdr:to>
    <xdr:sp macro="" textlink="">
      <xdr:nvSpPr>
        <xdr:cNvPr id="206" name="フローチャート : 判断 205"/>
        <xdr:cNvSpPr/>
      </xdr:nvSpPr>
      <xdr:spPr>
        <a:xfrm>
          <a:off x="1397000" y="1391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111175</xdr:rowOff>
    </xdr:from>
    <xdr:ext cx="762000" cy="259045"/>
    <xdr:sp macro="" textlink="">
      <xdr:nvSpPr>
        <xdr:cNvPr id="207" name="テキスト ボックス 206"/>
        <xdr:cNvSpPr txBox="1"/>
      </xdr:nvSpPr>
      <xdr:spPr>
        <a:xfrm>
          <a:off x="1066800" y="1399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91839</xdr:rowOff>
    </xdr:from>
    <xdr:to>
      <xdr:col>7</xdr:col>
      <xdr:colOff>203200</xdr:colOff>
      <xdr:row>82</xdr:row>
      <xdr:rowOff>21989</xdr:rowOff>
    </xdr:to>
    <xdr:sp macro="" textlink="">
      <xdr:nvSpPr>
        <xdr:cNvPr id="213" name="円/楕円 212"/>
        <xdr:cNvSpPr/>
      </xdr:nvSpPr>
      <xdr:spPr>
        <a:xfrm>
          <a:off x="4902200" y="139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63916</xdr:rowOff>
    </xdr:from>
    <xdr:ext cx="762000" cy="259045"/>
    <xdr:sp macro="" textlink="">
      <xdr:nvSpPr>
        <xdr:cNvPr id="214" name="人件費・物件費等の状況該当値テキスト"/>
        <xdr:cNvSpPr txBox="1"/>
      </xdr:nvSpPr>
      <xdr:spPr>
        <a:xfrm>
          <a:off x="5041900" y="1395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107,114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22492</xdr:rowOff>
    </xdr:from>
    <xdr:to>
      <xdr:col>6</xdr:col>
      <xdr:colOff>50800</xdr:colOff>
      <xdr:row>81</xdr:row>
      <xdr:rowOff>124092</xdr:rowOff>
    </xdr:to>
    <xdr:sp macro="" textlink="">
      <xdr:nvSpPr>
        <xdr:cNvPr id="215" name="円/楕円 214"/>
        <xdr:cNvSpPr/>
      </xdr:nvSpPr>
      <xdr:spPr>
        <a:xfrm>
          <a:off x="4064000" y="139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134269</xdr:rowOff>
    </xdr:from>
    <xdr:ext cx="736600" cy="259045"/>
    <xdr:sp macro="" textlink="">
      <xdr:nvSpPr>
        <xdr:cNvPr id="216" name="テキスト ボックス 215"/>
        <xdr:cNvSpPr txBox="1"/>
      </xdr:nvSpPr>
      <xdr:spPr>
        <a:xfrm>
          <a:off x="3733800" y="1367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155549</xdr:rowOff>
    </xdr:from>
    <xdr:to>
      <xdr:col>4</xdr:col>
      <xdr:colOff>533400</xdr:colOff>
      <xdr:row>81</xdr:row>
      <xdr:rowOff>85699</xdr:rowOff>
    </xdr:to>
    <xdr:sp macro="" textlink="">
      <xdr:nvSpPr>
        <xdr:cNvPr id="217" name="円/楕円 216"/>
        <xdr:cNvSpPr/>
      </xdr:nvSpPr>
      <xdr:spPr>
        <a:xfrm>
          <a:off x="3175000" y="138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95876</xdr:rowOff>
    </xdr:from>
    <xdr:ext cx="762000" cy="259045"/>
    <xdr:sp macro="" textlink="">
      <xdr:nvSpPr>
        <xdr:cNvPr id="218" name="テキスト ボックス 217"/>
        <xdr:cNvSpPr txBox="1"/>
      </xdr:nvSpPr>
      <xdr:spPr>
        <a:xfrm>
          <a:off x="2844800" y="1364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123778</xdr:rowOff>
    </xdr:from>
    <xdr:to>
      <xdr:col>3</xdr:col>
      <xdr:colOff>330200</xdr:colOff>
      <xdr:row>81</xdr:row>
      <xdr:rowOff>53928</xdr:rowOff>
    </xdr:to>
    <xdr:sp macro="" textlink="">
      <xdr:nvSpPr>
        <xdr:cNvPr id="219" name="円/楕円 218"/>
        <xdr:cNvSpPr/>
      </xdr:nvSpPr>
      <xdr:spPr>
        <a:xfrm>
          <a:off x="2286000" y="13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64105</xdr:rowOff>
    </xdr:from>
    <xdr:ext cx="762000" cy="259045"/>
    <xdr:sp macro="" textlink="">
      <xdr:nvSpPr>
        <xdr:cNvPr id="220" name="テキスト ボックス 219"/>
        <xdr:cNvSpPr txBox="1"/>
      </xdr:nvSpPr>
      <xdr:spPr>
        <a:xfrm>
          <a:off x="1955800" y="1360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100157</xdr:rowOff>
    </xdr:from>
    <xdr:to>
      <xdr:col>2</xdr:col>
      <xdr:colOff>127000</xdr:colOff>
      <xdr:row>81</xdr:row>
      <xdr:rowOff>30307</xdr:rowOff>
    </xdr:to>
    <xdr:sp macro="" textlink="">
      <xdr:nvSpPr>
        <xdr:cNvPr id="221" name="円/楕円 220"/>
        <xdr:cNvSpPr/>
      </xdr:nvSpPr>
      <xdr:spPr>
        <a:xfrm>
          <a:off x="1397000" y="138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40484</xdr:rowOff>
    </xdr:from>
    <xdr:ext cx="762000" cy="259045"/>
    <xdr:sp macro="" textlink="">
      <xdr:nvSpPr>
        <xdr:cNvPr id="222" name="テキスト ボックス 221"/>
        <xdr:cNvSpPr txBox="1"/>
      </xdr:nvSpPr>
      <xdr:spPr>
        <a:xfrm>
          <a:off x="1066800" y="135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年度及び平成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年度は国家公務員の給与削減措置に伴い上昇したが、平成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月まで独自で給与減額を実施した。平成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年度は国の給与削減措置が終了し、平成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年度は給与制度の総合的見直しにより全体として給料月額を引き下げたため低下している。平成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年度は微増となっている。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（ラスパイレス指数については平成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日現在）</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133350</xdr:rowOff>
    </xdr:to>
    <xdr:cxnSp macro="">
      <xdr:nvCxnSpPr>
        <xdr:cNvPr id="256" name="直線コネクタ 255"/>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84</xdr:row>
      <xdr:rowOff>28928</xdr:rowOff>
    </xdr:to>
    <xdr:cxnSp macro="">
      <xdr:nvCxnSpPr>
        <xdr:cNvPr id="259" name="直線コネクタ 258"/>
        <xdr:cNvCxnSpPr/>
      </xdr:nvCxnSpPr>
      <xdr:spPr>
        <a:xfrm flipV="1">
          <a:off x="15290800" y="142832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28928</xdr:rowOff>
    </xdr:from>
    <xdr:to>
      <xdr:col>22</xdr:col>
      <xdr:colOff>203200</xdr:colOff>
      <xdr:row>89</xdr:row>
      <xdr:rowOff>16228</xdr:rowOff>
    </xdr:to>
    <xdr:cxnSp macro="">
      <xdr:nvCxnSpPr>
        <xdr:cNvPr id="262" name="直線コネクタ 261"/>
        <xdr:cNvCxnSpPr/>
      </xdr:nvCxnSpPr>
      <xdr:spPr>
        <a:xfrm flipV="1">
          <a:off x="14401800" y="14430728"/>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16228</xdr:rowOff>
    </xdr:from>
    <xdr:to>
      <xdr:col>21</xdr:col>
      <xdr:colOff>0</xdr:colOff>
      <xdr:row>89</xdr:row>
      <xdr:rowOff>16228</xdr:rowOff>
    </xdr:to>
    <xdr:cxnSp macro="">
      <xdr:nvCxnSpPr>
        <xdr:cNvPr id="265" name="直線コネクタ 264"/>
        <xdr:cNvCxnSpPr/>
      </xdr:nvCxnSpPr>
      <xdr:spPr>
        <a:xfrm>
          <a:off x="13512800" y="1527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7" name="円/楕円 276"/>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8" name="テキスト ボックス 277"/>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149578</xdr:rowOff>
    </xdr:from>
    <xdr:to>
      <xdr:col>22</xdr:col>
      <xdr:colOff>254000</xdr:colOff>
      <xdr:row>84</xdr:row>
      <xdr:rowOff>79728</xdr:rowOff>
    </xdr:to>
    <xdr:sp macro="" textlink="">
      <xdr:nvSpPr>
        <xdr:cNvPr id="279" name="円/楕円 278"/>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80" name="テキスト ボックス 279"/>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136878</xdr:rowOff>
    </xdr:from>
    <xdr:to>
      <xdr:col>21</xdr:col>
      <xdr:colOff>50800</xdr:colOff>
      <xdr:row>89</xdr:row>
      <xdr:rowOff>67028</xdr:rowOff>
    </xdr:to>
    <xdr:sp macro="" textlink="">
      <xdr:nvSpPr>
        <xdr:cNvPr id="281" name="円/楕円 280"/>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77205</xdr:rowOff>
    </xdr:from>
    <xdr:ext cx="762000" cy="259045"/>
    <xdr:sp macro="" textlink="">
      <xdr:nvSpPr>
        <xdr:cNvPr id="282" name="テキスト ボックス 281"/>
        <xdr:cNvSpPr txBox="1"/>
      </xdr:nvSpPr>
      <xdr:spPr>
        <a:xfrm>
          <a:off x="14020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3" name="円/楕円 282"/>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4" name="テキスト ボックス 283"/>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活力の導入や事務事業の見直しを行うことで、職員定数を削減してきた。今後も引き続き適正な定員管理に努めていく。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14817</xdr:rowOff>
    </xdr:from>
    <xdr:to>
      <xdr:col>24</xdr:col>
      <xdr:colOff>558800</xdr:colOff>
      <xdr:row>61</xdr:row>
      <xdr:rowOff>55033</xdr:rowOff>
    </xdr:to>
    <xdr:cxnSp macro="">
      <xdr:nvCxnSpPr>
        <xdr:cNvPr id="319" name="直線コネクタ 318"/>
        <xdr:cNvCxnSpPr/>
      </xdr:nvCxnSpPr>
      <xdr:spPr>
        <a:xfrm flipV="1">
          <a:off x="16179800" y="1047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0"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59055</xdr:rowOff>
    </xdr:to>
    <xdr:cxnSp macro="">
      <xdr:nvCxnSpPr>
        <xdr:cNvPr id="322" name="直線コネクタ 321"/>
        <xdr:cNvCxnSpPr/>
      </xdr:nvCxnSpPr>
      <xdr:spPr>
        <a:xfrm flipV="1">
          <a:off x="15290800" y="105134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4" name="テキスト ボックス 323"/>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59055</xdr:rowOff>
    </xdr:from>
    <xdr:to>
      <xdr:col>22</xdr:col>
      <xdr:colOff>203200</xdr:colOff>
      <xdr:row>61</xdr:row>
      <xdr:rowOff>71120</xdr:rowOff>
    </xdr:to>
    <xdr:cxnSp macro="">
      <xdr:nvCxnSpPr>
        <xdr:cNvPr id="325" name="直線コネクタ 324"/>
        <xdr:cNvCxnSpPr/>
      </xdr:nvCxnSpPr>
      <xdr:spPr>
        <a:xfrm flipV="1">
          <a:off x="14401800" y="105175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7" name="テキスト ボックス 326"/>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61</xdr:row>
      <xdr:rowOff>115358</xdr:rowOff>
    </xdr:to>
    <xdr:cxnSp macro="">
      <xdr:nvCxnSpPr>
        <xdr:cNvPr id="328" name="直線コネクタ 327"/>
        <xdr:cNvCxnSpPr/>
      </xdr:nvCxnSpPr>
      <xdr:spPr>
        <a:xfrm flipV="1">
          <a:off x="13512800" y="105295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155575</xdr:rowOff>
    </xdr:from>
    <xdr:to>
      <xdr:col>19</xdr:col>
      <xdr:colOff>533400</xdr:colOff>
      <xdr:row>61</xdr:row>
      <xdr:rowOff>85725</xdr:rowOff>
    </xdr:to>
    <xdr:sp macro="" textlink="">
      <xdr:nvSpPr>
        <xdr:cNvPr id="331" name="フローチャート : 判断 330"/>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95902</xdr:rowOff>
    </xdr:from>
    <xdr:ext cx="762000" cy="259045"/>
    <xdr:sp macro="" textlink="">
      <xdr:nvSpPr>
        <xdr:cNvPr id="332" name="テキスト ボックス 331"/>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135467</xdr:rowOff>
    </xdr:from>
    <xdr:to>
      <xdr:col>24</xdr:col>
      <xdr:colOff>609600</xdr:colOff>
      <xdr:row>61</xdr:row>
      <xdr:rowOff>65617</xdr:rowOff>
    </xdr:to>
    <xdr:sp macro="" textlink="">
      <xdr:nvSpPr>
        <xdr:cNvPr id="338" name="円/楕円 337"/>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107544</xdr:rowOff>
    </xdr:from>
    <xdr:ext cx="762000" cy="259045"/>
    <xdr:sp macro="" textlink="">
      <xdr:nvSpPr>
        <xdr:cNvPr id="339" name="定員管理の状況該当値テキスト"/>
        <xdr:cNvSpPr txBox="1"/>
      </xdr:nvSpPr>
      <xdr:spPr>
        <a:xfrm>
          <a:off x="17106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4233</xdr:rowOff>
    </xdr:from>
    <xdr:to>
      <xdr:col>23</xdr:col>
      <xdr:colOff>457200</xdr:colOff>
      <xdr:row>61</xdr:row>
      <xdr:rowOff>105833</xdr:rowOff>
    </xdr:to>
    <xdr:sp macro="" textlink="">
      <xdr:nvSpPr>
        <xdr:cNvPr id="340" name="円/楕円 339"/>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41" name="テキスト ボックス 340"/>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8255</xdr:rowOff>
    </xdr:from>
    <xdr:to>
      <xdr:col>22</xdr:col>
      <xdr:colOff>254000</xdr:colOff>
      <xdr:row>61</xdr:row>
      <xdr:rowOff>109855</xdr:rowOff>
    </xdr:to>
    <xdr:sp macro="" textlink="">
      <xdr:nvSpPr>
        <xdr:cNvPr id="342" name="円/楕円 341"/>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94632</xdr:rowOff>
    </xdr:from>
    <xdr:ext cx="762000" cy="259045"/>
    <xdr:sp macro="" textlink="">
      <xdr:nvSpPr>
        <xdr:cNvPr id="343" name="テキスト ボックス 342"/>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4" name="円/楕円 343"/>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106697</xdr:rowOff>
    </xdr:from>
    <xdr:ext cx="762000" cy="259045"/>
    <xdr:sp macro="" textlink="">
      <xdr:nvSpPr>
        <xdr:cNvPr id="345" name="テキスト ボックス 344"/>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64558</xdr:rowOff>
    </xdr:from>
    <xdr:to>
      <xdr:col>19</xdr:col>
      <xdr:colOff>533400</xdr:colOff>
      <xdr:row>61</xdr:row>
      <xdr:rowOff>166158</xdr:rowOff>
    </xdr:to>
    <xdr:sp macro="" textlink="">
      <xdr:nvSpPr>
        <xdr:cNvPr id="346" name="円/楕円 345"/>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150935</xdr:rowOff>
    </xdr:from>
    <xdr:ext cx="762000" cy="259045"/>
    <xdr:sp macro="" textlink="">
      <xdr:nvSpPr>
        <xdr:cNvPr id="347" name="テキスト ボックス 346"/>
        <xdr:cNvSpPr txBox="1"/>
      </xdr:nvSpPr>
      <xdr:spPr>
        <a:xfrm>
          <a:off x="13131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地方債残高が確実に減少しているため、類似団体との差は縮小傾向にある。今後も適切な公債管理に努めていく。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3810</xdr:rowOff>
    </xdr:to>
    <xdr:cxnSp macro="">
      <xdr:nvCxnSpPr>
        <xdr:cNvPr id="379" name="直線コネクタ 378"/>
        <xdr:cNvCxnSpPr/>
      </xdr:nvCxnSpPr>
      <xdr:spPr>
        <a:xfrm flipV="1">
          <a:off x="16179800" y="69753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0"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61722</xdr:rowOff>
    </xdr:to>
    <xdr:cxnSp macro="">
      <xdr:nvCxnSpPr>
        <xdr:cNvPr id="382" name="直線コネクタ 381"/>
        <xdr:cNvCxnSpPr/>
      </xdr:nvCxnSpPr>
      <xdr:spPr>
        <a:xfrm flipV="1">
          <a:off x="15290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4" name="テキスト ボックス 38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42</xdr:row>
      <xdr:rowOff>6096</xdr:rowOff>
    </xdr:to>
    <xdr:cxnSp macro="">
      <xdr:nvCxnSpPr>
        <xdr:cNvPr id="385" name="直線コネクタ 384"/>
        <xdr:cNvCxnSpPr/>
      </xdr:nvCxnSpPr>
      <xdr:spPr>
        <a:xfrm flipV="1">
          <a:off x="14401800" y="70911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7" name="テキスト ボックス 38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42</xdr:row>
      <xdr:rowOff>102616</xdr:rowOff>
    </xdr:to>
    <xdr:cxnSp macro="">
      <xdr:nvCxnSpPr>
        <xdr:cNvPr id="388" name="直線コネクタ 387"/>
        <xdr:cNvCxnSpPr/>
      </xdr:nvCxnSpPr>
      <xdr:spPr>
        <a:xfrm flipV="1">
          <a:off x="13512800" y="720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8" name="円/楕円 397"/>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38625</xdr:rowOff>
    </xdr:from>
    <xdr:ext cx="762000" cy="259045"/>
    <xdr:sp macro="" textlink="">
      <xdr:nvSpPr>
        <xdr:cNvPr id="399"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0" name="円/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1" name="テキスト ボックス 400"/>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2" name="円/楕円 401"/>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403" name="テキスト ボックス 402"/>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404" name="円/楕円 40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405" name="テキスト ボックス 404"/>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6" name="円/楕円 405"/>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407" name="テキスト ボックス 406"/>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プライマリーバランスの</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を堅持することなどにより、地方債の残高は着実に減少している。また、債務負担行為に基づく支出予定額</a:t>
          </a:r>
          <a:r>
            <a:rPr kumimoji="1" lang="ja-JP" altLang="en-US" sz="1100">
              <a:solidFill>
                <a:schemeClr val="dk1"/>
              </a:solidFill>
              <a:effectLst/>
              <a:latin typeface="+mn-lt"/>
              <a:ea typeface="+mn-ea"/>
              <a:cs typeface="+mn-cs"/>
            </a:rPr>
            <a:t>や退職手当負担見込額の減少</a:t>
          </a:r>
          <a:r>
            <a:rPr kumimoji="1" lang="ja-JP" altLang="ja-JP" sz="1100">
              <a:solidFill>
                <a:schemeClr val="dk1"/>
              </a:solidFill>
              <a:effectLst/>
              <a:latin typeface="+mn-lt"/>
              <a:ea typeface="+mn-ea"/>
              <a:cs typeface="+mn-cs"/>
            </a:rPr>
            <a:t>により指標は改善している。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56430</xdr:rowOff>
    </xdr:from>
    <xdr:to>
      <xdr:col>24</xdr:col>
      <xdr:colOff>558800</xdr:colOff>
      <xdr:row>14</xdr:row>
      <xdr:rowOff>83778</xdr:rowOff>
    </xdr:to>
    <xdr:cxnSp macro="">
      <xdr:nvCxnSpPr>
        <xdr:cNvPr id="441" name="直線コネクタ 440"/>
        <xdr:cNvCxnSpPr/>
      </xdr:nvCxnSpPr>
      <xdr:spPr>
        <a:xfrm flipV="1">
          <a:off x="16179800" y="2456730"/>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2"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83778</xdr:rowOff>
    </xdr:from>
    <xdr:to>
      <xdr:col>23</xdr:col>
      <xdr:colOff>406400</xdr:colOff>
      <xdr:row>14</xdr:row>
      <xdr:rowOff>162602</xdr:rowOff>
    </xdr:to>
    <xdr:cxnSp macro="">
      <xdr:nvCxnSpPr>
        <xdr:cNvPr id="444" name="直線コネクタ 443"/>
        <xdr:cNvCxnSpPr/>
      </xdr:nvCxnSpPr>
      <xdr:spPr>
        <a:xfrm flipV="1">
          <a:off x="15290800" y="2484078"/>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6" name="テキスト ボックス 445"/>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162602</xdr:rowOff>
    </xdr:from>
    <xdr:to>
      <xdr:col>22</xdr:col>
      <xdr:colOff>203200</xdr:colOff>
      <xdr:row>15</xdr:row>
      <xdr:rowOff>78020</xdr:rowOff>
    </xdr:to>
    <xdr:cxnSp macro="">
      <xdr:nvCxnSpPr>
        <xdr:cNvPr id="447" name="直線コネクタ 446"/>
        <xdr:cNvCxnSpPr/>
      </xdr:nvCxnSpPr>
      <xdr:spPr>
        <a:xfrm flipV="1">
          <a:off x="14401800" y="2562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49" name="テキスト ボックス 448"/>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78020</xdr:rowOff>
    </xdr:from>
    <xdr:to>
      <xdr:col>21</xdr:col>
      <xdr:colOff>0</xdr:colOff>
      <xdr:row>16</xdr:row>
      <xdr:rowOff>39285</xdr:rowOff>
    </xdr:to>
    <xdr:cxnSp macro="">
      <xdr:nvCxnSpPr>
        <xdr:cNvPr id="450" name="直線コネクタ 449"/>
        <xdr:cNvCxnSpPr/>
      </xdr:nvCxnSpPr>
      <xdr:spPr>
        <a:xfrm flipV="1">
          <a:off x="13512800" y="264977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2" name="テキスト ボックス 451"/>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79375</xdr:rowOff>
    </xdr:from>
    <xdr:to>
      <xdr:col>19</xdr:col>
      <xdr:colOff>533400</xdr:colOff>
      <xdr:row>17</xdr:row>
      <xdr:rowOff>9525</xdr:rowOff>
    </xdr:to>
    <xdr:sp macro="" textlink="">
      <xdr:nvSpPr>
        <xdr:cNvPr id="453" name="フローチャート : 判断 452"/>
        <xdr:cNvSpPr/>
      </xdr:nvSpPr>
      <xdr:spPr>
        <a:xfrm>
          <a:off x="13462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165752</xdr:rowOff>
    </xdr:from>
    <xdr:ext cx="762000" cy="259045"/>
    <xdr:sp macro="" textlink="">
      <xdr:nvSpPr>
        <xdr:cNvPr id="454" name="テキスト ボックス 453"/>
        <xdr:cNvSpPr txBox="1"/>
      </xdr:nvSpPr>
      <xdr:spPr>
        <a:xfrm>
          <a:off x="13131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5630</xdr:rowOff>
    </xdr:from>
    <xdr:to>
      <xdr:col>24</xdr:col>
      <xdr:colOff>609600</xdr:colOff>
      <xdr:row>14</xdr:row>
      <xdr:rowOff>107230</xdr:rowOff>
    </xdr:to>
    <xdr:sp macro="" textlink="">
      <xdr:nvSpPr>
        <xdr:cNvPr id="460" name="円/楕円 459"/>
        <xdr:cNvSpPr/>
      </xdr:nvSpPr>
      <xdr:spPr>
        <a:xfrm>
          <a:off x="169672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98357</xdr:rowOff>
    </xdr:from>
    <xdr:ext cx="762000" cy="259045"/>
    <xdr:sp macro="" textlink="">
      <xdr:nvSpPr>
        <xdr:cNvPr id="461" name="将来負担の状況該当値テキスト"/>
        <xdr:cNvSpPr txBox="1"/>
      </xdr:nvSpPr>
      <xdr:spPr>
        <a:xfrm>
          <a:off x="17106900" y="23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32978</xdr:rowOff>
    </xdr:from>
    <xdr:to>
      <xdr:col>23</xdr:col>
      <xdr:colOff>457200</xdr:colOff>
      <xdr:row>14</xdr:row>
      <xdr:rowOff>134578</xdr:rowOff>
    </xdr:to>
    <xdr:sp macro="" textlink="">
      <xdr:nvSpPr>
        <xdr:cNvPr id="462" name="円/楕円 461"/>
        <xdr:cNvSpPr/>
      </xdr:nvSpPr>
      <xdr:spPr>
        <a:xfrm>
          <a:off x="16129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144755</xdr:rowOff>
    </xdr:from>
    <xdr:ext cx="736600" cy="259045"/>
    <xdr:sp macro="" textlink="">
      <xdr:nvSpPr>
        <xdr:cNvPr id="463" name="テキスト ボックス 462"/>
        <xdr:cNvSpPr txBox="1"/>
      </xdr:nvSpPr>
      <xdr:spPr>
        <a:xfrm>
          <a:off x="15798800" y="220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111802</xdr:rowOff>
    </xdr:from>
    <xdr:to>
      <xdr:col>22</xdr:col>
      <xdr:colOff>254000</xdr:colOff>
      <xdr:row>15</xdr:row>
      <xdr:rowOff>41952</xdr:rowOff>
    </xdr:to>
    <xdr:sp macro="" textlink="">
      <xdr:nvSpPr>
        <xdr:cNvPr id="464" name="円/楕円 463"/>
        <xdr:cNvSpPr/>
      </xdr:nvSpPr>
      <xdr:spPr>
        <a:xfrm>
          <a:off x="15240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52129</xdr:rowOff>
    </xdr:from>
    <xdr:ext cx="762000" cy="259045"/>
    <xdr:sp macro="" textlink="">
      <xdr:nvSpPr>
        <xdr:cNvPr id="465" name="テキスト ボックス 464"/>
        <xdr:cNvSpPr txBox="1"/>
      </xdr:nvSpPr>
      <xdr:spPr>
        <a:xfrm>
          <a:off x="14909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27220</xdr:rowOff>
    </xdr:from>
    <xdr:to>
      <xdr:col>21</xdr:col>
      <xdr:colOff>50800</xdr:colOff>
      <xdr:row>15</xdr:row>
      <xdr:rowOff>128820</xdr:rowOff>
    </xdr:to>
    <xdr:sp macro="" textlink="">
      <xdr:nvSpPr>
        <xdr:cNvPr id="466" name="円/楕円 465"/>
        <xdr:cNvSpPr/>
      </xdr:nvSpPr>
      <xdr:spPr>
        <a:xfrm>
          <a:off x="14351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138997</xdr:rowOff>
    </xdr:from>
    <xdr:ext cx="762000" cy="259045"/>
    <xdr:sp macro="" textlink="">
      <xdr:nvSpPr>
        <xdr:cNvPr id="467" name="テキスト ボックス 466"/>
        <xdr:cNvSpPr txBox="1"/>
      </xdr:nvSpPr>
      <xdr:spPr>
        <a:xfrm>
          <a:off x="14020800" y="23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159935</xdr:rowOff>
    </xdr:from>
    <xdr:to>
      <xdr:col>19</xdr:col>
      <xdr:colOff>533400</xdr:colOff>
      <xdr:row>16</xdr:row>
      <xdr:rowOff>90085</xdr:rowOff>
    </xdr:to>
    <xdr:sp macro="" textlink="">
      <xdr:nvSpPr>
        <xdr:cNvPr id="468" name="円/楕円 467"/>
        <xdr:cNvSpPr/>
      </xdr:nvSpPr>
      <xdr:spPr>
        <a:xfrm>
          <a:off x="13462000" y="27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100262</xdr:rowOff>
    </xdr:from>
    <xdr:ext cx="762000" cy="259045"/>
    <xdr:sp macro="" textlink="">
      <xdr:nvSpPr>
        <xdr:cNvPr id="469" name="テキスト ボックス 468"/>
        <xdr:cNvSpPr txBox="1"/>
      </xdr:nvSpPr>
      <xdr:spPr>
        <a:xfrm>
          <a:off x="13131800" y="25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403,030
398,195
36.39
146,571,626
143,121,964
2,001,060
81,227,672
89,377,547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人件費削減に向けて、職員数の削減や給与制度の見直しに取り組んできた結果、人件費比率は着実に低下しているが、類似団体比較では依然として高い水準にある。引き続き改善に向けて取組みを進める。これまでの取組みとし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年度末まで管理職員の給与減額（▲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月まで独自で給与減額を実施した。平成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年度は給与制度の総合的見直しにより全体として給料月額を引き下げた。</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69850</xdr:rowOff>
    </xdr:to>
    <xdr:cxnSp macro="">
      <xdr:nvCxnSpPr>
        <xdr:cNvPr id="61" name="直線コネクタ 60"/>
        <xdr:cNvCxnSpPr/>
      </xdr:nvCxnSpPr>
      <xdr:spPr>
        <a:xfrm flipV="1">
          <a:off x="4826000" y="563626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41927</xdr:rowOff>
    </xdr:from>
    <xdr:ext cx="762000" cy="259045"/>
    <xdr:sp macro="" textlink="">
      <xdr:nvSpPr>
        <xdr:cNvPr id="62" name="人件費最小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39</xdr:row>
      <xdr:rowOff>69850</xdr:rowOff>
    </xdr:from>
    <xdr:to>
      <xdr:col>7</xdr:col>
      <xdr:colOff>104775</xdr:colOff>
      <xdr:row>39</xdr:row>
      <xdr:rowOff>69850</xdr:rowOff>
    </xdr:to>
    <xdr:cxnSp macro="">
      <xdr:nvCxnSpPr>
        <xdr:cNvPr id="63" name="直線コネクタ 62"/>
        <xdr:cNvCxnSpPr/>
      </xdr:nvCxnSpPr>
      <xdr:spPr>
        <a:xfrm>
          <a:off x="4737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xdr:rowOff>
    </xdr:from>
    <xdr:to>
      <xdr:col>7</xdr:col>
      <xdr:colOff>15875</xdr:colOff>
      <xdr:row>39</xdr:row>
      <xdr:rowOff>92710</xdr:rowOff>
    </xdr:to>
    <xdr:cxnSp macro="">
      <xdr:nvCxnSpPr>
        <xdr:cNvPr id="66" name="直線コネクタ 65"/>
        <xdr:cNvCxnSpPr/>
      </xdr:nvCxnSpPr>
      <xdr:spPr>
        <a:xfrm flipV="1">
          <a:off x="3987800" y="6695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68" name="フローチャート :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39</xdr:row>
      <xdr:rowOff>115570</xdr:rowOff>
    </xdr:to>
    <xdr:cxnSp macro="">
      <xdr:nvCxnSpPr>
        <xdr:cNvPr id="69" name="直線コネクタ 68"/>
        <xdr:cNvCxnSpPr/>
      </xdr:nvCxnSpPr>
      <xdr:spPr>
        <a:xfrm flipV="1">
          <a:off x="3098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39</xdr:row>
      <xdr:rowOff>115570</xdr:rowOff>
    </xdr:to>
    <xdr:cxnSp macro="">
      <xdr:nvCxnSpPr>
        <xdr:cNvPr id="72" name="直線コネクタ 71"/>
        <xdr:cNvCxnSpPr/>
      </xdr:nvCxnSpPr>
      <xdr:spPr>
        <a:xfrm>
          <a:off x="2209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40</xdr:row>
      <xdr:rowOff>58420</xdr:rowOff>
    </xdr:to>
    <xdr:cxnSp macro="">
      <xdr:nvCxnSpPr>
        <xdr:cNvPr id="75" name="直線コネクタ 74"/>
        <xdr:cNvCxnSpPr/>
      </xdr:nvCxnSpPr>
      <xdr:spPr>
        <a:xfrm flipV="1">
          <a:off x="1320800" y="6779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8" name="フローチャート : 判断 77"/>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9" name="テキスト ボックス 78"/>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38117</xdr:rowOff>
    </xdr:from>
    <xdr:ext cx="762000" cy="259045"/>
    <xdr:sp macro="" textlink="">
      <xdr:nvSpPr>
        <xdr:cNvPr id="86" name="人件費該当値テキスト"/>
        <xdr:cNvSpPr txBox="1"/>
      </xdr:nvSpPr>
      <xdr:spPr>
        <a:xfrm>
          <a:off x="4914900" y="655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7" name="円/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9" name="円/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91" name="円/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xdr:rowOff>
    </xdr:from>
    <xdr:to>
      <xdr:col>1</xdr:col>
      <xdr:colOff>676275</xdr:colOff>
      <xdr:row>40</xdr:row>
      <xdr:rowOff>109220</xdr:rowOff>
    </xdr:to>
    <xdr:sp macro="" textlink="">
      <xdr:nvSpPr>
        <xdr:cNvPr id="93" name="円/楕円 92"/>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93997</xdr:rowOff>
    </xdr:from>
    <xdr:ext cx="762000" cy="259045"/>
    <xdr:sp macro="" textlink="">
      <xdr:nvSpPr>
        <xdr:cNvPr id="94" name="テキスト ボックス 93"/>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事務事業の見直しなどを進め、近年は類似団体を下回っている。今後は市有施設の老朽化が進み修繕に要する経費の増加が見込まれることから、計画的な修繕を行うことにより物件費の平準化に努めていく。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2" name="直線コネクタ 121"/>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82550</xdr:rowOff>
    </xdr:from>
    <xdr:to>
      <xdr:col>24</xdr:col>
      <xdr:colOff>31750</xdr:colOff>
      <xdr:row>15</xdr:row>
      <xdr:rowOff>133350</xdr:rowOff>
    </xdr:to>
    <xdr:cxnSp macro="">
      <xdr:nvCxnSpPr>
        <xdr:cNvPr id="127" name="直線コネクタ 126"/>
        <xdr:cNvCxnSpPr/>
      </xdr:nvCxnSpPr>
      <xdr:spPr>
        <a:xfrm>
          <a:off x="15671800" y="2654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8"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29" name="フローチャート : 判断 128"/>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82550</xdr:rowOff>
    </xdr:to>
    <xdr:cxnSp macro="">
      <xdr:nvCxnSpPr>
        <xdr:cNvPr id="130" name="直線コネクタ 129"/>
        <xdr:cNvCxnSpPr/>
      </xdr:nvCxnSpPr>
      <xdr:spPr>
        <a:xfrm>
          <a:off x="14782800" y="256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1" name="フローチャート : 判断 130"/>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2" name="テキスト ボックス 131"/>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139700</xdr:rowOff>
    </xdr:from>
    <xdr:to>
      <xdr:col>21</xdr:col>
      <xdr:colOff>361950</xdr:colOff>
      <xdr:row>14</xdr:row>
      <xdr:rowOff>165100</xdr:rowOff>
    </xdr:to>
    <xdr:cxnSp macro="">
      <xdr:nvCxnSpPr>
        <xdr:cNvPr id="133" name="直線コネクタ 132"/>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4" name="フローチャート :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5" name="テキスト ボックス 134"/>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14</xdr:row>
      <xdr:rowOff>139700</xdr:rowOff>
    </xdr:to>
    <xdr:cxnSp macro="">
      <xdr:nvCxnSpPr>
        <xdr:cNvPr id="136" name="直線コネクタ 135"/>
        <xdr:cNvCxnSpPr/>
      </xdr:nvCxnSpPr>
      <xdr:spPr>
        <a:xfrm>
          <a:off x="13004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7" name="フローチャート : 判断 136"/>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38" name="テキスト ボックス 137"/>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39" name="フローチャート :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46" name="円/楕円 145"/>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7"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48" name="円/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49" name="テキスト ボックス 148"/>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2" name="円/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53" name="テキスト ボックス 152"/>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4" name="円/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近年は類似団体とほぼ同じ比率で推移していたが、平成</a:t>
          </a:r>
          <a:r>
            <a:rPr kumimoji="1" lang="en-US" altLang="ja-JP" sz="1300">
              <a:latin typeface="ＭＳ Ｐゴシック"/>
            </a:rPr>
            <a:t>27</a:t>
          </a:r>
          <a:r>
            <a:rPr kumimoji="1" lang="ja-JP" altLang="en-US" sz="1300">
              <a:latin typeface="ＭＳ Ｐゴシック"/>
            </a:rPr>
            <a:t>年度は障害者福祉費の伸びなどにより若干悪化した。今後も保育関連経費などの増加が見込まれるため、平成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月に策定した</a:t>
          </a:r>
          <a:r>
            <a:rPr kumimoji="1" lang="en-US" altLang="ja-JP" sz="1300">
              <a:latin typeface="ＭＳ Ｐゴシック"/>
            </a:rPr>
            <a:t>『</a:t>
          </a:r>
          <a:r>
            <a:rPr kumimoji="1" lang="ja-JP" altLang="en-US" sz="1300">
              <a:latin typeface="ＭＳ Ｐゴシック"/>
            </a:rPr>
            <a:t>社会保障関係経費の基本的な考え方</a:t>
          </a:r>
          <a:r>
            <a:rPr kumimoji="1" lang="en-US" altLang="ja-JP" sz="1300">
              <a:latin typeface="ＭＳ Ｐゴシック"/>
            </a:rPr>
            <a:t>』</a:t>
          </a:r>
          <a:r>
            <a:rPr kumimoji="1" lang="ja-JP" altLang="en-US" sz="1300">
              <a:latin typeface="ＭＳ Ｐゴシック"/>
            </a:rPr>
            <a:t>に基づき適切な水準を保つよう努める。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3" name="直線コネクタ 182"/>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82550</xdr:rowOff>
    </xdr:to>
    <xdr:cxnSp macro="">
      <xdr:nvCxnSpPr>
        <xdr:cNvPr id="188" name="直線コネクタ 187"/>
        <xdr:cNvCxnSpPr/>
      </xdr:nvCxnSpPr>
      <xdr:spPr>
        <a:xfrm>
          <a:off x="3987800" y="9740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139700</xdr:rowOff>
    </xdr:to>
    <xdr:cxnSp macro="">
      <xdr:nvCxnSpPr>
        <xdr:cNvPr id="191" name="直線コネクタ 190"/>
        <xdr:cNvCxnSpPr/>
      </xdr:nvCxnSpPr>
      <xdr:spPr>
        <a:xfrm>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2" name="フローチャート : 判断 191"/>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3" name="テキスト ボックス 192"/>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4" name="直線コネクタ 193"/>
        <xdr:cNvCxnSpPr/>
      </xdr:nvCxnSpPr>
      <xdr:spPr>
        <a:xfrm flipV="1">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5" name="フローチャート : 判断 194"/>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6" name="テキスト ボックス 195"/>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56</xdr:row>
      <xdr:rowOff>88900</xdr:rowOff>
    </xdr:to>
    <xdr:cxnSp macro="">
      <xdr:nvCxnSpPr>
        <xdr:cNvPr id="197" name="直線コネクタ 196"/>
        <xdr:cNvCxnSpPr/>
      </xdr:nvCxnSpPr>
      <xdr:spPr>
        <a:xfrm>
          <a:off x="1320800" y="9512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8" name="フローチャート : 判断 197"/>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199" name="テキスト ボックス 198"/>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00" name="フローチャート : 判断 199"/>
        <xdr:cNvSpPr/>
      </xdr:nvSpPr>
      <xdr:spPr>
        <a:xfrm>
          <a:off x="1270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01" name="テキスト ボックス 200"/>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7" name="円/楕円 206"/>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8"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9" name="円/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0" name="テキスト ボックス 20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1" name="円/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3" name="円/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14" name="テキスト ボックス 213"/>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5" name="円/楕円 214"/>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16" name="テキスト ボックス 215"/>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類似団体を下回っているものの、高齢化等により国民健康保険事業特別会計などへの繰出金が大きくなっている。引き続き特別会計等の健全化を進め、繰出金の適正化に努めていく。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4" name="直線コネクタ 243"/>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5"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6" name="直線コネクタ 245"/>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7"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8" name="直線コネクタ 247"/>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146050</xdr:rowOff>
    </xdr:to>
    <xdr:cxnSp macro="">
      <xdr:nvCxnSpPr>
        <xdr:cNvPr id="249" name="直線コネクタ 248"/>
        <xdr:cNvCxnSpPr/>
      </xdr:nvCxnSpPr>
      <xdr:spPr>
        <a:xfrm>
          <a:off x="15671800" y="9522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0"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1" name="フローチャート : 判断 250"/>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92710</xdr:rowOff>
    </xdr:to>
    <xdr:cxnSp macro="">
      <xdr:nvCxnSpPr>
        <xdr:cNvPr id="252" name="直線コネクタ 251"/>
        <xdr:cNvCxnSpPr/>
      </xdr:nvCxnSpPr>
      <xdr:spPr>
        <a:xfrm>
          <a:off x="14782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3" name="フローチャート : 判断 252"/>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4" name="テキスト ボックス 253"/>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62230</xdr:rowOff>
    </xdr:to>
    <xdr:cxnSp macro="">
      <xdr:nvCxnSpPr>
        <xdr:cNvPr id="255" name="直線コネクタ 254"/>
        <xdr:cNvCxnSpPr/>
      </xdr:nvCxnSpPr>
      <xdr:spPr>
        <a:xfrm>
          <a:off x="13893800" y="949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6" name="フローチャート : 判断 255"/>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7" name="テキスト ボックス 256"/>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62230</xdr:rowOff>
    </xdr:to>
    <xdr:cxnSp macro="">
      <xdr:nvCxnSpPr>
        <xdr:cNvPr id="258" name="直線コネクタ 257"/>
        <xdr:cNvCxnSpPr/>
      </xdr:nvCxnSpPr>
      <xdr:spPr>
        <a:xfrm>
          <a:off x="13004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9" name="フローチャート : 判断 258"/>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0" name="テキスト ボックス 259"/>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61" name="フローチャート : 判断 260"/>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2" name="テキスト ボックス 261"/>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8" name="円/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70" name="円/楕円 269"/>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71" name="テキスト ボックス 27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2" name="円/楕円 271"/>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3" name="テキスト ボックス 272"/>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4" name="円/楕円 273"/>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5" name="テキスト ボックス 274"/>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6" name="円/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事務事業の見直しなどを進め</a:t>
          </a:r>
          <a:r>
            <a:rPr kumimoji="1" lang="ja-JP" altLang="en-US" sz="1300">
              <a:solidFill>
                <a:schemeClr val="dk1"/>
              </a:solidFill>
              <a:effectLst/>
              <a:latin typeface="+mn-lt"/>
              <a:ea typeface="+mn-ea"/>
              <a:cs typeface="+mn-cs"/>
            </a:rPr>
            <a:t>てきたため、</a:t>
          </a:r>
          <a:r>
            <a:rPr kumimoji="1" lang="ja-JP" altLang="ja-JP" sz="1300">
              <a:solidFill>
                <a:schemeClr val="dk1"/>
              </a:solidFill>
              <a:effectLst/>
              <a:latin typeface="+mn-lt"/>
              <a:ea typeface="+mn-ea"/>
              <a:cs typeface="+mn-cs"/>
            </a:rPr>
            <a:t>近年</a:t>
          </a:r>
          <a:r>
            <a:rPr kumimoji="1" lang="ja-JP" altLang="en-US" sz="1300">
              <a:solidFill>
                <a:schemeClr val="dk1"/>
              </a:solidFill>
              <a:effectLst/>
              <a:latin typeface="+mn-lt"/>
              <a:ea typeface="+mn-ea"/>
              <a:cs typeface="+mn-cs"/>
            </a:rPr>
            <a:t>は類似団体との差が縮小傾向にある。今後も一層の見直しを進めていく。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5" name="直線コネクタ 304"/>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6"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7" name="直線コネクタ 306"/>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8"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09" name="直線コネクタ 308"/>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57150</xdr:rowOff>
    </xdr:from>
    <xdr:to>
      <xdr:col>24</xdr:col>
      <xdr:colOff>31750</xdr:colOff>
      <xdr:row>37</xdr:row>
      <xdr:rowOff>146050</xdr:rowOff>
    </xdr:to>
    <xdr:cxnSp macro="">
      <xdr:nvCxnSpPr>
        <xdr:cNvPr id="310" name="直線コネクタ 309"/>
        <xdr:cNvCxnSpPr/>
      </xdr:nvCxnSpPr>
      <xdr:spPr>
        <a:xfrm flipV="1">
          <a:off x="15671800" y="6400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2" name="フローチャート : 判断 311"/>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107950</xdr:rowOff>
    </xdr:from>
    <xdr:to>
      <xdr:col>22</xdr:col>
      <xdr:colOff>565150</xdr:colOff>
      <xdr:row>37</xdr:row>
      <xdr:rowOff>146050</xdr:rowOff>
    </xdr:to>
    <xdr:cxnSp macro="">
      <xdr:nvCxnSpPr>
        <xdr:cNvPr id="313" name="直線コネクタ 312"/>
        <xdr:cNvCxnSpPr/>
      </xdr:nvCxnSpPr>
      <xdr:spPr>
        <a:xfrm>
          <a:off x="14782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4" name="フローチャート : 判断 313"/>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5" name="テキスト ボックス 314"/>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39</xdr:row>
      <xdr:rowOff>120650</xdr:rowOff>
    </xdr:to>
    <xdr:cxnSp macro="">
      <xdr:nvCxnSpPr>
        <xdr:cNvPr id="316" name="直線コネクタ 315"/>
        <xdr:cNvCxnSpPr/>
      </xdr:nvCxnSpPr>
      <xdr:spPr>
        <a:xfrm flipV="1">
          <a:off x="13893800" y="64516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7" name="フローチャート : 判断 316"/>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18" name="テキスト ボックス 317"/>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120650</xdr:rowOff>
    </xdr:from>
    <xdr:to>
      <xdr:col>20</xdr:col>
      <xdr:colOff>158750</xdr:colOff>
      <xdr:row>39</xdr:row>
      <xdr:rowOff>158750</xdr:rowOff>
    </xdr:to>
    <xdr:cxnSp macro="">
      <xdr:nvCxnSpPr>
        <xdr:cNvPr id="319" name="直線コネクタ 318"/>
        <xdr:cNvCxnSpPr/>
      </xdr:nvCxnSpPr>
      <xdr:spPr>
        <a:xfrm flipV="1">
          <a:off x="13004800" y="680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0" name="フローチャート : 判断 319"/>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1" name="テキスト ボックス 320"/>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50800</xdr:rowOff>
    </xdr:from>
    <xdr:to>
      <xdr:col>19</xdr:col>
      <xdr:colOff>6350</xdr:colOff>
      <xdr:row>36</xdr:row>
      <xdr:rowOff>152400</xdr:rowOff>
    </xdr:to>
    <xdr:sp macro="" textlink="">
      <xdr:nvSpPr>
        <xdr:cNvPr id="322" name="フローチャート : 判断 321"/>
        <xdr:cNvSpPr/>
      </xdr:nvSpPr>
      <xdr:spPr>
        <a:xfrm>
          <a:off x="12954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162577</xdr:rowOff>
    </xdr:from>
    <xdr:ext cx="762000" cy="259045"/>
    <xdr:sp macro="" textlink="">
      <xdr:nvSpPr>
        <xdr:cNvPr id="323" name="テキスト ボックス 322"/>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29" name="円/楕円 328"/>
        <xdr:cNvSpPr/>
      </xdr:nvSpPr>
      <xdr:spPr>
        <a:xfrm>
          <a:off x="16459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149877</xdr:rowOff>
    </xdr:from>
    <xdr:ext cx="762000" cy="259045"/>
    <xdr:sp macro="" textlink="">
      <xdr:nvSpPr>
        <xdr:cNvPr id="330"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1" name="円/楕円 330"/>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2" name="テキスト ボックス 331"/>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33" name="円/楕円 332"/>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34" name="テキスト ボックス 333"/>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69850</xdr:rowOff>
    </xdr:from>
    <xdr:to>
      <xdr:col>20</xdr:col>
      <xdr:colOff>209550</xdr:colOff>
      <xdr:row>40</xdr:row>
      <xdr:rowOff>0</xdr:rowOff>
    </xdr:to>
    <xdr:sp macro="" textlink="">
      <xdr:nvSpPr>
        <xdr:cNvPr id="335" name="円/楕円 334"/>
        <xdr:cNvSpPr/>
      </xdr:nvSpPr>
      <xdr:spPr>
        <a:xfrm>
          <a:off x="13843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156227</xdr:rowOff>
    </xdr:from>
    <xdr:ext cx="762000" cy="259045"/>
    <xdr:sp macro="" textlink="">
      <xdr:nvSpPr>
        <xdr:cNvPr id="336" name="テキスト ボックス 335"/>
        <xdr:cNvSpPr txBox="1"/>
      </xdr:nvSpPr>
      <xdr:spPr>
        <a:xfrm>
          <a:off x="13512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107950</xdr:rowOff>
    </xdr:from>
    <xdr:to>
      <xdr:col>19</xdr:col>
      <xdr:colOff>6350</xdr:colOff>
      <xdr:row>40</xdr:row>
      <xdr:rowOff>38100</xdr:rowOff>
    </xdr:to>
    <xdr:sp macro="" textlink="">
      <xdr:nvSpPr>
        <xdr:cNvPr id="337" name="円/楕円 336"/>
        <xdr:cNvSpPr/>
      </xdr:nvSpPr>
      <xdr:spPr>
        <a:xfrm>
          <a:off x="12954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22877</xdr:rowOff>
    </xdr:from>
    <xdr:ext cx="762000" cy="259045"/>
    <xdr:sp macro="" textlink="">
      <xdr:nvSpPr>
        <xdr:cNvPr id="338" name="テキスト ボックス 337"/>
        <xdr:cNvSpPr txBox="1"/>
      </xdr:nvSpPr>
      <xdr:spPr>
        <a:xfrm>
          <a:off x="12623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は増嵩しているが、普通建設事業費の減少などにより数値は改善している。今後は市有施設の老朽化に伴う対策が必要になってくるので後年度の負担水準を考慮しながら適切な公債管理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6" name="直線コネクタ 365"/>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7"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68" name="直線コネクタ 367"/>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0" name="直線コネクタ 36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78</xdr:row>
      <xdr:rowOff>5080</xdr:rowOff>
    </xdr:to>
    <xdr:cxnSp macro="">
      <xdr:nvCxnSpPr>
        <xdr:cNvPr id="371" name="直線コネクタ 370"/>
        <xdr:cNvCxnSpPr/>
      </xdr:nvCxnSpPr>
      <xdr:spPr>
        <a:xfrm flipV="1">
          <a:off x="3987800" y="131800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2"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3" name="フローチャート : 判断 372"/>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xdr:rowOff>
    </xdr:from>
    <xdr:to>
      <xdr:col>5</xdr:col>
      <xdr:colOff>549275</xdr:colOff>
      <xdr:row>78</xdr:row>
      <xdr:rowOff>5080</xdr:rowOff>
    </xdr:to>
    <xdr:cxnSp macro="">
      <xdr:nvCxnSpPr>
        <xdr:cNvPr id="374" name="直線コネクタ 373"/>
        <xdr:cNvCxnSpPr/>
      </xdr:nvCxnSpPr>
      <xdr:spPr>
        <a:xfrm>
          <a:off x="3098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5" name="フローチャート : 判断 374"/>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6" name="テキスト ボックス 375"/>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5080</xdr:rowOff>
    </xdr:to>
    <xdr:cxnSp macro="">
      <xdr:nvCxnSpPr>
        <xdr:cNvPr id="377" name="直線コネクタ 376"/>
        <xdr:cNvCxnSpPr/>
      </xdr:nvCxnSpPr>
      <xdr:spPr>
        <a:xfrm>
          <a:off x="2209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78" name="フローチャート : 判断 377"/>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79" name="テキスト ボックス 378"/>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127000</xdr:rowOff>
    </xdr:to>
    <xdr:cxnSp macro="">
      <xdr:nvCxnSpPr>
        <xdr:cNvPr id="380" name="直線コネクタ 379"/>
        <xdr:cNvCxnSpPr/>
      </xdr:nvCxnSpPr>
      <xdr:spPr>
        <a:xfrm flipV="1">
          <a:off x="1320800" y="13378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1" name="フローチャート : 判断 380"/>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2" name="テキスト ボックス 381"/>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3" name="フローチャート : 判断 382"/>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4" name="テキスト ボックス 383"/>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90" name="円/楕円 389"/>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91"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125730</xdr:rowOff>
    </xdr:from>
    <xdr:to>
      <xdr:col>5</xdr:col>
      <xdr:colOff>600075</xdr:colOff>
      <xdr:row>78</xdr:row>
      <xdr:rowOff>55880</xdr:rowOff>
    </xdr:to>
    <xdr:sp macro="" textlink="">
      <xdr:nvSpPr>
        <xdr:cNvPr id="392" name="円/楕円 391"/>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93" name="テキスト ボックス 392"/>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4" name="円/楕円 393"/>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95" name="テキスト ボックス 394"/>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96" name="円/楕円 395"/>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66057</xdr:rowOff>
    </xdr:from>
    <xdr:ext cx="762000" cy="259045"/>
    <xdr:sp macro="" textlink="">
      <xdr:nvSpPr>
        <xdr:cNvPr id="397" name="テキスト ボックス 396"/>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8" name="円/楕円 397"/>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9" name="テキスト ボックス 398"/>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行財政改革の取組みにより事務事業の見直しや職員数の適正化を行ってきたが、依然として類似団体を上回る状態が続いている。行財政運営方針に沿って今後も継続的に財政の健全化に取組んでいく。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7" name="直線コネクタ 426"/>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8"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9" name="直線コネクタ 428"/>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157480</xdr:rowOff>
    </xdr:from>
    <xdr:to>
      <xdr:col>24</xdr:col>
      <xdr:colOff>31750</xdr:colOff>
      <xdr:row>78</xdr:row>
      <xdr:rowOff>165100</xdr:rowOff>
    </xdr:to>
    <xdr:cxnSp macro="">
      <xdr:nvCxnSpPr>
        <xdr:cNvPr id="432" name="直線コネクタ 431"/>
        <xdr:cNvCxnSpPr/>
      </xdr:nvCxnSpPr>
      <xdr:spPr>
        <a:xfrm>
          <a:off x="15671800" y="1353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3"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4" name="フローチャート : 判断 433"/>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88900</xdr:rowOff>
    </xdr:from>
    <xdr:to>
      <xdr:col>22</xdr:col>
      <xdr:colOff>565150</xdr:colOff>
      <xdr:row>78</xdr:row>
      <xdr:rowOff>157480</xdr:rowOff>
    </xdr:to>
    <xdr:cxnSp macro="">
      <xdr:nvCxnSpPr>
        <xdr:cNvPr id="435" name="直線コネクタ 434"/>
        <xdr:cNvCxnSpPr/>
      </xdr:nvCxnSpPr>
      <xdr:spPr>
        <a:xfrm>
          <a:off x="14782800" y="1346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6" name="フローチャート : 判断 435"/>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7" name="テキスト ボックス 436"/>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79</xdr:row>
      <xdr:rowOff>16511</xdr:rowOff>
    </xdr:to>
    <xdr:cxnSp macro="">
      <xdr:nvCxnSpPr>
        <xdr:cNvPr id="438" name="直線コネクタ 437"/>
        <xdr:cNvCxnSpPr/>
      </xdr:nvCxnSpPr>
      <xdr:spPr>
        <a:xfrm flipV="1">
          <a:off x="13893800" y="134620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9" name="フローチャート : 判断 438"/>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0" name="テキスト ボックス 439"/>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16511</xdr:rowOff>
    </xdr:from>
    <xdr:to>
      <xdr:col>20</xdr:col>
      <xdr:colOff>158750</xdr:colOff>
      <xdr:row>79</xdr:row>
      <xdr:rowOff>31750</xdr:rowOff>
    </xdr:to>
    <xdr:cxnSp macro="">
      <xdr:nvCxnSpPr>
        <xdr:cNvPr id="441" name="直線コネクタ 440"/>
        <xdr:cNvCxnSpPr/>
      </xdr:nvCxnSpPr>
      <xdr:spPr>
        <a:xfrm flipV="1">
          <a:off x="13004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2" name="フローチャート : 判断 441"/>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3" name="テキスト ボックス 442"/>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148589</xdr:rowOff>
    </xdr:from>
    <xdr:to>
      <xdr:col>19</xdr:col>
      <xdr:colOff>6350</xdr:colOff>
      <xdr:row>78</xdr:row>
      <xdr:rowOff>78739</xdr:rowOff>
    </xdr:to>
    <xdr:sp macro="" textlink="">
      <xdr:nvSpPr>
        <xdr:cNvPr id="444" name="フローチャート : 判断 443"/>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88916</xdr:rowOff>
    </xdr:from>
    <xdr:ext cx="762000" cy="259045"/>
    <xdr:sp macro="" textlink="">
      <xdr:nvSpPr>
        <xdr:cNvPr id="445" name="テキスト ボックス 444"/>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51" name="円/楕円 450"/>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52"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106680</xdr:rowOff>
    </xdr:from>
    <xdr:to>
      <xdr:col>22</xdr:col>
      <xdr:colOff>615950</xdr:colOff>
      <xdr:row>79</xdr:row>
      <xdr:rowOff>36830</xdr:rowOff>
    </xdr:to>
    <xdr:sp macro="" textlink="">
      <xdr:nvSpPr>
        <xdr:cNvPr id="453" name="円/楕円 452"/>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21607</xdr:rowOff>
    </xdr:from>
    <xdr:ext cx="736600" cy="259045"/>
    <xdr:sp macro="" textlink="">
      <xdr:nvSpPr>
        <xdr:cNvPr id="454" name="テキスト ボックス 453"/>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5" name="円/楕円 454"/>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6" name="テキスト ボックス 455"/>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137161</xdr:rowOff>
    </xdr:from>
    <xdr:to>
      <xdr:col>20</xdr:col>
      <xdr:colOff>209550</xdr:colOff>
      <xdr:row>79</xdr:row>
      <xdr:rowOff>67311</xdr:rowOff>
    </xdr:to>
    <xdr:sp macro="" textlink="">
      <xdr:nvSpPr>
        <xdr:cNvPr id="457" name="円/楕円 456"/>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52088</xdr:rowOff>
    </xdr:from>
    <xdr:ext cx="762000" cy="259045"/>
    <xdr:sp macro="" textlink="">
      <xdr:nvSpPr>
        <xdr:cNvPr id="458" name="テキスト ボックス 457"/>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9" name="円/楕円 458"/>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60" name="テキスト ボックス 459"/>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大阪府豊中市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161320</xdr:rowOff>
    </xdr:from>
    <xdr:to>
      <xdr:col>4</xdr:col>
      <xdr:colOff>1117600</xdr:colOff>
      <xdr:row>15</xdr:row>
      <xdr:rowOff>58176</xdr:rowOff>
    </xdr:to>
    <xdr:cxnSp macro="">
      <xdr:nvCxnSpPr>
        <xdr:cNvPr id="48" name="直線コネクタ 47"/>
        <xdr:cNvCxnSpPr/>
      </xdr:nvCxnSpPr>
      <xdr:spPr bwMode="auto">
        <a:xfrm flipV="1">
          <a:off x="5003800" y="2609245"/>
          <a:ext cx="6477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58176</xdr:rowOff>
    </xdr:from>
    <xdr:to>
      <xdr:col>4</xdr:col>
      <xdr:colOff>469900</xdr:colOff>
      <xdr:row>15</xdr:row>
      <xdr:rowOff>136357</xdr:rowOff>
    </xdr:to>
    <xdr:cxnSp macro="">
      <xdr:nvCxnSpPr>
        <xdr:cNvPr id="51" name="直線コネクタ 50"/>
        <xdr:cNvCxnSpPr/>
      </xdr:nvCxnSpPr>
      <xdr:spPr bwMode="auto">
        <a:xfrm flipV="1">
          <a:off x="4305300" y="2677551"/>
          <a:ext cx="6985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115143</xdr:rowOff>
    </xdr:from>
    <xdr:to>
      <xdr:col>3</xdr:col>
      <xdr:colOff>904875</xdr:colOff>
      <xdr:row>15</xdr:row>
      <xdr:rowOff>136357</xdr:rowOff>
    </xdr:to>
    <xdr:cxnSp macro="">
      <xdr:nvCxnSpPr>
        <xdr:cNvPr id="54" name="直線コネクタ 53"/>
        <xdr:cNvCxnSpPr/>
      </xdr:nvCxnSpPr>
      <xdr:spPr bwMode="auto">
        <a:xfrm>
          <a:off x="3606800" y="2734518"/>
          <a:ext cx="6985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169047</xdr:rowOff>
    </xdr:from>
    <xdr:to>
      <xdr:col>3</xdr:col>
      <xdr:colOff>206375</xdr:colOff>
      <xdr:row>15</xdr:row>
      <xdr:rowOff>115143</xdr:rowOff>
    </xdr:to>
    <xdr:cxnSp macro="">
      <xdr:nvCxnSpPr>
        <xdr:cNvPr id="57" name="直線コネクタ 56"/>
        <xdr:cNvCxnSpPr/>
      </xdr:nvCxnSpPr>
      <xdr:spPr bwMode="auto">
        <a:xfrm>
          <a:off x="2908300" y="2616972"/>
          <a:ext cx="698500" cy="11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40843</xdr:rowOff>
    </xdr:from>
    <xdr:to>
      <xdr:col>2</xdr:col>
      <xdr:colOff>692150</xdr:colOff>
      <xdr:row>16</xdr:row>
      <xdr:rowOff>142443</xdr:rowOff>
    </xdr:to>
    <xdr:sp macro="" textlink="">
      <xdr:nvSpPr>
        <xdr:cNvPr id="60" name="フローチャート : 判断 59"/>
        <xdr:cNvSpPr/>
      </xdr:nvSpPr>
      <xdr:spPr bwMode="auto">
        <a:xfrm>
          <a:off x="2857500" y="28316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127220</xdr:rowOff>
    </xdr:from>
    <xdr:ext cx="762000" cy="259045"/>
    <xdr:sp macro="" textlink="">
      <xdr:nvSpPr>
        <xdr:cNvPr id="61" name="テキスト ボックス 60"/>
        <xdr:cNvSpPr txBox="1"/>
      </xdr:nvSpPr>
      <xdr:spPr>
        <a:xfrm>
          <a:off x="2527300" y="29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110520</xdr:rowOff>
    </xdr:from>
    <xdr:to>
      <xdr:col>5</xdr:col>
      <xdr:colOff>34925</xdr:colOff>
      <xdr:row>15</xdr:row>
      <xdr:rowOff>40670</xdr:rowOff>
    </xdr:to>
    <xdr:sp macro="" textlink="">
      <xdr:nvSpPr>
        <xdr:cNvPr id="67" name="円/楕円 66"/>
        <xdr:cNvSpPr/>
      </xdr:nvSpPr>
      <xdr:spPr bwMode="auto">
        <a:xfrm>
          <a:off x="5600700" y="255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127047</xdr:rowOff>
    </xdr:from>
    <xdr:ext cx="762000" cy="259045"/>
    <xdr:sp macro="" textlink="">
      <xdr:nvSpPr>
        <xdr:cNvPr id="68" name="人口1人当たり決算額の推移該当値テキスト130"/>
        <xdr:cNvSpPr txBox="1"/>
      </xdr:nvSpPr>
      <xdr:spPr>
        <a:xfrm>
          <a:off x="5740400" y="240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7376</xdr:rowOff>
    </xdr:from>
    <xdr:to>
      <xdr:col>4</xdr:col>
      <xdr:colOff>520700</xdr:colOff>
      <xdr:row>15</xdr:row>
      <xdr:rowOff>108976</xdr:rowOff>
    </xdr:to>
    <xdr:sp macro="" textlink="">
      <xdr:nvSpPr>
        <xdr:cNvPr id="69" name="円/楕円 68"/>
        <xdr:cNvSpPr/>
      </xdr:nvSpPr>
      <xdr:spPr bwMode="auto">
        <a:xfrm>
          <a:off x="4953000" y="262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119153</xdr:rowOff>
    </xdr:from>
    <xdr:ext cx="736600" cy="259045"/>
    <xdr:sp macro="" textlink="">
      <xdr:nvSpPr>
        <xdr:cNvPr id="70" name="テキスト ボックス 69"/>
        <xdr:cNvSpPr txBox="1"/>
      </xdr:nvSpPr>
      <xdr:spPr>
        <a:xfrm>
          <a:off x="4622800" y="239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67,547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85557</xdr:rowOff>
    </xdr:from>
    <xdr:to>
      <xdr:col>3</xdr:col>
      <xdr:colOff>955675</xdr:colOff>
      <xdr:row>16</xdr:row>
      <xdr:rowOff>15707</xdr:rowOff>
    </xdr:to>
    <xdr:sp macro="" textlink="">
      <xdr:nvSpPr>
        <xdr:cNvPr id="71" name="円/楕円 70"/>
        <xdr:cNvSpPr/>
      </xdr:nvSpPr>
      <xdr:spPr bwMode="auto">
        <a:xfrm>
          <a:off x="4254500" y="2704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25884</xdr:rowOff>
    </xdr:from>
    <xdr:ext cx="762000" cy="259045"/>
    <xdr:sp macro="" textlink="">
      <xdr:nvSpPr>
        <xdr:cNvPr id="72" name="テキスト ボックス 71"/>
        <xdr:cNvSpPr txBox="1"/>
      </xdr:nvSpPr>
      <xdr:spPr>
        <a:xfrm>
          <a:off x="3924300" y="24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65,837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64343</xdr:rowOff>
    </xdr:from>
    <xdr:to>
      <xdr:col>3</xdr:col>
      <xdr:colOff>257175</xdr:colOff>
      <xdr:row>15</xdr:row>
      <xdr:rowOff>165943</xdr:rowOff>
    </xdr:to>
    <xdr:sp macro="" textlink="">
      <xdr:nvSpPr>
        <xdr:cNvPr id="73" name="円/楕円 72"/>
        <xdr:cNvSpPr/>
      </xdr:nvSpPr>
      <xdr:spPr bwMode="auto">
        <a:xfrm>
          <a:off x="3556000" y="268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4670</xdr:rowOff>
    </xdr:from>
    <xdr:ext cx="762000" cy="259045"/>
    <xdr:sp macro="" textlink="">
      <xdr:nvSpPr>
        <xdr:cNvPr id="74" name="テキスト ボックス 73"/>
        <xdr:cNvSpPr txBox="1"/>
      </xdr:nvSpPr>
      <xdr:spPr>
        <a:xfrm>
          <a:off x="3225800" y="24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66,301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118247</xdr:rowOff>
    </xdr:from>
    <xdr:to>
      <xdr:col>2</xdr:col>
      <xdr:colOff>692150</xdr:colOff>
      <xdr:row>15</xdr:row>
      <xdr:rowOff>48397</xdr:rowOff>
    </xdr:to>
    <xdr:sp macro="" textlink="">
      <xdr:nvSpPr>
        <xdr:cNvPr id="75" name="円/楕円 74"/>
        <xdr:cNvSpPr/>
      </xdr:nvSpPr>
      <xdr:spPr bwMode="auto">
        <a:xfrm>
          <a:off x="2857500" y="256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58574</xdr:rowOff>
    </xdr:from>
    <xdr:ext cx="762000" cy="259045"/>
    <xdr:sp macro="" textlink="">
      <xdr:nvSpPr>
        <xdr:cNvPr id="76" name="テキスト ボックス 75"/>
        <xdr:cNvSpPr txBox="1"/>
      </xdr:nvSpPr>
      <xdr:spPr>
        <a:xfrm>
          <a:off x="2527300" y="233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190048</xdr:rowOff>
    </xdr:from>
    <xdr:to>
      <xdr:col>4</xdr:col>
      <xdr:colOff>1117600</xdr:colOff>
      <xdr:row>36</xdr:row>
      <xdr:rowOff>18598</xdr:rowOff>
    </xdr:to>
    <xdr:cxnSp macro="">
      <xdr:nvCxnSpPr>
        <xdr:cNvPr id="108" name="直線コネクタ 107"/>
        <xdr:cNvCxnSpPr/>
      </xdr:nvCxnSpPr>
      <xdr:spPr bwMode="auto">
        <a:xfrm>
          <a:off x="5003800" y="6800398"/>
          <a:ext cx="647700" cy="17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190048</xdr:rowOff>
    </xdr:from>
    <xdr:to>
      <xdr:col>4</xdr:col>
      <xdr:colOff>469900</xdr:colOff>
      <xdr:row>35</xdr:row>
      <xdr:rowOff>199923</xdr:rowOff>
    </xdr:to>
    <xdr:cxnSp macro="">
      <xdr:nvCxnSpPr>
        <xdr:cNvPr id="111" name="直線コネクタ 110"/>
        <xdr:cNvCxnSpPr/>
      </xdr:nvCxnSpPr>
      <xdr:spPr bwMode="auto">
        <a:xfrm flipV="1">
          <a:off x="4305300" y="6800398"/>
          <a:ext cx="698500" cy="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199923</xdr:rowOff>
    </xdr:from>
    <xdr:to>
      <xdr:col>3</xdr:col>
      <xdr:colOff>904875</xdr:colOff>
      <xdr:row>35</xdr:row>
      <xdr:rowOff>214599</xdr:rowOff>
    </xdr:to>
    <xdr:cxnSp macro="">
      <xdr:nvCxnSpPr>
        <xdr:cNvPr id="114" name="直線コネクタ 113"/>
        <xdr:cNvCxnSpPr/>
      </xdr:nvCxnSpPr>
      <xdr:spPr bwMode="auto">
        <a:xfrm flipV="1">
          <a:off x="3606800" y="6810273"/>
          <a:ext cx="6985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85441</xdr:rowOff>
    </xdr:from>
    <xdr:to>
      <xdr:col>3</xdr:col>
      <xdr:colOff>206375</xdr:colOff>
      <xdr:row>35</xdr:row>
      <xdr:rowOff>214599</xdr:rowOff>
    </xdr:to>
    <xdr:cxnSp macro="">
      <xdr:nvCxnSpPr>
        <xdr:cNvPr id="117" name="直線コネクタ 116"/>
        <xdr:cNvCxnSpPr/>
      </xdr:nvCxnSpPr>
      <xdr:spPr bwMode="auto">
        <a:xfrm>
          <a:off x="2908300" y="6695791"/>
          <a:ext cx="698500" cy="129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196124</xdr:rowOff>
    </xdr:from>
    <xdr:to>
      <xdr:col>2</xdr:col>
      <xdr:colOff>692150</xdr:colOff>
      <xdr:row>35</xdr:row>
      <xdr:rowOff>297724</xdr:rowOff>
    </xdr:to>
    <xdr:sp macro="" textlink="">
      <xdr:nvSpPr>
        <xdr:cNvPr id="120" name="フローチャート : 判断 119"/>
        <xdr:cNvSpPr/>
      </xdr:nvSpPr>
      <xdr:spPr bwMode="auto">
        <a:xfrm>
          <a:off x="2857500" y="6806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282501</xdr:rowOff>
    </xdr:from>
    <xdr:ext cx="762000" cy="259045"/>
    <xdr:sp macro="" textlink="">
      <xdr:nvSpPr>
        <xdr:cNvPr id="121" name="テキスト ボックス 120"/>
        <xdr:cNvSpPr txBox="1"/>
      </xdr:nvSpPr>
      <xdr:spPr>
        <a:xfrm>
          <a:off x="2527300" y="689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310698</xdr:rowOff>
    </xdr:from>
    <xdr:to>
      <xdr:col>5</xdr:col>
      <xdr:colOff>34925</xdr:colOff>
      <xdr:row>36</xdr:row>
      <xdr:rowOff>69398</xdr:rowOff>
    </xdr:to>
    <xdr:sp macro="" textlink="">
      <xdr:nvSpPr>
        <xdr:cNvPr id="127" name="円/楕円 126"/>
        <xdr:cNvSpPr/>
      </xdr:nvSpPr>
      <xdr:spPr bwMode="auto">
        <a:xfrm>
          <a:off x="5600700" y="692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282775</xdr:rowOff>
    </xdr:from>
    <xdr:ext cx="762000" cy="259045"/>
    <xdr:sp macro="" textlink="">
      <xdr:nvSpPr>
        <xdr:cNvPr id="128" name="人口1人当たり決算額の推移該当値テキスト445"/>
        <xdr:cNvSpPr txBox="1"/>
      </xdr:nvSpPr>
      <xdr:spPr>
        <a:xfrm>
          <a:off x="5740400" y="689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139248</xdr:rowOff>
    </xdr:from>
    <xdr:to>
      <xdr:col>4</xdr:col>
      <xdr:colOff>520700</xdr:colOff>
      <xdr:row>35</xdr:row>
      <xdr:rowOff>240848</xdr:rowOff>
    </xdr:to>
    <xdr:sp macro="" textlink="">
      <xdr:nvSpPr>
        <xdr:cNvPr id="129" name="円/楕円 128"/>
        <xdr:cNvSpPr/>
      </xdr:nvSpPr>
      <xdr:spPr bwMode="auto">
        <a:xfrm>
          <a:off x="4953000" y="674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251025</xdr:rowOff>
    </xdr:from>
    <xdr:ext cx="736600" cy="259045"/>
    <xdr:sp macro="" textlink="">
      <xdr:nvSpPr>
        <xdr:cNvPr id="130" name="テキスト ボックス 129"/>
        <xdr:cNvSpPr txBox="1"/>
      </xdr:nvSpPr>
      <xdr:spPr>
        <a:xfrm>
          <a:off x="4622800" y="6518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149123</xdr:rowOff>
    </xdr:from>
    <xdr:to>
      <xdr:col>3</xdr:col>
      <xdr:colOff>955675</xdr:colOff>
      <xdr:row>35</xdr:row>
      <xdr:rowOff>250723</xdr:rowOff>
    </xdr:to>
    <xdr:sp macro="" textlink="">
      <xdr:nvSpPr>
        <xdr:cNvPr id="131" name="円/楕円 130"/>
        <xdr:cNvSpPr/>
      </xdr:nvSpPr>
      <xdr:spPr bwMode="auto">
        <a:xfrm>
          <a:off x="4254500" y="675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260900</xdr:rowOff>
    </xdr:from>
    <xdr:ext cx="762000" cy="259045"/>
    <xdr:sp macro="" textlink="">
      <xdr:nvSpPr>
        <xdr:cNvPr id="132" name="テキスト ボックス 131"/>
        <xdr:cNvSpPr txBox="1"/>
      </xdr:nvSpPr>
      <xdr:spPr>
        <a:xfrm>
          <a:off x="3924300" y="652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163799</xdr:rowOff>
    </xdr:from>
    <xdr:to>
      <xdr:col>3</xdr:col>
      <xdr:colOff>257175</xdr:colOff>
      <xdr:row>35</xdr:row>
      <xdr:rowOff>265399</xdr:rowOff>
    </xdr:to>
    <xdr:sp macro="" textlink="">
      <xdr:nvSpPr>
        <xdr:cNvPr id="133" name="円/楕円 132"/>
        <xdr:cNvSpPr/>
      </xdr:nvSpPr>
      <xdr:spPr bwMode="auto">
        <a:xfrm>
          <a:off x="3556000" y="677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250176</xdr:rowOff>
    </xdr:from>
    <xdr:ext cx="762000" cy="259045"/>
    <xdr:sp macro="" textlink="">
      <xdr:nvSpPr>
        <xdr:cNvPr id="134" name="テキスト ボックス 133"/>
        <xdr:cNvSpPr txBox="1"/>
      </xdr:nvSpPr>
      <xdr:spPr>
        <a:xfrm>
          <a:off x="3225800" y="68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34641</xdr:rowOff>
    </xdr:from>
    <xdr:to>
      <xdr:col>2</xdr:col>
      <xdr:colOff>692150</xdr:colOff>
      <xdr:row>35</xdr:row>
      <xdr:rowOff>136241</xdr:rowOff>
    </xdr:to>
    <xdr:sp macro="" textlink="">
      <xdr:nvSpPr>
        <xdr:cNvPr id="135" name="円/楕円 134"/>
        <xdr:cNvSpPr/>
      </xdr:nvSpPr>
      <xdr:spPr bwMode="auto">
        <a:xfrm>
          <a:off x="2857500" y="664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146418</xdr:rowOff>
    </xdr:from>
    <xdr:ext cx="762000" cy="259045"/>
    <xdr:sp macro="" textlink="">
      <xdr:nvSpPr>
        <xdr:cNvPr id="136" name="テキスト ボックス 135"/>
        <xdr:cNvSpPr txBox="1"/>
      </xdr:nvSpPr>
      <xdr:spPr>
        <a:xfrm>
          <a:off x="2527300" y="64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403,030
398,195
36.39
146,571,626
143,121,964
2,001,060
81,227,672
89,377,547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35573</xdr:rowOff>
    </xdr:from>
    <xdr:to>
      <xdr:col>6</xdr:col>
      <xdr:colOff>511175</xdr:colOff>
      <xdr:row>33</xdr:row>
      <xdr:rowOff>78092</xdr:rowOff>
    </xdr:to>
    <xdr:cxnSp macro="">
      <xdr:nvCxnSpPr>
        <xdr:cNvPr id="61" name="直線コネクタ 60"/>
        <xdr:cNvCxnSpPr/>
      </xdr:nvCxnSpPr>
      <xdr:spPr>
        <a:xfrm>
          <a:off x="3797300" y="5693423"/>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35573</xdr:rowOff>
    </xdr:from>
    <xdr:to>
      <xdr:col>5</xdr:col>
      <xdr:colOff>358775</xdr:colOff>
      <xdr:row>33</xdr:row>
      <xdr:rowOff>55270</xdr:rowOff>
    </xdr:to>
    <xdr:cxnSp macro="">
      <xdr:nvCxnSpPr>
        <xdr:cNvPr id="64" name="直線コネクタ 63"/>
        <xdr:cNvCxnSpPr/>
      </xdr:nvCxnSpPr>
      <xdr:spPr>
        <a:xfrm flipV="1">
          <a:off x="2908300" y="5693423"/>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55270</xdr:rowOff>
    </xdr:from>
    <xdr:to>
      <xdr:col>4</xdr:col>
      <xdr:colOff>155575</xdr:colOff>
      <xdr:row>33</xdr:row>
      <xdr:rowOff>140424</xdr:rowOff>
    </xdr:to>
    <xdr:cxnSp macro="">
      <xdr:nvCxnSpPr>
        <xdr:cNvPr id="67" name="直線コネクタ 66"/>
        <xdr:cNvCxnSpPr/>
      </xdr:nvCxnSpPr>
      <xdr:spPr>
        <a:xfrm flipV="1">
          <a:off x="2019300" y="5713120"/>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165341</xdr:rowOff>
    </xdr:from>
    <xdr:to>
      <xdr:col>2</xdr:col>
      <xdr:colOff>638175</xdr:colOff>
      <xdr:row>33</xdr:row>
      <xdr:rowOff>140424</xdr:rowOff>
    </xdr:to>
    <xdr:cxnSp macro="">
      <xdr:nvCxnSpPr>
        <xdr:cNvPr id="70" name="直線コネクタ 69"/>
        <xdr:cNvCxnSpPr/>
      </xdr:nvCxnSpPr>
      <xdr:spPr>
        <a:xfrm>
          <a:off x="1130300" y="5651741"/>
          <a:ext cx="8890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64592</xdr:rowOff>
    </xdr:from>
    <xdr:to>
      <xdr:col>1</xdr:col>
      <xdr:colOff>485775</xdr:colOff>
      <xdr:row>34</xdr:row>
      <xdr:rowOff>166192</xdr:rowOff>
    </xdr:to>
    <xdr:sp macro="" textlink="">
      <xdr:nvSpPr>
        <xdr:cNvPr id="73" name="フローチャート : 判断 72"/>
        <xdr:cNvSpPr/>
      </xdr:nvSpPr>
      <xdr:spPr>
        <a:xfrm>
          <a:off x="1079500" y="58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157319</xdr:rowOff>
    </xdr:from>
    <xdr:ext cx="534377" cy="259045"/>
    <xdr:sp macro="" textlink="">
      <xdr:nvSpPr>
        <xdr:cNvPr id="74" name="テキスト ボックス 73"/>
        <xdr:cNvSpPr txBox="1"/>
      </xdr:nvSpPr>
      <xdr:spPr>
        <a:xfrm>
          <a:off x="863111" y="59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27292</xdr:rowOff>
    </xdr:from>
    <xdr:to>
      <xdr:col>6</xdr:col>
      <xdr:colOff>561975</xdr:colOff>
      <xdr:row>33</xdr:row>
      <xdr:rowOff>128892</xdr:rowOff>
    </xdr:to>
    <xdr:sp macro="" textlink="">
      <xdr:nvSpPr>
        <xdr:cNvPr id="80" name="円/楕円 79"/>
        <xdr:cNvSpPr/>
      </xdr:nvSpPr>
      <xdr:spPr>
        <a:xfrm>
          <a:off x="4584700" y="56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50169</xdr:rowOff>
    </xdr:from>
    <xdr:ext cx="534377" cy="259045"/>
    <xdr:sp macro="" textlink="">
      <xdr:nvSpPr>
        <xdr:cNvPr id="81" name="人件費該当値テキスト"/>
        <xdr:cNvSpPr txBox="1"/>
      </xdr:nvSpPr>
      <xdr:spPr>
        <a:xfrm>
          <a:off x="4686300" y="55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156223</xdr:rowOff>
    </xdr:from>
    <xdr:to>
      <xdr:col>5</xdr:col>
      <xdr:colOff>409575</xdr:colOff>
      <xdr:row>33</xdr:row>
      <xdr:rowOff>86373</xdr:rowOff>
    </xdr:to>
    <xdr:sp macro="" textlink="">
      <xdr:nvSpPr>
        <xdr:cNvPr id="82" name="円/楕円 81"/>
        <xdr:cNvSpPr/>
      </xdr:nvSpPr>
      <xdr:spPr>
        <a:xfrm>
          <a:off x="3746500" y="56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102900</xdr:rowOff>
    </xdr:from>
    <xdr:ext cx="534377" cy="259045"/>
    <xdr:sp macro="" textlink="">
      <xdr:nvSpPr>
        <xdr:cNvPr id="83" name="テキスト ボックス 82"/>
        <xdr:cNvSpPr txBox="1"/>
      </xdr:nvSpPr>
      <xdr:spPr>
        <a:xfrm>
          <a:off x="3530111" y="54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4470</xdr:rowOff>
    </xdr:from>
    <xdr:to>
      <xdr:col>4</xdr:col>
      <xdr:colOff>206375</xdr:colOff>
      <xdr:row>33</xdr:row>
      <xdr:rowOff>106070</xdr:rowOff>
    </xdr:to>
    <xdr:sp macro="" textlink="">
      <xdr:nvSpPr>
        <xdr:cNvPr id="84" name="円/楕円 83"/>
        <xdr:cNvSpPr/>
      </xdr:nvSpPr>
      <xdr:spPr>
        <a:xfrm>
          <a:off x="2857500" y="56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122597</xdr:rowOff>
    </xdr:from>
    <xdr:ext cx="534377" cy="259045"/>
    <xdr:sp macro="" textlink="">
      <xdr:nvSpPr>
        <xdr:cNvPr id="85" name="テキスト ボックス 84"/>
        <xdr:cNvSpPr txBox="1"/>
      </xdr:nvSpPr>
      <xdr:spPr>
        <a:xfrm>
          <a:off x="2641111" y="543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89624</xdr:rowOff>
    </xdr:from>
    <xdr:to>
      <xdr:col>3</xdr:col>
      <xdr:colOff>3175</xdr:colOff>
      <xdr:row>34</xdr:row>
      <xdr:rowOff>19774</xdr:rowOff>
    </xdr:to>
    <xdr:sp macro="" textlink="">
      <xdr:nvSpPr>
        <xdr:cNvPr id="86" name="円/楕円 85"/>
        <xdr:cNvSpPr/>
      </xdr:nvSpPr>
      <xdr:spPr>
        <a:xfrm>
          <a:off x="1968500" y="57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36301</xdr:rowOff>
    </xdr:from>
    <xdr:ext cx="534377" cy="259045"/>
    <xdr:sp macro="" textlink="">
      <xdr:nvSpPr>
        <xdr:cNvPr id="87" name="テキスト ボックス 86"/>
        <xdr:cNvSpPr txBox="1"/>
      </xdr:nvSpPr>
      <xdr:spPr>
        <a:xfrm>
          <a:off x="1752111" y="55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114541</xdr:rowOff>
    </xdr:from>
    <xdr:to>
      <xdr:col>1</xdr:col>
      <xdr:colOff>485775</xdr:colOff>
      <xdr:row>33</xdr:row>
      <xdr:rowOff>44691</xdr:rowOff>
    </xdr:to>
    <xdr:sp macro="" textlink="">
      <xdr:nvSpPr>
        <xdr:cNvPr id="88" name="円/楕円 87"/>
        <xdr:cNvSpPr/>
      </xdr:nvSpPr>
      <xdr:spPr>
        <a:xfrm>
          <a:off x="1079500" y="56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61218</xdr:rowOff>
    </xdr:from>
    <xdr:ext cx="534377" cy="259045"/>
    <xdr:sp macro="" textlink="">
      <xdr:nvSpPr>
        <xdr:cNvPr id="89" name="テキスト ボックス 88"/>
        <xdr:cNvSpPr txBox="1"/>
      </xdr:nvSpPr>
      <xdr:spPr>
        <a:xfrm>
          <a:off x="863111" y="53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69317</xdr:rowOff>
    </xdr:from>
    <xdr:to>
      <xdr:col>6</xdr:col>
      <xdr:colOff>511175</xdr:colOff>
      <xdr:row>58</xdr:row>
      <xdr:rowOff>119672</xdr:rowOff>
    </xdr:to>
    <xdr:cxnSp macro="">
      <xdr:nvCxnSpPr>
        <xdr:cNvPr id="119" name="直線コネクタ 118"/>
        <xdr:cNvCxnSpPr/>
      </xdr:nvCxnSpPr>
      <xdr:spPr>
        <a:xfrm flipV="1">
          <a:off x="3797300" y="10013417"/>
          <a:ext cx="8382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119672</xdr:rowOff>
    </xdr:from>
    <xdr:to>
      <xdr:col>5</xdr:col>
      <xdr:colOff>358775</xdr:colOff>
      <xdr:row>58</xdr:row>
      <xdr:rowOff>135699</xdr:rowOff>
    </xdr:to>
    <xdr:cxnSp macro="">
      <xdr:nvCxnSpPr>
        <xdr:cNvPr id="122" name="直線コネクタ 121"/>
        <xdr:cNvCxnSpPr/>
      </xdr:nvCxnSpPr>
      <xdr:spPr>
        <a:xfrm flipV="1">
          <a:off x="2908300" y="1006377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131699</xdr:rowOff>
    </xdr:from>
    <xdr:to>
      <xdr:col>4</xdr:col>
      <xdr:colOff>155575</xdr:colOff>
      <xdr:row>58</xdr:row>
      <xdr:rowOff>135699</xdr:rowOff>
    </xdr:to>
    <xdr:cxnSp macro="">
      <xdr:nvCxnSpPr>
        <xdr:cNvPr id="125" name="直線コネクタ 124"/>
        <xdr:cNvCxnSpPr/>
      </xdr:nvCxnSpPr>
      <xdr:spPr>
        <a:xfrm>
          <a:off x="2019300" y="1007579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131699</xdr:rowOff>
    </xdr:from>
    <xdr:to>
      <xdr:col>2</xdr:col>
      <xdr:colOff>638175</xdr:colOff>
      <xdr:row>59</xdr:row>
      <xdr:rowOff>8192</xdr:rowOff>
    </xdr:to>
    <xdr:cxnSp macro="">
      <xdr:nvCxnSpPr>
        <xdr:cNvPr id="128" name="直線コネクタ 127"/>
        <xdr:cNvCxnSpPr/>
      </xdr:nvCxnSpPr>
      <xdr:spPr>
        <a:xfrm flipV="1">
          <a:off x="1130300" y="10075799"/>
          <a:ext cx="8890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166459</xdr:rowOff>
    </xdr:from>
    <xdr:to>
      <xdr:col>1</xdr:col>
      <xdr:colOff>485775</xdr:colOff>
      <xdr:row>58</xdr:row>
      <xdr:rowOff>96609</xdr:rowOff>
    </xdr:to>
    <xdr:sp macro="" textlink="">
      <xdr:nvSpPr>
        <xdr:cNvPr id="131" name="フローチャート : 判断 130"/>
        <xdr:cNvSpPr/>
      </xdr:nvSpPr>
      <xdr:spPr>
        <a:xfrm>
          <a:off x="1079500" y="993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113136</xdr:rowOff>
    </xdr:from>
    <xdr:ext cx="534377" cy="259045"/>
    <xdr:sp macro="" textlink="">
      <xdr:nvSpPr>
        <xdr:cNvPr id="132" name="テキスト ボックス 131"/>
        <xdr:cNvSpPr txBox="1"/>
      </xdr:nvSpPr>
      <xdr:spPr>
        <a:xfrm>
          <a:off x="863111" y="97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18517</xdr:rowOff>
    </xdr:from>
    <xdr:to>
      <xdr:col>6</xdr:col>
      <xdr:colOff>561975</xdr:colOff>
      <xdr:row>58</xdr:row>
      <xdr:rowOff>120117</xdr:rowOff>
    </xdr:to>
    <xdr:sp macro="" textlink="">
      <xdr:nvSpPr>
        <xdr:cNvPr id="138" name="円/楕円 137"/>
        <xdr:cNvSpPr/>
      </xdr:nvSpPr>
      <xdr:spPr>
        <a:xfrm>
          <a:off x="4584700" y="9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104894</xdr:rowOff>
    </xdr:from>
    <xdr:ext cx="534377" cy="259045"/>
    <xdr:sp macro="" textlink="">
      <xdr:nvSpPr>
        <xdr:cNvPr id="139" name="物件費該当値テキスト"/>
        <xdr:cNvSpPr txBox="1"/>
      </xdr:nvSpPr>
      <xdr:spPr>
        <a:xfrm>
          <a:off x="4686300" y="98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68872</xdr:rowOff>
    </xdr:from>
    <xdr:to>
      <xdr:col>5</xdr:col>
      <xdr:colOff>409575</xdr:colOff>
      <xdr:row>58</xdr:row>
      <xdr:rowOff>170472</xdr:rowOff>
    </xdr:to>
    <xdr:sp macro="" textlink="">
      <xdr:nvSpPr>
        <xdr:cNvPr id="140" name="円/楕円 139"/>
        <xdr:cNvSpPr/>
      </xdr:nvSpPr>
      <xdr:spPr>
        <a:xfrm>
          <a:off x="3746500" y="100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161599</xdr:rowOff>
    </xdr:from>
    <xdr:ext cx="534377" cy="259045"/>
    <xdr:sp macro="" textlink="">
      <xdr:nvSpPr>
        <xdr:cNvPr id="141" name="テキスト ボックス 140"/>
        <xdr:cNvSpPr txBox="1"/>
      </xdr:nvSpPr>
      <xdr:spPr>
        <a:xfrm>
          <a:off x="3530111" y="101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84899</xdr:rowOff>
    </xdr:from>
    <xdr:to>
      <xdr:col>4</xdr:col>
      <xdr:colOff>206375</xdr:colOff>
      <xdr:row>59</xdr:row>
      <xdr:rowOff>15049</xdr:rowOff>
    </xdr:to>
    <xdr:sp macro="" textlink="">
      <xdr:nvSpPr>
        <xdr:cNvPr id="142" name="円/楕円 141"/>
        <xdr:cNvSpPr/>
      </xdr:nvSpPr>
      <xdr:spPr>
        <a:xfrm>
          <a:off x="2857500" y="100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6176</xdr:rowOff>
    </xdr:from>
    <xdr:ext cx="534377" cy="259045"/>
    <xdr:sp macro="" textlink="">
      <xdr:nvSpPr>
        <xdr:cNvPr id="143" name="テキスト ボックス 142"/>
        <xdr:cNvSpPr txBox="1"/>
      </xdr:nvSpPr>
      <xdr:spPr>
        <a:xfrm>
          <a:off x="2641111" y="101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80899</xdr:rowOff>
    </xdr:from>
    <xdr:to>
      <xdr:col>3</xdr:col>
      <xdr:colOff>3175</xdr:colOff>
      <xdr:row>59</xdr:row>
      <xdr:rowOff>11049</xdr:rowOff>
    </xdr:to>
    <xdr:sp macro="" textlink="">
      <xdr:nvSpPr>
        <xdr:cNvPr id="144" name="円/楕円 143"/>
        <xdr:cNvSpPr/>
      </xdr:nvSpPr>
      <xdr:spPr>
        <a:xfrm>
          <a:off x="1968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2176</xdr:rowOff>
    </xdr:from>
    <xdr:ext cx="534377" cy="259045"/>
    <xdr:sp macro="" textlink="">
      <xdr:nvSpPr>
        <xdr:cNvPr id="145" name="テキスト ボックス 144"/>
        <xdr:cNvSpPr txBox="1"/>
      </xdr:nvSpPr>
      <xdr:spPr>
        <a:xfrm>
          <a:off x="1752111" y="101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128842</xdr:rowOff>
    </xdr:from>
    <xdr:to>
      <xdr:col>1</xdr:col>
      <xdr:colOff>485775</xdr:colOff>
      <xdr:row>59</xdr:row>
      <xdr:rowOff>58992</xdr:rowOff>
    </xdr:to>
    <xdr:sp macro="" textlink="">
      <xdr:nvSpPr>
        <xdr:cNvPr id="146" name="円/楕円 145"/>
        <xdr:cNvSpPr/>
      </xdr:nvSpPr>
      <xdr:spPr>
        <a:xfrm>
          <a:off x="1079500" y="100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50119</xdr:rowOff>
    </xdr:from>
    <xdr:ext cx="534377" cy="259045"/>
    <xdr:sp macro="" textlink="">
      <xdr:nvSpPr>
        <xdr:cNvPr id="147" name="テキスト ボックス 146"/>
        <xdr:cNvSpPr txBox="1"/>
      </xdr:nvSpPr>
      <xdr:spPr>
        <a:xfrm>
          <a:off x="863111" y="101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139064</xdr:rowOff>
    </xdr:from>
    <xdr:to>
      <xdr:col>6</xdr:col>
      <xdr:colOff>511175</xdr:colOff>
      <xdr:row>78</xdr:row>
      <xdr:rowOff>22606</xdr:rowOff>
    </xdr:to>
    <xdr:cxnSp macro="">
      <xdr:nvCxnSpPr>
        <xdr:cNvPr id="176" name="直線コネクタ 175"/>
        <xdr:cNvCxnSpPr/>
      </xdr:nvCxnSpPr>
      <xdr:spPr>
        <a:xfrm flipV="1">
          <a:off x="3797300" y="13340714"/>
          <a:ext cx="838200" cy="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3048</xdr:rowOff>
    </xdr:from>
    <xdr:to>
      <xdr:col>5</xdr:col>
      <xdr:colOff>358775</xdr:colOff>
      <xdr:row>78</xdr:row>
      <xdr:rowOff>22606</xdr:rowOff>
    </xdr:to>
    <xdr:cxnSp macro="">
      <xdr:nvCxnSpPr>
        <xdr:cNvPr id="179" name="直線コネクタ 178"/>
        <xdr:cNvCxnSpPr/>
      </xdr:nvCxnSpPr>
      <xdr:spPr>
        <a:xfrm>
          <a:off x="2908300" y="13376148"/>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3048</xdr:rowOff>
    </xdr:from>
    <xdr:to>
      <xdr:col>4</xdr:col>
      <xdr:colOff>155575</xdr:colOff>
      <xdr:row>78</xdr:row>
      <xdr:rowOff>10922</xdr:rowOff>
    </xdr:to>
    <xdr:cxnSp macro="">
      <xdr:nvCxnSpPr>
        <xdr:cNvPr id="182" name="直線コネクタ 181"/>
        <xdr:cNvCxnSpPr/>
      </xdr:nvCxnSpPr>
      <xdr:spPr>
        <a:xfrm flipV="1">
          <a:off x="2019300" y="13376148"/>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165481</xdr:rowOff>
    </xdr:from>
    <xdr:to>
      <xdr:col>2</xdr:col>
      <xdr:colOff>638175</xdr:colOff>
      <xdr:row>78</xdr:row>
      <xdr:rowOff>10922</xdr:rowOff>
    </xdr:to>
    <xdr:cxnSp macro="">
      <xdr:nvCxnSpPr>
        <xdr:cNvPr id="185" name="直線コネクタ 184"/>
        <xdr:cNvCxnSpPr/>
      </xdr:nvCxnSpPr>
      <xdr:spPr>
        <a:xfrm>
          <a:off x="1130300" y="1336713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121158</xdr:rowOff>
    </xdr:from>
    <xdr:to>
      <xdr:col>1</xdr:col>
      <xdr:colOff>485775</xdr:colOff>
      <xdr:row>76</xdr:row>
      <xdr:rowOff>51308</xdr:rowOff>
    </xdr:to>
    <xdr:sp macro="" textlink="">
      <xdr:nvSpPr>
        <xdr:cNvPr id="188" name="フローチャート : 判断 187"/>
        <xdr:cNvSpPr/>
      </xdr:nvSpPr>
      <xdr:spPr>
        <a:xfrm>
          <a:off x="1079500" y="1297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67835</xdr:rowOff>
    </xdr:from>
    <xdr:ext cx="469744" cy="259045"/>
    <xdr:sp macro="" textlink="">
      <xdr:nvSpPr>
        <xdr:cNvPr id="189" name="テキスト ボックス 188"/>
        <xdr:cNvSpPr txBox="1"/>
      </xdr:nvSpPr>
      <xdr:spPr>
        <a:xfrm>
          <a:off x="895427" y="1275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88264</xdr:rowOff>
    </xdr:from>
    <xdr:to>
      <xdr:col>6</xdr:col>
      <xdr:colOff>561975</xdr:colOff>
      <xdr:row>78</xdr:row>
      <xdr:rowOff>18414</xdr:rowOff>
    </xdr:to>
    <xdr:sp macro="" textlink="">
      <xdr:nvSpPr>
        <xdr:cNvPr id="195" name="円/楕円 194"/>
        <xdr:cNvSpPr/>
      </xdr:nvSpPr>
      <xdr:spPr>
        <a:xfrm>
          <a:off x="45847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66691</xdr:rowOff>
    </xdr:from>
    <xdr:ext cx="469744" cy="259045"/>
    <xdr:sp macro="" textlink="">
      <xdr:nvSpPr>
        <xdr:cNvPr id="196" name="維持補修費該当値テキスト"/>
        <xdr:cNvSpPr txBox="1"/>
      </xdr:nvSpPr>
      <xdr:spPr>
        <a:xfrm>
          <a:off x="4686300" y="1326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143256</xdr:rowOff>
    </xdr:from>
    <xdr:to>
      <xdr:col>5</xdr:col>
      <xdr:colOff>409575</xdr:colOff>
      <xdr:row>78</xdr:row>
      <xdr:rowOff>73406</xdr:rowOff>
    </xdr:to>
    <xdr:sp macro="" textlink="">
      <xdr:nvSpPr>
        <xdr:cNvPr id="197" name="円/楕円 196"/>
        <xdr:cNvSpPr/>
      </xdr:nvSpPr>
      <xdr:spPr>
        <a:xfrm>
          <a:off x="3746500" y="133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64533</xdr:rowOff>
    </xdr:from>
    <xdr:ext cx="469744" cy="259045"/>
    <xdr:sp macro="" textlink="">
      <xdr:nvSpPr>
        <xdr:cNvPr id="198" name="テキスト ボックス 197"/>
        <xdr:cNvSpPr txBox="1"/>
      </xdr:nvSpPr>
      <xdr:spPr>
        <a:xfrm>
          <a:off x="3562427" y="134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123698</xdr:rowOff>
    </xdr:from>
    <xdr:to>
      <xdr:col>4</xdr:col>
      <xdr:colOff>206375</xdr:colOff>
      <xdr:row>78</xdr:row>
      <xdr:rowOff>53848</xdr:rowOff>
    </xdr:to>
    <xdr:sp macro="" textlink="">
      <xdr:nvSpPr>
        <xdr:cNvPr id="199" name="円/楕円 198"/>
        <xdr:cNvSpPr/>
      </xdr:nvSpPr>
      <xdr:spPr>
        <a:xfrm>
          <a:off x="2857500" y="133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44975</xdr:rowOff>
    </xdr:from>
    <xdr:ext cx="469744" cy="259045"/>
    <xdr:sp macro="" textlink="">
      <xdr:nvSpPr>
        <xdr:cNvPr id="200" name="テキスト ボックス 199"/>
        <xdr:cNvSpPr txBox="1"/>
      </xdr:nvSpPr>
      <xdr:spPr>
        <a:xfrm>
          <a:off x="2673427" y="134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131572</xdr:rowOff>
    </xdr:from>
    <xdr:to>
      <xdr:col>3</xdr:col>
      <xdr:colOff>3175</xdr:colOff>
      <xdr:row>78</xdr:row>
      <xdr:rowOff>61722</xdr:rowOff>
    </xdr:to>
    <xdr:sp macro="" textlink="">
      <xdr:nvSpPr>
        <xdr:cNvPr id="201" name="円/楕円 200"/>
        <xdr:cNvSpPr/>
      </xdr:nvSpPr>
      <xdr:spPr>
        <a:xfrm>
          <a:off x="1968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52849</xdr:rowOff>
    </xdr:from>
    <xdr:ext cx="469744" cy="259045"/>
    <xdr:sp macro="" textlink="">
      <xdr:nvSpPr>
        <xdr:cNvPr id="202" name="テキスト ボックス 201"/>
        <xdr:cNvSpPr txBox="1"/>
      </xdr:nvSpPr>
      <xdr:spPr>
        <a:xfrm>
          <a:off x="1784427"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114681</xdr:rowOff>
    </xdr:from>
    <xdr:to>
      <xdr:col>1</xdr:col>
      <xdr:colOff>485775</xdr:colOff>
      <xdr:row>78</xdr:row>
      <xdr:rowOff>44831</xdr:rowOff>
    </xdr:to>
    <xdr:sp macro="" textlink="">
      <xdr:nvSpPr>
        <xdr:cNvPr id="203" name="円/楕円 202"/>
        <xdr:cNvSpPr/>
      </xdr:nvSpPr>
      <xdr:spPr>
        <a:xfrm>
          <a:off x="1079500" y="1331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35958</xdr:rowOff>
    </xdr:from>
    <xdr:ext cx="469744" cy="259045"/>
    <xdr:sp macro="" textlink="">
      <xdr:nvSpPr>
        <xdr:cNvPr id="204" name="テキスト ボックス 203"/>
        <xdr:cNvSpPr txBox="1"/>
      </xdr:nvSpPr>
      <xdr:spPr>
        <a:xfrm>
          <a:off x="895427" y="1340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118732</xdr:rowOff>
    </xdr:from>
    <xdr:to>
      <xdr:col>6</xdr:col>
      <xdr:colOff>511175</xdr:colOff>
      <xdr:row>95</xdr:row>
      <xdr:rowOff>168339</xdr:rowOff>
    </xdr:to>
    <xdr:cxnSp macro="">
      <xdr:nvCxnSpPr>
        <xdr:cNvPr id="234" name="直線コネクタ 233"/>
        <xdr:cNvCxnSpPr/>
      </xdr:nvCxnSpPr>
      <xdr:spPr>
        <a:xfrm flipV="1">
          <a:off x="3797300" y="16406482"/>
          <a:ext cx="8382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168339</xdr:rowOff>
    </xdr:from>
    <xdr:to>
      <xdr:col>5</xdr:col>
      <xdr:colOff>358775</xdr:colOff>
      <xdr:row>96</xdr:row>
      <xdr:rowOff>70065</xdr:rowOff>
    </xdr:to>
    <xdr:cxnSp macro="">
      <xdr:nvCxnSpPr>
        <xdr:cNvPr id="237" name="直線コネクタ 236"/>
        <xdr:cNvCxnSpPr/>
      </xdr:nvCxnSpPr>
      <xdr:spPr>
        <a:xfrm flipV="1">
          <a:off x="2908300" y="16456089"/>
          <a:ext cx="889000" cy="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70065</xdr:rowOff>
    </xdr:from>
    <xdr:to>
      <xdr:col>4</xdr:col>
      <xdr:colOff>155575</xdr:colOff>
      <xdr:row>96</xdr:row>
      <xdr:rowOff>89815</xdr:rowOff>
    </xdr:to>
    <xdr:cxnSp macro="">
      <xdr:nvCxnSpPr>
        <xdr:cNvPr id="240" name="直線コネクタ 239"/>
        <xdr:cNvCxnSpPr/>
      </xdr:nvCxnSpPr>
      <xdr:spPr>
        <a:xfrm flipV="1">
          <a:off x="2019300" y="16529265"/>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89815</xdr:rowOff>
    </xdr:from>
    <xdr:to>
      <xdr:col>2</xdr:col>
      <xdr:colOff>638175</xdr:colOff>
      <xdr:row>96</xdr:row>
      <xdr:rowOff>115252</xdr:rowOff>
    </xdr:to>
    <xdr:cxnSp macro="">
      <xdr:nvCxnSpPr>
        <xdr:cNvPr id="243" name="直線コネクタ 242"/>
        <xdr:cNvCxnSpPr/>
      </xdr:nvCxnSpPr>
      <xdr:spPr>
        <a:xfrm flipV="1">
          <a:off x="1130300" y="16549015"/>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113957</xdr:rowOff>
    </xdr:from>
    <xdr:to>
      <xdr:col>1</xdr:col>
      <xdr:colOff>485775</xdr:colOff>
      <xdr:row>98</xdr:row>
      <xdr:rowOff>44107</xdr:rowOff>
    </xdr:to>
    <xdr:sp macro="" textlink="">
      <xdr:nvSpPr>
        <xdr:cNvPr id="246" name="フローチャート : 判断 245"/>
        <xdr:cNvSpPr/>
      </xdr:nvSpPr>
      <xdr:spPr>
        <a:xfrm>
          <a:off x="1079500" y="1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35234</xdr:rowOff>
    </xdr:from>
    <xdr:ext cx="534377" cy="259045"/>
    <xdr:sp macro="" textlink="">
      <xdr:nvSpPr>
        <xdr:cNvPr id="247" name="テキスト ボックス 246"/>
        <xdr:cNvSpPr txBox="1"/>
      </xdr:nvSpPr>
      <xdr:spPr>
        <a:xfrm>
          <a:off x="863111" y="168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67932</xdr:rowOff>
    </xdr:from>
    <xdr:to>
      <xdr:col>6</xdr:col>
      <xdr:colOff>561975</xdr:colOff>
      <xdr:row>95</xdr:row>
      <xdr:rowOff>169532</xdr:rowOff>
    </xdr:to>
    <xdr:sp macro="" textlink="">
      <xdr:nvSpPr>
        <xdr:cNvPr id="253" name="円/楕円 252"/>
        <xdr:cNvSpPr/>
      </xdr:nvSpPr>
      <xdr:spPr>
        <a:xfrm>
          <a:off x="4584700" y="163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90809</xdr:rowOff>
    </xdr:from>
    <xdr:ext cx="599010" cy="259045"/>
    <xdr:sp macro="" textlink="">
      <xdr:nvSpPr>
        <xdr:cNvPr id="254" name="扶助費該当値テキスト"/>
        <xdr:cNvSpPr txBox="1"/>
      </xdr:nvSpPr>
      <xdr:spPr>
        <a:xfrm>
          <a:off x="4686300" y="1620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108,151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117539</xdr:rowOff>
    </xdr:from>
    <xdr:to>
      <xdr:col>5</xdr:col>
      <xdr:colOff>409575</xdr:colOff>
      <xdr:row>96</xdr:row>
      <xdr:rowOff>47689</xdr:rowOff>
    </xdr:to>
    <xdr:sp macro="" textlink="">
      <xdr:nvSpPr>
        <xdr:cNvPr id="255" name="円/楕円 254"/>
        <xdr:cNvSpPr/>
      </xdr:nvSpPr>
      <xdr:spPr>
        <a:xfrm>
          <a:off x="3746500" y="164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64216</xdr:rowOff>
    </xdr:from>
    <xdr:ext cx="599010" cy="259045"/>
    <xdr:sp macro="" textlink="">
      <xdr:nvSpPr>
        <xdr:cNvPr id="256" name="テキスト ボックス 255"/>
        <xdr:cNvSpPr txBox="1"/>
      </xdr:nvSpPr>
      <xdr:spPr>
        <a:xfrm>
          <a:off x="3497794" y="1618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19265</xdr:rowOff>
    </xdr:from>
    <xdr:to>
      <xdr:col>4</xdr:col>
      <xdr:colOff>206375</xdr:colOff>
      <xdr:row>96</xdr:row>
      <xdr:rowOff>120865</xdr:rowOff>
    </xdr:to>
    <xdr:sp macro="" textlink="">
      <xdr:nvSpPr>
        <xdr:cNvPr id="257" name="円/楕円 256"/>
        <xdr:cNvSpPr/>
      </xdr:nvSpPr>
      <xdr:spPr>
        <a:xfrm>
          <a:off x="2857500" y="164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137392</xdr:rowOff>
    </xdr:from>
    <xdr:ext cx="534377" cy="259045"/>
    <xdr:sp macro="" textlink="">
      <xdr:nvSpPr>
        <xdr:cNvPr id="258" name="テキスト ボックス 257"/>
        <xdr:cNvSpPr txBox="1"/>
      </xdr:nvSpPr>
      <xdr:spPr>
        <a:xfrm>
          <a:off x="2641111" y="162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39015</xdr:rowOff>
    </xdr:from>
    <xdr:to>
      <xdr:col>3</xdr:col>
      <xdr:colOff>3175</xdr:colOff>
      <xdr:row>96</xdr:row>
      <xdr:rowOff>140615</xdr:rowOff>
    </xdr:to>
    <xdr:sp macro="" textlink="">
      <xdr:nvSpPr>
        <xdr:cNvPr id="259" name="円/楕円 258"/>
        <xdr:cNvSpPr/>
      </xdr:nvSpPr>
      <xdr:spPr>
        <a:xfrm>
          <a:off x="1968500" y="16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157142</xdr:rowOff>
    </xdr:from>
    <xdr:ext cx="534377" cy="259045"/>
    <xdr:sp macro="" textlink="">
      <xdr:nvSpPr>
        <xdr:cNvPr id="260" name="テキスト ボックス 259"/>
        <xdr:cNvSpPr txBox="1"/>
      </xdr:nvSpPr>
      <xdr:spPr>
        <a:xfrm>
          <a:off x="1752111" y="162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64452</xdr:rowOff>
    </xdr:from>
    <xdr:to>
      <xdr:col>1</xdr:col>
      <xdr:colOff>485775</xdr:colOff>
      <xdr:row>96</xdr:row>
      <xdr:rowOff>166052</xdr:rowOff>
    </xdr:to>
    <xdr:sp macro="" textlink="">
      <xdr:nvSpPr>
        <xdr:cNvPr id="261" name="円/楕円 260"/>
        <xdr:cNvSpPr/>
      </xdr:nvSpPr>
      <xdr:spPr>
        <a:xfrm>
          <a:off x="1079500" y="165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11129</xdr:rowOff>
    </xdr:from>
    <xdr:ext cx="534377" cy="259045"/>
    <xdr:sp macro="" textlink="">
      <xdr:nvSpPr>
        <xdr:cNvPr id="262" name="テキスト ボックス 261"/>
        <xdr:cNvSpPr txBox="1"/>
      </xdr:nvSpPr>
      <xdr:spPr>
        <a:xfrm>
          <a:off x="863111" y="162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146748</xdr:rowOff>
    </xdr:from>
    <xdr:to>
      <xdr:col>15</xdr:col>
      <xdr:colOff>180975</xdr:colOff>
      <xdr:row>34</xdr:row>
      <xdr:rowOff>96914</xdr:rowOff>
    </xdr:to>
    <xdr:cxnSp macro="">
      <xdr:nvCxnSpPr>
        <xdr:cNvPr id="292" name="直線コネクタ 291"/>
        <xdr:cNvCxnSpPr/>
      </xdr:nvCxnSpPr>
      <xdr:spPr>
        <a:xfrm>
          <a:off x="9639300" y="5804598"/>
          <a:ext cx="8382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146748</xdr:rowOff>
    </xdr:from>
    <xdr:to>
      <xdr:col>14</xdr:col>
      <xdr:colOff>28575</xdr:colOff>
      <xdr:row>34</xdr:row>
      <xdr:rowOff>168351</xdr:rowOff>
    </xdr:to>
    <xdr:cxnSp macro="">
      <xdr:nvCxnSpPr>
        <xdr:cNvPr id="295" name="直線コネクタ 294"/>
        <xdr:cNvCxnSpPr/>
      </xdr:nvCxnSpPr>
      <xdr:spPr>
        <a:xfrm flipV="1">
          <a:off x="8750300" y="5804598"/>
          <a:ext cx="889000" cy="19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97904</xdr:rowOff>
    </xdr:from>
    <xdr:to>
      <xdr:col>12</xdr:col>
      <xdr:colOff>511175</xdr:colOff>
      <xdr:row>34</xdr:row>
      <xdr:rowOff>168351</xdr:rowOff>
    </xdr:to>
    <xdr:cxnSp macro="">
      <xdr:nvCxnSpPr>
        <xdr:cNvPr id="298" name="直線コネクタ 297"/>
        <xdr:cNvCxnSpPr/>
      </xdr:nvCxnSpPr>
      <xdr:spPr>
        <a:xfrm>
          <a:off x="7861300" y="5241404"/>
          <a:ext cx="889000" cy="75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0" name="テキスト ボックス 299"/>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97904</xdr:rowOff>
    </xdr:from>
    <xdr:to>
      <xdr:col>11</xdr:col>
      <xdr:colOff>307975</xdr:colOff>
      <xdr:row>34</xdr:row>
      <xdr:rowOff>52527</xdr:rowOff>
    </xdr:to>
    <xdr:cxnSp macro="">
      <xdr:nvCxnSpPr>
        <xdr:cNvPr id="301" name="直線コネクタ 300"/>
        <xdr:cNvCxnSpPr/>
      </xdr:nvCxnSpPr>
      <xdr:spPr>
        <a:xfrm flipV="1">
          <a:off x="6972300" y="5241404"/>
          <a:ext cx="889000" cy="6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3" name="テキスト ボックス 302"/>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108293</xdr:rowOff>
    </xdr:from>
    <xdr:to>
      <xdr:col>10</xdr:col>
      <xdr:colOff>155575</xdr:colOff>
      <xdr:row>36</xdr:row>
      <xdr:rowOff>38443</xdr:rowOff>
    </xdr:to>
    <xdr:sp macro="" textlink="">
      <xdr:nvSpPr>
        <xdr:cNvPr id="304" name="フローチャート : 判断 303"/>
        <xdr:cNvSpPr/>
      </xdr:nvSpPr>
      <xdr:spPr>
        <a:xfrm>
          <a:off x="6921500" y="61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29570</xdr:rowOff>
    </xdr:from>
    <xdr:ext cx="534377" cy="259045"/>
    <xdr:sp macro="" textlink="">
      <xdr:nvSpPr>
        <xdr:cNvPr id="305" name="テキスト ボックス 304"/>
        <xdr:cNvSpPr txBox="1"/>
      </xdr:nvSpPr>
      <xdr:spPr>
        <a:xfrm>
          <a:off x="6705111" y="62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46114</xdr:rowOff>
    </xdr:from>
    <xdr:to>
      <xdr:col>15</xdr:col>
      <xdr:colOff>231775</xdr:colOff>
      <xdr:row>34</xdr:row>
      <xdr:rowOff>147714</xdr:rowOff>
    </xdr:to>
    <xdr:sp macro="" textlink="">
      <xdr:nvSpPr>
        <xdr:cNvPr id="311" name="円/楕円 310"/>
        <xdr:cNvSpPr/>
      </xdr:nvSpPr>
      <xdr:spPr>
        <a:xfrm>
          <a:off x="10426700" y="58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68991</xdr:rowOff>
    </xdr:from>
    <xdr:ext cx="534377" cy="259045"/>
    <xdr:sp macro="" textlink="">
      <xdr:nvSpPr>
        <xdr:cNvPr id="312" name="補助費等該当値テキスト"/>
        <xdr:cNvSpPr txBox="1"/>
      </xdr:nvSpPr>
      <xdr:spPr>
        <a:xfrm>
          <a:off x="10528300"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95948</xdr:rowOff>
    </xdr:from>
    <xdr:to>
      <xdr:col>14</xdr:col>
      <xdr:colOff>79375</xdr:colOff>
      <xdr:row>34</xdr:row>
      <xdr:rowOff>26098</xdr:rowOff>
    </xdr:to>
    <xdr:sp macro="" textlink="">
      <xdr:nvSpPr>
        <xdr:cNvPr id="313" name="円/楕円 312"/>
        <xdr:cNvSpPr/>
      </xdr:nvSpPr>
      <xdr:spPr>
        <a:xfrm>
          <a:off x="9588500" y="57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42625</xdr:rowOff>
    </xdr:from>
    <xdr:ext cx="534377" cy="259045"/>
    <xdr:sp macro="" textlink="">
      <xdr:nvSpPr>
        <xdr:cNvPr id="314" name="テキスト ボックス 313"/>
        <xdr:cNvSpPr txBox="1"/>
      </xdr:nvSpPr>
      <xdr:spPr>
        <a:xfrm>
          <a:off x="9372111" y="55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117551</xdr:rowOff>
    </xdr:from>
    <xdr:to>
      <xdr:col>12</xdr:col>
      <xdr:colOff>561975</xdr:colOff>
      <xdr:row>35</xdr:row>
      <xdr:rowOff>47701</xdr:rowOff>
    </xdr:to>
    <xdr:sp macro="" textlink="">
      <xdr:nvSpPr>
        <xdr:cNvPr id="315" name="円/楕円 314"/>
        <xdr:cNvSpPr/>
      </xdr:nvSpPr>
      <xdr:spPr>
        <a:xfrm>
          <a:off x="8699500" y="59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64228</xdr:rowOff>
    </xdr:from>
    <xdr:ext cx="534377" cy="259045"/>
    <xdr:sp macro="" textlink="">
      <xdr:nvSpPr>
        <xdr:cNvPr id="316" name="テキスト ボックス 315"/>
        <xdr:cNvSpPr txBox="1"/>
      </xdr:nvSpPr>
      <xdr:spPr>
        <a:xfrm>
          <a:off x="8483111" y="57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47104</xdr:rowOff>
    </xdr:from>
    <xdr:to>
      <xdr:col>11</xdr:col>
      <xdr:colOff>358775</xdr:colOff>
      <xdr:row>30</xdr:row>
      <xdr:rowOff>148704</xdr:rowOff>
    </xdr:to>
    <xdr:sp macro="" textlink="">
      <xdr:nvSpPr>
        <xdr:cNvPr id="317" name="円/楕円 316"/>
        <xdr:cNvSpPr/>
      </xdr:nvSpPr>
      <xdr:spPr>
        <a:xfrm>
          <a:off x="7810500" y="519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28</xdr:row>
      <xdr:rowOff>165231</xdr:rowOff>
    </xdr:from>
    <xdr:ext cx="534377" cy="259045"/>
    <xdr:sp macro="" textlink="">
      <xdr:nvSpPr>
        <xdr:cNvPr id="318" name="テキスト ボックス 317"/>
        <xdr:cNvSpPr txBox="1"/>
      </xdr:nvSpPr>
      <xdr:spPr>
        <a:xfrm>
          <a:off x="7594111" y="496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1727</xdr:rowOff>
    </xdr:from>
    <xdr:to>
      <xdr:col>10</xdr:col>
      <xdr:colOff>155575</xdr:colOff>
      <xdr:row>34</xdr:row>
      <xdr:rowOff>103327</xdr:rowOff>
    </xdr:to>
    <xdr:sp macro="" textlink="">
      <xdr:nvSpPr>
        <xdr:cNvPr id="319" name="円/楕円 318"/>
        <xdr:cNvSpPr/>
      </xdr:nvSpPr>
      <xdr:spPr>
        <a:xfrm>
          <a:off x="6921500" y="58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119854</xdr:rowOff>
    </xdr:from>
    <xdr:ext cx="534377" cy="259045"/>
    <xdr:sp macro="" textlink="">
      <xdr:nvSpPr>
        <xdr:cNvPr id="320" name="テキスト ボックス 319"/>
        <xdr:cNvSpPr txBox="1"/>
      </xdr:nvSpPr>
      <xdr:spPr>
        <a:xfrm>
          <a:off x="6705111" y="56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146460</xdr:rowOff>
    </xdr:from>
    <xdr:to>
      <xdr:col>15</xdr:col>
      <xdr:colOff>180975</xdr:colOff>
      <xdr:row>58</xdr:row>
      <xdr:rowOff>14248</xdr:rowOff>
    </xdr:to>
    <xdr:cxnSp macro="">
      <xdr:nvCxnSpPr>
        <xdr:cNvPr id="352" name="直線コネクタ 351"/>
        <xdr:cNvCxnSpPr/>
      </xdr:nvCxnSpPr>
      <xdr:spPr>
        <a:xfrm flipV="1">
          <a:off x="9639300" y="9919110"/>
          <a:ext cx="8382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14248</xdr:rowOff>
    </xdr:from>
    <xdr:to>
      <xdr:col>14</xdr:col>
      <xdr:colOff>28575</xdr:colOff>
      <xdr:row>59</xdr:row>
      <xdr:rowOff>60180</xdr:rowOff>
    </xdr:to>
    <xdr:cxnSp macro="">
      <xdr:nvCxnSpPr>
        <xdr:cNvPr id="355" name="直線コネクタ 354"/>
        <xdr:cNvCxnSpPr/>
      </xdr:nvCxnSpPr>
      <xdr:spPr>
        <a:xfrm flipV="1">
          <a:off x="8750300" y="9958348"/>
          <a:ext cx="889000" cy="2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68997</xdr:rowOff>
    </xdr:from>
    <xdr:to>
      <xdr:col>12</xdr:col>
      <xdr:colOff>511175</xdr:colOff>
      <xdr:row>59</xdr:row>
      <xdr:rowOff>60180</xdr:rowOff>
    </xdr:to>
    <xdr:cxnSp macro="">
      <xdr:nvCxnSpPr>
        <xdr:cNvPr id="358" name="直線コネクタ 357"/>
        <xdr:cNvCxnSpPr/>
      </xdr:nvCxnSpPr>
      <xdr:spPr>
        <a:xfrm>
          <a:off x="7861300" y="10013097"/>
          <a:ext cx="889000" cy="16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68997</xdr:rowOff>
    </xdr:from>
    <xdr:to>
      <xdr:col>11</xdr:col>
      <xdr:colOff>307975</xdr:colOff>
      <xdr:row>59</xdr:row>
      <xdr:rowOff>91025</xdr:rowOff>
    </xdr:to>
    <xdr:cxnSp macro="">
      <xdr:nvCxnSpPr>
        <xdr:cNvPr id="361" name="直線コネクタ 360"/>
        <xdr:cNvCxnSpPr/>
      </xdr:nvCxnSpPr>
      <xdr:spPr>
        <a:xfrm flipV="1">
          <a:off x="6972300" y="10013097"/>
          <a:ext cx="889000" cy="19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117230</xdr:rowOff>
    </xdr:from>
    <xdr:to>
      <xdr:col>10</xdr:col>
      <xdr:colOff>155575</xdr:colOff>
      <xdr:row>58</xdr:row>
      <xdr:rowOff>47380</xdr:rowOff>
    </xdr:to>
    <xdr:sp macro="" textlink="">
      <xdr:nvSpPr>
        <xdr:cNvPr id="364" name="フローチャート : 判断 363"/>
        <xdr:cNvSpPr/>
      </xdr:nvSpPr>
      <xdr:spPr>
        <a:xfrm>
          <a:off x="6921500" y="988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63907</xdr:rowOff>
    </xdr:from>
    <xdr:ext cx="534377" cy="259045"/>
    <xdr:sp macro="" textlink="">
      <xdr:nvSpPr>
        <xdr:cNvPr id="365" name="テキスト ボックス 364"/>
        <xdr:cNvSpPr txBox="1"/>
      </xdr:nvSpPr>
      <xdr:spPr>
        <a:xfrm>
          <a:off x="6705111" y="96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95660</xdr:rowOff>
    </xdr:from>
    <xdr:to>
      <xdr:col>15</xdr:col>
      <xdr:colOff>231775</xdr:colOff>
      <xdr:row>58</xdr:row>
      <xdr:rowOff>25810</xdr:rowOff>
    </xdr:to>
    <xdr:sp macro="" textlink="">
      <xdr:nvSpPr>
        <xdr:cNvPr id="371" name="円/楕円 370"/>
        <xdr:cNvSpPr/>
      </xdr:nvSpPr>
      <xdr:spPr>
        <a:xfrm>
          <a:off x="10426700" y="98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74087</xdr:rowOff>
    </xdr:from>
    <xdr:ext cx="534377" cy="259045"/>
    <xdr:sp macro="" textlink="">
      <xdr:nvSpPr>
        <xdr:cNvPr id="372" name="普通建設事業費該当値テキスト"/>
        <xdr:cNvSpPr txBox="1"/>
      </xdr:nvSpPr>
      <xdr:spPr>
        <a:xfrm>
          <a:off x="10528300" y="98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134898</xdr:rowOff>
    </xdr:from>
    <xdr:to>
      <xdr:col>14</xdr:col>
      <xdr:colOff>79375</xdr:colOff>
      <xdr:row>58</xdr:row>
      <xdr:rowOff>65048</xdr:rowOff>
    </xdr:to>
    <xdr:sp macro="" textlink="">
      <xdr:nvSpPr>
        <xdr:cNvPr id="373" name="円/楕円 372"/>
        <xdr:cNvSpPr/>
      </xdr:nvSpPr>
      <xdr:spPr>
        <a:xfrm>
          <a:off x="9588500" y="99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56175</xdr:rowOff>
    </xdr:from>
    <xdr:ext cx="534377" cy="259045"/>
    <xdr:sp macro="" textlink="">
      <xdr:nvSpPr>
        <xdr:cNvPr id="374" name="テキスト ボックス 373"/>
        <xdr:cNvSpPr txBox="1"/>
      </xdr:nvSpPr>
      <xdr:spPr>
        <a:xfrm>
          <a:off x="9372111" y="100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9380</xdr:rowOff>
    </xdr:from>
    <xdr:to>
      <xdr:col>12</xdr:col>
      <xdr:colOff>561975</xdr:colOff>
      <xdr:row>59</xdr:row>
      <xdr:rowOff>110980</xdr:rowOff>
    </xdr:to>
    <xdr:sp macro="" textlink="">
      <xdr:nvSpPr>
        <xdr:cNvPr id="375" name="円/楕円 374"/>
        <xdr:cNvSpPr/>
      </xdr:nvSpPr>
      <xdr:spPr>
        <a:xfrm>
          <a:off x="8699500" y="101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102107</xdr:rowOff>
    </xdr:from>
    <xdr:ext cx="534377" cy="259045"/>
    <xdr:sp macro="" textlink="">
      <xdr:nvSpPr>
        <xdr:cNvPr id="376" name="テキスト ボックス 375"/>
        <xdr:cNvSpPr txBox="1"/>
      </xdr:nvSpPr>
      <xdr:spPr>
        <a:xfrm>
          <a:off x="8483111" y="102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18197</xdr:rowOff>
    </xdr:from>
    <xdr:to>
      <xdr:col>11</xdr:col>
      <xdr:colOff>358775</xdr:colOff>
      <xdr:row>58</xdr:row>
      <xdr:rowOff>119797</xdr:rowOff>
    </xdr:to>
    <xdr:sp macro="" textlink="">
      <xdr:nvSpPr>
        <xdr:cNvPr id="377" name="円/楕円 376"/>
        <xdr:cNvSpPr/>
      </xdr:nvSpPr>
      <xdr:spPr>
        <a:xfrm>
          <a:off x="7810500" y="99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110924</xdr:rowOff>
    </xdr:from>
    <xdr:ext cx="534377" cy="259045"/>
    <xdr:sp macro="" textlink="">
      <xdr:nvSpPr>
        <xdr:cNvPr id="378" name="テキスト ボックス 377"/>
        <xdr:cNvSpPr txBox="1"/>
      </xdr:nvSpPr>
      <xdr:spPr>
        <a:xfrm>
          <a:off x="7594111" y="1005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40225</xdr:rowOff>
    </xdr:from>
    <xdr:to>
      <xdr:col>10</xdr:col>
      <xdr:colOff>155575</xdr:colOff>
      <xdr:row>59</xdr:row>
      <xdr:rowOff>141825</xdr:rowOff>
    </xdr:to>
    <xdr:sp macro="" textlink="">
      <xdr:nvSpPr>
        <xdr:cNvPr id="379" name="円/楕円 378"/>
        <xdr:cNvSpPr/>
      </xdr:nvSpPr>
      <xdr:spPr>
        <a:xfrm>
          <a:off x="6921500" y="101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132952</xdr:rowOff>
    </xdr:from>
    <xdr:ext cx="534377" cy="259045"/>
    <xdr:sp macro="" textlink="">
      <xdr:nvSpPr>
        <xdr:cNvPr id="380" name="テキスト ボックス 379"/>
        <xdr:cNvSpPr txBox="1"/>
      </xdr:nvSpPr>
      <xdr:spPr>
        <a:xfrm>
          <a:off x="6705111" y="102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27898</xdr:rowOff>
    </xdr:from>
    <xdr:to>
      <xdr:col>15</xdr:col>
      <xdr:colOff>180975</xdr:colOff>
      <xdr:row>79</xdr:row>
      <xdr:rowOff>50416</xdr:rowOff>
    </xdr:to>
    <xdr:cxnSp macro="">
      <xdr:nvCxnSpPr>
        <xdr:cNvPr id="411" name="直線コネクタ 410"/>
        <xdr:cNvCxnSpPr/>
      </xdr:nvCxnSpPr>
      <xdr:spPr>
        <a:xfrm>
          <a:off x="9639300" y="13400998"/>
          <a:ext cx="838200" cy="19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171066</xdr:rowOff>
    </xdr:from>
    <xdr:to>
      <xdr:col>15</xdr:col>
      <xdr:colOff>231775</xdr:colOff>
      <xdr:row>79</xdr:row>
      <xdr:rowOff>101216</xdr:rowOff>
    </xdr:to>
    <xdr:sp macro="" textlink="">
      <xdr:nvSpPr>
        <xdr:cNvPr id="421" name="円/楕円 420"/>
        <xdr:cNvSpPr/>
      </xdr:nvSpPr>
      <xdr:spPr>
        <a:xfrm>
          <a:off x="10426700" y="135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85993</xdr:rowOff>
    </xdr:from>
    <xdr:ext cx="469744" cy="259045"/>
    <xdr:sp macro="" textlink="">
      <xdr:nvSpPr>
        <xdr:cNvPr id="422" name="普通建設事業費 （ うち新規整備　）該当値テキスト"/>
        <xdr:cNvSpPr txBox="1"/>
      </xdr:nvSpPr>
      <xdr:spPr>
        <a:xfrm>
          <a:off x="10528300" y="1345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148548</xdr:rowOff>
    </xdr:from>
    <xdr:to>
      <xdr:col>14</xdr:col>
      <xdr:colOff>79375</xdr:colOff>
      <xdr:row>78</xdr:row>
      <xdr:rowOff>78698</xdr:rowOff>
    </xdr:to>
    <xdr:sp macro="" textlink="">
      <xdr:nvSpPr>
        <xdr:cNvPr id="423" name="円/楕円 422"/>
        <xdr:cNvSpPr/>
      </xdr:nvSpPr>
      <xdr:spPr>
        <a:xfrm>
          <a:off x="9588500" y="133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69825</xdr:rowOff>
    </xdr:from>
    <xdr:ext cx="534377" cy="259045"/>
    <xdr:sp macro="" textlink="">
      <xdr:nvSpPr>
        <xdr:cNvPr id="424" name="テキスト ボックス 423"/>
        <xdr:cNvSpPr txBox="1"/>
      </xdr:nvSpPr>
      <xdr:spPr>
        <a:xfrm>
          <a:off x="9372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137120</xdr:rowOff>
    </xdr:from>
    <xdr:to>
      <xdr:col>15</xdr:col>
      <xdr:colOff>180975</xdr:colOff>
      <xdr:row>95</xdr:row>
      <xdr:rowOff>151358</xdr:rowOff>
    </xdr:to>
    <xdr:cxnSp macro="">
      <xdr:nvCxnSpPr>
        <xdr:cNvPr id="455" name="直線コネクタ 454"/>
        <xdr:cNvCxnSpPr/>
      </xdr:nvCxnSpPr>
      <xdr:spPr>
        <a:xfrm flipV="1">
          <a:off x="9639300" y="16081970"/>
          <a:ext cx="838200" cy="35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86320</xdr:rowOff>
    </xdr:from>
    <xdr:to>
      <xdr:col>15</xdr:col>
      <xdr:colOff>231775</xdr:colOff>
      <xdr:row>94</xdr:row>
      <xdr:rowOff>16470</xdr:rowOff>
    </xdr:to>
    <xdr:sp macro="" textlink="">
      <xdr:nvSpPr>
        <xdr:cNvPr id="465" name="円/楕円 464"/>
        <xdr:cNvSpPr/>
      </xdr:nvSpPr>
      <xdr:spPr>
        <a:xfrm>
          <a:off x="10426700" y="160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109197</xdr:rowOff>
    </xdr:from>
    <xdr:ext cx="534377" cy="259045"/>
    <xdr:sp macro="" textlink="">
      <xdr:nvSpPr>
        <xdr:cNvPr id="466" name="普通建設事業費 （ うち更新整備　）該当値テキスト"/>
        <xdr:cNvSpPr txBox="1"/>
      </xdr:nvSpPr>
      <xdr:spPr>
        <a:xfrm>
          <a:off x="10528300" y="158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100558</xdr:rowOff>
    </xdr:from>
    <xdr:to>
      <xdr:col>14</xdr:col>
      <xdr:colOff>79375</xdr:colOff>
      <xdr:row>96</xdr:row>
      <xdr:rowOff>30708</xdr:rowOff>
    </xdr:to>
    <xdr:sp macro="" textlink="">
      <xdr:nvSpPr>
        <xdr:cNvPr id="467" name="円/楕円 466"/>
        <xdr:cNvSpPr/>
      </xdr:nvSpPr>
      <xdr:spPr>
        <a:xfrm>
          <a:off x="9588500" y="163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21835</xdr:rowOff>
    </xdr:from>
    <xdr:ext cx="534377" cy="259045"/>
    <xdr:sp macro="" textlink="">
      <xdr:nvSpPr>
        <xdr:cNvPr id="468" name="テキスト ボックス 467"/>
        <xdr:cNvSpPr txBox="1"/>
      </xdr:nvSpPr>
      <xdr:spPr>
        <a:xfrm>
          <a:off x="9372111" y="164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126657</xdr:rowOff>
    </xdr:from>
    <xdr:to>
      <xdr:col>18</xdr:col>
      <xdr:colOff>492125</xdr:colOff>
      <xdr:row>39</xdr:row>
      <xdr:rowOff>56807</xdr:rowOff>
    </xdr:to>
    <xdr:sp macro="" textlink="">
      <xdr:nvSpPr>
        <xdr:cNvPr id="509" name="フローチャート : 判断 508"/>
        <xdr:cNvSpPr/>
      </xdr:nvSpPr>
      <xdr:spPr>
        <a:xfrm>
          <a:off x="12763500" y="664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73334</xdr:rowOff>
    </xdr:from>
    <xdr:ext cx="469744" cy="259045"/>
    <xdr:sp macro="" textlink="">
      <xdr:nvSpPr>
        <xdr:cNvPr id="510" name="テキスト ボックス 509"/>
        <xdr:cNvSpPr txBox="1"/>
      </xdr:nvSpPr>
      <xdr:spPr>
        <a:xfrm>
          <a:off x="12579427" y="64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7"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153462</xdr:rowOff>
    </xdr:from>
    <xdr:to>
      <xdr:col>23</xdr:col>
      <xdr:colOff>517525</xdr:colOff>
      <xdr:row>77</xdr:row>
      <xdr:rowOff>96563</xdr:rowOff>
    </xdr:to>
    <xdr:cxnSp macro="">
      <xdr:nvCxnSpPr>
        <xdr:cNvPr id="602" name="直線コネクタ 601"/>
        <xdr:cNvCxnSpPr/>
      </xdr:nvCxnSpPr>
      <xdr:spPr>
        <a:xfrm>
          <a:off x="15481300" y="13183662"/>
          <a:ext cx="838200" cy="1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153462</xdr:rowOff>
    </xdr:from>
    <xdr:to>
      <xdr:col>22</xdr:col>
      <xdr:colOff>365125</xdr:colOff>
      <xdr:row>76</xdr:row>
      <xdr:rowOff>165075</xdr:rowOff>
    </xdr:to>
    <xdr:cxnSp macro="">
      <xdr:nvCxnSpPr>
        <xdr:cNvPr id="605" name="直線コネクタ 604"/>
        <xdr:cNvCxnSpPr/>
      </xdr:nvCxnSpPr>
      <xdr:spPr>
        <a:xfrm flipV="1">
          <a:off x="14592300" y="13183662"/>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134739</xdr:rowOff>
    </xdr:from>
    <xdr:to>
      <xdr:col>21</xdr:col>
      <xdr:colOff>161925</xdr:colOff>
      <xdr:row>76</xdr:row>
      <xdr:rowOff>165075</xdr:rowOff>
    </xdr:to>
    <xdr:cxnSp macro="">
      <xdr:nvCxnSpPr>
        <xdr:cNvPr id="608" name="直線コネクタ 607"/>
        <xdr:cNvCxnSpPr/>
      </xdr:nvCxnSpPr>
      <xdr:spPr>
        <a:xfrm>
          <a:off x="13703300" y="13164939"/>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121115</xdr:rowOff>
    </xdr:from>
    <xdr:to>
      <xdr:col>19</xdr:col>
      <xdr:colOff>644525</xdr:colOff>
      <xdr:row>76</xdr:row>
      <xdr:rowOff>134739</xdr:rowOff>
    </xdr:to>
    <xdr:cxnSp macro="">
      <xdr:nvCxnSpPr>
        <xdr:cNvPr id="611" name="直線コネクタ 610"/>
        <xdr:cNvCxnSpPr/>
      </xdr:nvCxnSpPr>
      <xdr:spPr>
        <a:xfrm>
          <a:off x="12814300" y="13151315"/>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88260</xdr:rowOff>
    </xdr:from>
    <xdr:to>
      <xdr:col>18</xdr:col>
      <xdr:colOff>492125</xdr:colOff>
      <xdr:row>77</xdr:row>
      <xdr:rowOff>18410</xdr:rowOff>
    </xdr:to>
    <xdr:sp macro="" textlink="">
      <xdr:nvSpPr>
        <xdr:cNvPr id="614" name="フローチャート : 判断 613"/>
        <xdr:cNvSpPr/>
      </xdr:nvSpPr>
      <xdr:spPr>
        <a:xfrm>
          <a:off x="12763500" y="131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9537</xdr:rowOff>
    </xdr:from>
    <xdr:ext cx="534377" cy="259045"/>
    <xdr:sp macro="" textlink="">
      <xdr:nvSpPr>
        <xdr:cNvPr id="615" name="テキスト ボックス 614"/>
        <xdr:cNvSpPr txBox="1"/>
      </xdr:nvSpPr>
      <xdr:spPr>
        <a:xfrm>
          <a:off x="12547111" y="132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45763</xdr:rowOff>
    </xdr:from>
    <xdr:to>
      <xdr:col>23</xdr:col>
      <xdr:colOff>568325</xdr:colOff>
      <xdr:row>77</xdr:row>
      <xdr:rowOff>147363</xdr:rowOff>
    </xdr:to>
    <xdr:sp macro="" textlink="">
      <xdr:nvSpPr>
        <xdr:cNvPr id="621" name="円/楕円 620"/>
        <xdr:cNvSpPr/>
      </xdr:nvSpPr>
      <xdr:spPr>
        <a:xfrm>
          <a:off x="16268700" y="1324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24190</xdr:rowOff>
    </xdr:from>
    <xdr:ext cx="534377" cy="259045"/>
    <xdr:sp macro="" textlink="">
      <xdr:nvSpPr>
        <xdr:cNvPr id="622" name="公債費該当値テキスト"/>
        <xdr:cNvSpPr txBox="1"/>
      </xdr:nvSpPr>
      <xdr:spPr>
        <a:xfrm>
          <a:off x="16370300" y="132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102662</xdr:rowOff>
    </xdr:from>
    <xdr:to>
      <xdr:col>22</xdr:col>
      <xdr:colOff>415925</xdr:colOff>
      <xdr:row>77</xdr:row>
      <xdr:rowOff>32812</xdr:rowOff>
    </xdr:to>
    <xdr:sp macro="" textlink="">
      <xdr:nvSpPr>
        <xdr:cNvPr id="623" name="円/楕円 622"/>
        <xdr:cNvSpPr/>
      </xdr:nvSpPr>
      <xdr:spPr>
        <a:xfrm>
          <a:off x="15430500" y="131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23939</xdr:rowOff>
    </xdr:from>
    <xdr:ext cx="534377" cy="259045"/>
    <xdr:sp macro="" textlink="">
      <xdr:nvSpPr>
        <xdr:cNvPr id="624" name="テキスト ボックス 623"/>
        <xdr:cNvSpPr txBox="1"/>
      </xdr:nvSpPr>
      <xdr:spPr>
        <a:xfrm>
          <a:off x="15214111" y="132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114275</xdr:rowOff>
    </xdr:from>
    <xdr:to>
      <xdr:col>21</xdr:col>
      <xdr:colOff>212725</xdr:colOff>
      <xdr:row>77</xdr:row>
      <xdr:rowOff>44425</xdr:rowOff>
    </xdr:to>
    <xdr:sp macro="" textlink="">
      <xdr:nvSpPr>
        <xdr:cNvPr id="625" name="円/楕円 624"/>
        <xdr:cNvSpPr/>
      </xdr:nvSpPr>
      <xdr:spPr>
        <a:xfrm>
          <a:off x="14541500" y="131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35552</xdr:rowOff>
    </xdr:from>
    <xdr:ext cx="534377" cy="259045"/>
    <xdr:sp macro="" textlink="">
      <xdr:nvSpPr>
        <xdr:cNvPr id="626" name="テキスト ボックス 625"/>
        <xdr:cNvSpPr txBox="1"/>
      </xdr:nvSpPr>
      <xdr:spPr>
        <a:xfrm>
          <a:off x="14325111" y="132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83939</xdr:rowOff>
    </xdr:from>
    <xdr:to>
      <xdr:col>20</xdr:col>
      <xdr:colOff>9525</xdr:colOff>
      <xdr:row>77</xdr:row>
      <xdr:rowOff>14089</xdr:rowOff>
    </xdr:to>
    <xdr:sp macro="" textlink="">
      <xdr:nvSpPr>
        <xdr:cNvPr id="627" name="円/楕円 626"/>
        <xdr:cNvSpPr/>
      </xdr:nvSpPr>
      <xdr:spPr>
        <a:xfrm>
          <a:off x="13652500" y="131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5216</xdr:rowOff>
    </xdr:from>
    <xdr:ext cx="534377" cy="259045"/>
    <xdr:sp macro="" textlink="">
      <xdr:nvSpPr>
        <xdr:cNvPr id="628" name="テキスト ボックス 627"/>
        <xdr:cNvSpPr txBox="1"/>
      </xdr:nvSpPr>
      <xdr:spPr>
        <a:xfrm>
          <a:off x="13436111" y="132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70315</xdr:rowOff>
    </xdr:from>
    <xdr:to>
      <xdr:col>18</xdr:col>
      <xdr:colOff>492125</xdr:colOff>
      <xdr:row>77</xdr:row>
      <xdr:rowOff>465</xdr:rowOff>
    </xdr:to>
    <xdr:sp macro="" textlink="">
      <xdr:nvSpPr>
        <xdr:cNvPr id="629" name="円/楕円 628"/>
        <xdr:cNvSpPr/>
      </xdr:nvSpPr>
      <xdr:spPr>
        <a:xfrm>
          <a:off x="12763500" y="131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16992</xdr:rowOff>
    </xdr:from>
    <xdr:ext cx="534377" cy="259045"/>
    <xdr:sp macro="" textlink="">
      <xdr:nvSpPr>
        <xdr:cNvPr id="630" name="テキスト ボックス 629"/>
        <xdr:cNvSpPr txBox="1"/>
      </xdr:nvSpPr>
      <xdr:spPr>
        <a:xfrm>
          <a:off x="12547111" y="128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88912</xdr:rowOff>
    </xdr:from>
    <xdr:to>
      <xdr:col>23</xdr:col>
      <xdr:colOff>517525</xdr:colOff>
      <xdr:row>98</xdr:row>
      <xdr:rowOff>70968</xdr:rowOff>
    </xdr:to>
    <xdr:cxnSp macro="">
      <xdr:nvCxnSpPr>
        <xdr:cNvPr id="659" name="直線コネクタ 658"/>
        <xdr:cNvCxnSpPr/>
      </xdr:nvCxnSpPr>
      <xdr:spPr>
        <a:xfrm>
          <a:off x="15481300" y="16719562"/>
          <a:ext cx="838200" cy="15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88912</xdr:rowOff>
    </xdr:from>
    <xdr:to>
      <xdr:col>22</xdr:col>
      <xdr:colOff>365125</xdr:colOff>
      <xdr:row>97</xdr:row>
      <xdr:rowOff>158065</xdr:rowOff>
    </xdr:to>
    <xdr:cxnSp macro="">
      <xdr:nvCxnSpPr>
        <xdr:cNvPr id="662" name="直線コネクタ 661"/>
        <xdr:cNvCxnSpPr/>
      </xdr:nvCxnSpPr>
      <xdr:spPr>
        <a:xfrm flipV="1">
          <a:off x="14592300" y="16719562"/>
          <a:ext cx="889000" cy="6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158065</xdr:rowOff>
    </xdr:from>
    <xdr:to>
      <xdr:col>21</xdr:col>
      <xdr:colOff>161925</xdr:colOff>
      <xdr:row>98</xdr:row>
      <xdr:rowOff>126631</xdr:rowOff>
    </xdr:to>
    <xdr:cxnSp macro="">
      <xdr:nvCxnSpPr>
        <xdr:cNvPr id="665" name="直線コネクタ 664"/>
        <xdr:cNvCxnSpPr/>
      </xdr:nvCxnSpPr>
      <xdr:spPr>
        <a:xfrm flipV="1">
          <a:off x="13703300" y="16788715"/>
          <a:ext cx="889000" cy="1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126631</xdr:rowOff>
    </xdr:from>
    <xdr:to>
      <xdr:col>19</xdr:col>
      <xdr:colOff>644525</xdr:colOff>
      <xdr:row>98</xdr:row>
      <xdr:rowOff>150788</xdr:rowOff>
    </xdr:to>
    <xdr:cxnSp macro="">
      <xdr:nvCxnSpPr>
        <xdr:cNvPr id="668" name="直線コネクタ 667"/>
        <xdr:cNvCxnSpPr/>
      </xdr:nvCxnSpPr>
      <xdr:spPr>
        <a:xfrm flipV="1">
          <a:off x="12814300" y="16928731"/>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71" name="フローチャート : 判断 670"/>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72" name="テキスト ボックス 671"/>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20168</xdr:rowOff>
    </xdr:from>
    <xdr:to>
      <xdr:col>23</xdr:col>
      <xdr:colOff>568325</xdr:colOff>
      <xdr:row>98</xdr:row>
      <xdr:rowOff>121768</xdr:rowOff>
    </xdr:to>
    <xdr:sp macro="" textlink="">
      <xdr:nvSpPr>
        <xdr:cNvPr id="678" name="円/楕円 677"/>
        <xdr:cNvSpPr/>
      </xdr:nvSpPr>
      <xdr:spPr>
        <a:xfrm>
          <a:off x="16268700" y="168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170045</xdr:rowOff>
    </xdr:from>
    <xdr:ext cx="469744" cy="259045"/>
    <xdr:sp macro="" textlink="">
      <xdr:nvSpPr>
        <xdr:cNvPr id="679" name="積立金該当値テキスト"/>
        <xdr:cNvSpPr txBox="1"/>
      </xdr:nvSpPr>
      <xdr:spPr>
        <a:xfrm>
          <a:off x="16370300" y="168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38112</xdr:rowOff>
    </xdr:from>
    <xdr:to>
      <xdr:col>22</xdr:col>
      <xdr:colOff>415925</xdr:colOff>
      <xdr:row>97</xdr:row>
      <xdr:rowOff>139712</xdr:rowOff>
    </xdr:to>
    <xdr:sp macro="" textlink="">
      <xdr:nvSpPr>
        <xdr:cNvPr id="680" name="円/楕円 679"/>
        <xdr:cNvSpPr/>
      </xdr:nvSpPr>
      <xdr:spPr>
        <a:xfrm>
          <a:off x="15430500" y="166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130839</xdr:rowOff>
    </xdr:from>
    <xdr:ext cx="469744" cy="259045"/>
    <xdr:sp macro="" textlink="">
      <xdr:nvSpPr>
        <xdr:cNvPr id="681" name="テキスト ボックス 680"/>
        <xdr:cNvSpPr txBox="1"/>
      </xdr:nvSpPr>
      <xdr:spPr>
        <a:xfrm>
          <a:off x="15246427" y="1676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107265</xdr:rowOff>
    </xdr:from>
    <xdr:to>
      <xdr:col>21</xdr:col>
      <xdr:colOff>212725</xdr:colOff>
      <xdr:row>98</xdr:row>
      <xdr:rowOff>37415</xdr:rowOff>
    </xdr:to>
    <xdr:sp macro="" textlink="">
      <xdr:nvSpPr>
        <xdr:cNvPr id="682" name="円/楕円 681"/>
        <xdr:cNvSpPr/>
      </xdr:nvSpPr>
      <xdr:spPr>
        <a:xfrm>
          <a:off x="14541500" y="167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28542</xdr:rowOff>
    </xdr:from>
    <xdr:ext cx="469744" cy="259045"/>
    <xdr:sp macro="" textlink="">
      <xdr:nvSpPr>
        <xdr:cNvPr id="683" name="テキスト ボックス 682"/>
        <xdr:cNvSpPr txBox="1"/>
      </xdr:nvSpPr>
      <xdr:spPr>
        <a:xfrm>
          <a:off x="14357427" y="1683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75831</xdr:rowOff>
    </xdr:from>
    <xdr:to>
      <xdr:col>20</xdr:col>
      <xdr:colOff>9525</xdr:colOff>
      <xdr:row>99</xdr:row>
      <xdr:rowOff>5981</xdr:rowOff>
    </xdr:to>
    <xdr:sp macro="" textlink="">
      <xdr:nvSpPr>
        <xdr:cNvPr id="684" name="円/楕円 683"/>
        <xdr:cNvSpPr/>
      </xdr:nvSpPr>
      <xdr:spPr>
        <a:xfrm>
          <a:off x="13652500" y="168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168558</xdr:rowOff>
    </xdr:from>
    <xdr:ext cx="469744" cy="259045"/>
    <xdr:sp macro="" textlink="">
      <xdr:nvSpPr>
        <xdr:cNvPr id="685" name="テキスト ボックス 684"/>
        <xdr:cNvSpPr txBox="1"/>
      </xdr:nvSpPr>
      <xdr:spPr>
        <a:xfrm>
          <a:off x="13468427" y="1697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99988</xdr:rowOff>
    </xdr:from>
    <xdr:to>
      <xdr:col>18</xdr:col>
      <xdr:colOff>492125</xdr:colOff>
      <xdr:row>99</xdr:row>
      <xdr:rowOff>30138</xdr:rowOff>
    </xdr:to>
    <xdr:sp macro="" textlink="">
      <xdr:nvSpPr>
        <xdr:cNvPr id="686" name="円/楕円 685"/>
        <xdr:cNvSpPr/>
      </xdr:nvSpPr>
      <xdr:spPr>
        <a:xfrm>
          <a:off x="12763500" y="169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21265</xdr:rowOff>
    </xdr:from>
    <xdr:ext cx="469744" cy="259045"/>
    <xdr:sp macro="" textlink="">
      <xdr:nvSpPr>
        <xdr:cNvPr id="687" name="テキスト ボックス 686"/>
        <xdr:cNvSpPr txBox="1"/>
      </xdr:nvSpPr>
      <xdr:spPr>
        <a:xfrm>
          <a:off x="12579427" y="1699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114881</xdr:rowOff>
    </xdr:from>
    <xdr:to>
      <xdr:col>31</xdr:col>
      <xdr:colOff>34925</xdr:colOff>
      <xdr:row>39</xdr:row>
      <xdr:rowOff>98878</xdr:rowOff>
    </xdr:to>
    <xdr:cxnSp macro="">
      <xdr:nvCxnSpPr>
        <xdr:cNvPr id="721" name="直線コネクタ 720"/>
        <xdr:cNvCxnSpPr/>
      </xdr:nvCxnSpPr>
      <xdr:spPr>
        <a:xfrm>
          <a:off x="20434300" y="6458531"/>
          <a:ext cx="889000" cy="3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108186</xdr:rowOff>
    </xdr:from>
    <xdr:to>
      <xdr:col>29</xdr:col>
      <xdr:colOff>517525</xdr:colOff>
      <xdr:row>37</xdr:row>
      <xdr:rowOff>114881</xdr:rowOff>
    </xdr:to>
    <xdr:cxnSp macro="">
      <xdr:nvCxnSpPr>
        <xdr:cNvPr id="724" name="直線コネクタ 723"/>
        <xdr:cNvCxnSpPr/>
      </xdr:nvCxnSpPr>
      <xdr:spPr>
        <a:xfrm>
          <a:off x="19545300" y="6451836"/>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6" name="テキスト ボックス 725"/>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108186</xdr:rowOff>
    </xdr:from>
    <xdr:to>
      <xdr:col>28</xdr:col>
      <xdr:colOff>314325</xdr:colOff>
      <xdr:row>37</xdr:row>
      <xdr:rowOff>120106</xdr:rowOff>
    </xdr:to>
    <xdr:cxnSp macro="">
      <xdr:nvCxnSpPr>
        <xdr:cNvPr id="727" name="直線コネクタ 726"/>
        <xdr:cNvCxnSpPr/>
      </xdr:nvCxnSpPr>
      <xdr:spPr>
        <a:xfrm flipV="1">
          <a:off x="18656300" y="6451836"/>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29" name="テキスト ボックス 728"/>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53794</xdr:rowOff>
    </xdr:from>
    <xdr:to>
      <xdr:col>27</xdr:col>
      <xdr:colOff>161925</xdr:colOff>
      <xdr:row>38</xdr:row>
      <xdr:rowOff>155394</xdr:rowOff>
    </xdr:to>
    <xdr:sp macro="" textlink="">
      <xdr:nvSpPr>
        <xdr:cNvPr id="730" name="フローチャート : 判断 729"/>
        <xdr:cNvSpPr/>
      </xdr:nvSpPr>
      <xdr:spPr>
        <a:xfrm>
          <a:off x="18605500" y="6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146521</xdr:rowOff>
    </xdr:from>
    <xdr:ext cx="469744" cy="259045"/>
    <xdr:sp macro="" textlink="">
      <xdr:nvSpPr>
        <xdr:cNvPr id="731" name="テキスト ボックス 730"/>
        <xdr:cNvSpPr txBox="1"/>
      </xdr:nvSpPr>
      <xdr:spPr>
        <a:xfrm>
          <a:off x="18421427" y="66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64081</xdr:rowOff>
    </xdr:from>
    <xdr:to>
      <xdr:col>29</xdr:col>
      <xdr:colOff>568325</xdr:colOff>
      <xdr:row>37</xdr:row>
      <xdr:rowOff>165681</xdr:rowOff>
    </xdr:to>
    <xdr:sp macro="" textlink="">
      <xdr:nvSpPr>
        <xdr:cNvPr id="741" name="円/楕円 740"/>
        <xdr:cNvSpPr/>
      </xdr:nvSpPr>
      <xdr:spPr>
        <a:xfrm>
          <a:off x="20383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10758</xdr:rowOff>
    </xdr:from>
    <xdr:ext cx="469744" cy="259045"/>
    <xdr:sp macro="" textlink="">
      <xdr:nvSpPr>
        <xdr:cNvPr id="742" name="テキスト ボックス 741"/>
        <xdr:cNvSpPr txBox="1"/>
      </xdr:nvSpPr>
      <xdr:spPr>
        <a:xfrm>
          <a:off x="20199427"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57386</xdr:rowOff>
    </xdr:from>
    <xdr:to>
      <xdr:col>28</xdr:col>
      <xdr:colOff>365125</xdr:colOff>
      <xdr:row>37</xdr:row>
      <xdr:rowOff>158986</xdr:rowOff>
    </xdr:to>
    <xdr:sp macro="" textlink="">
      <xdr:nvSpPr>
        <xdr:cNvPr id="743" name="円/楕円 742"/>
        <xdr:cNvSpPr/>
      </xdr:nvSpPr>
      <xdr:spPr>
        <a:xfrm>
          <a:off x="19494500" y="64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4063</xdr:rowOff>
    </xdr:from>
    <xdr:ext cx="469744" cy="259045"/>
    <xdr:sp macro="" textlink="">
      <xdr:nvSpPr>
        <xdr:cNvPr id="744" name="テキスト ボックス 743"/>
        <xdr:cNvSpPr txBox="1"/>
      </xdr:nvSpPr>
      <xdr:spPr>
        <a:xfrm>
          <a:off x="19310427" y="61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69306</xdr:rowOff>
    </xdr:from>
    <xdr:to>
      <xdr:col>27</xdr:col>
      <xdr:colOff>161925</xdr:colOff>
      <xdr:row>37</xdr:row>
      <xdr:rowOff>170906</xdr:rowOff>
    </xdr:to>
    <xdr:sp macro="" textlink="">
      <xdr:nvSpPr>
        <xdr:cNvPr id="745" name="円/楕円 744"/>
        <xdr:cNvSpPr/>
      </xdr:nvSpPr>
      <xdr:spPr>
        <a:xfrm>
          <a:off x="18605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15983</xdr:rowOff>
    </xdr:from>
    <xdr:ext cx="469744" cy="259045"/>
    <xdr:sp macro="" textlink="">
      <xdr:nvSpPr>
        <xdr:cNvPr id="746" name="テキスト ボックス 745"/>
        <xdr:cNvSpPr txBox="1"/>
      </xdr:nvSpPr>
      <xdr:spPr>
        <a:xfrm>
          <a:off x="18421427" y="618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126212</xdr:rowOff>
    </xdr:from>
    <xdr:to>
      <xdr:col>32</xdr:col>
      <xdr:colOff>187325</xdr:colOff>
      <xdr:row>58</xdr:row>
      <xdr:rowOff>126624</xdr:rowOff>
    </xdr:to>
    <xdr:cxnSp macro="">
      <xdr:nvCxnSpPr>
        <xdr:cNvPr id="773" name="直線コネクタ 772"/>
        <xdr:cNvCxnSpPr/>
      </xdr:nvCxnSpPr>
      <xdr:spPr>
        <a:xfrm>
          <a:off x="21323300" y="1007031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122395</xdr:rowOff>
    </xdr:from>
    <xdr:to>
      <xdr:col>31</xdr:col>
      <xdr:colOff>34925</xdr:colOff>
      <xdr:row>58</xdr:row>
      <xdr:rowOff>126212</xdr:rowOff>
    </xdr:to>
    <xdr:cxnSp macro="">
      <xdr:nvCxnSpPr>
        <xdr:cNvPr id="776" name="直線コネクタ 775"/>
        <xdr:cNvCxnSpPr/>
      </xdr:nvCxnSpPr>
      <xdr:spPr>
        <a:xfrm>
          <a:off x="20434300" y="10066495"/>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121344</xdr:rowOff>
    </xdr:from>
    <xdr:to>
      <xdr:col>29</xdr:col>
      <xdr:colOff>517525</xdr:colOff>
      <xdr:row>58</xdr:row>
      <xdr:rowOff>122395</xdr:rowOff>
    </xdr:to>
    <xdr:cxnSp macro="">
      <xdr:nvCxnSpPr>
        <xdr:cNvPr id="779" name="直線コネクタ 778"/>
        <xdr:cNvCxnSpPr/>
      </xdr:nvCxnSpPr>
      <xdr:spPr>
        <a:xfrm>
          <a:off x="19545300" y="1006544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119218</xdr:rowOff>
    </xdr:from>
    <xdr:to>
      <xdr:col>28</xdr:col>
      <xdr:colOff>314325</xdr:colOff>
      <xdr:row>58</xdr:row>
      <xdr:rowOff>121344</xdr:rowOff>
    </xdr:to>
    <xdr:cxnSp macro="">
      <xdr:nvCxnSpPr>
        <xdr:cNvPr id="782" name="直線コネクタ 781"/>
        <xdr:cNvCxnSpPr/>
      </xdr:nvCxnSpPr>
      <xdr:spPr>
        <a:xfrm>
          <a:off x="18656300" y="10063318"/>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85" name="フローチャート : 判断 784"/>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86" name="テキスト ボックス 785"/>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75824</xdr:rowOff>
    </xdr:from>
    <xdr:to>
      <xdr:col>32</xdr:col>
      <xdr:colOff>238125</xdr:colOff>
      <xdr:row>59</xdr:row>
      <xdr:rowOff>5974</xdr:rowOff>
    </xdr:to>
    <xdr:sp macro="" textlink="">
      <xdr:nvSpPr>
        <xdr:cNvPr id="792" name="円/楕円 791"/>
        <xdr:cNvSpPr/>
      </xdr:nvSpPr>
      <xdr:spPr>
        <a:xfrm>
          <a:off x="221107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162201</xdr:rowOff>
    </xdr:from>
    <xdr:ext cx="378565" cy="259045"/>
    <xdr:sp macro="" textlink="">
      <xdr:nvSpPr>
        <xdr:cNvPr id="793" name="貸付金該当値テキスト"/>
        <xdr:cNvSpPr txBox="1"/>
      </xdr:nvSpPr>
      <xdr:spPr>
        <a:xfrm>
          <a:off x="22212300" y="9934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75412</xdr:rowOff>
    </xdr:from>
    <xdr:to>
      <xdr:col>31</xdr:col>
      <xdr:colOff>85725</xdr:colOff>
      <xdr:row>59</xdr:row>
      <xdr:rowOff>5562</xdr:rowOff>
    </xdr:to>
    <xdr:sp macro="" textlink="">
      <xdr:nvSpPr>
        <xdr:cNvPr id="794" name="円/楕円 793"/>
        <xdr:cNvSpPr/>
      </xdr:nvSpPr>
      <xdr:spPr>
        <a:xfrm>
          <a:off x="21272500" y="10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168139</xdr:rowOff>
    </xdr:from>
    <xdr:ext cx="378565" cy="259045"/>
    <xdr:sp macro="" textlink="">
      <xdr:nvSpPr>
        <xdr:cNvPr id="795" name="テキスト ボックス 794"/>
        <xdr:cNvSpPr txBox="1"/>
      </xdr:nvSpPr>
      <xdr:spPr>
        <a:xfrm>
          <a:off x="21134017" y="1011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71595</xdr:rowOff>
    </xdr:from>
    <xdr:to>
      <xdr:col>29</xdr:col>
      <xdr:colOff>568325</xdr:colOff>
      <xdr:row>59</xdr:row>
      <xdr:rowOff>1745</xdr:rowOff>
    </xdr:to>
    <xdr:sp macro="" textlink="">
      <xdr:nvSpPr>
        <xdr:cNvPr id="796" name="円/楕円 795"/>
        <xdr:cNvSpPr/>
      </xdr:nvSpPr>
      <xdr:spPr>
        <a:xfrm>
          <a:off x="20383500" y="100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164322</xdr:rowOff>
    </xdr:from>
    <xdr:ext cx="378565" cy="259045"/>
    <xdr:sp macro="" textlink="">
      <xdr:nvSpPr>
        <xdr:cNvPr id="797" name="テキスト ボックス 796"/>
        <xdr:cNvSpPr txBox="1"/>
      </xdr:nvSpPr>
      <xdr:spPr>
        <a:xfrm>
          <a:off x="20245017" y="10108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70544</xdr:rowOff>
    </xdr:from>
    <xdr:to>
      <xdr:col>28</xdr:col>
      <xdr:colOff>365125</xdr:colOff>
      <xdr:row>59</xdr:row>
      <xdr:rowOff>694</xdr:rowOff>
    </xdr:to>
    <xdr:sp macro="" textlink="">
      <xdr:nvSpPr>
        <xdr:cNvPr id="798" name="円/楕円 797"/>
        <xdr:cNvSpPr/>
      </xdr:nvSpPr>
      <xdr:spPr>
        <a:xfrm>
          <a:off x="19494500" y="100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163271</xdr:rowOff>
    </xdr:from>
    <xdr:ext cx="378565" cy="259045"/>
    <xdr:sp macro="" textlink="">
      <xdr:nvSpPr>
        <xdr:cNvPr id="799" name="テキスト ボックス 798"/>
        <xdr:cNvSpPr txBox="1"/>
      </xdr:nvSpPr>
      <xdr:spPr>
        <a:xfrm>
          <a:off x="19356017" y="10107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68418</xdr:rowOff>
    </xdr:from>
    <xdr:to>
      <xdr:col>27</xdr:col>
      <xdr:colOff>161925</xdr:colOff>
      <xdr:row>58</xdr:row>
      <xdr:rowOff>170018</xdr:rowOff>
    </xdr:to>
    <xdr:sp macro="" textlink="">
      <xdr:nvSpPr>
        <xdr:cNvPr id="800" name="円/楕円 799"/>
        <xdr:cNvSpPr/>
      </xdr:nvSpPr>
      <xdr:spPr>
        <a:xfrm>
          <a:off x="18605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161145</xdr:rowOff>
    </xdr:from>
    <xdr:ext cx="378565" cy="259045"/>
    <xdr:sp macro="" textlink="">
      <xdr:nvSpPr>
        <xdr:cNvPr id="801" name="テキスト ボックス 800"/>
        <xdr:cNvSpPr txBox="1"/>
      </xdr:nvSpPr>
      <xdr:spPr>
        <a:xfrm>
          <a:off x="18467017" y="1010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10961</xdr:rowOff>
    </xdr:from>
    <xdr:to>
      <xdr:col>32</xdr:col>
      <xdr:colOff>187325</xdr:colOff>
      <xdr:row>76</xdr:row>
      <xdr:rowOff>119469</xdr:rowOff>
    </xdr:to>
    <xdr:cxnSp macro="">
      <xdr:nvCxnSpPr>
        <xdr:cNvPr id="831" name="直線コネクタ 830"/>
        <xdr:cNvCxnSpPr/>
      </xdr:nvCxnSpPr>
      <xdr:spPr>
        <a:xfrm flipV="1">
          <a:off x="21323300" y="13041161"/>
          <a:ext cx="838200" cy="10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119469</xdr:rowOff>
    </xdr:from>
    <xdr:to>
      <xdr:col>31</xdr:col>
      <xdr:colOff>34925</xdr:colOff>
      <xdr:row>76</xdr:row>
      <xdr:rowOff>119965</xdr:rowOff>
    </xdr:to>
    <xdr:cxnSp macro="">
      <xdr:nvCxnSpPr>
        <xdr:cNvPr id="834" name="直線コネクタ 833"/>
        <xdr:cNvCxnSpPr/>
      </xdr:nvCxnSpPr>
      <xdr:spPr>
        <a:xfrm flipV="1">
          <a:off x="20434300" y="1314966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94323</xdr:rowOff>
    </xdr:from>
    <xdr:to>
      <xdr:col>29</xdr:col>
      <xdr:colOff>517525</xdr:colOff>
      <xdr:row>76</xdr:row>
      <xdr:rowOff>119965</xdr:rowOff>
    </xdr:to>
    <xdr:cxnSp macro="">
      <xdr:nvCxnSpPr>
        <xdr:cNvPr id="837" name="直線コネクタ 836"/>
        <xdr:cNvCxnSpPr/>
      </xdr:nvCxnSpPr>
      <xdr:spPr>
        <a:xfrm>
          <a:off x="19545300" y="13124523"/>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94323</xdr:rowOff>
    </xdr:from>
    <xdr:to>
      <xdr:col>28</xdr:col>
      <xdr:colOff>314325</xdr:colOff>
      <xdr:row>76</xdr:row>
      <xdr:rowOff>100609</xdr:rowOff>
    </xdr:to>
    <xdr:cxnSp macro="">
      <xdr:nvCxnSpPr>
        <xdr:cNvPr id="840" name="直線コネクタ 839"/>
        <xdr:cNvCxnSpPr/>
      </xdr:nvCxnSpPr>
      <xdr:spPr>
        <a:xfrm flipV="1">
          <a:off x="18656300" y="1312452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2032</xdr:rowOff>
    </xdr:from>
    <xdr:to>
      <xdr:col>27</xdr:col>
      <xdr:colOff>161925</xdr:colOff>
      <xdr:row>76</xdr:row>
      <xdr:rowOff>103632</xdr:rowOff>
    </xdr:to>
    <xdr:sp macro="" textlink="">
      <xdr:nvSpPr>
        <xdr:cNvPr id="843" name="フローチャート : 判断 842"/>
        <xdr:cNvSpPr/>
      </xdr:nvSpPr>
      <xdr:spPr>
        <a:xfrm>
          <a:off x="18605500" y="1303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120159</xdr:rowOff>
    </xdr:from>
    <xdr:ext cx="534377" cy="259045"/>
    <xdr:sp macro="" textlink="">
      <xdr:nvSpPr>
        <xdr:cNvPr id="844" name="テキスト ボックス 843"/>
        <xdr:cNvSpPr txBox="1"/>
      </xdr:nvSpPr>
      <xdr:spPr>
        <a:xfrm>
          <a:off x="18389111" y="128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131610</xdr:rowOff>
    </xdr:from>
    <xdr:to>
      <xdr:col>32</xdr:col>
      <xdr:colOff>238125</xdr:colOff>
      <xdr:row>76</xdr:row>
      <xdr:rowOff>61761</xdr:rowOff>
    </xdr:to>
    <xdr:sp macro="" textlink="">
      <xdr:nvSpPr>
        <xdr:cNvPr id="850" name="円/楕円 849"/>
        <xdr:cNvSpPr/>
      </xdr:nvSpPr>
      <xdr:spPr>
        <a:xfrm>
          <a:off x="22110700" y="12990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110037</xdr:rowOff>
    </xdr:from>
    <xdr:ext cx="534377" cy="259045"/>
    <xdr:sp macro="" textlink="">
      <xdr:nvSpPr>
        <xdr:cNvPr id="851" name="繰出金該当値テキスト"/>
        <xdr:cNvSpPr txBox="1"/>
      </xdr:nvSpPr>
      <xdr:spPr>
        <a:xfrm>
          <a:off x="22212300" y="1296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68669</xdr:rowOff>
    </xdr:from>
    <xdr:to>
      <xdr:col>31</xdr:col>
      <xdr:colOff>85725</xdr:colOff>
      <xdr:row>76</xdr:row>
      <xdr:rowOff>170269</xdr:rowOff>
    </xdr:to>
    <xdr:sp macro="" textlink="">
      <xdr:nvSpPr>
        <xdr:cNvPr id="852" name="円/楕円 851"/>
        <xdr:cNvSpPr/>
      </xdr:nvSpPr>
      <xdr:spPr>
        <a:xfrm>
          <a:off x="21272500" y="130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161396</xdr:rowOff>
    </xdr:from>
    <xdr:ext cx="534377" cy="259045"/>
    <xdr:sp macro="" textlink="">
      <xdr:nvSpPr>
        <xdr:cNvPr id="853" name="テキスト ボックス 852"/>
        <xdr:cNvSpPr txBox="1"/>
      </xdr:nvSpPr>
      <xdr:spPr>
        <a:xfrm>
          <a:off x="21056111" y="13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69165</xdr:rowOff>
    </xdr:from>
    <xdr:to>
      <xdr:col>29</xdr:col>
      <xdr:colOff>568325</xdr:colOff>
      <xdr:row>76</xdr:row>
      <xdr:rowOff>170765</xdr:rowOff>
    </xdr:to>
    <xdr:sp macro="" textlink="">
      <xdr:nvSpPr>
        <xdr:cNvPr id="854" name="円/楕円 853"/>
        <xdr:cNvSpPr/>
      </xdr:nvSpPr>
      <xdr:spPr>
        <a:xfrm>
          <a:off x="20383500" y="130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161892</xdr:rowOff>
    </xdr:from>
    <xdr:ext cx="534377" cy="259045"/>
    <xdr:sp macro="" textlink="">
      <xdr:nvSpPr>
        <xdr:cNvPr id="855" name="テキスト ボックス 854"/>
        <xdr:cNvSpPr txBox="1"/>
      </xdr:nvSpPr>
      <xdr:spPr>
        <a:xfrm>
          <a:off x="20167111" y="1319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43523</xdr:rowOff>
    </xdr:from>
    <xdr:to>
      <xdr:col>28</xdr:col>
      <xdr:colOff>365125</xdr:colOff>
      <xdr:row>76</xdr:row>
      <xdr:rowOff>145123</xdr:rowOff>
    </xdr:to>
    <xdr:sp macro="" textlink="">
      <xdr:nvSpPr>
        <xdr:cNvPr id="856" name="円/楕円 855"/>
        <xdr:cNvSpPr/>
      </xdr:nvSpPr>
      <xdr:spPr>
        <a:xfrm>
          <a:off x="19494500" y="130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136250</xdr:rowOff>
    </xdr:from>
    <xdr:ext cx="534377" cy="259045"/>
    <xdr:sp macro="" textlink="">
      <xdr:nvSpPr>
        <xdr:cNvPr id="857" name="テキスト ボックス 856"/>
        <xdr:cNvSpPr txBox="1"/>
      </xdr:nvSpPr>
      <xdr:spPr>
        <a:xfrm>
          <a:off x="19278111" y="131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49809</xdr:rowOff>
    </xdr:from>
    <xdr:to>
      <xdr:col>27</xdr:col>
      <xdr:colOff>161925</xdr:colOff>
      <xdr:row>76</xdr:row>
      <xdr:rowOff>151409</xdr:rowOff>
    </xdr:to>
    <xdr:sp macro="" textlink="">
      <xdr:nvSpPr>
        <xdr:cNvPr id="858" name="円/楕円 857"/>
        <xdr:cNvSpPr/>
      </xdr:nvSpPr>
      <xdr:spPr>
        <a:xfrm>
          <a:off x="18605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142536</xdr:rowOff>
    </xdr:from>
    <xdr:ext cx="534377" cy="259045"/>
    <xdr:sp macro="" textlink="">
      <xdr:nvSpPr>
        <xdr:cNvPr id="859" name="テキスト ボックス 858"/>
        <xdr:cNvSpPr txBox="1"/>
      </xdr:nvSpPr>
      <xdr:spPr>
        <a:xfrm>
          <a:off x="18389111" y="131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400" baseline="0">
              <a:latin typeface="ＭＳ Ｐゴシック"/>
            </a:rPr>
            <a:t>近年はプライマリーバランスの黒字を堅持したことなどにより</a:t>
          </a:r>
          <a:r>
            <a:rPr lang="ja-JP" altLang="ja-JP" sz="1400">
              <a:solidFill>
                <a:schemeClr val="dk1"/>
              </a:solidFill>
              <a:effectLst/>
              <a:latin typeface="+mn-lt"/>
              <a:ea typeface="+mn-ea"/>
              <a:cs typeface="+mn-cs"/>
            </a:rPr>
            <a:t>、公債費について</a:t>
          </a:r>
          <a:r>
            <a:rPr lang="ja-JP" altLang="en-US" sz="1400">
              <a:solidFill>
                <a:schemeClr val="dk1"/>
              </a:solidFill>
              <a:effectLst/>
              <a:latin typeface="+mn-lt"/>
              <a:ea typeface="+mn-ea"/>
              <a:cs typeface="+mn-cs"/>
            </a:rPr>
            <a:t>は</a:t>
          </a:r>
          <a:r>
            <a:rPr lang="ja-JP" altLang="ja-JP" sz="1400">
              <a:solidFill>
                <a:schemeClr val="dk1"/>
              </a:solidFill>
              <a:effectLst/>
              <a:latin typeface="+mn-lt"/>
              <a:ea typeface="+mn-ea"/>
              <a:cs typeface="+mn-cs"/>
            </a:rPr>
            <a:t>類似団体と比して低く、また</a:t>
          </a:r>
          <a:r>
            <a:rPr lang="ja-JP" altLang="en-US" sz="1400">
              <a:solidFill>
                <a:schemeClr val="dk1"/>
              </a:solidFill>
              <a:effectLst/>
              <a:latin typeface="+mn-lt"/>
              <a:ea typeface="+mn-ea"/>
              <a:cs typeface="+mn-cs"/>
            </a:rPr>
            <a:t>経年比較でも</a:t>
          </a:r>
          <a:r>
            <a:rPr lang="ja-JP" altLang="ja-JP" sz="1400">
              <a:solidFill>
                <a:schemeClr val="dk1"/>
              </a:solidFill>
              <a:effectLst/>
              <a:latin typeface="+mn-lt"/>
              <a:ea typeface="+mn-ea"/>
              <a:cs typeface="+mn-cs"/>
            </a:rPr>
            <a:t>減少傾向にある。</a:t>
          </a:r>
          <a:endParaRPr lang="ja-JP" altLang="ja-JP" sz="1400">
            <a:effectLst/>
          </a:endParaRPr>
        </a:p>
        <a:p>
          <a:r>
            <a:rPr lang="ja-JP" altLang="ja-JP" sz="1400">
              <a:solidFill>
                <a:schemeClr val="dk1"/>
              </a:solidFill>
              <a:effectLst/>
              <a:latin typeface="+mn-lt"/>
              <a:ea typeface="+mn-ea"/>
              <a:cs typeface="+mn-cs"/>
            </a:rPr>
            <a:t>一方で、人件費と補助費等が類似団体に比して高いことや、少子高齢化の影響による繰出金、子育て関連や障害者福祉など扶助費が増加傾向にあることから、今後</a:t>
          </a:r>
          <a:r>
            <a:rPr lang="ja-JP" altLang="en-US" sz="1400">
              <a:solidFill>
                <a:schemeClr val="dk1"/>
              </a:solidFill>
              <a:effectLst/>
              <a:latin typeface="+mn-lt"/>
              <a:ea typeface="+mn-ea"/>
              <a:cs typeface="+mn-cs"/>
            </a:rPr>
            <a:t>も</a:t>
          </a:r>
          <a:r>
            <a:rPr lang="ja-JP" altLang="ja-JP" sz="1400">
              <a:solidFill>
                <a:schemeClr val="dk1"/>
              </a:solidFill>
              <a:effectLst/>
              <a:latin typeface="+mn-lt"/>
              <a:ea typeface="+mn-ea"/>
              <a:cs typeface="+mn-cs"/>
            </a:rPr>
            <a:t>事業の見直し</a:t>
          </a:r>
          <a:r>
            <a:rPr lang="ja-JP" altLang="en-US" sz="1400">
              <a:solidFill>
                <a:schemeClr val="dk1"/>
              </a:solidFill>
              <a:effectLst/>
              <a:latin typeface="+mn-lt"/>
              <a:ea typeface="+mn-ea"/>
              <a:cs typeface="+mn-cs"/>
            </a:rPr>
            <a:t>に</a:t>
          </a:r>
          <a:r>
            <a:rPr lang="ja-JP" altLang="ja-JP" sz="1400">
              <a:solidFill>
                <a:schemeClr val="dk1"/>
              </a:solidFill>
              <a:effectLst/>
              <a:latin typeface="+mn-lt"/>
              <a:ea typeface="+mn-ea"/>
              <a:cs typeface="+mn-cs"/>
            </a:rPr>
            <a:t>努める必要がある。</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403,030
398,195
36.39
146,571,626
143,121,964
2,001,060
81,227,672
89,377,547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136978</xdr:rowOff>
    </xdr:from>
    <xdr:to>
      <xdr:col>6</xdr:col>
      <xdr:colOff>511175</xdr:colOff>
      <xdr:row>36</xdr:row>
      <xdr:rowOff>33020</xdr:rowOff>
    </xdr:to>
    <xdr:cxnSp macro="">
      <xdr:nvCxnSpPr>
        <xdr:cNvPr id="63" name="直線コネクタ 62"/>
        <xdr:cNvCxnSpPr/>
      </xdr:nvCxnSpPr>
      <xdr:spPr>
        <a:xfrm flipV="1">
          <a:off x="3797300" y="6137728"/>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33020</xdr:rowOff>
    </xdr:from>
    <xdr:to>
      <xdr:col>5</xdr:col>
      <xdr:colOff>358775</xdr:colOff>
      <xdr:row>36</xdr:row>
      <xdr:rowOff>83094</xdr:rowOff>
    </xdr:to>
    <xdr:cxnSp macro="">
      <xdr:nvCxnSpPr>
        <xdr:cNvPr id="66" name="直線コネクタ 65"/>
        <xdr:cNvCxnSpPr/>
      </xdr:nvCxnSpPr>
      <xdr:spPr>
        <a:xfrm flipV="1">
          <a:off x="2908300" y="620522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71120</xdr:rowOff>
    </xdr:from>
    <xdr:to>
      <xdr:col>4</xdr:col>
      <xdr:colOff>155575</xdr:colOff>
      <xdr:row>36</xdr:row>
      <xdr:rowOff>83094</xdr:rowOff>
    </xdr:to>
    <xdr:cxnSp macro="">
      <xdr:nvCxnSpPr>
        <xdr:cNvPr id="69" name="直線コネクタ 68"/>
        <xdr:cNvCxnSpPr/>
      </xdr:nvCxnSpPr>
      <xdr:spPr>
        <a:xfrm>
          <a:off x="2019300" y="624332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114663</xdr:rowOff>
    </xdr:from>
    <xdr:to>
      <xdr:col>2</xdr:col>
      <xdr:colOff>638175</xdr:colOff>
      <xdr:row>36</xdr:row>
      <xdr:rowOff>71120</xdr:rowOff>
    </xdr:to>
    <xdr:cxnSp macro="">
      <xdr:nvCxnSpPr>
        <xdr:cNvPr id="72" name="直線コネクタ 71"/>
        <xdr:cNvCxnSpPr/>
      </xdr:nvCxnSpPr>
      <xdr:spPr>
        <a:xfrm>
          <a:off x="1130300" y="5943963"/>
          <a:ext cx="889000" cy="29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110127</xdr:rowOff>
    </xdr:from>
    <xdr:to>
      <xdr:col>1</xdr:col>
      <xdr:colOff>485775</xdr:colOff>
      <xdr:row>32</xdr:row>
      <xdr:rowOff>40277</xdr:rowOff>
    </xdr:to>
    <xdr:sp macro="" textlink="">
      <xdr:nvSpPr>
        <xdr:cNvPr id="75" name="フローチャート : 判断 74"/>
        <xdr:cNvSpPr/>
      </xdr:nvSpPr>
      <xdr:spPr>
        <a:xfrm>
          <a:off x="1079500" y="54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56804</xdr:rowOff>
    </xdr:from>
    <xdr:ext cx="469744" cy="259045"/>
    <xdr:sp macro="" textlink="">
      <xdr:nvSpPr>
        <xdr:cNvPr id="76" name="テキスト ボックス 75"/>
        <xdr:cNvSpPr txBox="1"/>
      </xdr:nvSpPr>
      <xdr:spPr>
        <a:xfrm>
          <a:off x="895427" y="52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86178</xdr:rowOff>
    </xdr:from>
    <xdr:to>
      <xdr:col>6</xdr:col>
      <xdr:colOff>561975</xdr:colOff>
      <xdr:row>36</xdr:row>
      <xdr:rowOff>16328</xdr:rowOff>
    </xdr:to>
    <xdr:sp macro="" textlink="">
      <xdr:nvSpPr>
        <xdr:cNvPr id="82" name="円/楕円 81"/>
        <xdr:cNvSpPr/>
      </xdr:nvSpPr>
      <xdr:spPr>
        <a:xfrm>
          <a:off x="45847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64605</xdr:rowOff>
    </xdr:from>
    <xdr:ext cx="469744" cy="259045"/>
    <xdr:sp macro="" textlink="">
      <xdr:nvSpPr>
        <xdr:cNvPr id="83" name="議会費該当値テキスト"/>
        <xdr:cNvSpPr txBox="1"/>
      </xdr:nvSpPr>
      <xdr:spPr>
        <a:xfrm>
          <a:off x="4686300" y="606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153670</xdr:rowOff>
    </xdr:from>
    <xdr:to>
      <xdr:col>5</xdr:col>
      <xdr:colOff>409575</xdr:colOff>
      <xdr:row>36</xdr:row>
      <xdr:rowOff>83820</xdr:rowOff>
    </xdr:to>
    <xdr:sp macro="" textlink="">
      <xdr:nvSpPr>
        <xdr:cNvPr id="84" name="円/楕円 83"/>
        <xdr:cNvSpPr/>
      </xdr:nvSpPr>
      <xdr:spPr>
        <a:xfrm>
          <a:off x="374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74947</xdr:rowOff>
    </xdr:from>
    <xdr:ext cx="469744" cy="259045"/>
    <xdr:sp macro="" textlink="">
      <xdr:nvSpPr>
        <xdr:cNvPr id="85" name="テキスト ボックス 84"/>
        <xdr:cNvSpPr txBox="1"/>
      </xdr:nvSpPr>
      <xdr:spPr>
        <a:xfrm>
          <a:off x="3562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32294</xdr:rowOff>
    </xdr:from>
    <xdr:to>
      <xdr:col>4</xdr:col>
      <xdr:colOff>206375</xdr:colOff>
      <xdr:row>36</xdr:row>
      <xdr:rowOff>133894</xdr:rowOff>
    </xdr:to>
    <xdr:sp macro="" textlink="">
      <xdr:nvSpPr>
        <xdr:cNvPr id="86" name="円/楕円 85"/>
        <xdr:cNvSpPr/>
      </xdr:nvSpPr>
      <xdr:spPr>
        <a:xfrm>
          <a:off x="2857500" y="62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125021</xdr:rowOff>
    </xdr:from>
    <xdr:ext cx="469744" cy="259045"/>
    <xdr:sp macro="" textlink="">
      <xdr:nvSpPr>
        <xdr:cNvPr id="87" name="テキスト ボックス 86"/>
        <xdr:cNvSpPr txBox="1"/>
      </xdr:nvSpPr>
      <xdr:spPr>
        <a:xfrm>
          <a:off x="2673427" y="62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20320</xdr:rowOff>
    </xdr:from>
    <xdr:to>
      <xdr:col>3</xdr:col>
      <xdr:colOff>3175</xdr:colOff>
      <xdr:row>36</xdr:row>
      <xdr:rowOff>121920</xdr:rowOff>
    </xdr:to>
    <xdr:sp macro="" textlink="">
      <xdr:nvSpPr>
        <xdr:cNvPr id="88" name="円/楕円 87"/>
        <xdr:cNvSpPr/>
      </xdr:nvSpPr>
      <xdr:spPr>
        <a:xfrm>
          <a:off x="1968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113047</xdr:rowOff>
    </xdr:from>
    <xdr:ext cx="469744" cy="259045"/>
    <xdr:sp macro="" textlink="">
      <xdr:nvSpPr>
        <xdr:cNvPr id="89" name="テキスト ボックス 88"/>
        <xdr:cNvSpPr txBox="1"/>
      </xdr:nvSpPr>
      <xdr:spPr>
        <a:xfrm>
          <a:off x="1784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63863</xdr:rowOff>
    </xdr:from>
    <xdr:to>
      <xdr:col>1</xdr:col>
      <xdr:colOff>485775</xdr:colOff>
      <xdr:row>34</xdr:row>
      <xdr:rowOff>165463</xdr:rowOff>
    </xdr:to>
    <xdr:sp macro="" textlink="">
      <xdr:nvSpPr>
        <xdr:cNvPr id="90" name="円/楕円 89"/>
        <xdr:cNvSpPr/>
      </xdr:nvSpPr>
      <xdr:spPr>
        <a:xfrm>
          <a:off x="1079500" y="58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156590</xdr:rowOff>
    </xdr:from>
    <xdr:ext cx="469744" cy="259045"/>
    <xdr:sp macro="" textlink="">
      <xdr:nvSpPr>
        <xdr:cNvPr id="91" name="テキスト ボックス 90"/>
        <xdr:cNvSpPr txBox="1"/>
      </xdr:nvSpPr>
      <xdr:spPr>
        <a:xfrm>
          <a:off x="895427" y="59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146010</xdr:rowOff>
    </xdr:from>
    <xdr:to>
      <xdr:col>6</xdr:col>
      <xdr:colOff>511175</xdr:colOff>
      <xdr:row>56</xdr:row>
      <xdr:rowOff>40511</xdr:rowOff>
    </xdr:to>
    <xdr:cxnSp macro="">
      <xdr:nvCxnSpPr>
        <xdr:cNvPr id="119" name="直線コネクタ 118"/>
        <xdr:cNvCxnSpPr/>
      </xdr:nvCxnSpPr>
      <xdr:spPr>
        <a:xfrm flipV="1">
          <a:off x="3797300" y="9575760"/>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40511</xdr:rowOff>
    </xdr:from>
    <xdr:to>
      <xdr:col>5</xdr:col>
      <xdr:colOff>358775</xdr:colOff>
      <xdr:row>56</xdr:row>
      <xdr:rowOff>145735</xdr:rowOff>
    </xdr:to>
    <xdr:cxnSp macro="">
      <xdr:nvCxnSpPr>
        <xdr:cNvPr id="122" name="直線コネクタ 121"/>
        <xdr:cNvCxnSpPr/>
      </xdr:nvCxnSpPr>
      <xdr:spPr>
        <a:xfrm flipV="1">
          <a:off x="2908300" y="9641711"/>
          <a:ext cx="889000" cy="10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83167</xdr:rowOff>
    </xdr:from>
    <xdr:to>
      <xdr:col>4</xdr:col>
      <xdr:colOff>155575</xdr:colOff>
      <xdr:row>56</xdr:row>
      <xdr:rowOff>145735</xdr:rowOff>
    </xdr:to>
    <xdr:cxnSp macro="">
      <xdr:nvCxnSpPr>
        <xdr:cNvPr id="125" name="直線コネクタ 124"/>
        <xdr:cNvCxnSpPr/>
      </xdr:nvCxnSpPr>
      <xdr:spPr>
        <a:xfrm>
          <a:off x="2019300" y="9341467"/>
          <a:ext cx="889000" cy="40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83167</xdr:rowOff>
    </xdr:from>
    <xdr:to>
      <xdr:col>2</xdr:col>
      <xdr:colOff>638175</xdr:colOff>
      <xdr:row>57</xdr:row>
      <xdr:rowOff>30772</xdr:rowOff>
    </xdr:to>
    <xdr:cxnSp macro="">
      <xdr:nvCxnSpPr>
        <xdr:cNvPr id="128" name="直線コネクタ 127"/>
        <xdr:cNvCxnSpPr/>
      </xdr:nvCxnSpPr>
      <xdr:spPr>
        <a:xfrm flipV="1">
          <a:off x="1130300" y="9341467"/>
          <a:ext cx="889000" cy="46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47965</xdr:rowOff>
    </xdr:from>
    <xdr:ext cx="534377" cy="259045"/>
    <xdr:sp macro="" textlink="">
      <xdr:nvSpPr>
        <xdr:cNvPr id="130" name="テキスト ボックス 129"/>
        <xdr:cNvSpPr txBox="1"/>
      </xdr:nvSpPr>
      <xdr:spPr>
        <a:xfrm>
          <a:off x="1752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37259</xdr:rowOff>
    </xdr:from>
    <xdr:to>
      <xdr:col>1</xdr:col>
      <xdr:colOff>485775</xdr:colOff>
      <xdr:row>56</xdr:row>
      <xdr:rowOff>138859</xdr:rowOff>
    </xdr:to>
    <xdr:sp macro="" textlink="">
      <xdr:nvSpPr>
        <xdr:cNvPr id="131" name="フローチャート : 判断 130"/>
        <xdr:cNvSpPr/>
      </xdr:nvSpPr>
      <xdr:spPr>
        <a:xfrm>
          <a:off x="1079500" y="963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155386</xdr:rowOff>
    </xdr:from>
    <xdr:ext cx="534377" cy="259045"/>
    <xdr:sp macro="" textlink="">
      <xdr:nvSpPr>
        <xdr:cNvPr id="132" name="テキスト ボックス 131"/>
        <xdr:cNvSpPr txBox="1"/>
      </xdr:nvSpPr>
      <xdr:spPr>
        <a:xfrm>
          <a:off x="863111" y="94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95210</xdr:rowOff>
    </xdr:from>
    <xdr:to>
      <xdr:col>6</xdr:col>
      <xdr:colOff>561975</xdr:colOff>
      <xdr:row>56</xdr:row>
      <xdr:rowOff>25360</xdr:rowOff>
    </xdr:to>
    <xdr:sp macro="" textlink="">
      <xdr:nvSpPr>
        <xdr:cNvPr id="138" name="円/楕円 137"/>
        <xdr:cNvSpPr/>
      </xdr:nvSpPr>
      <xdr:spPr>
        <a:xfrm>
          <a:off x="4584700" y="95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118087</xdr:rowOff>
    </xdr:from>
    <xdr:ext cx="534377" cy="259045"/>
    <xdr:sp macro="" textlink="">
      <xdr:nvSpPr>
        <xdr:cNvPr id="139" name="総務費該当値テキスト"/>
        <xdr:cNvSpPr txBox="1"/>
      </xdr:nvSpPr>
      <xdr:spPr>
        <a:xfrm>
          <a:off x="4686300" y="93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161161</xdr:rowOff>
    </xdr:from>
    <xdr:to>
      <xdr:col>5</xdr:col>
      <xdr:colOff>409575</xdr:colOff>
      <xdr:row>56</xdr:row>
      <xdr:rowOff>91311</xdr:rowOff>
    </xdr:to>
    <xdr:sp macro="" textlink="">
      <xdr:nvSpPr>
        <xdr:cNvPr id="140" name="円/楕円 139"/>
        <xdr:cNvSpPr/>
      </xdr:nvSpPr>
      <xdr:spPr>
        <a:xfrm>
          <a:off x="3746500" y="95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107838</xdr:rowOff>
    </xdr:from>
    <xdr:ext cx="534377" cy="259045"/>
    <xdr:sp macro="" textlink="">
      <xdr:nvSpPr>
        <xdr:cNvPr id="141" name="テキスト ボックス 140"/>
        <xdr:cNvSpPr txBox="1"/>
      </xdr:nvSpPr>
      <xdr:spPr>
        <a:xfrm>
          <a:off x="3530111" y="93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94935</xdr:rowOff>
    </xdr:from>
    <xdr:to>
      <xdr:col>4</xdr:col>
      <xdr:colOff>206375</xdr:colOff>
      <xdr:row>57</xdr:row>
      <xdr:rowOff>25085</xdr:rowOff>
    </xdr:to>
    <xdr:sp macro="" textlink="">
      <xdr:nvSpPr>
        <xdr:cNvPr id="142" name="円/楕円 141"/>
        <xdr:cNvSpPr/>
      </xdr:nvSpPr>
      <xdr:spPr>
        <a:xfrm>
          <a:off x="2857500" y="969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16212</xdr:rowOff>
    </xdr:from>
    <xdr:ext cx="534377" cy="259045"/>
    <xdr:sp macro="" textlink="">
      <xdr:nvSpPr>
        <xdr:cNvPr id="143" name="テキスト ボックス 142"/>
        <xdr:cNvSpPr txBox="1"/>
      </xdr:nvSpPr>
      <xdr:spPr>
        <a:xfrm>
          <a:off x="2641111" y="978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32367</xdr:rowOff>
    </xdr:from>
    <xdr:to>
      <xdr:col>3</xdr:col>
      <xdr:colOff>3175</xdr:colOff>
      <xdr:row>54</xdr:row>
      <xdr:rowOff>133967</xdr:rowOff>
    </xdr:to>
    <xdr:sp macro="" textlink="">
      <xdr:nvSpPr>
        <xdr:cNvPr id="144" name="円/楕円 143"/>
        <xdr:cNvSpPr/>
      </xdr:nvSpPr>
      <xdr:spPr>
        <a:xfrm>
          <a:off x="1968500" y="92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150494</xdr:rowOff>
    </xdr:from>
    <xdr:ext cx="534377" cy="259045"/>
    <xdr:sp macro="" textlink="">
      <xdr:nvSpPr>
        <xdr:cNvPr id="145" name="テキスト ボックス 144"/>
        <xdr:cNvSpPr txBox="1"/>
      </xdr:nvSpPr>
      <xdr:spPr>
        <a:xfrm>
          <a:off x="1752111" y="90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151422</xdr:rowOff>
    </xdr:from>
    <xdr:to>
      <xdr:col>1</xdr:col>
      <xdr:colOff>485775</xdr:colOff>
      <xdr:row>57</xdr:row>
      <xdr:rowOff>81572</xdr:rowOff>
    </xdr:to>
    <xdr:sp macro="" textlink="">
      <xdr:nvSpPr>
        <xdr:cNvPr id="146" name="円/楕円 145"/>
        <xdr:cNvSpPr/>
      </xdr:nvSpPr>
      <xdr:spPr>
        <a:xfrm>
          <a:off x="1079500" y="97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72699</xdr:rowOff>
    </xdr:from>
    <xdr:ext cx="534377" cy="259045"/>
    <xdr:sp macro="" textlink="">
      <xdr:nvSpPr>
        <xdr:cNvPr id="147" name="テキスト ボックス 146"/>
        <xdr:cNvSpPr txBox="1"/>
      </xdr:nvSpPr>
      <xdr:spPr>
        <a:xfrm>
          <a:off x="863111" y="98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33597</xdr:rowOff>
    </xdr:from>
    <xdr:to>
      <xdr:col>6</xdr:col>
      <xdr:colOff>511175</xdr:colOff>
      <xdr:row>74</xdr:row>
      <xdr:rowOff>115675</xdr:rowOff>
    </xdr:to>
    <xdr:cxnSp macro="">
      <xdr:nvCxnSpPr>
        <xdr:cNvPr id="179" name="直線コネクタ 178"/>
        <xdr:cNvCxnSpPr/>
      </xdr:nvCxnSpPr>
      <xdr:spPr>
        <a:xfrm flipV="1">
          <a:off x="3797300" y="12720897"/>
          <a:ext cx="8382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115675</xdr:rowOff>
    </xdr:from>
    <xdr:to>
      <xdr:col>5</xdr:col>
      <xdr:colOff>358775</xdr:colOff>
      <xdr:row>75</xdr:row>
      <xdr:rowOff>48695</xdr:rowOff>
    </xdr:to>
    <xdr:cxnSp macro="">
      <xdr:nvCxnSpPr>
        <xdr:cNvPr id="182" name="直線コネクタ 181"/>
        <xdr:cNvCxnSpPr/>
      </xdr:nvCxnSpPr>
      <xdr:spPr>
        <a:xfrm flipV="1">
          <a:off x="2908300" y="12802975"/>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48695</xdr:rowOff>
    </xdr:from>
    <xdr:to>
      <xdr:col>4</xdr:col>
      <xdr:colOff>155575</xdr:colOff>
      <xdr:row>75</xdr:row>
      <xdr:rowOff>56990</xdr:rowOff>
    </xdr:to>
    <xdr:cxnSp macro="">
      <xdr:nvCxnSpPr>
        <xdr:cNvPr id="185" name="直線コネクタ 184"/>
        <xdr:cNvCxnSpPr/>
      </xdr:nvCxnSpPr>
      <xdr:spPr>
        <a:xfrm flipV="1">
          <a:off x="2019300" y="12907445"/>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56990</xdr:rowOff>
    </xdr:from>
    <xdr:to>
      <xdr:col>2</xdr:col>
      <xdr:colOff>638175</xdr:colOff>
      <xdr:row>75</xdr:row>
      <xdr:rowOff>102710</xdr:rowOff>
    </xdr:to>
    <xdr:cxnSp macro="">
      <xdr:nvCxnSpPr>
        <xdr:cNvPr id="188" name="直線コネクタ 187"/>
        <xdr:cNvCxnSpPr/>
      </xdr:nvCxnSpPr>
      <xdr:spPr>
        <a:xfrm flipV="1">
          <a:off x="1130300" y="1291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31184</xdr:rowOff>
    </xdr:from>
    <xdr:to>
      <xdr:col>1</xdr:col>
      <xdr:colOff>485775</xdr:colOff>
      <xdr:row>77</xdr:row>
      <xdr:rowOff>132784</xdr:rowOff>
    </xdr:to>
    <xdr:sp macro="" textlink="">
      <xdr:nvSpPr>
        <xdr:cNvPr id="191" name="フローチャート : 判断 190"/>
        <xdr:cNvSpPr/>
      </xdr:nvSpPr>
      <xdr:spPr>
        <a:xfrm>
          <a:off x="1079500" y="132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123911</xdr:rowOff>
    </xdr:from>
    <xdr:ext cx="599010" cy="259045"/>
    <xdr:sp macro="" textlink="">
      <xdr:nvSpPr>
        <xdr:cNvPr id="192" name="テキスト ボックス 191"/>
        <xdr:cNvSpPr txBox="1"/>
      </xdr:nvSpPr>
      <xdr:spPr>
        <a:xfrm>
          <a:off x="830794" y="1332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154247</xdr:rowOff>
    </xdr:from>
    <xdr:to>
      <xdr:col>6</xdr:col>
      <xdr:colOff>561975</xdr:colOff>
      <xdr:row>74</xdr:row>
      <xdr:rowOff>84397</xdr:rowOff>
    </xdr:to>
    <xdr:sp macro="" textlink="">
      <xdr:nvSpPr>
        <xdr:cNvPr id="198" name="円/楕円 197"/>
        <xdr:cNvSpPr/>
      </xdr:nvSpPr>
      <xdr:spPr>
        <a:xfrm>
          <a:off x="4584700" y="126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5674</xdr:rowOff>
    </xdr:from>
    <xdr:ext cx="599010" cy="259045"/>
    <xdr:sp macro="" textlink="">
      <xdr:nvSpPr>
        <xdr:cNvPr id="199" name="民生費該当値テキスト"/>
        <xdr:cNvSpPr txBox="1"/>
      </xdr:nvSpPr>
      <xdr:spPr>
        <a:xfrm>
          <a:off x="4686300" y="1252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174,747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64875</xdr:rowOff>
    </xdr:from>
    <xdr:to>
      <xdr:col>5</xdr:col>
      <xdr:colOff>409575</xdr:colOff>
      <xdr:row>74</xdr:row>
      <xdr:rowOff>166475</xdr:rowOff>
    </xdr:to>
    <xdr:sp macro="" textlink="">
      <xdr:nvSpPr>
        <xdr:cNvPr id="200" name="円/楕円 199"/>
        <xdr:cNvSpPr/>
      </xdr:nvSpPr>
      <xdr:spPr>
        <a:xfrm>
          <a:off x="3746500" y="127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11552</xdr:rowOff>
    </xdr:from>
    <xdr:ext cx="599010" cy="259045"/>
    <xdr:sp macro="" textlink="">
      <xdr:nvSpPr>
        <xdr:cNvPr id="201" name="テキスト ボックス 200"/>
        <xdr:cNvSpPr txBox="1"/>
      </xdr:nvSpPr>
      <xdr:spPr>
        <a:xfrm>
          <a:off x="3497794" y="1252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167,207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169345</xdr:rowOff>
    </xdr:from>
    <xdr:to>
      <xdr:col>4</xdr:col>
      <xdr:colOff>206375</xdr:colOff>
      <xdr:row>75</xdr:row>
      <xdr:rowOff>99495</xdr:rowOff>
    </xdr:to>
    <xdr:sp macro="" textlink="">
      <xdr:nvSpPr>
        <xdr:cNvPr id="202" name="円/楕円 201"/>
        <xdr:cNvSpPr/>
      </xdr:nvSpPr>
      <xdr:spPr>
        <a:xfrm>
          <a:off x="2857500" y="128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116022</xdr:rowOff>
    </xdr:from>
    <xdr:ext cx="599010" cy="259045"/>
    <xdr:sp macro="" textlink="">
      <xdr:nvSpPr>
        <xdr:cNvPr id="203" name="テキスト ボックス 202"/>
        <xdr:cNvSpPr txBox="1"/>
      </xdr:nvSpPr>
      <xdr:spPr>
        <a:xfrm>
          <a:off x="2608794" y="1263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157,610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6190</xdr:rowOff>
    </xdr:from>
    <xdr:to>
      <xdr:col>3</xdr:col>
      <xdr:colOff>3175</xdr:colOff>
      <xdr:row>75</xdr:row>
      <xdr:rowOff>107790</xdr:rowOff>
    </xdr:to>
    <xdr:sp macro="" textlink="">
      <xdr:nvSpPr>
        <xdr:cNvPr id="204" name="円/楕円 203"/>
        <xdr:cNvSpPr/>
      </xdr:nvSpPr>
      <xdr:spPr>
        <a:xfrm>
          <a:off x="1968500" y="128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124317</xdr:rowOff>
    </xdr:from>
    <xdr:ext cx="599010" cy="259045"/>
    <xdr:sp macro="" textlink="">
      <xdr:nvSpPr>
        <xdr:cNvPr id="205" name="テキスト ボックス 204"/>
        <xdr:cNvSpPr txBox="1"/>
      </xdr:nvSpPr>
      <xdr:spPr>
        <a:xfrm>
          <a:off x="1719794" y="1264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51910</xdr:rowOff>
    </xdr:from>
    <xdr:to>
      <xdr:col>1</xdr:col>
      <xdr:colOff>485775</xdr:colOff>
      <xdr:row>75</xdr:row>
      <xdr:rowOff>153510</xdr:rowOff>
    </xdr:to>
    <xdr:sp macro="" textlink="">
      <xdr:nvSpPr>
        <xdr:cNvPr id="206" name="円/楕円 205"/>
        <xdr:cNvSpPr/>
      </xdr:nvSpPr>
      <xdr:spPr>
        <a:xfrm>
          <a:off x="1079500" y="129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170037</xdr:rowOff>
    </xdr:from>
    <xdr:ext cx="599010" cy="259045"/>
    <xdr:sp macro="" textlink="">
      <xdr:nvSpPr>
        <xdr:cNvPr id="207" name="テキスト ボックス 206"/>
        <xdr:cNvSpPr txBox="1"/>
      </xdr:nvSpPr>
      <xdr:spPr>
        <a:xfrm>
          <a:off x="830794" y="1268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48946</xdr:rowOff>
    </xdr:from>
    <xdr:to>
      <xdr:col>6</xdr:col>
      <xdr:colOff>511175</xdr:colOff>
      <xdr:row>98</xdr:row>
      <xdr:rowOff>52394</xdr:rowOff>
    </xdr:to>
    <xdr:cxnSp macro="">
      <xdr:nvCxnSpPr>
        <xdr:cNvPr id="237" name="直線コネクタ 236"/>
        <xdr:cNvCxnSpPr/>
      </xdr:nvCxnSpPr>
      <xdr:spPr>
        <a:xfrm>
          <a:off x="3797300" y="1685104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48946</xdr:rowOff>
    </xdr:from>
    <xdr:to>
      <xdr:col>5</xdr:col>
      <xdr:colOff>358775</xdr:colOff>
      <xdr:row>98</xdr:row>
      <xdr:rowOff>64433</xdr:rowOff>
    </xdr:to>
    <xdr:cxnSp macro="">
      <xdr:nvCxnSpPr>
        <xdr:cNvPr id="240" name="直線コネクタ 239"/>
        <xdr:cNvCxnSpPr/>
      </xdr:nvCxnSpPr>
      <xdr:spPr>
        <a:xfrm flipV="1">
          <a:off x="2908300" y="16851046"/>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63595</xdr:rowOff>
    </xdr:from>
    <xdr:to>
      <xdr:col>4</xdr:col>
      <xdr:colOff>155575</xdr:colOff>
      <xdr:row>98</xdr:row>
      <xdr:rowOff>64433</xdr:rowOff>
    </xdr:to>
    <xdr:cxnSp macro="">
      <xdr:nvCxnSpPr>
        <xdr:cNvPr id="243" name="直線コネクタ 242"/>
        <xdr:cNvCxnSpPr/>
      </xdr:nvCxnSpPr>
      <xdr:spPr>
        <a:xfrm>
          <a:off x="2019300" y="168656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63595</xdr:rowOff>
    </xdr:from>
    <xdr:to>
      <xdr:col>2</xdr:col>
      <xdr:colOff>638175</xdr:colOff>
      <xdr:row>98</xdr:row>
      <xdr:rowOff>70186</xdr:rowOff>
    </xdr:to>
    <xdr:cxnSp macro="">
      <xdr:nvCxnSpPr>
        <xdr:cNvPr id="246" name="直線コネクタ 245"/>
        <xdr:cNvCxnSpPr/>
      </xdr:nvCxnSpPr>
      <xdr:spPr>
        <a:xfrm flipV="1">
          <a:off x="1130300" y="16865695"/>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151137</xdr:rowOff>
    </xdr:from>
    <xdr:to>
      <xdr:col>1</xdr:col>
      <xdr:colOff>485775</xdr:colOff>
      <xdr:row>98</xdr:row>
      <xdr:rowOff>81287</xdr:rowOff>
    </xdr:to>
    <xdr:sp macro="" textlink="">
      <xdr:nvSpPr>
        <xdr:cNvPr id="249" name="フローチャート : 判断 248"/>
        <xdr:cNvSpPr/>
      </xdr:nvSpPr>
      <xdr:spPr>
        <a:xfrm>
          <a:off x="1079500" y="167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97814</xdr:rowOff>
    </xdr:from>
    <xdr:ext cx="534377" cy="259045"/>
    <xdr:sp macro="" textlink="">
      <xdr:nvSpPr>
        <xdr:cNvPr id="250" name="テキスト ボックス 249"/>
        <xdr:cNvSpPr txBox="1"/>
      </xdr:nvSpPr>
      <xdr:spPr>
        <a:xfrm>
          <a:off x="863111" y="165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1594</xdr:rowOff>
    </xdr:from>
    <xdr:to>
      <xdr:col>6</xdr:col>
      <xdr:colOff>561975</xdr:colOff>
      <xdr:row>98</xdr:row>
      <xdr:rowOff>103194</xdr:rowOff>
    </xdr:to>
    <xdr:sp macro="" textlink="">
      <xdr:nvSpPr>
        <xdr:cNvPr id="256" name="円/楕円 255"/>
        <xdr:cNvSpPr/>
      </xdr:nvSpPr>
      <xdr:spPr>
        <a:xfrm>
          <a:off x="4584700" y="1680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87971</xdr:rowOff>
    </xdr:from>
    <xdr:ext cx="534377" cy="259045"/>
    <xdr:sp macro="" textlink="">
      <xdr:nvSpPr>
        <xdr:cNvPr id="257" name="衛生費該当値テキスト"/>
        <xdr:cNvSpPr txBox="1"/>
      </xdr:nvSpPr>
      <xdr:spPr>
        <a:xfrm>
          <a:off x="4686300" y="1671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169596</xdr:rowOff>
    </xdr:from>
    <xdr:to>
      <xdr:col>5</xdr:col>
      <xdr:colOff>409575</xdr:colOff>
      <xdr:row>98</xdr:row>
      <xdr:rowOff>99746</xdr:rowOff>
    </xdr:to>
    <xdr:sp macro="" textlink="">
      <xdr:nvSpPr>
        <xdr:cNvPr id="258" name="円/楕円 257"/>
        <xdr:cNvSpPr/>
      </xdr:nvSpPr>
      <xdr:spPr>
        <a:xfrm>
          <a:off x="3746500" y="168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90873</xdr:rowOff>
    </xdr:from>
    <xdr:ext cx="534377" cy="259045"/>
    <xdr:sp macro="" textlink="">
      <xdr:nvSpPr>
        <xdr:cNvPr id="259" name="テキスト ボックス 258"/>
        <xdr:cNvSpPr txBox="1"/>
      </xdr:nvSpPr>
      <xdr:spPr>
        <a:xfrm>
          <a:off x="3530111"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13633</xdr:rowOff>
    </xdr:from>
    <xdr:to>
      <xdr:col>4</xdr:col>
      <xdr:colOff>206375</xdr:colOff>
      <xdr:row>98</xdr:row>
      <xdr:rowOff>115233</xdr:rowOff>
    </xdr:to>
    <xdr:sp macro="" textlink="">
      <xdr:nvSpPr>
        <xdr:cNvPr id="260" name="円/楕円 259"/>
        <xdr:cNvSpPr/>
      </xdr:nvSpPr>
      <xdr:spPr>
        <a:xfrm>
          <a:off x="2857500" y="168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106360</xdr:rowOff>
    </xdr:from>
    <xdr:ext cx="534377" cy="259045"/>
    <xdr:sp macro="" textlink="">
      <xdr:nvSpPr>
        <xdr:cNvPr id="261" name="テキスト ボックス 260"/>
        <xdr:cNvSpPr txBox="1"/>
      </xdr:nvSpPr>
      <xdr:spPr>
        <a:xfrm>
          <a:off x="2641111" y="1690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12795</xdr:rowOff>
    </xdr:from>
    <xdr:to>
      <xdr:col>3</xdr:col>
      <xdr:colOff>3175</xdr:colOff>
      <xdr:row>98</xdr:row>
      <xdr:rowOff>114395</xdr:rowOff>
    </xdr:to>
    <xdr:sp macro="" textlink="">
      <xdr:nvSpPr>
        <xdr:cNvPr id="262" name="円/楕円 261"/>
        <xdr:cNvSpPr/>
      </xdr:nvSpPr>
      <xdr:spPr>
        <a:xfrm>
          <a:off x="1968500" y="168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105522</xdr:rowOff>
    </xdr:from>
    <xdr:ext cx="534377" cy="259045"/>
    <xdr:sp macro="" textlink="">
      <xdr:nvSpPr>
        <xdr:cNvPr id="263" name="テキスト ボックス 262"/>
        <xdr:cNvSpPr txBox="1"/>
      </xdr:nvSpPr>
      <xdr:spPr>
        <a:xfrm>
          <a:off x="1752111" y="169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19386</xdr:rowOff>
    </xdr:from>
    <xdr:to>
      <xdr:col>1</xdr:col>
      <xdr:colOff>485775</xdr:colOff>
      <xdr:row>98</xdr:row>
      <xdr:rowOff>120986</xdr:rowOff>
    </xdr:to>
    <xdr:sp macro="" textlink="">
      <xdr:nvSpPr>
        <xdr:cNvPr id="264" name="円/楕円 263"/>
        <xdr:cNvSpPr/>
      </xdr:nvSpPr>
      <xdr:spPr>
        <a:xfrm>
          <a:off x="1079500" y="168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112113</xdr:rowOff>
    </xdr:from>
    <xdr:ext cx="534377" cy="259045"/>
    <xdr:sp macro="" textlink="">
      <xdr:nvSpPr>
        <xdr:cNvPr id="265" name="テキスト ボックス 264"/>
        <xdr:cNvSpPr txBox="1"/>
      </xdr:nvSpPr>
      <xdr:spPr>
        <a:xfrm>
          <a:off x="863111" y="169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163703</xdr:rowOff>
    </xdr:from>
    <xdr:to>
      <xdr:col>15</xdr:col>
      <xdr:colOff>180975</xdr:colOff>
      <xdr:row>36</xdr:row>
      <xdr:rowOff>42926</xdr:rowOff>
    </xdr:to>
    <xdr:cxnSp macro="">
      <xdr:nvCxnSpPr>
        <xdr:cNvPr id="294" name="直線コネクタ 293"/>
        <xdr:cNvCxnSpPr/>
      </xdr:nvCxnSpPr>
      <xdr:spPr>
        <a:xfrm>
          <a:off x="9639300" y="6164453"/>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48641</xdr:rowOff>
    </xdr:from>
    <xdr:to>
      <xdr:col>14</xdr:col>
      <xdr:colOff>28575</xdr:colOff>
      <xdr:row>35</xdr:row>
      <xdr:rowOff>163703</xdr:rowOff>
    </xdr:to>
    <xdr:cxnSp macro="">
      <xdr:nvCxnSpPr>
        <xdr:cNvPr id="297" name="直線コネクタ 296"/>
        <xdr:cNvCxnSpPr/>
      </xdr:nvCxnSpPr>
      <xdr:spPr>
        <a:xfrm>
          <a:off x="8750300" y="5535041"/>
          <a:ext cx="889000" cy="6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17780</xdr:rowOff>
    </xdr:from>
    <xdr:to>
      <xdr:col>12</xdr:col>
      <xdr:colOff>511175</xdr:colOff>
      <xdr:row>32</xdr:row>
      <xdr:rowOff>48641</xdr:rowOff>
    </xdr:to>
    <xdr:cxnSp macro="">
      <xdr:nvCxnSpPr>
        <xdr:cNvPr id="300" name="直線コネクタ 299"/>
        <xdr:cNvCxnSpPr/>
      </xdr:nvCxnSpPr>
      <xdr:spPr>
        <a:xfrm>
          <a:off x="7861300" y="5332730"/>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17780</xdr:rowOff>
    </xdr:from>
    <xdr:to>
      <xdr:col>11</xdr:col>
      <xdr:colOff>307975</xdr:colOff>
      <xdr:row>33</xdr:row>
      <xdr:rowOff>169799</xdr:rowOff>
    </xdr:to>
    <xdr:cxnSp macro="">
      <xdr:nvCxnSpPr>
        <xdr:cNvPr id="303" name="直線コネクタ 302"/>
        <xdr:cNvCxnSpPr/>
      </xdr:nvCxnSpPr>
      <xdr:spPr>
        <a:xfrm flipV="1">
          <a:off x="6972300" y="5332730"/>
          <a:ext cx="889000" cy="49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3556</xdr:rowOff>
    </xdr:from>
    <xdr:to>
      <xdr:col>10</xdr:col>
      <xdr:colOff>155575</xdr:colOff>
      <xdr:row>33</xdr:row>
      <xdr:rowOff>105156</xdr:rowOff>
    </xdr:to>
    <xdr:sp macro="" textlink="">
      <xdr:nvSpPr>
        <xdr:cNvPr id="306" name="フローチャート : 判断 305"/>
        <xdr:cNvSpPr/>
      </xdr:nvSpPr>
      <xdr:spPr>
        <a:xfrm>
          <a:off x="6921500" y="566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121683</xdr:rowOff>
    </xdr:from>
    <xdr:ext cx="469744" cy="259045"/>
    <xdr:sp macro="" textlink="">
      <xdr:nvSpPr>
        <xdr:cNvPr id="307" name="テキスト ボックス 306"/>
        <xdr:cNvSpPr txBox="1"/>
      </xdr:nvSpPr>
      <xdr:spPr>
        <a:xfrm>
          <a:off x="6737427" y="54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163576</xdr:rowOff>
    </xdr:from>
    <xdr:to>
      <xdr:col>15</xdr:col>
      <xdr:colOff>231775</xdr:colOff>
      <xdr:row>36</xdr:row>
      <xdr:rowOff>93726</xdr:rowOff>
    </xdr:to>
    <xdr:sp macro="" textlink="">
      <xdr:nvSpPr>
        <xdr:cNvPr id="313" name="円/楕円 312"/>
        <xdr:cNvSpPr/>
      </xdr:nvSpPr>
      <xdr:spPr>
        <a:xfrm>
          <a:off x="104267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15003</xdr:rowOff>
    </xdr:from>
    <xdr:ext cx="469744" cy="259045"/>
    <xdr:sp macro="" textlink="">
      <xdr:nvSpPr>
        <xdr:cNvPr id="314" name="労働費該当値テキスト"/>
        <xdr:cNvSpPr txBox="1"/>
      </xdr:nvSpPr>
      <xdr:spPr>
        <a:xfrm>
          <a:off x="10528300" y="60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112903</xdr:rowOff>
    </xdr:from>
    <xdr:to>
      <xdr:col>14</xdr:col>
      <xdr:colOff>79375</xdr:colOff>
      <xdr:row>36</xdr:row>
      <xdr:rowOff>43053</xdr:rowOff>
    </xdr:to>
    <xdr:sp macro="" textlink="">
      <xdr:nvSpPr>
        <xdr:cNvPr id="315" name="円/楕円 314"/>
        <xdr:cNvSpPr/>
      </xdr:nvSpPr>
      <xdr:spPr>
        <a:xfrm>
          <a:off x="9588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59580</xdr:rowOff>
    </xdr:from>
    <xdr:ext cx="469744" cy="259045"/>
    <xdr:sp macro="" textlink="">
      <xdr:nvSpPr>
        <xdr:cNvPr id="316" name="テキスト ボックス 315"/>
        <xdr:cNvSpPr txBox="1"/>
      </xdr:nvSpPr>
      <xdr:spPr>
        <a:xfrm>
          <a:off x="9404427"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169291</xdr:rowOff>
    </xdr:from>
    <xdr:to>
      <xdr:col>12</xdr:col>
      <xdr:colOff>561975</xdr:colOff>
      <xdr:row>32</xdr:row>
      <xdr:rowOff>99441</xdr:rowOff>
    </xdr:to>
    <xdr:sp macro="" textlink="">
      <xdr:nvSpPr>
        <xdr:cNvPr id="317" name="円/楕円 316"/>
        <xdr:cNvSpPr/>
      </xdr:nvSpPr>
      <xdr:spPr>
        <a:xfrm>
          <a:off x="8699500" y="54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115968</xdr:rowOff>
    </xdr:from>
    <xdr:ext cx="469744" cy="259045"/>
    <xdr:sp macro="" textlink="">
      <xdr:nvSpPr>
        <xdr:cNvPr id="318" name="テキスト ボックス 317"/>
        <xdr:cNvSpPr txBox="1"/>
      </xdr:nvSpPr>
      <xdr:spPr>
        <a:xfrm>
          <a:off x="8515427" y="5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138430</xdr:rowOff>
    </xdr:from>
    <xdr:to>
      <xdr:col>11</xdr:col>
      <xdr:colOff>358775</xdr:colOff>
      <xdr:row>31</xdr:row>
      <xdr:rowOff>68580</xdr:rowOff>
    </xdr:to>
    <xdr:sp macro="" textlink="">
      <xdr:nvSpPr>
        <xdr:cNvPr id="319" name="円/楕円 318"/>
        <xdr:cNvSpPr/>
      </xdr:nvSpPr>
      <xdr:spPr>
        <a:xfrm>
          <a:off x="7810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85107</xdr:rowOff>
    </xdr:from>
    <xdr:ext cx="469744" cy="259045"/>
    <xdr:sp macro="" textlink="">
      <xdr:nvSpPr>
        <xdr:cNvPr id="320" name="テキスト ボックス 319"/>
        <xdr:cNvSpPr txBox="1"/>
      </xdr:nvSpPr>
      <xdr:spPr>
        <a:xfrm>
          <a:off x="7626427"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118999</xdr:rowOff>
    </xdr:from>
    <xdr:to>
      <xdr:col>10</xdr:col>
      <xdr:colOff>155575</xdr:colOff>
      <xdr:row>34</xdr:row>
      <xdr:rowOff>49149</xdr:rowOff>
    </xdr:to>
    <xdr:sp macro="" textlink="">
      <xdr:nvSpPr>
        <xdr:cNvPr id="321" name="円/楕円 320"/>
        <xdr:cNvSpPr/>
      </xdr:nvSpPr>
      <xdr:spPr>
        <a:xfrm>
          <a:off x="6921500" y="57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40276</xdr:rowOff>
    </xdr:from>
    <xdr:ext cx="469744" cy="259045"/>
    <xdr:sp macro="" textlink="">
      <xdr:nvSpPr>
        <xdr:cNvPr id="322" name="テキスト ボックス 321"/>
        <xdr:cNvSpPr txBox="1"/>
      </xdr:nvSpPr>
      <xdr:spPr>
        <a:xfrm>
          <a:off x="6737427" y="58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35763</xdr:rowOff>
    </xdr:from>
    <xdr:to>
      <xdr:col>15</xdr:col>
      <xdr:colOff>180975</xdr:colOff>
      <xdr:row>59</xdr:row>
      <xdr:rowOff>36220</xdr:rowOff>
    </xdr:to>
    <xdr:cxnSp macro="">
      <xdr:nvCxnSpPr>
        <xdr:cNvPr id="351" name="直線コネクタ 350"/>
        <xdr:cNvCxnSpPr/>
      </xdr:nvCxnSpPr>
      <xdr:spPr>
        <a:xfrm>
          <a:off x="9639300" y="1015131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35763</xdr:rowOff>
    </xdr:from>
    <xdr:to>
      <xdr:col>14</xdr:col>
      <xdr:colOff>28575</xdr:colOff>
      <xdr:row>59</xdr:row>
      <xdr:rowOff>35840</xdr:rowOff>
    </xdr:to>
    <xdr:cxnSp macro="">
      <xdr:nvCxnSpPr>
        <xdr:cNvPr id="354" name="直線コネクタ 353"/>
        <xdr:cNvCxnSpPr/>
      </xdr:nvCxnSpPr>
      <xdr:spPr>
        <a:xfrm flipV="1">
          <a:off x="8750300" y="1015131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35382</xdr:rowOff>
    </xdr:from>
    <xdr:to>
      <xdr:col>12</xdr:col>
      <xdr:colOff>511175</xdr:colOff>
      <xdr:row>59</xdr:row>
      <xdr:rowOff>35840</xdr:rowOff>
    </xdr:to>
    <xdr:cxnSp macro="">
      <xdr:nvCxnSpPr>
        <xdr:cNvPr id="357" name="直線コネクタ 356"/>
        <xdr:cNvCxnSpPr/>
      </xdr:nvCxnSpPr>
      <xdr:spPr>
        <a:xfrm>
          <a:off x="7861300" y="101509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34239</xdr:rowOff>
    </xdr:from>
    <xdr:to>
      <xdr:col>11</xdr:col>
      <xdr:colOff>307975</xdr:colOff>
      <xdr:row>59</xdr:row>
      <xdr:rowOff>35382</xdr:rowOff>
    </xdr:to>
    <xdr:cxnSp macro="">
      <xdr:nvCxnSpPr>
        <xdr:cNvPr id="360" name="直線コネクタ 359"/>
        <xdr:cNvCxnSpPr/>
      </xdr:nvCxnSpPr>
      <xdr:spPr>
        <a:xfrm>
          <a:off x="6972300" y="101497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165481</xdr:rowOff>
    </xdr:from>
    <xdr:to>
      <xdr:col>10</xdr:col>
      <xdr:colOff>155575</xdr:colOff>
      <xdr:row>57</xdr:row>
      <xdr:rowOff>95631</xdr:rowOff>
    </xdr:to>
    <xdr:sp macro="" textlink="">
      <xdr:nvSpPr>
        <xdr:cNvPr id="363" name="フローチャート : 判断 362"/>
        <xdr:cNvSpPr/>
      </xdr:nvSpPr>
      <xdr:spPr>
        <a:xfrm>
          <a:off x="6921500" y="97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112158</xdr:rowOff>
    </xdr:from>
    <xdr:ext cx="469744" cy="259045"/>
    <xdr:sp macro="" textlink="">
      <xdr:nvSpPr>
        <xdr:cNvPr id="364" name="テキスト ボックス 363"/>
        <xdr:cNvSpPr txBox="1"/>
      </xdr:nvSpPr>
      <xdr:spPr>
        <a:xfrm>
          <a:off x="6737427" y="954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156870</xdr:rowOff>
    </xdr:from>
    <xdr:to>
      <xdr:col>15</xdr:col>
      <xdr:colOff>231775</xdr:colOff>
      <xdr:row>59</xdr:row>
      <xdr:rowOff>87020</xdr:rowOff>
    </xdr:to>
    <xdr:sp macro="" textlink="">
      <xdr:nvSpPr>
        <xdr:cNvPr id="370" name="円/楕円 369"/>
        <xdr:cNvSpPr/>
      </xdr:nvSpPr>
      <xdr:spPr>
        <a:xfrm>
          <a:off x="104267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71797</xdr:rowOff>
    </xdr:from>
    <xdr:ext cx="378565" cy="259045"/>
    <xdr:sp macro="" textlink="">
      <xdr:nvSpPr>
        <xdr:cNvPr id="371" name="農林水産業費該当値テキスト"/>
        <xdr:cNvSpPr txBox="1"/>
      </xdr:nvSpPr>
      <xdr:spPr>
        <a:xfrm>
          <a:off x="10528300" y="1001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156413</xdr:rowOff>
    </xdr:from>
    <xdr:to>
      <xdr:col>14</xdr:col>
      <xdr:colOff>79375</xdr:colOff>
      <xdr:row>59</xdr:row>
      <xdr:rowOff>86563</xdr:rowOff>
    </xdr:to>
    <xdr:sp macro="" textlink="">
      <xdr:nvSpPr>
        <xdr:cNvPr id="372" name="円/楕円 371"/>
        <xdr:cNvSpPr/>
      </xdr:nvSpPr>
      <xdr:spPr>
        <a:xfrm>
          <a:off x="9588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77690</xdr:rowOff>
    </xdr:from>
    <xdr:ext cx="378565" cy="259045"/>
    <xdr:sp macro="" textlink="">
      <xdr:nvSpPr>
        <xdr:cNvPr id="373" name="テキスト ボックス 372"/>
        <xdr:cNvSpPr txBox="1"/>
      </xdr:nvSpPr>
      <xdr:spPr>
        <a:xfrm>
          <a:off x="9450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156490</xdr:rowOff>
    </xdr:from>
    <xdr:to>
      <xdr:col>12</xdr:col>
      <xdr:colOff>561975</xdr:colOff>
      <xdr:row>59</xdr:row>
      <xdr:rowOff>86640</xdr:rowOff>
    </xdr:to>
    <xdr:sp macro="" textlink="">
      <xdr:nvSpPr>
        <xdr:cNvPr id="374" name="円/楕円 373"/>
        <xdr:cNvSpPr/>
      </xdr:nvSpPr>
      <xdr:spPr>
        <a:xfrm>
          <a:off x="8699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77767</xdr:rowOff>
    </xdr:from>
    <xdr:ext cx="378565" cy="259045"/>
    <xdr:sp macro="" textlink="">
      <xdr:nvSpPr>
        <xdr:cNvPr id="375" name="テキスト ボックス 374"/>
        <xdr:cNvSpPr txBox="1"/>
      </xdr:nvSpPr>
      <xdr:spPr>
        <a:xfrm>
          <a:off x="8561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156032</xdr:rowOff>
    </xdr:from>
    <xdr:to>
      <xdr:col>11</xdr:col>
      <xdr:colOff>358775</xdr:colOff>
      <xdr:row>59</xdr:row>
      <xdr:rowOff>86182</xdr:rowOff>
    </xdr:to>
    <xdr:sp macro="" textlink="">
      <xdr:nvSpPr>
        <xdr:cNvPr id="376" name="円/楕円 375"/>
        <xdr:cNvSpPr/>
      </xdr:nvSpPr>
      <xdr:spPr>
        <a:xfrm>
          <a:off x="7810500" y="101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77309</xdr:rowOff>
    </xdr:from>
    <xdr:ext cx="378565" cy="259045"/>
    <xdr:sp macro="" textlink="">
      <xdr:nvSpPr>
        <xdr:cNvPr id="377" name="テキスト ボックス 376"/>
        <xdr:cNvSpPr txBox="1"/>
      </xdr:nvSpPr>
      <xdr:spPr>
        <a:xfrm>
          <a:off x="7672017" y="10192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154889</xdr:rowOff>
    </xdr:from>
    <xdr:to>
      <xdr:col>10</xdr:col>
      <xdr:colOff>155575</xdr:colOff>
      <xdr:row>59</xdr:row>
      <xdr:rowOff>85039</xdr:rowOff>
    </xdr:to>
    <xdr:sp macro="" textlink="">
      <xdr:nvSpPr>
        <xdr:cNvPr id="378" name="円/楕円 377"/>
        <xdr:cNvSpPr/>
      </xdr:nvSpPr>
      <xdr:spPr>
        <a:xfrm>
          <a:off x="6921500" y="100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76166</xdr:rowOff>
    </xdr:from>
    <xdr:ext cx="378565" cy="259045"/>
    <xdr:sp macro="" textlink="">
      <xdr:nvSpPr>
        <xdr:cNvPr id="379" name="テキスト ボックス 378"/>
        <xdr:cNvSpPr txBox="1"/>
      </xdr:nvSpPr>
      <xdr:spPr>
        <a:xfrm>
          <a:off x="6783017" y="1019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101639</xdr:rowOff>
    </xdr:from>
    <xdr:to>
      <xdr:col>15</xdr:col>
      <xdr:colOff>180975</xdr:colOff>
      <xdr:row>78</xdr:row>
      <xdr:rowOff>117022</xdr:rowOff>
    </xdr:to>
    <xdr:cxnSp macro="">
      <xdr:nvCxnSpPr>
        <xdr:cNvPr id="406" name="直線コネクタ 405"/>
        <xdr:cNvCxnSpPr/>
      </xdr:nvCxnSpPr>
      <xdr:spPr>
        <a:xfrm flipV="1">
          <a:off x="9639300" y="13474739"/>
          <a:ext cx="838200" cy="1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117022</xdr:rowOff>
    </xdr:from>
    <xdr:to>
      <xdr:col>14</xdr:col>
      <xdr:colOff>28575</xdr:colOff>
      <xdr:row>78</xdr:row>
      <xdr:rowOff>118188</xdr:rowOff>
    </xdr:to>
    <xdr:cxnSp macro="">
      <xdr:nvCxnSpPr>
        <xdr:cNvPr id="409" name="直線コネクタ 408"/>
        <xdr:cNvCxnSpPr/>
      </xdr:nvCxnSpPr>
      <xdr:spPr>
        <a:xfrm flipV="1">
          <a:off x="8750300" y="1349012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117435</xdr:rowOff>
    </xdr:from>
    <xdr:to>
      <xdr:col>12</xdr:col>
      <xdr:colOff>511175</xdr:colOff>
      <xdr:row>78</xdr:row>
      <xdr:rowOff>118188</xdr:rowOff>
    </xdr:to>
    <xdr:cxnSp macro="">
      <xdr:nvCxnSpPr>
        <xdr:cNvPr id="412" name="直線コネクタ 411"/>
        <xdr:cNvCxnSpPr/>
      </xdr:nvCxnSpPr>
      <xdr:spPr>
        <a:xfrm>
          <a:off x="7861300" y="13490535"/>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117435</xdr:rowOff>
    </xdr:from>
    <xdr:to>
      <xdr:col>11</xdr:col>
      <xdr:colOff>307975</xdr:colOff>
      <xdr:row>78</xdr:row>
      <xdr:rowOff>122761</xdr:rowOff>
    </xdr:to>
    <xdr:cxnSp macro="">
      <xdr:nvCxnSpPr>
        <xdr:cNvPr id="415" name="直線コネクタ 414"/>
        <xdr:cNvCxnSpPr/>
      </xdr:nvCxnSpPr>
      <xdr:spPr>
        <a:xfrm flipV="1">
          <a:off x="6972300" y="13490535"/>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50839</xdr:rowOff>
    </xdr:from>
    <xdr:to>
      <xdr:col>15</xdr:col>
      <xdr:colOff>231775</xdr:colOff>
      <xdr:row>78</xdr:row>
      <xdr:rowOff>152439</xdr:rowOff>
    </xdr:to>
    <xdr:sp macro="" textlink="">
      <xdr:nvSpPr>
        <xdr:cNvPr id="425" name="円/楕円 424"/>
        <xdr:cNvSpPr/>
      </xdr:nvSpPr>
      <xdr:spPr>
        <a:xfrm>
          <a:off x="104267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137216</xdr:rowOff>
    </xdr:from>
    <xdr:ext cx="469744" cy="259045"/>
    <xdr:sp macro="" textlink="">
      <xdr:nvSpPr>
        <xdr:cNvPr id="426" name="商工費該当値テキスト"/>
        <xdr:cNvSpPr txBox="1"/>
      </xdr:nvSpPr>
      <xdr:spPr>
        <a:xfrm>
          <a:off x="10528300" y="133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66222</xdr:rowOff>
    </xdr:from>
    <xdr:to>
      <xdr:col>14</xdr:col>
      <xdr:colOff>79375</xdr:colOff>
      <xdr:row>78</xdr:row>
      <xdr:rowOff>167822</xdr:rowOff>
    </xdr:to>
    <xdr:sp macro="" textlink="">
      <xdr:nvSpPr>
        <xdr:cNvPr id="427" name="円/楕円 426"/>
        <xdr:cNvSpPr/>
      </xdr:nvSpPr>
      <xdr:spPr>
        <a:xfrm>
          <a:off x="9588500" y="134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158949</xdr:rowOff>
    </xdr:from>
    <xdr:ext cx="378565" cy="259045"/>
    <xdr:sp macro="" textlink="">
      <xdr:nvSpPr>
        <xdr:cNvPr id="428" name="テキスト ボックス 427"/>
        <xdr:cNvSpPr txBox="1"/>
      </xdr:nvSpPr>
      <xdr:spPr>
        <a:xfrm>
          <a:off x="9450017" y="13532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67388</xdr:rowOff>
    </xdr:from>
    <xdr:to>
      <xdr:col>12</xdr:col>
      <xdr:colOff>561975</xdr:colOff>
      <xdr:row>78</xdr:row>
      <xdr:rowOff>168988</xdr:rowOff>
    </xdr:to>
    <xdr:sp macro="" textlink="">
      <xdr:nvSpPr>
        <xdr:cNvPr id="429" name="円/楕円 428"/>
        <xdr:cNvSpPr/>
      </xdr:nvSpPr>
      <xdr:spPr>
        <a:xfrm>
          <a:off x="8699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160115</xdr:rowOff>
    </xdr:from>
    <xdr:ext cx="378565" cy="259045"/>
    <xdr:sp macro="" textlink="">
      <xdr:nvSpPr>
        <xdr:cNvPr id="430" name="テキスト ボックス 429"/>
        <xdr:cNvSpPr txBox="1"/>
      </xdr:nvSpPr>
      <xdr:spPr>
        <a:xfrm>
          <a:off x="8561017" y="1353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66635</xdr:rowOff>
    </xdr:from>
    <xdr:to>
      <xdr:col>11</xdr:col>
      <xdr:colOff>358775</xdr:colOff>
      <xdr:row>78</xdr:row>
      <xdr:rowOff>168235</xdr:rowOff>
    </xdr:to>
    <xdr:sp macro="" textlink="">
      <xdr:nvSpPr>
        <xdr:cNvPr id="431" name="円/楕円 430"/>
        <xdr:cNvSpPr/>
      </xdr:nvSpPr>
      <xdr:spPr>
        <a:xfrm>
          <a:off x="7810500" y="1343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159362</xdr:rowOff>
    </xdr:from>
    <xdr:ext cx="378565" cy="259045"/>
    <xdr:sp macro="" textlink="">
      <xdr:nvSpPr>
        <xdr:cNvPr id="432" name="テキスト ボックス 431"/>
        <xdr:cNvSpPr txBox="1"/>
      </xdr:nvSpPr>
      <xdr:spPr>
        <a:xfrm>
          <a:off x="7672017" y="1353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71961</xdr:rowOff>
    </xdr:from>
    <xdr:to>
      <xdr:col>10</xdr:col>
      <xdr:colOff>155575</xdr:colOff>
      <xdr:row>79</xdr:row>
      <xdr:rowOff>2111</xdr:rowOff>
    </xdr:to>
    <xdr:sp macro="" textlink="">
      <xdr:nvSpPr>
        <xdr:cNvPr id="433" name="円/楕円 432"/>
        <xdr:cNvSpPr/>
      </xdr:nvSpPr>
      <xdr:spPr>
        <a:xfrm>
          <a:off x="6921500" y="1344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164688</xdr:rowOff>
    </xdr:from>
    <xdr:ext cx="378565" cy="259045"/>
    <xdr:sp macro="" textlink="">
      <xdr:nvSpPr>
        <xdr:cNvPr id="434" name="テキスト ボックス 433"/>
        <xdr:cNvSpPr txBox="1"/>
      </xdr:nvSpPr>
      <xdr:spPr>
        <a:xfrm>
          <a:off x="6783017" y="13537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35443</xdr:rowOff>
    </xdr:from>
    <xdr:to>
      <xdr:col>15</xdr:col>
      <xdr:colOff>180975</xdr:colOff>
      <xdr:row>99</xdr:row>
      <xdr:rowOff>61404</xdr:rowOff>
    </xdr:to>
    <xdr:cxnSp macro="">
      <xdr:nvCxnSpPr>
        <xdr:cNvPr id="466" name="直線コネクタ 465"/>
        <xdr:cNvCxnSpPr/>
      </xdr:nvCxnSpPr>
      <xdr:spPr>
        <a:xfrm flipV="1">
          <a:off x="9639300" y="17008993"/>
          <a:ext cx="8382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61404</xdr:rowOff>
    </xdr:from>
    <xdr:to>
      <xdr:col>14</xdr:col>
      <xdr:colOff>28575</xdr:colOff>
      <xdr:row>99</xdr:row>
      <xdr:rowOff>76149</xdr:rowOff>
    </xdr:to>
    <xdr:cxnSp macro="">
      <xdr:nvCxnSpPr>
        <xdr:cNvPr id="469" name="直線コネクタ 468"/>
        <xdr:cNvCxnSpPr/>
      </xdr:nvCxnSpPr>
      <xdr:spPr>
        <a:xfrm flipV="1">
          <a:off x="8750300" y="1703495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75121</xdr:rowOff>
    </xdr:from>
    <xdr:to>
      <xdr:col>12</xdr:col>
      <xdr:colOff>511175</xdr:colOff>
      <xdr:row>99</xdr:row>
      <xdr:rowOff>76149</xdr:rowOff>
    </xdr:to>
    <xdr:cxnSp macro="">
      <xdr:nvCxnSpPr>
        <xdr:cNvPr id="472" name="直線コネクタ 471"/>
        <xdr:cNvCxnSpPr/>
      </xdr:nvCxnSpPr>
      <xdr:spPr>
        <a:xfrm>
          <a:off x="7861300" y="17048671"/>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68018</xdr:rowOff>
    </xdr:from>
    <xdr:to>
      <xdr:col>11</xdr:col>
      <xdr:colOff>307975</xdr:colOff>
      <xdr:row>99</xdr:row>
      <xdr:rowOff>75121</xdr:rowOff>
    </xdr:to>
    <xdr:cxnSp macro="">
      <xdr:nvCxnSpPr>
        <xdr:cNvPr id="475" name="直線コネクタ 474"/>
        <xdr:cNvCxnSpPr/>
      </xdr:nvCxnSpPr>
      <xdr:spPr>
        <a:xfrm>
          <a:off x="6972300" y="17041568"/>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36861</xdr:rowOff>
    </xdr:from>
    <xdr:to>
      <xdr:col>10</xdr:col>
      <xdr:colOff>155575</xdr:colOff>
      <xdr:row>97</xdr:row>
      <xdr:rowOff>138461</xdr:rowOff>
    </xdr:to>
    <xdr:sp macro="" textlink="">
      <xdr:nvSpPr>
        <xdr:cNvPr id="478" name="フローチャート : 判断 477"/>
        <xdr:cNvSpPr/>
      </xdr:nvSpPr>
      <xdr:spPr>
        <a:xfrm>
          <a:off x="6921500" y="166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154988</xdr:rowOff>
    </xdr:from>
    <xdr:ext cx="534377" cy="259045"/>
    <xdr:sp macro="" textlink="">
      <xdr:nvSpPr>
        <xdr:cNvPr id="479" name="テキスト ボックス 478"/>
        <xdr:cNvSpPr txBox="1"/>
      </xdr:nvSpPr>
      <xdr:spPr>
        <a:xfrm>
          <a:off x="6705111" y="164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156093</xdr:rowOff>
    </xdr:from>
    <xdr:to>
      <xdr:col>15</xdr:col>
      <xdr:colOff>231775</xdr:colOff>
      <xdr:row>99</xdr:row>
      <xdr:rowOff>86243</xdr:rowOff>
    </xdr:to>
    <xdr:sp macro="" textlink="">
      <xdr:nvSpPr>
        <xdr:cNvPr id="485" name="円/楕円 484"/>
        <xdr:cNvSpPr/>
      </xdr:nvSpPr>
      <xdr:spPr>
        <a:xfrm>
          <a:off x="10426700" y="1695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71020</xdr:rowOff>
    </xdr:from>
    <xdr:ext cx="534377" cy="259045"/>
    <xdr:sp macro="" textlink="">
      <xdr:nvSpPr>
        <xdr:cNvPr id="486" name="土木費該当値テキスト"/>
        <xdr:cNvSpPr txBox="1"/>
      </xdr:nvSpPr>
      <xdr:spPr>
        <a:xfrm>
          <a:off x="10528300" y="1687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23,885</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10604</xdr:rowOff>
    </xdr:from>
    <xdr:to>
      <xdr:col>14</xdr:col>
      <xdr:colOff>79375</xdr:colOff>
      <xdr:row>99</xdr:row>
      <xdr:rowOff>112204</xdr:rowOff>
    </xdr:to>
    <xdr:sp macro="" textlink="">
      <xdr:nvSpPr>
        <xdr:cNvPr id="487" name="円/楕円 486"/>
        <xdr:cNvSpPr/>
      </xdr:nvSpPr>
      <xdr:spPr>
        <a:xfrm>
          <a:off x="9588500" y="169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103331</xdr:rowOff>
    </xdr:from>
    <xdr:ext cx="534377" cy="259045"/>
    <xdr:sp macro="" textlink="">
      <xdr:nvSpPr>
        <xdr:cNvPr id="488" name="テキスト ボックス 487"/>
        <xdr:cNvSpPr txBox="1"/>
      </xdr:nvSpPr>
      <xdr:spPr>
        <a:xfrm>
          <a:off x="9372111" y="170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22,295</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25349</xdr:rowOff>
    </xdr:from>
    <xdr:to>
      <xdr:col>12</xdr:col>
      <xdr:colOff>561975</xdr:colOff>
      <xdr:row>99</xdr:row>
      <xdr:rowOff>126949</xdr:rowOff>
    </xdr:to>
    <xdr:sp macro="" textlink="">
      <xdr:nvSpPr>
        <xdr:cNvPr id="489" name="円/楕円 488"/>
        <xdr:cNvSpPr/>
      </xdr:nvSpPr>
      <xdr:spPr>
        <a:xfrm>
          <a:off x="8699500" y="169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118076</xdr:rowOff>
    </xdr:from>
    <xdr:ext cx="534377" cy="259045"/>
    <xdr:sp macro="" textlink="">
      <xdr:nvSpPr>
        <xdr:cNvPr id="490" name="テキスト ボックス 489"/>
        <xdr:cNvSpPr txBox="1"/>
      </xdr:nvSpPr>
      <xdr:spPr>
        <a:xfrm>
          <a:off x="8483111" y="170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21,392</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24321</xdr:rowOff>
    </xdr:from>
    <xdr:to>
      <xdr:col>11</xdr:col>
      <xdr:colOff>358775</xdr:colOff>
      <xdr:row>99</xdr:row>
      <xdr:rowOff>125921</xdr:rowOff>
    </xdr:to>
    <xdr:sp macro="" textlink="">
      <xdr:nvSpPr>
        <xdr:cNvPr id="491" name="円/楕円 490"/>
        <xdr:cNvSpPr/>
      </xdr:nvSpPr>
      <xdr:spPr>
        <a:xfrm>
          <a:off x="7810500" y="169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117048</xdr:rowOff>
    </xdr:from>
    <xdr:ext cx="534377" cy="259045"/>
    <xdr:sp macro="" textlink="">
      <xdr:nvSpPr>
        <xdr:cNvPr id="492" name="テキスト ボックス 491"/>
        <xdr:cNvSpPr txBox="1"/>
      </xdr:nvSpPr>
      <xdr:spPr>
        <a:xfrm>
          <a:off x="7594111" y="170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17218</xdr:rowOff>
    </xdr:from>
    <xdr:to>
      <xdr:col>10</xdr:col>
      <xdr:colOff>155575</xdr:colOff>
      <xdr:row>99</xdr:row>
      <xdr:rowOff>118818</xdr:rowOff>
    </xdr:to>
    <xdr:sp macro="" textlink="">
      <xdr:nvSpPr>
        <xdr:cNvPr id="493" name="円/楕円 492"/>
        <xdr:cNvSpPr/>
      </xdr:nvSpPr>
      <xdr:spPr>
        <a:xfrm>
          <a:off x="6921500" y="169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109945</xdr:rowOff>
    </xdr:from>
    <xdr:ext cx="534377" cy="259045"/>
    <xdr:sp macro="" textlink="">
      <xdr:nvSpPr>
        <xdr:cNvPr id="494" name="テキスト ボックス 493"/>
        <xdr:cNvSpPr txBox="1"/>
      </xdr:nvSpPr>
      <xdr:spPr>
        <a:xfrm>
          <a:off x="6705111" y="170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48946</xdr:rowOff>
    </xdr:from>
    <xdr:to>
      <xdr:col>23</xdr:col>
      <xdr:colOff>517525</xdr:colOff>
      <xdr:row>36</xdr:row>
      <xdr:rowOff>152883</xdr:rowOff>
    </xdr:to>
    <xdr:cxnSp macro="">
      <xdr:nvCxnSpPr>
        <xdr:cNvPr id="524" name="直線コネクタ 523"/>
        <xdr:cNvCxnSpPr/>
      </xdr:nvCxnSpPr>
      <xdr:spPr>
        <a:xfrm>
          <a:off x="15481300" y="6221146"/>
          <a:ext cx="8382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48946</xdr:rowOff>
    </xdr:from>
    <xdr:to>
      <xdr:col>22</xdr:col>
      <xdr:colOff>365125</xdr:colOff>
      <xdr:row>36</xdr:row>
      <xdr:rowOff>98552</xdr:rowOff>
    </xdr:to>
    <xdr:cxnSp macro="">
      <xdr:nvCxnSpPr>
        <xdr:cNvPr id="527" name="直線コネクタ 526"/>
        <xdr:cNvCxnSpPr/>
      </xdr:nvCxnSpPr>
      <xdr:spPr>
        <a:xfrm flipV="1">
          <a:off x="14592300" y="6221146"/>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87046</xdr:rowOff>
    </xdr:from>
    <xdr:to>
      <xdr:col>21</xdr:col>
      <xdr:colOff>161925</xdr:colOff>
      <xdr:row>36</xdr:row>
      <xdr:rowOff>98552</xdr:rowOff>
    </xdr:to>
    <xdr:cxnSp macro="">
      <xdr:nvCxnSpPr>
        <xdr:cNvPr id="530" name="直線コネクタ 529"/>
        <xdr:cNvCxnSpPr/>
      </xdr:nvCxnSpPr>
      <xdr:spPr>
        <a:xfrm>
          <a:off x="13703300" y="6259246"/>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87046</xdr:rowOff>
    </xdr:from>
    <xdr:to>
      <xdr:col>19</xdr:col>
      <xdr:colOff>644525</xdr:colOff>
      <xdr:row>36</xdr:row>
      <xdr:rowOff>94132</xdr:rowOff>
    </xdr:to>
    <xdr:cxnSp macro="">
      <xdr:nvCxnSpPr>
        <xdr:cNvPr id="533" name="直線コネクタ 532"/>
        <xdr:cNvCxnSpPr/>
      </xdr:nvCxnSpPr>
      <xdr:spPr>
        <a:xfrm flipV="1">
          <a:off x="12814300" y="625924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164871</xdr:rowOff>
    </xdr:from>
    <xdr:to>
      <xdr:col>18</xdr:col>
      <xdr:colOff>492125</xdr:colOff>
      <xdr:row>36</xdr:row>
      <xdr:rowOff>95021</xdr:rowOff>
    </xdr:to>
    <xdr:sp macro="" textlink="">
      <xdr:nvSpPr>
        <xdr:cNvPr id="536" name="フローチャート : 判断 535"/>
        <xdr:cNvSpPr/>
      </xdr:nvSpPr>
      <xdr:spPr>
        <a:xfrm>
          <a:off x="12763500" y="616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111548</xdr:rowOff>
    </xdr:from>
    <xdr:ext cx="534377" cy="259045"/>
    <xdr:sp macro="" textlink="">
      <xdr:nvSpPr>
        <xdr:cNvPr id="537" name="テキスト ボックス 536"/>
        <xdr:cNvSpPr txBox="1"/>
      </xdr:nvSpPr>
      <xdr:spPr>
        <a:xfrm>
          <a:off x="12547111" y="59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102083</xdr:rowOff>
    </xdr:from>
    <xdr:to>
      <xdr:col>23</xdr:col>
      <xdr:colOff>568325</xdr:colOff>
      <xdr:row>37</xdr:row>
      <xdr:rowOff>32233</xdr:rowOff>
    </xdr:to>
    <xdr:sp macro="" textlink="">
      <xdr:nvSpPr>
        <xdr:cNvPr id="543" name="円/楕円 542"/>
        <xdr:cNvSpPr/>
      </xdr:nvSpPr>
      <xdr:spPr>
        <a:xfrm>
          <a:off x="16268700" y="62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80510</xdr:rowOff>
    </xdr:from>
    <xdr:ext cx="534377" cy="259045"/>
    <xdr:sp macro="" textlink="">
      <xdr:nvSpPr>
        <xdr:cNvPr id="544" name="消防費該当値テキスト"/>
        <xdr:cNvSpPr txBox="1"/>
      </xdr:nvSpPr>
      <xdr:spPr>
        <a:xfrm>
          <a:off x="16370300" y="62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169596</xdr:rowOff>
    </xdr:from>
    <xdr:to>
      <xdr:col>22</xdr:col>
      <xdr:colOff>415925</xdr:colOff>
      <xdr:row>36</xdr:row>
      <xdr:rowOff>99746</xdr:rowOff>
    </xdr:to>
    <xdr:sp macro="" textlink="">
      <xdr:nvSpPr>
        <xdr:cNvPr id="545" name="円/楕円 544"/>
        <xdr:cNvSpPr/>
      </xdr:nvSpPr>
      <xdr:spPr>
        <a:xfrm>
          <a:off x="154305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90873</xdr:rowOff>
    </xdr:from>
    <xdr:ext cx="534377" cy="259045"/>
    <xdr:sp macro="" textlink="">
      <xdr:nvSpPr>
        <xdr:cNvPr id="546" name="テキスト ボックス 545"/>
        <xdr:cNvSpPr txBox="1"/>
      </xdr:nvSpPr>
      <xdr:spPr>
        <a:xfrm>
          <a:off x="15214111" y="62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47752</xdr:rowOff>
    </xdr:from>
    <xdr:to>
      <xdr:col>21</xdr:col>
      <xdr:colOff>212725</xdr:colOff>
      <xdr:row>36</xdr:row>
      <xdr:rowOff>149352</xdr:rowOff>
    </xdr:to>
    <xdr:sp macro="" textlink="">
      <xdr:nvSpPr>
        <xdr:cNvPr id="547" name="円/楕円 546"/>
        <xdr:cNvSpPr/>
      </xdr:nvSpPr>
      <xdr:spPr>
        <a:xfrm>
          <a:off x="14541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140479</xdr:rowOff>
    </xdr:from>
    <xdr:ext cx="534377" cy="259045"/>
    <xdr:sp macro="" textlink="">
      <xdr:nvSpPr>
        <xdr:cNvPr id="548" name="テキスト ボックス 547"/>
        <xdr:cNvSpPr txBox="1"/>
      </xdr:nvSpPr>
      <xdr:spPr>
        <a:xfrm>
          <a:off x="14325111" y="63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36246</xdr:rowOff>
    </xdr:from>
    <xdr:to>
      <xdr:col>20</xdr:col>
      <xdr:colOff>9525</xdr:colOff>
      <xdr:row>36</xdr:row>
      <xdr:rowOff>137846</xdr:rowOff>
    </xdr:to>
    <xdr:sp macro="" textlink="">
      <xdr:nvSpPr>
        <xdr:cNvPr id="549" name="円/楕円 548"/>
        <xdr:cNvSpPr/>
      </xdr:nvSpPr>
      <xdr:spPr>
        <a:xfrm>
          <a:off x="13652500" y="62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128973</xdr:rowOff>
    </xdr:from>
    <xdr:ext cx="534377" cy="259045"/>
    <xdr:sp macro="" textlink="">
      <xdr:nvSpPr>
        <xdr:cNvPr id="550" name="テキスト ボックス 549"/>
        <xdr:cNvSpPr txBox="1"/>
      </xdr:nvSpPr>
      <xdr:spPr>
        <a:xfrm>
          <a:off x="13436111" y="63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43332</xdr:rowOff>
    </xdr:from>
    <xdr:to>
      <xdr:col>18</xdr:col>
      <xdr:colOff>492125</xdr:colOff>
      <xdr:row>36</xdr:row>
      <xdr:rowOff>144932</xdr:rowOff>
    </xdr:to>
    <xdr:sp macro="" textlink="">
      <xdr:nvSpPr>
        <xdr:cNvPr id="551" name="円/楕円 550"/>
        <xdr:cNvSpPr/>
      </xdr:nvSpPr>
      <xdr:spPr>
        <a:xfrm>
          <a:off x="12763500" y="62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136059</xdr:rowOff>
    </xdr:from>
    <xdr:ext cx="534377" cy="259045"/>
    <xdr:sp macro="" textlink="">
      <xdr:nvSpPr>
        <xdr:cNvPr id="552" name="テキスト ボックス 551"/>
        <xdr:cNvSpPr txBox="1"/>
      </xdr:nvSpPr>
      <xdr:spPr>
        <a:xfrm>
          <a:off x="12547111" y="63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77423</xdr:rowOff>
    </xdr:from>
    <xdr:to>
      <xdr:col>23</xdr:col>
      <xdr:colOff>517525</xdr:colOff>
      <xdr:row>55</xdr:row>
      <xdr:rowOff>129119</xdr:rowOff>
    </xdr:to>
    <xdr:cxnSp macro="">
      <xdr:nvCxnSpPr>
        <xdr:cNvPr id="584" name="直線コネクタ 583"/>
        <xdr:cNvCxnSpPr/>
      </xdr:nvCxnSpPr>
      <xdr:spPr>
        <a:xfrm>
          <a:off x="15481300" y="9335723"/>
          <a:ext cx="838200" cy="2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77423</xdr:rowOff>
    </xdr:from>
    <xdr:to>
      <xdr:col>22</xdr:col>
      <xdr:colOff>365125</xdr:colOff>
      <xdr:row>56</xdr:row>
      <xdr:rowOff>75725</xdr:rowOff>
    </xdr:to>
    <xdr:cxnSp macro="">
      <xdr:nvCxnSpPr>
        <xdr:cNvPr id="587" name="直線コネクタ 586"/>
        <xdr:cNvCxnSpPr/>
      </xdr:nvCxnSpPr>
      <xdr:spPr>
        <a:xfrm flipV="1">
          <a:off x="14592300" y="9335723"/>
          <a:ext cx="889000" cy="34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75725</xdr:rowOff>
    </xdr:from>
    <xdr:to>
      <xdr:col>21</xdr:col>
      <xdr:colOff>161925</xdr:colOff>
      <xdr:row>56</xdr:row>
      <xdr:rowOff>96364</xdr:rowOff>
    </xdr:to>
    <xdr:cxnSp macro="">
      <xdr:nvCxnSpPr>
        <xdr:cNvPr id="590" name="直線コネクタ 589"/>
        <xdr:cNvCxnSpPr/>
      </xdr:nvCxnSpPr>
      <xdr:spPr>
        <a:xfrm flipV="1">
          <a:off x="13703300" y="9676925"/>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96364</xdr:rowOff>
    </xdr:from>
    <xdr:to>
      <xdr:col>19</xdr:col>
      <xdr:colOff>644525</xdr:colOff>
      <xdr:row>57</xdr:row>
      <xdr:rowOff>122849</xdr:rowOff>
    </xdr:to>
    <xdr:cxnSp macro="">
      <xdr:nvCxnSpPr>
        <xdr:cNvPr id="593" name="直線コネクタ 592"/>
        <xdr:cNvCxnSpPr/>
      </xdr:nvCxnSpPr>
      <xdr:spPr>
        <a:xfrm flipV="1">
          <a:off x="12814300" y="9697564"/>
          <a:ext cx="889000" cy="19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78319</xdr:rowOff>
    </xdr:from>
    <xdr:to>
      <xdr:col>23</xdr:col>
      <xdr:colOff>568325</xdr:colOff>
      <xdr:row>56</xdr:row>
      <xdr:rowOff>8469</xdr:rowOff>
    </xdr:to>
    <xdr:sp macro="" textlink="">
      <xdr:nvSpPr>
        <xdr:cNvPr id="603" name="円/楕円 602"/>
        <xdr:cNvSpPr/>
      </xdr:nvSpPr>
      <xdr:spPr>
        <a:xfrm>
          <a:off x="16268700" y="95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56746</xdr:rowOff>
    </xdr:from>
    <xdr:ext cx="534377" cy="259045"/>
    <xdr:sp macro="" textlink="">
      <xdr:nvSpPr>
        <xdr:cNvPr id="604" name="教育費該当値テキスト"/>
        <xdr:cNvSpPr txBox="1"/>
      </xdr:nvSpPr>
      <xdr:spPr>
        <a:xfrm>
          <a:off x="16370300" y="94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26623</xdr:rowOff>
    </xdr:from>
    <xdr:to>
      <xdr:col>22</xdr:col>
      <xdr:colOff>415925</xdr:colOff>
      <xdr:row>54</xdr:row>
      <xdr:rowOff>128223</xdr:rowOff>
    </xdr:to>
    <xdr:sp macro="" textlink="">
      <xdr:nvSpPr>
        <xdr:cNvPr id="605" name="円/楕円 604"/>
        <xdr:cNvSpPr/>
      </xdr:nvSpPr>
      <xdr:spPr>
        <a:xfrm>
          <a:off x="15430500" y="92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144750</xdr:rowOff>
    </xdr:from>
    <xdr:ext cx="534377" cy="259045"/>
    <xdr:sp macro="" textlink="">
      <xdr:nvSpPr>
        <xdr:cNvPr id="606" name="テキスト ボックス 605"/>
        <xdr:cNvSpPr txBox="1"/>
      </xdr:nvSpPr>
      <xdr:spPr>
        <a:xfrm>
          <a:off x="15214111" y="90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24925</xdr:rowOff>
    </xdr:from>
    <xdr:to>
      <xdr:col>21</xdr:col>
      <xdr:colOff>212725</xdr:colOff>
      <xdr:row>56</xdr:row>
      <xdr:rowOff>126525</xdr:rowOff>
    </xdr:to>
    <xdr:sp macro="" textlink="">
      <xdr:nvSpPr>
        <xdr:cNvPr id="607" name="円/楕円 606"/>
        <xdr:cNvSpPr/>
      </xdr:nvSpPr>
      <xdr:spPr>
        <a:xfrm>
          <a:off x="14541500" y="96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117652</xdr:rowOff>
    </xdr:from>
    <xdr:ext cx="534377" cy="259045"/>
    <xdr:sp macro="" textlink="">
      <xdr:nvSpPr>
        <xdr:cNvPr id="608" name="テキスト ボックス 607"/>
        <xdr:cNvSpPr txBox="1"/>
      </xdr:nvSpPr>
      <xdr:spPr>
        <a:xfrm>
          <a:off x="14325111" y="97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45564</xdr:rowOff>
    </xdr:from>
    <xdr:to>
      <xdr:col>20</xdr:col>
      <xdr:colOff>9525</xdr:colOff>
      <xdr:row>56</xdr:row>
      <xdr:rowOff>147164</xdr:rowOff>
    </xdr:to>
    <xdr:sp macro="" textlink="">
      <xdr:nvSpPr>
        <xdr:cNvPr id="609" name="円/楕円 608"/>
        <xdr:cNvSpPr/>
      </xdr:nvSpPr>
      <xdr:spPr>
        <a:xfrm>
          <a:off x="13652500" y="9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138291</xdr:rowOff>
    </xdr:from>
    <xdr:ext cx="534377" cy="259045"/>
    <xdr:sp macro="" textlink="">
      <xdr:nvSpPr>
        <xdr:cNvPr id="610" name="テキスト ボックス 609"/>
        <xdr:cNvSpPr txBox="1"/>
      </xdr:nvSpPr>
      <xdr:spPr>
        <a:xfrm>
          <a:off x="13436111" y="97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72049</xdr:rowOff>
    </xdr:from>
    <xdr:to>
      <xdr:col>18</xdr:col>
      <xdr:colOff>492125</xdr:colOff>
      <xdr:row>58</xdr:row>
      <xdr:rowOff>2199</xdr:rowOff>
    </xdr:to>
    <xdr:sp macro="" textlink="">
      <xdr:nvSpPr>
        <xdr:cNvPr id="611" name="円/楕円 610"/>
        <xdr:cNvSpPr/>
      </xdr:nvSpPr>
      <xdr:spPr>
        <a:xfrm>
          <a:off x="12763500" y="98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164776</xdr:rowOff>
    </xdr:from>
    <xdr:ext cx="534377" cy="259045"/>
    <xdr:sp macro="" textlink="">
      <xdr:nvSpPr>
        <xdr:cNvPr id="612" name="テキスト ボックス 611"/>
        <xdr:cNvSpPr txBox="1"/>
      </xdr:nvSpPr>
      <xdr:spPr>
        <a:xfrm>
          <a:off x="12547111" y="99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126657</xdr:rowOff>
    </xdr:from>
    <xdr:to>
      <xdr:col>18</xdr:col>
      <xdr:colOff>492125</xdr:colOff>
      <xdr:row>79</xdr:row>
      <xdr:rowOff>56807</xdr:rowOff>
    </xdr:to>
    <xdr:sp macro="" textlink="">
      <xdr:nvSpPr>
        <xdr:cNvPr id="653" name="フローチャート : 判断 652"/>
        <xdr:cNvSpPr/>
      </xdr:nvSpPr>
      <xdr:spPr>
        <a:xfrm>
          <a:off x="12763500" y="134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73334</xdr:rowOff>
    </xdr:from>
    <xdr:ext cx="469744" cy="259045"/>
    <xdr:sp macro="" textlink="">
      <xdr:nvSpPr>
        <xdr:cNvPr id="654" name="テキスト ボックス 653"/>
        <xdr:cNvSpPr txBox="1"/>
      </xdr:nvSpPr>
      <xdr:spPr>
        <a:xfrm>
          <a:off x="12579427" y="1327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61"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153462</xdr:rowOff>
    </xdr:from>
    <xdr:to>
      <xdr:col>23</xdr:col>
      <xdr:colOff>517525</xdr:colOff>
      <xdr:row>97</xdr:row>
      <xdr:rowOff>96563</xdr:rowOff>
    </xdr:to>
    <xdr:cxnSp macro="">
      <xdr:nvCxnSpPr>
        <xdr:cNvPr id="697" name="直線コネクタ 696"/>
        <xdr:cNvCxnSpPr/>
      </xdr:nvCxnSpPr>
      <xdr:spPr>
        <a:xfrm>
          <a:off x="15481300" y="16612662"/>
          <a:ext cx="838200" cy="1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153462</xdr:rowOff>
    </xdr:from>
    <xdr:to>
      <xdr:col>22</xdr:col>
      <xdr:colOff>365125</xdr:colOff>
      <xdr:row>96</xdr:row>
      <xdr:rowOff>165075</xdr:rowOff>
    </xdr:to>
    <xdr:cxnSp macro="">
      <xdr:nvCxnSpPr>
        <xdr:cNvPr id="700" name="直線コネクタ 699"/>
        <xdr:cNvCxnSpPr/>
      </xdr:nvCxnSpPr>
      <xdr:spPr>
        <a:xfrm flipV="1">
          <a:off x="14592300" y="16612662"/>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134648</xdr:rowOff>
    </xdr:from>
    <xdr:to>
      <xdr:col>21</xdr:col>
      <xdr:colOff>161925</xdr:colOff>
      <xdr:row>96</xdr:row>
      <xdr:rowOff>165075</xdr:rowOff>
    </xdr:to>
    <xdr:cxnSp macro="">
      <xdr:nvCxnSpPr>
        <xdr:cNvPr id="703" name="直線コネクタ 702"/>
        <xdr:cNvCxnSpPr/>
      </xdr:nvCxnSpPr>
      <xdr:spPr>
        <a:xfrm>
          <a:off x="13703300" y="16593848"/>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121115</xdr:rowOff>
    </xdr:from>
    <xdr:to>
      <xdr:col>19</xdr:col>
      <xdr:colOff>644525</xdr:colOff>
      <xdr:row>96</xdr:row>
      <xdr:rowOff>134648</xdr:rowOff>
    </xdr:to>
    <xdr:cxnSp macro="">
      <xdr:nvCxnSpPr>
        <xdr:cNvPr id="706" name="直線コネクタ 705"/>
        <xdr:cNvCxnSpPr/>
      </xdr:nvCxnSpPr>
      <xdr:spPr>
        <a:xfrm>
          <a:off x="12814300" y="16580315"/>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88215</xdr:rowOff>
    </xdr:from>
    <xdr:to>
      <xdr:col>18</xdr:col>
      <xdr:colOff>492125</xdr:colOff>
      <xdr:row>97</xdr:row>
      <xdr:rowOff>18365</xdr:rowOff>
    </xdr:to>
    <xdr:sp macro="" textlink="">
      <xdr:nvSpPr>
        <xdr:cNvPr id="709" name="フローチャート : 判断 708"/>
        <xdr:cNvSpPr/>
      </xdr:nvSpPr>
      <xdr:spPr>
        <a:xfrm>
          <a:off x="12763500" y="165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9492</xdr:rowOff>
    </xdr:from>
    <xdr:ext cx="534377" cy="259045"/>
    <xdr:sp macro="" textlink="">
      <xdr:nvSpPr>
        <xdr:cNvPr id="710" name="テキスト ボックス 709"/>
        <xdr:cNvSpPr txBox="1"/>
      </xdr:nvSpPr>
      <xdr:spPr>
        <a:xfrm>
          <a:off x="12547111" y="166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45763</xdr:rowOff>
    </xdr:from>
    <xdr:to>
      <xdr:col>23</xdr:col>
      <xdr:colOff>568325</xdr:colOff>
      <xdr:row>97</xdr:row>
      <xdr:rowOff>147363</xdr:rowOff>
    </xdr:to>
    <xdr:sp macro="" textlink="">
      <xdr:nvSpPr>
        <xdr:cNvPr id="716" name="円/楕円 715"/>
        <xdr:cNvSpPr/>
      </xdr:nvSpPr>
      <xdr:spPr>
        <a:xfrm>
          <a:off x="16268700" y="166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24190</xdr:rowOff>
    </xdr:from>
    <xdr:ext cx="534377" cy="259045"/>
    <xdr:sp macro="" textlink="">
      <xdr:nvSpPr>
        <xdr:cNvPr id="717" name="公債費該当値テキスト"/>
        <xdr:cNvSpPr txBox="1"/>
      </xdr:nvSpPr>
      <xdr:spPr>
        <a:xfrm>
          <a:off x="16370300" y="166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102662</xdr:rowOff>
    </xdr:from>
    <xdr:to>
      <xdr:col>22</xdr:col>
      <xdr:colOff>415925</xdr:colOff>
      <xdr:row>97</xdr:row>
      <xdr:rowOff>32812</xdr:rowOff>
    </xdr:to>
    <xdr:sp macro="" textlink="">
      <xdr:nvSpPr>
        <xdr:cNvPr id="718" name="円/楕円 717"/>
        <xdr:cNvSpPr/>
      </xdr:nvSpPr>
      <xdr:spPr>
        <a:xfrm>
          <a:off x="15430500" y="165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23939</xdr:rowOff>
    </xdr:from>
    <xdr:ext cx="534377" cy="259045"/>
    <xdr:sp macro="" textlink="">
      <xdr:nvSpPr>
        <xdr:cNvPr id="719" name="テキスト ボックス 718"/>
        <xdr:cNvSpPr txBox="1"/>
      </xdr:nvSpPr>
      <xdr:spPr>
        <a:xfrm>
          <a:off x="15214111" y="16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114275</xdr:rowOff>
    </xdr:from>
    <xdr:to>
      <xdr:col>21</xdr:col>
      <xdr:colOff>212725</xdr:colOff>
      <xdr:row>97</xdr:row>
      <xdr:rowOff>44425</xdr:rowOff>
    </xdr:to>
    <xdr:sp macro="" textlink="">
      <xdr:nvSpPr>
        <xdr:cNvPr id="720" name="円/楕円 719"/>
        <xdr:cNvSpPr/>
      </xdr:nvSpPr>
      <xdr:spPr>
        <a:xfrm>
          <a:off x="14541500" y="165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35552</xdr:rowOff>
    </xdr:from>
    <xdr:ext cx="534377" cy="259045"/>
    <xdr:sp macro="" textlink="">
      <xdr:nvSpPr>
        <xdr:cNvPr id="721" name="テキスト ボックス 720"/>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83848</xdr:rowOff>
    </xdr:from>
    <xdr:to>
      <xdr:col>20</xdr:col>
      <xdr:colOff>9525</xdr:colOff>
      <xdr:row>97</xdr:row>
      <xdr:rowOff>13998</xdr:rowOff>
    </xdr:to>
    <xdr:sp macro="" textlink="">
      <xdr:nvSpPr>
        <xdr:cNvPr id="722" name="円/楕円 721"/>
        <xdr:cNvSpPr/>
      </xdr:nvSpPr>
      <xdr:spPr>
        <a:xfrm>
          <a:off x="13652500" y="165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5125</xdr:rowOff>
    </xdr:from>
    <xdr:ext cx="534377" cy="259045"/>
    <xdr:sp macro="" textlink="">
      <xdr:nvSpPr>
        <xdr:cNvPr id="723" name="テキスト ボックス 722"/>
        <xdr:cNvSpPr txBox="1"/>
      </xdr:nvSpPr>
      <xdr:spPr>
        <a:xfrm>
          <a:off x="13436111" y="166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70315</xdr:rowOff>
    </xdr:from>
    <xdr:to>
      <xdr:col>18</xdr:col>
      <xdr:colOff>492125</xdr:colOff>
      <xdr:row>97</xdr:row>
      <xdr:rowOff>465</xdr:rowOff>
    </xdr:to>
    <xdr:sp macro="" textlink="">
      <xdr:nvSpPr>
        <xdr:cNvPr id="724" name="円/楕円 723"/>
        <xdr:cNvSpPr/>
      </xdr:nvSpPr>
      <xdr:spPr>
        <a:xfrm>
          <a:off x="12763500" y="165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16992</xdr:rowOff>
    </xdr:from>
    <xdr:ext cx="534377" cy="259045"/>
    <xdr:sp macro="" textlink="">
      <xdr:nvSpPr>
        <xdr:cNvPr id="725" name="テキスト ボックス 724"/>
        <xdr:cNvSpPr txBox="1"/>
      </xdr:nvSpPr>
      <xdr:spPr>
        <a:xfrm>
          <a:off x="12547111" y="163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17971</xdr:rowOff>
    </xdr:from>
    <xdr:to>
      <xdr:col>32</xdr:col>
      <xdr:colOff>186689</xdr:colOff>
      <xdr:row>39</xdr:row>
      <xdr:rowOff>44450</xdr:rowOff>
    </xdr:to>
    <xdr:cxnSp macro="">
      <xdr:nvCxnSpPr>
        <xdr:cNvPr id="749" name="直線コネクタ 748"/>
        <xdr:cNvCxnSpPr/>
      </xdr:nvCxnSpPr>
      <xdr:spPr>
        <a:xfrm flipV="1">
          <a:off x="22159595" y="5847271"/>
          <a:ext cx="1269" cy="883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136098</xdr:rowOff>
    </xdr:from>
    <xdr:ext cx="469744" cy="259045"/>
    <xdr:sp macro="" textlink="">
      <xdr:nvSpPr>
        <xdr:cNvPr id="752" name="諸支出金最大値テキスト"/>
        <xdr:cNvSpPr txBox="1"/>
      </xdr:nvSpPr>
      <xdr:spPr>
        <a:xfrm>
          <a:off x="22212300" y="562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34</xdr:row>
      <xdr:rowOff>17971</xdr:rowOff>
    </xdr:from>
    <xdr:to>
      <xdr:col>32</xdr:col>
      <xdr:colOff>276225</xdr:colOff>
      <xdr:row>34</xdr:row>
      <xdr:rowOff>17971</xdr:rowOff>
    </xdr:to>
    <xdr:cxnSp macro="">
      <xdr:nvCxnSpPr>
        <xdr:cNvPr id="753" name="直線コネクタ 752"/>
        <xdr:cNvCxnSpPr/>
      </xdr:nvCxnSpPr>
      <xdr:spPr>
        <a:xfrm>
          <a:off x="22072600" y="58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31496</xdr:rowOff>
    </xdr:from>
    <xdr:to>
      <xdr:col>32</xdr:col>
      <xdr:colOff>187325</xdr:colOff>
      <xdr:row>39</xdr:row>
      <xdr:rowOff>44450</xdr:rowOff>
    </xdr:to>
    <xdr:cxnSp macro="">
      <xdr:nvCxnSpPr>
        <xdr:cNvPr id="754" name="直線コネクタ 753"/>
        <xdr:cNvCxnSpPr/>
      </xdr:nvCxnSpPr>
      <xdr:spPr>
        <a:xfrm flipV="1">
          <a:off x="21323300" y="6546596"/>
          <a:ext cx="8382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67136</xdr:rowOff>
    </xdr:from>
    <xdr:ext cx="378565" cy="259045"/>
    <xdr:sp macro="" textlink="">
      <xdr:nvSpPr>
        <xdr:cNvPr id="755" name="諸支出金平均値テキスト"/>
        <xdr:cNvSpPr txBox="1"/>
      </xdr:nvSpPr>
      <xdr:spPr>
        <a:xfrm>
          <a:off x="22212300" y="65822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88709</xdr:rowOff>
    </xdr:from>
    <xdr:to>
      <xdr:col>32</xdr:col>
      <xdr:colOff>238125</xdr:colOff>
      <xdr:row>39</xdr:row>
      <xdr:rowOff>18859</xdr:rowOff>
    </xdr:to>
    <xdr:sp macro="" textlink="">
      <xdr:nvSpPr>
        <xdr:cNvPr id="756" name="フローチャート : 判断 755"/>
        <xdr:cNvSpPr/>
      </xdr:nvSpPr>
      <xdr:spPr>
        <a:xfrm>
          <a:off x="221107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37592</xdr:rowOff>
    </xdr:from>
    <xdr:to>
      <xdr:col>31</xdr:col>
      <xdr:colOff>34925</xdr:colOff>
      <xdr:row>39</xdr:row>
      <xdr:rowOff>44450</xdr:rowOff>
    </xdr:to>
    <xdr:cxnSp macro="">
      <xdr:nvCxnSpPr>
        <xdr:cNvPr id="757" name="直線コネクタ 756"/>
        <xdr:cNvCxnSpPr/>
      </xdr:nvCxnSpPr>
      <xdr:spPr>
        <a:xfrm>
          <a:off x="20434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22225</xdr:rowOff>
    </xdr:from>
    <xdr:to>
      <xdr:col>31</xdr:col>
      <xdr:colOff>85725</xdr:colOff>
      <xdr:row>38</xdr:row>
      <xdr:rowOff>123825</xdr:rowOff>
    </xdr:to>
    <xdr:sp macro="" textlink="">
      <xdr:nvSpPr>
        <xdr:cNvPr id="758" name="フローチャート : 判断 757"/>
        <xdr:cNvSpPr/>
      </xdr:nvSpPr>
      <xdr:spPr>
        <a:xfrm>
          <a:off x="21272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140352</xdr:rowOff>
    </xdr:from>
    <xdr:ext cx="378565" cy="259045"/>
    <xdr:sp macro="" textlink="">
      <xdr:nvSpPr>
        <xdr:cNvPr id="759" name="テキスト ボックス 758"/>
        <xdr:cNvSpPr txBox="1"/>
      </xdr:nvSpPr>
      <xdr:spPr>
        <a:xfrm>
          <a:off x="21134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61785</xdr:rowOff>
    </xdr:from>
    <xdr:to>
      <xdr:col>29</xdr:col>
      <xdr:colOff>517525</xdr:colOff>
      <xdr:row>39</xdr:row>
      <xdr:rowOff>37592</xdr:rowOff>
    </xdr:to>
    <xdr:cxnSp macro="">
      <xdr:nvCxnSpPr>
        <xdr:cNvPr id="760" name="直線コネクタ 759"/>
        <xdr:cNvCxnSpPr/>
      </xdr:nvCxnSpPr>
      <xdr:spPr>
        <a:xfrm>
          <a:off x="19545300" y="5548185"/>
          <a:ext cx="889000" cy="117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100140</xdr:rowOff>
    </xdr:from>
    <xdr:to>
      <xdr:col>29</xdr:col>
      <xdr:colOff>568325</xdr:colOff>
      <xdr:row>39</xdr:row>
      <xdr:rowOff>30290</xdr:rowOff>
    </xdr:to>
    <xdr:sp macro="" textlink="">
      <xdr:nvSpPr>
        <xdr:cNvPr id="761" name="フローチャート : 判断 760"/>
        <xdr:cNvSpPr/>
      </xdr:nvSpPr>
      <xdr:spPr>
        <a:xfrm>
          <a:off x="20383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46817</xdr:rowOff>
    </xdr:from>
    <xdr:ext cx="378565" cy="259045"/>
    <xdr:sp macro="" textlink="">
      <xdr:nvSpPr>
        <xdr:cNvPr id="762" name="テキスト ボックス 761"/>
        <xdr:cNvSpPr txBox="1"/>
      </xdr:nvSpPr>
      <xdr:spPr>
        <a:xfrm>
          <a:off x="20245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141986</xdr:rowOff>
    </xdr:from>
    <xdr:to>
      <xdr:col>28</xdr:col>
      <xdr:colOff>314325</xdr:colOff>
      <xdr:row>32</xdr:row>
      <xdr:rowOff>61785</xdr:rowOff>
    </xdr:to>
    <xdr:cxnSp macro="">
      <xdr:nvCxnSpPr>
        <xdr:cNvPr id="763" name="直線コネクタ 762"/>
        <xdr:cNvCxnSpPr/>
      </xdr:nvCxnSpPr>
      <xdr:spPr>
        <a:xfrm>
          <a:off x="18656300" y="5456936"/>
          <a:ext cx="8890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139954</xdr:rowOff>
    </xdr:from>
    <xdr:to>
      <xdr:col>28</xdr:col>
      <xdr:colOff>365125</xdr:colOff>
      <xdr:row>38</xdr:row>
      <xdr:rowOff>70104</xdr:rowOff>
    </xdr:to>
    <xdr:sp macro="" textlink="">
      <xdr:nvSpPr>
        <xdr:cNvPr id="764" name="フローチャート : 判断 763"/>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61231</xdr:rowOff>
    </xdr:from>
    <xdr:ext cx="469744" cy="259045"/>
    <xdr:sp macro="" textlink="">
      <xdr:nvSpPr>
        <xdr:cNvPr id="765" name="テキスト ボックス 764"/>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2032</xdr:rowOff>
    </xdr:from>
    <xdr:to>
      <xdr:col>27</xdr:col>
      <xdr:colOff>161925</xdr:colOff>
      <xdr:row>38</xdr:row>
      <xdr:rowOff>103632</xdr:rowOff>
    </xdr:to>
    <xdr:sp macro="" textlink="">
      <xdr:nvSpPr>
        <xdr:cNvPr id="766" name="フローチャート : 判断 765"/>
        <xdr:cNvSpPr/>
      </xdr:nvSpPr>
      <xdr:spPr>
        <a:xfrm>
          <a:off x="18605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94759</xdr:rowOff>
    </xdr:from>
    <xdr:ext cx="378565" cy="259045"/>
    <xdr:sp macro="" textlink="">
      <xdr:nvSpPr>
        <xdr:cNvPr id="767" name="テキスト ボックス 766"/>
        <xdr:cNvSpPr txBox="1"/>
      </xdr:nvSpPr>
      <xdr:spPr>
        <a:xfrm>
          <a:off x="18467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152146</xdr:rowOff>
    </xdr:from>
    <xdr:to>
      <xdr:col>32</xdr:col>
      <xdr:colOff>238125</xdr:colOff>
      <xdr:row>38</xdr:row>
      <xdr:rowOff>82296</xdr:rowOff>
    </xdr:to>
    <xdr:sp macro="" textlink="">
      <xdr:nvSpPr>
        <xdr:cNvPr id="773" name="円/楕円 772"/>
        <xdr:cNvSpPr/>
      </xdr:nvSpPr>
      <xdr:spPr>
        <a:xfrm>
          <a:off x="221107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3573</xdr:rowOff>
    </xdr:from>
    <xdr:ext cx="378565" cy="259045"/>
    <xdr:sp macro="" textlink="">
      <xdr:nvSpPr>
        <xdr:cNvPr id="774" name="諸支出金該当値テキスト"/>
        <xdr:cNvSpPr txBox="1"/>
      </xdr:nvSpPr>
      <xdr:spPr>
        <a:xfrm>
          <a:off x="22212300" y="63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158242</xdr:rowOff>
    </xdr:from>
    <xdr:to>
      <xdr:col>29</xdr:col>
      <xdr:colOff>568325</xdr:colOff>
      <xdr:row>39</xdr:row>
      <xdr:rowOff>88392</xdr:rowOff>
    </xdr:to>
    <xdr:sp macro="" textlink="">
      <xdr:nvSpPr>
        <xdr:cNvPr id="777" name="円/楕円 776"/>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79519</xdr:rowOff>
    </xdr:from>
    <xdr:ext cx="313932" cy="259045"/>
    <xdr:sp macro="" textlink="">
      <xdr:nvSpPr>
        <xdr:cNvPr id="778" name="テキスト ボックス 777"/>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10985</xdr:rowOff>
    </xdr:from>
    <xdr:to>
      <xdr:col>28</xdr:col>
      <xdr:colOff>365125</xdr:colOff>
      <xdr:row>32</xdr:row>
      <xdr:rowOff>112585</xdr:rowOff>
    </xdr:to>
    <xdr:sp macro="" textlink="">
      <xdr:nvSpPr>
        <xdr:cNvPr id="779" name="円/楕円 778"/>
        <xdr:cNvSpPr/>
      </xdr:nvSpPr>
      <xdr:spPr>
        <a:xfrm>
          <a:off x="19494500" y="54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129112</xdr:rowOff>
    </xdr:from>
    <xdr:ext cx="469744" cy="259045"/>
    <xdr:sp macro="" textlink="">
      <xdr:nvSpPr>
        <xdr:cNvPr id="780" name="テキスト ボックス 779"/>
        <xdr:cNvSpPr txBox="1"/>
      </xdr:nvSpPr>
      <xdr:spPr>
        <a:xfrm>
          <a:off x="19310427" y="527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91186</xdr:rowOff>
    </xdr:from>
    <xdr:to>
      <xdr:col>27</xdr:col>
      <xdr:colOff>161925</xdr:colOff>
      <xdr:row>32</xdr:row>
      <xdr:rowOff>21336</xdr:rowOff>
    </xdr:to>
    <xdr:sp macro="" textlink="">
      <xdr:nvSpPr>
        <xdr:cNvPr id="781" name="円/楕円 780"/>
        <xdr:cNvSpPr/>
      </xdr:nvSpPr>
      <xdr:spPr>
        <a:xfrm>
          <a:off x="18605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37863</xdr:rowOff>
    </xdr:from>
    <xdr:ext cx="469744" cy="259045"/>
    <xdr:sp macro="" textlink="">
      <xdr:nvSpPr>
        <xdr:cNvPr id="782" name="テキスト ボックス 781"/>
        <xdr:cNvSpPr txBox="1"/>
      </xdr:nvSpPr>
      <xdr:spPr>
        <a:xfrm>
          <a:off x="18421427"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概ね類似団体の平均を下回っているが、労働費については雇用関係事業にて国のモデル事業等の積極的な活用により、類似団体に比して高い推移となっている。</a:t>
          </a:r>
          <a:endParaRPr lang="ja-JP" altLang="ja-JP" sz="1400">
            <a:effectLst/>
          </a:endParaRPr>
        </a:p>
        <a:p>
          <a:r>
            <a:rPr lang="ja-JP" altLang="ja-JP" sz="1400">
              <a:solidFill>
                <a:schemeClr val="dk1"/>
              </a:solidFill>
              <a:effectLst/>
              <a:latin typeface="+mn-lt"/>
              <a:ea typeface="+mn-ea"/>
              <a:cs typeface="+mn-cs"/>
            </a:rPr>
            <a:t>また福祉関係の経費が計上されている民生費についても</a:t>
          </a:r>
          <a:r>
            <a:rPr lang="ja-JP" altLang="en-US" sz="1400">
              <a:solidFill>
                <a:schemeClr val="dk1"/>
              </a:solidFill>
              <a:effectLst/>
              <a:latin typeface="+mn-lt"/>
              <a:ea typeface="+mn-ea"/>
              <a:cs typeface="+mn-cs"/>
            </a:rPr>
            <a:t>同様に</a:t>
          </a:r>
          <a:r>
            <a:rPr lang="ja-JP" altLang="ja-JP" sz="1400">
              <a:solidFill>
                <a:schemeClr val="dk1"/>
              </a:solidFill>
              <a:effectLst/>
              <a:latin typeface="+mn-lt"/>
              <a:ea typeface="+mn-ea"/>
              <a:cs typeface="+mn-cs"/>
            </a:rPr>
            <a:t>高い水準であり、</a:t>
          </a:r>
          <a:r>
            <a:rPr lang="ja-JP" altLang="en-US" sz="1400">
              <a:solidFill>
                <a:schemeClr val="dk1"/>
              </a:solidFill>
              <a:effectLst/>
              <a:latin typeface="+mn-lt"/>
              <a:ea typeface="+mn-ea"/>
              <a:cs typeface="+mn-cs"/>
            </a:rPr>
            <a:t>今後の少子高齢化の進行により更なる増大が懸念される</a:t>
          </a:r>
          <a:r>
            <a:rPr lang="ja-JP" altLang="ja-JP" sz="14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年度決算では後年度負担や地方債残高を勘案し借換債の借換を行わなかったことなどから一時的に実質収支が悪化したが平成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年度は改善している。また財政調整基金残高は決算剰余金を積み立てたため増加している。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年度は病院事業において公営企業の会計基準の変更により純損益が一時的に赤字となったが、平成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年度は公営企業会計を含め全ての会計で黒字となった。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146571626</v>
      </c>
      <c r="BO4" s="409"/>
      <c r="BP4" s="409"/>
      <c r="BQ4" s="409"/>
      <c r="BR4" s="409"/>
      <c r="BS4" s="409"/>
      <c r="BT4" s="409"/>
      <c r="BU4" s="410"/>
      <c r="BV4" s="408">
        <v>145768773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2.5</v>
      </c>
      <c r="CU4" s="586"/>
      <c r="CV4" s="586"/>
      <c r="CW4" s="586"/>
      <c r="CX4" s="586"/>
      <c r="CY4" s="586"/>
      <c r="CZ4" s="586"/>
      <c r="DA4" s="587"/>
      <c r="DB4" s="585">
        <v>1.7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143121964</v>
      </c>
      <c r="BO5" s="414"/>
      <c r="BP5" s="414"/>
      <c r="BQ5" s="414"/>
      <c r="BR5" s="414"/>
      <c r="BS5" s="414"/>
      <c r="BT5" s="414"/>
      <c r="BU5" s="415"/>
      <c r="BV5" s="413">
        <v>142327757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90.8</v>
      </c>
      <c r="CU5" s="384"/>
      <c r="CV5" s="384"/>
      <c r="CW5" s="384"/>
      <c r="CX5" s="384"/>
      <c r="CY5" s="384"/>
      <c r="CZ5" s="384"/>
      <c r="DA5" s="385"/>
      <c r="DB5" s="383">
        <v>93.2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3449662</v>
      </c>
      <c r="BO6" s="414"/>
      <c r="BP6" s="414"/>
      <c r="BQ6" s="414"/>
      <c r="BR6" s="414"/>
      <c r="BS6" s="414"/>
      <c r="BT6" s="414"/>
      <c r="BU6" s="415"/>
      <c r="BV6" s="413">
        <v>3441016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97.7</v>
      </c>
      <c r="CU6" s="560"/>
      <c r="CV6" s="560"/>
      <c r="CW6" s="560"/>
      <c r="CX6" s="560"/>
      <c r="CY6" s="560"/>
      <c r="CZ6" s="560"/>
      <c r="DA6" s="561"/>
      <c r="DB6" s="559">
        <v>101.9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1448602</v>
      </c>
      <c r="BO7" s="414"/>
      <c r="BP7" s="414"/>
      <c r="BQ7" s="414"/>
      <c r="BR7" s="414"/>
      <c r="BS7" s="414"/>
      <c r="BT7" s="414"/>
      <c r="BU7" s="415"/>
      <c r="BV7" s="413">
        <v>2045185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81227672</v>
      </c>
      <c r="CU7" s="414"/>
      <c r="CV7" s="414"/>
      <c r="CW7" s="414"/>
      <c r="CX7" s="414"/>
      <c r="CY7" s="414"/>
      <c r="CZ7" s="414"/>
      <c r="DA7" s="415"/>
      <c r="DB7" s="413">
        <v>81004257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2001060</v>
      </c>
      <c r="BO8" s="414"/>
      <c r="BP8" s="414"/>
      <c r="BQ8" s="414"/>
      <c r="BR8" s="414"/>
      <c r="BS8" s="414"/>
      <c r="BT8" s="414"/>
      <c r="BU8" s="415"/>
      <c r="BV8" s="413">
        <v>1395831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v>
      </c>
      <c r="CU8" s="523"/>
      <c r="CV8" s="523"/>
      <c r="CW8" s="523"/>
      <c r="CX8" s="523"/>
      <c r="CY8" s="523"/>
      <c r="CZ8" s="523"/>
      <c r="DA8" s="524"/>
      <c r="DB8" s="522">
        <v>0.89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395479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605229</v>
      </c>
      <c r="BO9" s="414"/>
      <c r="BP9" s="414"/>
      <c r="BQ9" s="414"/>
      <c r="BR9" s="414"/>
      <c r="BS9" s="414"/>
      <c r="BT9" s="414"/>
      <c r="BU9" s="415"/>
      <c r="BV9" s="413">
        <v>-2811516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12.3</v>
      </c>
      <c r="CU9" s="384"/>
      <c r="CV9" s="384"/>
      <c r="CW9" s="384"/>
      <c r="CX9" s="384"/>
      <c r="CY9" s="384"/>
      <c r="CZ9" s="384"/>
      <c r="DA9" s="385"/>
      <c r="DB9" s="383">
        <v>14.1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389341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1253490</v>
      </c>
      <c r="BO10" s="414"/>
      <c r="BP10" s="414"/>
      <c r="BQ10" s="414"/>
      <c r="BR10" s="414"/>
      <c r="BS10" s="414"/>
      <c r="BT10" s="414"/>
      <c r="BU10" s="415"/>
      <c r="BV10" s="413">
        <v>1500536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403030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37467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398195</v>
      </c>
      <c r="S13" s="515"/>
      <c r="T13" s="515"/>
      <c r="U13" s="515"/>
      <c r="V13" s="516"/>
      <c r="W13" s="502" t="s">
        <v>120</v>
      </c>
      <c r="X13" s="426"/>
      <c r="Y13" s="426"/>
      <c r="Z13" s="426"/>
      <c r="AA13" s="426"/>
      <c r="AB13" s="427"/>
      <c r="AC13" s="389">
        <v>404</v>
      </c>
      <c r="AD13" s="390"/>
      <c r="AE13" s="390"/>
      <c r="AF13" s="390"/>
      <c r="AG13" s="391"/>
      <c r="AH13" s="389">
        <v>389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1821252</v>
      </c>
      <c r="BO13" s="414"/>
      <c r="BP13" s="414"/>
      <c r="BQ13" s="414"/>
      <c r="BR13" s="414"/>
      <c r="BS13" s="414"/>
      <c r="BT13" s="414"/>
      <c r="BU13" s="415"/>
      <c r="BV13" s="413">
        <v>-1310980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7.4</v>
      </c>
      <c r="CU13" s="384"/>
      <c r="CV13" s="384"/>
      <c r="CW13" s="384"/>
      <c r="CX13" s="384"/>
      <c r="CY13" s="384"/>
      <c r="CZ13" s="384"/>
      <c r="DA13" s="385"/>
      <c r="DB13" s="383">
        <v>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401007</v>
      </c>
      <c r="S14" s="515"/>
      <c r="T14" s="515"/>
      <c r="U14" s="515"/>
      <c r="V14" s="516"/>
      <c r="W14" s="517"/>
      <c r="X14" s="429"/>
      <c r="Y14" s="429"/>
      <c r="Z14" s="429"/>
      <c r="AA14" s="429"/>
      <c r="AB14" s="430"/>
      <c r="AC14" s="507">
        <v>0.3</v>
      </c>
      <c r="AD14" s="508"/>
      <c r="AE14" s="508"/>
      <c r="AF14" s="508"/>
      <c r="AG14" s="509"/>
      <c r="AH14" s="507">
        <v>0.2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10.7</v>
      </c>
      <c r="CU14" s="486"/>
      <c r="CV14" s="486"/>
      <c r="CW14" s="486"/>
      <c r="CX14" s="486"/>
      <c r="CY14" s="486"/>
      <c r="CZ14" s="486"/>
      <c r="DA14" s="487"/>
      <c r="DB14" s="518">
        <v>14.1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396378</v>
      </c>
      <c r="S15" s="515"/>
      <c r="T15" s="515"/>
      <c r="U15" s="515"/>
      <c r="V15" s="516"/>
      <c r="W15" s="502" t="s">
        <v>127</v>
      </c>
      <c r="X15" s="426"/>
      <c r="Y15" s="426"/>
      <c r="Z15" s="426"/>
      <c r="AA15" s="426"/>
      <c r="AB15" s="427"/>
      <c r="AC15" s="389">
        <v>33040</v>
      </c>
      <c r="AD15" s="390"/>
      <c r="AE15" s="390"/>
      <c r="AF15" s="390"/>
      <c r="AG15" s="391"/>
      <c r="AH15" s="389">
        <v>38202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54255126</v>
      </c>
      <c r="BO15" s="409"/>
      <c r="BP15" s="409"/>
      <c r="BQ15" s="409"/>
      <c r="BR15" s="409"/>
      <c r="BS15" s="409"/>
      <c r="BT15" s="409"/>
      <c r="BU15" s="410"/>
      <c r="BV15" s="408">
        <v>51809274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20.7</v>
      </c>
      <c r="AD16" s="508"/>
      <c r="AE16" s="508"/>
      <c r="AF16" s="508"/>
      <c r="AG16" s="509"/>
      <c r="AH16" s="507">
        <v>21.3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59376576</v>
      </c>
      <c r="BO16" s="414"/>
      <c r="BP16" s="414"/>
      <c r="BQ16" s="414"/>
      <c r="BR16" s="414"/>
      <c r="BS16" s="414"/>
      <c r="BT16" s="414"/>
      <c r="BU16" s="415"/>
      <c r="BV16" s="413">
        <v>57717733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125838</v>
      </c>
      <c r="AD17" s="390"/>
      <c r="AE17" s="390"/>
      <c r="AF17" s="390"/>
      <c r="AG17" s="391"/>
      <c r="AH17" s="389">
        <v>134829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70081796</v>
      </c>
      <c r="BO17" s="414"/>
      <c r="BP17" s="414"/>
      <c r="BQ17" s="414"/>
      <c r="BR17" s="414"/>
      <c r="BS17" s="414"/>
      <c r="BT17" s="414"/>
      <c r="BU17" s="415"/>
      <c r="BV17" s="413">
        <v>67560731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36.39</v>
      </c>
      <c r="M18" s="478"/>
      <c r="N18" s="478"/>
      <c r="O18" s="478"/>
      <c r="P18" s="478"/>
      <c r="Q18" s="478"/>
      <c r="R18" s="479"/>
      <c r="S18" s="479"/>
      <c r="T18" s="479"/>
      <c r="U18" s="479"/>
      <c r="V18" s="480"/>
      <c r="W18" s="494"/>
      <c r="X18" s="495"/>
      <c r="Y18" s="495"/>
      <c r="Z18" s="495"/>
      <c r="AA18" s="495"/>
      <c r="AB18" s="503"/>
      <c r="AC18" s="377">
        <v>79</v>
      </c>
      <c r="AD18" s="378"/>
      <c r="AE18" s="378"/>
      <c r="AF18" s="378"/>
      <c r="AG18" s="481"/>
      <c r="AH18" s="377">
        <v>75.099999999999994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77296718</v>
      </c>
      <c r="BO18" s="414"/>
      <c r="BP18" s="414"/>
      <c r="BQ18" s="414"/>
      <c r="BR18" s="414"/>
      <c r="BS18" s="414"/>
      <c r="BT18" s="414"/>
      <c r="BU18" s="415"/>
      <c r="BV18" s="413">
        <v>77950518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10868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95717803</v>
      </c>
      <c r="BO19" s="414"/>
      <c r="BP19" s="414"/>
      <c r="BQ19" s="414"/>
      <c r="BR19" s="414"/>
      <c r="BS19" s="414"/>
      <c r="BT19" s="414"/>
      <c r="BU19" s="415"/>
      <c r="BV19" s="413">
        <v>97459401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170325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89377547</v>
      </c>
      <c r="BO23" s="414"/>
      <c r="BP23" s="414"/>
      <c r="BQ23" s="414"/>
      <c r="BR23" s="414"/>
      <c r="BS23" s="414"/>
      <c r="BT23" s="414"/>
      <c r="BU23" s="415"/>
      <c r="BV23" s="413">
        <v>91646652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10350</v>
      </c>
      <c r="R24" s="390"/>
      <c r="S24" s="390"/>
      <c r="T24" s="390"/>
      <c r="U24" s="390"/>
      <c r="V24" s="391"/>
      <c r="W24" s="455"/>
      <c r="X24" s="446"/>
      <c r="Y24" s="447"/>
      <c r="Z24" s="386" t="s">
        <v>150</v>
      </c>
      <c r="AA24" s="387"/>
      <c r="AB24" s="387"/>
      <c r="AC24" s="387"/>
      <c r="AD24" s="387"/>
      <c r="AE24" s="387"/>
      <c r="AF24" s="387"/>
      <c r="AG24" s="388"/>
      <c r="AH24" s="389">
        <v>2452</v>
      </c>
      <c r="AI24" s="390"/>
      <c r="AJ24" s="390"/>
      <c r="AK24" s="390"/>
      <c r="AL24" s="391"/>
      <c r="AM24" s="389">
        <v>7748320</v>
      </c>
      <c r="AN24" s="390"/>
      <c r="AO24" s="390"/>
      <c r="AP24" s="390"/>
      <c r="AQ24" s="390"/>
      <c r="AR24" s="391"/>
      <c r="AS24" s="389">
        <v>3160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74156247</v>
      </c>
      <c r="BO24" s="414"/>
      <c r="BP24" s="414"/>
      <c r="BQ24" s="414"/>
      <c r="BR24" s="414"/>
      <c r="BS24" s="414"/>
      <c r="BT24" s="414"/>
      <c r="BU24" s="415"/>
      <c r="BV24" s="413">
        <v>73224971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8950</v>
      </c>
      <c r="R25" s="390"/>
      <c r="S25" s="390"/>
      <c r="T25" s="390"/>
      <c r="U25" s="390"/>
      <c r="V25" s="391"/>
      <c r="W25" s="455"/>
      <c r="X25" s="446"/>
      <c r="Y25" s="447"/>
      <c r="Z25" s="386" t="s">
        <v>153</v>
      </c>
      <c r="AA25" s="387"/>
      <c r="AB25" s="387"/>
      <c r="AC25" s="387"/>
      <c r="AD25" s="387"/>
      <c r="AE25" s="387"/>
      <c r="AF25" s="387"/>
      <c r="AG25" s="388"/>
      <c r="AH25" s="389">
        <v>400</v>
      </c>
      <c r="AI25" s="390"/>
      <c r="AJ25" s="390"/>
      <c r="AK25" s="390"/>
      <c r="AL25" s="391"/>
      <c r="AM25" s="389">
        <v>1214400</v>
      </c>
      <c r="AN25" s="390"/>
      <c r="AO25" s="390"/>
      <c r="AP25" s="390"/>
      <c r="AQ25" s="390"/>
      <c r="AR25" s="391"/>
      <c r="AS25" s="389">
        <v>3036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8946707</v>
      </c>
      <c r="BO25" s="409"/>
      <c r="BP25" s="409"/>
      <c r="BQ25" s="409"/>
      <c r="BR25" s="409"/>
      <c r="BS25" s="409"/>
      <c r="BT25" s="409"/>
      <c r="BU25" s="410"/>
      <c r="BV25" s="408">
        <v>13490442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7850</v>
      </c>
      <c r="R26" s="390"/>
      <c r="S26" s="390"/>
      <c r="T26" s="390"/>
      <c r="U26" s="390"/>
      <c r="V26" s="391"/>
      <c r="W26" s="455"/>
      <c r="X26" s="446"/>
      <c r="Y26" s="447"/>
      <c r="Z26" s="386" t="s">
        <v>156</v>
      </c>
      <c r="AA26" s="468"/>
      <c r="AB26" s="468"/>
      <c r="AC26" s="468"/>
      <c r="AD26" s="468"/>
      <c r="AE26" s="468"/>
      <c r="AF26" s="468"/>
      <c r="AG26" s="469"/>
      <c r="AH26" s="389">
        <v>360</v>
      </c>
      <c r="AI26" s="390"/>
      <c r="AJ26" s="390"/>
      <c r="AK26" s="390"/>
      <c r="AL26" s="391"/>
      <c r="AM26" s="389">
        <v>1172160</v>
      </c>
      <c r="AN26" s="390"/>
      <c r="AO26" s="390"/>
      <c r="AP26" s="390"/>
      <c r="AQ26" s="390"/>
      <c r="AR26" s="391"/>
      <c r="AS26" s="389">
        <v>3256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v>49646</v>
      </c>
      <c r="BO26" s="414"/>
      <c r="BP26" s="414"/>
      <c r="BQ26" s="414"/>
      <c r="BR26" s="414"/>
      <c r="BS26" s="414"/>
      <c r="BT26" s="414"/>
      <c r="BU26" s="415"/>
      <c r="BV26" s="413">
        <v>78665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7300</v>
      </c>
      <c r="R27" s="390"/>
      <c r="S27" s="390"/>
      <c r="T27" s="390"/>
      <c r="U27" s="390"/>
      <c r="V27" s="391"/>
      <c r="W27" s="455"/>
      <c r="X27" s="446"/>
      <c r="Y27" s="447"/>
      <c r="Z27" s="386" t="s">
        <v>159</v>
      </c>
      <c r="AA27" s="387"/>
      <c r="AB27" s="387"/>
      <c r="AC27" s="387"/>
      <c r="AD27" s="387"/>
      <c r="AE27" s="387"/>
      <c r="AF27" s="387"/>
      <c r="AG27" s="388"/>
      <c r="AH27" s="389">
        <v>46</v>
      </c>
      <c r="AI27" s="390"/>
      <c r="AJ27" s="390"/>
      <c r="AK27" s="390"/>
      <c r="AL27" s="391"/>
      <c r="AM27" s="389">
        <v>170706</v>
      </c>
      <c r="AN27" s="390"/>
      <c r="AO27" s="390"/>
      <c r="AP27" s="390"/>
      <c r="AQ27" s="390"/>
      <c r="AR27" s="391"/>
      <c r="AS27" s="389">
        <v>3711</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50000</v>
      </c>
      <c r="BO27" s="417"/>
      <c r="BP27" s="417"/>
      <c r="BQ27" s="417"/>
      <c r="BR27" s="417"/>
      <c r="BS27" s="417"/>
      <c r="BT27" s="417"/>
      <c r="BU27" s="418"/>
      <c r="BV27" s="416">
        <v>50000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6900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4273680</v>
      </c>
      <c r="BO28" s="409"/>
      <c r="BP28" s="409"/>
      <c r="BQ28" s="409"/>
      <c r="BR28" s="409"/>
      <c r="BS28" s="409"/>
      <c r="BT28" s="409"/>
      <c r="BU28" s="410"/>
      <c r="BV28" s="408">
        <v>3057657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34</v>
      </c>
      <c r="M29" s="390"/>
      <c r="N29" s="390"/>
      <c r="O29" s="390"/>
      <c r="P29" s="391"/>
      <c r="Q29" s="389">
        <v>6350</v>
      </c>
      <c r="R29" s="390"/>
      <c r="S29" s="390"/>
      <c r="T29" s="390"/>
      <c r="U29" s="390"/>
      <c r="V29" s="391"/>
      <c r="W29" s="456"/>
      <c r="X29" s="457"/>
      <c r="Y29" s="458"/>
      <c r="Z29" s="386" t="s">
        <v>166</v>
      </c>
      <c r="AA29" s="387"/>
      <c r="AB29" s="387"/>
      <c r="AC29" s="387"/>
      <c r="AD29" s="387"/>
      <c r="AE29" s="387"/>
      <c r="AF29" s="387"/>
      <c r="AG29" s="388"/>
      <c r="AH29" s="389">
        <v>2498</v>
      </c>
      <c r="AI29" s="390"/>
      <c r="AJ29" s="390"/>
      <c r="AK29" s="390"/>
      <c r="AL29" s="391"/>
      <c r="AM29" s="389">
        <v>7919026</v>
      </c>
      <c r="AN29" s="390"/>
      <c r="AO29" s="390"/>
      <c r="AP29" s="390"/>
      <c r="AQ29" s="390"/>
      <c r="AR29" s="391"/>
      <c r="AS29" s="389">
        <v>3170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2671940</v>
      </c>
      <c r="BO29" s="414"/>
      <c r="BP29" s="414"/>
      <c r="BQ29" s="414"/>
      <c r="BR29" s="414"/>
      <c r="BS29" s="414"/>
      <c r="BT29" s="414"/>
      <c r="BU29" s="415"/>
      <c r="BV29" s="413">
        <v>3582306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6048114</v>
      </c>
      <c r="BO30" s="417"/>
      <c r="BP30" s="417"/>
      <c r="BQ30" s="417"/>
      <c r="BR30" s="417"/>
      <c r="BS30" s="417"/>
      <c r="BT30" s="417"/>
      <c r="BU30" s="418"/>
      <c r="BV30" s="416">
        <v>9269581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豊中市伊丹市クリーンランド</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豊中市住宅協会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母子父子寡婦福祉資金貸付金特別会計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大阪府後期高齢者医療広域連合（一般会計）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豊中市医療保健センター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公共用地先行取得事業特別会計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IF('各会計、関係団体の財政状況及び健全化判断比率'!B34="","",'各会計、関係団体の財政状況及び健全化判断比率'!B34)</f>
        <v>公共下水道事業会計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大阪府後期高齢者医療広域連合（後期高齢者医療特別会計）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豊中市スポーツ振興事業団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自動車駐車場事業特別会計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淀川右岸水防事務組合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とよなか国際交流協会</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大阪府都市競艇組合</v>
      </c>
      <c r="BZ38" s="372"/>
      <c r="CA38" s="372"/>
      <c r="CB38" s="372"/>
      <c r="CC38" s="372"/>
      <c r="CD38" s="372"/>
      <c r="CE38" s="372"/>
      <c r="CF38" s="372"/>
      <c r="CG38" s="372"/>
      <c r="CH38" s="372"/>
      <c r="CI38" s="372"/>
      <c r="CJ38" s="372"/>
      <c r="CK38" s="372"/>
      <c r="CL38" s="372"/>
      <c r="CM38" s="372"/>
      <c r="CN38" s="165"/>
      <c r="CO38" s="373">
        <f t="shared" si="3"/>
        <v>22</v>
      </c>
      <c r="CP38" s="373"/>
      <c r="CQ38" s="372" t="str">
        <f>IF('各会計、関係団体の財政状況及び健全化判断比率'!BS11="","",'各会計、関係団体の財政状況及び健全化判断比率'!BS11)</f>
        <v>とよなか男女共同参画推進財団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大阪広域水道企業団（水道事業会計）</v>
      </c>
      <c r="BZ39" s="372"/>
      <c r="CA39" s="372"/>
      <c r="CB39" s="372"/>
      <c r="CC39" s="372"/>
      <c r="CD39" s="372"/>
      <c r="CE39" s="372"/>
      <c r="CF39" s="372"/>
      <c r="CG39" s="372"/>
      <c r="CH39" s="372"/>
      <c r="CI39" s="372"/>
      <c r="CJ39" s="372"/>
      <c r="CK39" s="372"/>
      <c r="CL39" s="372"/>
      <c r="CM39" s="372"/>
      <c r="CN39" s="165"/>
      <c r="CO39" s="373">
        <f t="shared" si="3"/>
        <v>23</v>
      </c>
      <c r="CP39" s="373"/>
      <c r="CQ39" s="372" t="str">
        <f>IF('各会計、関係団体の財政状況及び健全化判断比率'!BS12="","",'各会計、関係団体の財政状況及び健全化判断比率'!BS12)</f>
        <v>豊中都市管理</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大阪広域水道企業団（工業用水道事業会計）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530</v>
      </c>
      <c r="D34" s="1181"/>
      <c r="E34" s="1182"/>
      <c r="F34" s="32">
        <v>5.07</v>
      </c>
      <c r="G34" s="33">
        <v>6.66</v>
      </c>
      <c r="H34" s="33">
        <v>7.99</v>
      </c>
      <c r="I34" s="33">
        <v>8.26</v>
      </c>
      <c r="J34" s="34">
        <v>8.4700000000000006</v>
      </c>
      <c r="K34" s="22"/>
      <c r="L34" s="22"/>
      <c r="M34" s="22"/>
      <c r="N34" s="22"/>
      <c r="O34" s="22"/>
      <c r="P34" s="22"/>
    </row>
    <row r="35" spans="1:16" ht="39" customHeight="1" x14ac:dyDescent="0.15">
      <c r="A35" s="22"/>
      <c r="B35" s="35"/>
      <c r="C35" s="1175" t="s">
        <v>531</v>
      </c>
      <c r="D35" s="1176"/>
      <c r="E35" s="1177"/>
      <c r="F35" s="36">
        <v>1.99</v>
      </c>
      <c r="G35" s="37">
        <v>2.48</v>
      </c>
      <c r="H35" s="37">
        <v>2.69</v>
      </c>
      <c r="I35" s="37">
        <v>3.15</v>
      </c>
      <c r="J35" s="38">
        <v>3.43</v>
      </c>
      <c r="K35" s="22"/>
      <c r="L35" s="22"/>
      <c r="M35" s="22"/>
      <c r="N35" s="22"/>
      <c r="O35" s="22"/>
      <c r="P35" s="22"/>
    </row>
    <row r="36" spans="1:16" ht="39" customHeight="1" x14ac:dyDescent="0.15">
      <c r="A36" s="22"/>
      <c r="B36" s="35"/>
      <c r="C36" s="1175" t="s">
        <v>532</v>
      </c>
      <c r="D36" s="1176"/>
      <c r="E36" s="1177"/>
      <c r="F36" s="36">
        <v>2.1</v>
      </c>
      <c r="G36" s="37">
        <v>2.12</v>
      </c>
      <c r="H36" s="37">
        <v>2.57</v>
      </c>
      <c r="I36" s="37">
        <v>2.93</v>
      </c>
      <c r="J36" s="38">
        <v>3.08</v>
      </c>
      <c r="K36" s="22"/>
      <c r="L36" s="22"/>
      <c r="M36" s="22"/>
      <c r="N36" s="22"/>
      <c r="O36" s="22"/>
      <c r="P36" s="22"/>
    </row>
    <row r="37" spans="1:16" ht="39" customHeight="1" x14ac:dyDescent="0.15">
      <c r="A37" s="22"/>
      <c r="B37" s="35"/>
      <c r="C37" s="1175" t="s">
        <v>533</v>
      </c>
      <c r="D37" s="1176"/>
      <c r="E37" s="1177"/>
      <c r="F37" s="36">
        <v>2.33</v>
      </c>
      <c r="G37" s="37">
        <v>2.34</v>
      </c>
      <c r="H37" s="37">
        <v>5.21</v>
      </c>
      <c r="I37" s="37">
        <v>1.7</v>
      </c>
      <c r="J37" s="38">
        <v>2.44</v>
      </c>
      <c r="K37" s="22"/>
      <c r="L37" s="22"/>
      <c r="M37" s="22"/>
      <c r="N37" s="22"/>
      <c r="O37" s="22"/>
      <c r="P37" s="22"/>
    </row>
    <row r="38" spans="1:16" ht="39" customHeight="1" x14ac:dyDescent="0.15">
      <c r="A38" s="22"/>
      <c r="B38" s="35"/>
      <c r="C38" s="1175" t="s">
        <v>534</v>
      </c>
      <c r="D38" s="1176"/>
      <c r="E38" s="1177"/>
      <c r="F38" s="36">
        <v>1.92</v>
      </c>
      <c r="G38" s="37">
        <v>3.22</v>
      </c>
      <c r="H38" s="37">
        <v>3.55</v>
      </c>
      <c r="I38" s="37">
        <v>2.87</v>
      </c>
      <c r="J38" s="38">
        <v>1.26</v>
      </c>
      <c r="K38" s="22"/>
      <c r="L38" s="22"/>
      <c r="M38" s="22"/>
      <c r="N38" s="22"/>
      <c r="O38" s="22"/>
      <c r="P38" s="22"/>
    </row>
    <row r="39" spans="1:16" ht="39" customHeight="1" x14ac:dyDescent="0.15">
      <c r="A39" s="22"/>
      <c r="B39" s="35"/>
      <c r="C39" s="1175" t="s">
        <v>535</v>
      </c>
      <c r="D39" s="1176"/>
      <c r="E39" s="1177"/>
      <c r="F39" s="36">
        <v>0.71</v>
      </c>
      <c r="G39" s="37">
        <v>0.73</v>
      </c>
      <c r="H39" s="37">
        <v>0.59</v>
      </c>
      <c r="I39" s="37">
        <v>0.46</v>
      </c>
      <c r="J39" s="38">
        <v>0.79</v>
      </c>
      <c r="K39" s="22"/>
      <c r="L39" s="22"/>
      <c r="M39" s="22"/>
      <c r="N39" s="22"/>
      <c r="O39" s="22"/>
      <c r="P39" s="22"/>
    </row>
    <row r="40" spans="1:16" ht="39" customHeight="1" x14ac:dyDescent="0.15">
      <c r="A40" s="22"/>
      <c r="B40" s="35"/>
      <c r="C40" s="1175" t="s">
        <v>536</v>
      </c>
      <c r="D40" s="1176"/>
      <c r="E40" s="1177"/>
      <c r="F40" s="36">
        <v>0.25</v>
      </c>
      <c r="G40" s="37">
        <v>0.26</v>
      </c>
      <c r="H40" s="37">
        <v>0.24</v>
      </c>
      <c r="I40" s="37">
        <v>0.25</v>
      </c>
      <c r="J40" s="38">
        <v>0.24</v>
      </c>
      <c r="K40" s="22"/>
      <c r="L40" s="22"/>
      <c r="M40" s="22"/>
      <c r="N40" s="22"/>
      <c r="O40" s="22"/>
      <c r="P40" s="22"/>
    </row>
    <row r="41" spans="1:16" ht="39" customHeight="1" x14ac:dyDescent="0.15">
      <c r="A41" s="22"/>
      <c r="B41" s="35"/>
      <c r="C41" s="1175" t="s">
        <v>537</v>
      </c>
      <c r="D41" s="1176"/>
      <c r="E41" s="1177"/>
      <c r="F41" s="36">
        <v>0.01</v>
      </c>
      <c r="G41" s="37">
        <v>0.02</v>
      </c>
      <c r="H41" s="37">
        <v>0.02</v>
      </c>
      <c r="I41" s="37">
        <v>0.02</v>
      </c>
      <c r="J41" s="38">
        <v>0.02</v>
      </c>
      <c r="K41" s="22"/>
      <c r="L41" s="22"/>
      <c r="M41" s="22"/>
      <c r="N41" s="22"/>
      <c r="O41" s="22"/>
      <c r="P41" s="22"/>
    </row>
    <row r="42" spans="1:16" ht="39" customHeight="1" x14ac:dyDescent="0.15">
      <c r="A42" s="22"/>
      <c r="B42" s="39"/>
      <c r="C42" s="1175" t="s">
        <v>538</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539</v>
      </c>
      <c r="D43" s="1179"/>
      <c r="E43" s="1180"/>
      <c r="F43" s="41">
        <v>0.02</v>
      </c>
      <c r="G43" s="42">
        <v>0.02</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14752</v>
      </c>
      <c r="L45" s="60">
        <v>13911</v>
      </c>
      <c r="M45" s="60">
        <v>14014</v>
      </c>
      <c r="N45" s="60">
        <v>14247</v>
      </c>
      <c r="O45" s="61">
        <v>12222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14</v>
      </c>
      <c r="F48" s="1185"/>
      <c r="G48" s="1185"/>
      <c r="H48" s="1185"/>
      <c r="I48" s="1185"/>
      <c r="J48" s="1186"/>
      <c r="K48" s="63">
        <v>3206</v>
      </c>
      <c r="L48" s="64">
        <v>3102</v>
      </c>
      <c r="M48" s="64">
        <v>2990</v>
      </c>
      <c r="N48" s="64">
        <v>3154</v>
      </c>
      <c r="O48" s="65">
        <v>3236</v>
      </c>
      <c r="P48" s="48"/>
      <c r="Q48" s="48"/>
      <c r="R48" s="48"/>
      <c r="S48" s="48"/>
      <c r="T48" s="48"/>
      <c r="U48" s="48"/>
    </row>
    <row r="49" spans="1:21" ht="30.75" customHeight="1" x14ac:dyDescent="0.15">
      <c r="A49" s="48"/>
      <c r="B49" s="1193"/>
      <c r="C49" s="1194"/>
      <c r="D49" s="62"/>
      <c r="E49" s="1185" t="s">
        <v>15</v>
      </c>
      <c r="F49" s="1185"/>
      <c r="G49" s="1185"/>
      <c r="H49" s="1185"/>
      <c r="I49" s="1185"/>
      <c r="J49" s="1186"/>
      <c r="K49" s="63">
        <v>358</v>
      </c>
      <c r="L49" s="64">
        <v>265</v>
      </c>
      <c r="M49" s="64">
        <v>83</v>
      </c>
      <c r="N49" s="64">
        <v>108</v>
      </c>
      <c r="O49" s="65">
        <v>178</v>
      </c>
      <c r="P49" s="48"/>
      <c r="Q49" s="48"/>
      <c r="R49" s="48"/>
      <c r="S49" s="48"/>
      <c r="T49" s="48"/>
      <c r="U49" s="48"/>
    </row>
    <row r="50" spans="1:21" ht="30.75" customHeight="1" x14ac:dyDescent="0.15">
      <c r="A50" s="48"/>
      <c r="B50" s="1193"/>
      <c r="C50" s="1194"/>
      <c r="D50" s="62"/>
      <c r="E50" s="1185" t="s">
        <v>16</v>
      </c>
      <c r="F50" s="1185"/>
      <c r="G50" s="1185"/>
      <c r="H50" s="1185"/>
      <c r="I50" s="1185"/>
      <c r="J50" s="1186"/>
      <c r="K50" s="63">
        <v>675</v>
      </c>
      <c r="L50" s="64">
        <v>264</v>
      </c>
      <c r="M50" s="64">
        <v>189</v>
      </c>
      <c r="N50" s="64">
        <v>185</v>
      </c>
      <c r="O50" s="65">
        <v>182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12275</v>
      </c>
      <c r="L52" s="64">
        <v>11845</v>
      </c>
      <c r="M52" s="64">
        <v>11413</v>
      </c>
      <c r="N52" s="64">
        <v>11730</v>
      </c>
      <c r="O52" s="65">
        <v>11335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6716</v>
      </c>
      <c r="L53" s="69">
        <v>5697</v>
      </c>
      <c r="M53" s="69">
        <v>5863</v>
      </c>
      <c r="N53" s="69">
        <v>5964</v>
      </c>
      <c r="O53" s="70">
        <v>4483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11" t="s">
        <v>23</v>
      </c>
      <c r="C41" s="1212"/>
      <c r="D41" s="81"/>
      <c r="E41" s="1213" t="s">
        <v>24</v>
      </c>
      <c r="F41" s="1213"/>
      <c r="G41" s="1213"/>
      <c r="H41" s="1214"/>
      <c r="I41" s="82">
        <v>96553</v>
      </c>
      <c r="J41" s="83">
        <v>98650</v>
      </c>
      <c r="K41" s="83">
        <v>96153</v>
      </c>
      <c r="L41" s="83">
        <v>93582</v>
      </c>
      <c r="M41" s="84">
        <v>91351</v>
      </c>
    </row>
    <row r="42" spans="2:13" ht="27.75" customHeight="1" x14ac:dyDescent="0.15">
      <c r="B42" s="1201"/>
      <c r="C42" s="1202"/>
      <c r="D42" s="85"/>
      <c r="E42" s="1205" t="s">
        <v>25</v>
      </c>
      <c r="F42" s="1205"/>
      <c r="G42" s="1205"/>
      <c r="H42" s="1206"/>
      <c r="I42" s="86">
        <v>6167</v>
      </c>
      <c r="J42" s="87">
        <v>1601</v>
      </c>
      <c r="K42" s="87">
        <v>1412</v>
      </c>
      <c r="L42" s="87">
        <v>1227</v>
      </c>
      <c r="M42" s="88">
        <v>1045</v>
      </c>
    </row>
    <row r="43" spans="2:13" ht="27.75" customHeight="1" x14ac:dyDescent="0.15">
      <c r="B43" s="1201"/>
      <c r="C43" s="1202"/>
      <c r="D43" s="85"/>
      <c r="E43" s="1205" t="s">
        <v>26</v>
      </c>
      <c r="F43" s="1205"/>
      <c r="G43" s="1205"/>
      <c r="H43" s="1206"/>
      <c r="I43" s="86">
        <v>30705</v>
      </c>
      <c r="J43" s="87">
        <v>30272</v>
      </c>
      <c r="K43" s="87">
        <v>29162</v>
      </c>
      <c r="L43" s="87">
        <v>29223</v>
      </c>
      <c r="M43" s="88">
        <v>28176</v>
      </c>
    </row>
    <row r="44" spans="2:13" ht="27.75" customHeight="1" x14ac:dyDescent="0.15">
      <c r="B44" s="1201"/>
      <c r="C44" s="1202"/>
      <c r="D44" s="85"/>
      <c r="E44" s="1205" t="s">
        <v>27</v>
      </c>
      <c r="F44" s="1205"/>
      <c r="G44" s="1205"/>
      <c r="H44" s="1206"/>
      <c r="I44" s="86">
        <v>3153</v>
      </c>
      <c r="J44" s="87">
        <v>3194</v>
      </c>
      <c r="K44" s="87">
        <v>5142</v>
      </c>
      <c r="L44" s="87">
        <v>7495</v>
      </c>
      <c r="M44" s="88">
        <v>9548</v>
      </c>
    </row>
    <row r="45" spans="2:13" ht="27.75" customHeight="1" x14ac:dyDescent="0.15">
      <c r="B45" s="1201"/>
      <c r="C45" s="1202"/>
      <c r="D45" s="85"/>
      <c r="E45" s="1205" t="s">
        <v>28</v>
      </c>
      <c r="F45" s="1205"/>
      <c r="G45" s="1205"/>
      <c r="H45" s="1206"/>
      <c r="I45" s="86">
        <v>23623</v>
      </c>
      <c r="J45" s="87">
        <v>22833</v>
      </c>
      <c r="K45" s="87">
        <v>21633</v>
      </c>
      <c r="L45" s="87">
        <v>19968</v>
      </c>
      <c r="M45" s="88">
        <v>19347</v>
      </c>
    </row>
    <row r="46" spans="2:13" ht="27.75" customHeight="1" x14ac:dyDescent="0.15">
      <c r="B46" s="1201"/>
      <c r="C46" s="1202"/>
      <c r="D46" s="85"/>
      <c r="E46" s="1205" t="s">
        <v>29</v>
      </c>
      <c r="F46" s="1205"/>
      <c r="G46" s="1205"/>
      <c r="H46" s="1206"/>
      <c r="I46" s="86">
        <v>130</v>
      </c>
      <c r="J46" s="87">
        <v>128</v>
      </c>
      <c r="K46" s="87">
        <v>110</v>
      </c>
      <c r="L46" s="87">
        <v>95</v>
      </c>
      <c r="M46" s="88">
        <v>80</v>
      </c>
    </row>
    <row r="47" spans="2:13" ht="27.75" customHeight="1" x14ac:dyDescent="0.15">
      <c r="B47" s="1201"/>
      <c r="C47" s="1202"/>
      <c r="D47" s="85"/>
      <c r="E47" s="1205" t="s">
        <v>30</v>
      </c>
      <c r="F47" s="1205"/>
      <c r="G47" s="1205"/>
      <c r="H47" s="1206"/>
      <c r="I47" s="86" t="s">
        <v>485</v>
      </c>
      <c r="J47" s="87" t="s">
        <v>485</v>
      </c>
      <c r="K47" s="87" t="s">
        <v>485</v>
      </c>
      <c r="L47" s="87" t="s">
        <v>485</v>
      </c>
      <c r="M47" s="88" t="s">
        <v>485</v>
      </c>
    </row>
    <row r="48" spans="2:13" ht="27.75" customHeight="1" x14ac:dyDescent="0.15">
      <c r="B48" s="1203"/>
      <c r="C48" s="1204"/>
      <c r="D48" s="85"/>
      <c r="E48" s="1205" t="s">
        <v>31</v>
      </c>
      <c r="F48" s="1205"/>
      <c r="G48" s="1205"/>
      <c r="H48" s="1206"/>
      <c r="I48" s="86" t="s">
        <v>485</v>
      </c>
      <c r="J48" s="87" t="s">
        <v>485</v>
      </c>
      <c r="K48" s="87" t="s">
        <v>485</v>
      </c>
      <c r="L48" s="87" t="s">
        <v>485</v>
      </c>
      <c r="M48" s="88" t="s">
        <v>485</v>
      </c>
    </row>
    <row r="49" spans="2:13" ht="27.75" customHeight="1" x14ac:dyDescent="0.15">
      <c r="B49" s="1199" t="s">
        <v>32</v>
      </c>
      <c r="C49" s="1200"/>
      <c r="D49" s="89"/>
      <c r="E49" s="1205" t="s">
        <v>33</v>
      </c>
      <c r="F49" s="1205"/>
      <c r="G49" s="1205"/>
      <c r="H49" s="1206"/>
      <c r="I49" s="86">
        <v>11476</v>
      </c>
      <c r="J49" s="87">
        <v>13245</v>
      </c>
      <c r="K49" s="87">
        <v>16218</v>
      </c>
      <c r="L49" s="87">
        <v>17586</v>
      </c>
      <c r="M49" s="88">
        <v>14745</v>
      </c>
    </row>
    <row r="50" spans="2:13" ht="27.75" customHeight="1" x14ac:dyDescent="0.15">
      <c r="B50" s="1201"/>
      <c r="C50" s="1202"/>
      <c r="D50" s="85"/>
      <c r="E50" s="1205" t="s">
        <v>34</v>
      </c>
      <c r="F50" s="1205"/>
      <c r="G50" s="1205"/>
      <c r="H50" s="1206"/>
      <c r="I50" s="86">
        <v>35926</v>
      </c>
      <c r="J50" s="87">
        <v>34280</v>
      </c>
      <c r="K50" s="87">
        <v>32042</v>
      </c>
      <c r="L50" s="87">
        <v>31854</v>
      </c>
      <c r="M50" s="88">
        <v>32602</v>
      </c>
    </row>
    <row r="51" spans="2:13" ht="27.75" customHeight="1" x14ac:dyDescent="0.15">
      <c r="B51" s="1203"/>
      <c r="C51" s="1204"/>
      <c r="D51" s="85"/>
      <c r="E51" s="1205" t="s">
        <v>35</v>
      </c>
      <c r="F51" s="1205"/>
      <c r="G51" s="1205"/>
      <c r="H51" s="1206"/>
      <c r="I51" s="86">
        <v>78169</v>
      </c>
      <c r="J51" s="87">
        <v>84345</v>
      </c>
      <c r="K51" s="87">
        <v>87908</v>
      </c>
      <c r="L51" s="87">
        <v>91842</v>
      </c>
      <c r="M51" s="88">
        <v>94247</v>
      </c>
    </row>
    <row r="52" spans="2:13" ht="27.75" customHeight="1" thickBot="1" x14ac:dyDescent="0.2">
      <c r="B52" s="1207" t="s">
        <v>36</v>
      </c>
      <c r="C52" s="1208"/>
      <c r="D52" s="90"/>
      <c r="E52" s="1209" t="s">
        <v>37</v>
      </c>
      <c r="F52" s="1209"/>
      <c r="G52" s="1209"/>
      <c r="H52" s="1210"/>
      <c r="I52" s="91">
        <v>34760</v>
      </c>
      <c r="J52" s="92">
        <v>24808</v>
      </c>
      <c r="K52" s="92">
        <v>17445</v>
      </c>
      <c r="L52" s="92">
        <v>10308</v>
      </c>
      <c r="M52" s="93">
        <v>7953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8"/>
      <c r="H50" s="1239"/>
      <c r="I50" s="1239"/>
      <c r="J50" s="1240"/>
      <c r="K50" s="354" t="s">
        <v>524</v>
      </c>
      <c r="L50" s="354" t="s">
        <v>525</v>
      </c>
      <c r="M50" s="354" t="s">
        <v>526</v>
      </c>
      <c r="N50" s="354" t="s">
        <v>527</v>
      </c>
      <c r="O50" s="354" t="s">
        <v>528</v>
      </c>
    </row>
    <row r="51" spans="1:17" x14ac:dyDescent="0.15">
      <c r="B51" s="248"/>
      <c r="C51" s="244"/>
      <c r="D51" s="244"/>
      <c r="E51" s="244"/>
      <c r="F51" s="244"/>
      <c r="G51" s="1241" t="s">
        <v>558</v>
      </c>
      <c r="H51" s="1242"/>
      <c r="I51" s="1247" t="s">
        <v>559</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564</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560</v>
      </c>
      <c r="H55" s="1222"/>
      <c r="I55" s="1227" t="s">
        <v>559</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564</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29" t="s">
        <v>565</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8"/>
      <c r="H72" s="1239"/>
      <c r="I72" s="1239"/>
      <c r="J72" s="1240"/>
      <c r="K72" s="354" t="s">
        <v>524</v>
      </c>
      <c r="L72" s="354" t="s">
        <v>525</v>
      </c>
      <c r="M72" s="354" t="s">
        <v>526</v>
      </c>
      <c r="N72" s="354" t="s">
        <v>527</v>
      </c>
      <c r="O72" s="354" t="s">
        <v>528</v>
      </c>
    </row>
    <row r="73" spans="2:30" x14ac:dyDescent="0.15">
      <c r="B73" s="248"/>
      <c r="C73" s="244"/>
      <c r="D73" s="244"/>
      <c r="E73" s="244"/>
      <c r="F73" s="244"/>
      <c r="G73" s="1241" t="s">
        <v>558</v>
      </c>
      <c r="H73" s="1242"/>
      <c r="I73" s="1247" t="s">
        <v>559</v>
      </c>
      <c r="J73" s="1247"/>
      <c r="K73" s="1228">
        <v>51.2</v>
      </c>
      <c r="L73" s="1228">
        <v>34.700000000000003</v>
      </c>
      <c r="M73" s="1215">
        <v>23.9</v>
      </c>
      <c r="N73" s="1215">
        <v>14.1</v>
      </c>
      <c r="O73" s="1215">
        <v>10.7</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563</v>
      </c>
      <c r="J75" s="1227"/>
      <c r="K75" s="1219">
        <v>10.8</v>
      </c>
      <c r="L75" s="1219">
        <v>9.8000000000000007</v>
      </c>
      <c r="M75" s="1219">
        <v>8.6</v>
      </c>
      <c r="N75" s="1219">
        <v>8</v>
      </c>
      <c r="O75" s="1219">
        <v>7.4</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560</v>
      </c>
      <c r="H77" s="1222"/>
      <c r="I77" s="1227" t="s">
        <v>559</v>
      </c>
      <c r="J77" s="1227"/>
      <c r="K77" s="1228">
        <v>62.5</v>
      </c>
      <c r="L77" s="1228">
        <v>62.7</v>
      </c>
      <c r="M77" s="1215">
        <v>54.4</v>
      </c>
      <c r="N77" s="1215">
        <v>47</v>
      </c>
      <c r="O77" s="1215">
        <v>41.4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563</v>
      </c>
      <c r="J79" s="1217"/>
      <c r="K79" s="1218">
        <v>8.6</v>
      </c>
      <c r="L79" s="1218">
        <v>8.6</v>
      </c>
      <c r="M79" s="1218">
        <v>8.1</v>
      </c>
      <c r="N79" s="1218">
        <v>7.3</v>
      </c>
      <c r="O79" s="1218">
        <v>6.7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20481</v>
      </c>
      <c r="E3" s="116"/>
      <c r="F3" s="117">
        <v>36765</v>
      </c>
      <c r="G3" s="118"/>
      <c r="H3" s="119"/>
    </row>
    <row r="4" spans="1:8" x14ac:dyDescent="0.15">
      <c r="A4" s="120"/>
      <c r="B4" s="121"/>
      <c r="C4" s="122"/>
      <c r="D4" s="123">
        <v>16581</v>
      </c>
      <c r="E4" s="124"/>
      <c r="F4" s="125">
        <v>20975</v>
      </c>
      <c r="G4" s="126"/>
      <c r="H4" s="127"/>
    </row>
    <row r="5" spans="1:8" x14ac:dyDescent="0.15">
      <c r="A5" s="108" t="s">
        <v>518</v>
      </c>
      <c r="B5" s="113"/>
      <c r="C5" s="114"/>
      <c r="D5" s="115">
        <v>32330</v>
      </c>
      <c r="E5" s="116"/>
      <c r="F5" s="117">
        <v>41705</v>
      </c>
      <c r="G5" s="118"/>
      <c r="H5" s="119"/>
    </row>
    <row r="6" spans="1:8" x14ac:dyDescent="0.15">
      <c r="A6" s="120"/>
      <c r="B6" s="121"/>
      <c r="C6" s="122"/>
      <c r="D6" s="123">
        <v>22278</v>
      </c>
      <c r="E6" s="124"/>
      <c r="F6" s="125">
        <v>22742</v>
      </c>
      <c r="G6" s="126"/>
      <c r="H6" s="127"/>
    </row>
    <row r="7" spans="1:8" x14ac:dyDescent="0.15">
      <c r="A7" s="108" t="s">
        <v>519</v>
      </c>
      <c r="B7" s="113"/>
      <c r="C7" s="114"/>
      <c r="D7" s="115">
        <v>22370</v>
      </c>
      <c r="E7" s="116"/>
      <c r="F7" s="117">
        <v>47677</v>
      </c>
      <c r="G7" s="118"/>
      <c r="H7" s="119"/>
    </row>
    <row r="8" spans="1:8" x14ac:dyDescent="0.15">
      <c r="A8" s="120"/>
      <c r="B8" s="121"/>
      <c r="C8" s="122"/>
      <c r="D8" s="123">
        <v>11675</v>
      </c>
      <c r="E8" s="124"/>
      <c r="F8" s="125">
        <v>23360</v>
      </c>
      <c r="G8" s="126"/>
      <c r="H8" s="127"/>
    </row>
    <row r="9" spans="1:8" x14ac:dyDescent="0.15">
      <c r="A9" s="108" t="s">
        <v>520</v>
      </c>
      <c r="B9" s="113"/>
      <c r="C9" s="114"/>
      <c r="D9" s="115">
        <v>35683</v>
      </c>
      <c r="E9" s="116"/>
      <c r="F9" s="117">
        <v>51613</v>
      </c>
      <c r="G9" s="118"/>
      <c r="H9" s="119"/>
    </row>
    <row r="10" spans="1:8" x14ac:dyDescent="0.15">
      <c r="A10" s="120"/>
      <c r="B10" s="121"/>
      <c r="C10" s="122"/>
      <c r="D10" s="123">
        <v>18807</v>
      </c>
      <c r="E10" s="124"/>
      <c r="F10" s="125">
        <v>25872</v>
      </c>
      <c r="G10" s="126"/>
      <c r="H10" s="127"/>
    </row>
    <row r="11" spans="1:8" x14ac:dyDescent="0.15">
      <c r="A11" s="108" t="s">
        <v>521</v>
      </c>
      <c r="B11" s="113"/>
      <c r="C11" s="114"/>
      <c r="D11" s="115">
        <v>38086</v>
      </c>
      <c r="E11" s="116"/>
      <c r="F11" s="117">
        <v>50880</v>
      </c>
      <c r="G11" s="118"/>
      <c r="H11" s="119"/>
    </row>
    <row r="12" spans="1:8" x14ac:dyDescent="0.15">
      <c r="A12" s="120"/>
      <c r="B12" s="121"/>
      <c r="C12" s="128"/>
      <c r="D12" s="123">
        <v>28649</v>
      </c>
      <c r="E12" s="124"/>
      <c r="F12" s="125">
        <v>27819</v>
      </c>
      <c r="G12" s="126"/>
      <c r="H12" s="127"/>
    </row>
    <row r="13" spans="1:8" x14ac:dyDescent="0.15">
      <c r="A13" s="108"/>
      <c r="B13" s="113"/>
      <c r="C13" s="129"/>
      <c r="D13" s="130">
        <v>29790</v>
      </c>
      <c r="E13" s="131"/>
      <c r="F13" s="132">
        <v>45728</v>
      </c>
      <c r="G13" s="133"/>
      <c r="H13" s="119"/>
    </row>
    <row r="14" spans="1:8" x14ac:dyDescent="0.15">
      <c r="A14" s="120"/>
      <c r="B14" s="121"/>
      <c r="C14" s="122"/>
      <c r="D14" s="123">
        <v>19598</v>
      </c>
      <c r="E14" s="124"/>
      <c r="F14" s="125">
        <v>24154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2.36</v>
      </c>
      <c r="C19" s="134">
        <f>ROUND(VALUE(SUBSTITUTE(実質収支比率等に係る経年分析!G$48,"▲","-")),2)</f>
        <v>2.36</v>
      </c>
      <c r="D19" s="134">
        <f>ROUND(VALUE(SUBSTITUTE(実質収支比率等に係る経年分析!H$48,"▲","-")),2)</f>
        <v>5.24</v>
      </c>
      <c r="E19" s="134">
        <f>ROUND(VALUE(SUBSTITUTE(実質収支比率等に係る経年分析!I$48,"▲","-")),2)</f>
        <v>1.72</v>
      </c>
      <c r="F19" s="134">
        <f>ROUND(VALUE(SUBSTITUTE(実質収支比率等に係る経年分析!J$48,"▲","-")),2)</f>
        <v>2.46</v>
      </c>
    </row>
    <row r="20" spans="1:11" x14ac:dyDescent="0.15">
      <c r="A20" s="134" t="s">
        <v>42</v>
      </c>
      <c r="B20" s="134">
        <f>ROUND(VALUE(SUBSTITUTE(実質収支比率等に係る経年分析!F$47,"▲","-")),2)</f>
        <v>1.35</v>
      </c>
      <c r="C20" s="134">
        <f>ROUND(VALUE(SUBSTITUTE(実質収支比率等に係る経年分析!G$47,"▲","-")),2)</f>
        <v>1.29</v>
      </c>
      <c r="D20" s="134">
        <f>ROUND(VALUE(SUBSTITUTE(実質収支比率等に係る経年分析!H$47,"▲","-")),2)</f>
        <v>1.94</v>
      </c>
      <c r="E20" s="134">
        <f>ROUND(VALUE(SUBSTITUTE(実質収支比率等に係る経年分析!I$47,"▲","-")),2)</f>
        <v>3.77</v>
      </c>
      <c r="F20" s="134">
        <f>ROUND(VALUE(SUBSTITUTE(実質収支比率等に係る経年分析!J$47,"▲","-")),2)</f>
        <v>5.26</v>
      </c>
    </row>
    <row r="21" spans="1:11" x14ac:dyDescent="0.15">
      <c r="A21" s="134" t="s">
        <v>43</v>
      </c>
      <c r="B21" s="134">
        <f>IF(ISNUMBER(VALUE(SUBSTITUTE(実質収支比率等に係る経年分析!F$49,"▲","-"))),ROUND(VALUE(SUBSTITUTE(実質収支比率等に係る経年分析!F$49,"▲","-")),2),NA())</f>
        <v>1.74</v>
      </c>
      <c r="C21" s="134">
        <f>IF(ISNUMBER(VALUE(SUBSTITUTE(実質収支比率等に係る経年分析!G$49,"▲","-"))),ROUND(VALUE(SUBSTITUTE(実質収支比率等に係る経年分析!G$49,"▲","-")),2),NA())</f>
        <v>1.03</v>
      </c>
      <c r="D21" s="134">
        <f>IF(ISNUMBER(VALUE(SUBSTITUTE(実質収支比率等に係る経年分析!H$49,"▲","-"))),ROUND(VALUE(SUBSTITUTE(実質収支比率等に係る経年分析!H$49,"▲","-")),2),NA())</f>
        <v>3.67</v>
      </c>
      <c r="E21" s="134">
        <f>IF(ISNUMBER(VALUE(SUBSTITUTE(実質収支比率等に係る経年分析!I$49,"▲","-"))),ROUND(VALUE(SUBSTITUTE(実質収支比率等に係る経年分析!I$49,"▲","-")),2),NA())</f>
        <v>-1.62</v>
      </c>
      <c r="F21" s="134">
        <f>IF(ISNUMBER(VALUE(SUBSTITUTE(実質収支比率等に係る経年分析!J$49,"▲","-"))),ROUND(VALUE(SUBSTITUTE(実質収支比率等に係る経年分析!J$49,"▲","-")),2),NA())</f>
        <v>2.2400000000000002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0.79</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3.55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2.44</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3.08</v>
      </c>
    </row>
    <row r="35" spans="1:16" x14ac:dyDescent="0.15">
      <c r="A35" s="135" t="str">
        <f>IF(連結実質赤字比率に係る赤字・黒字の構成分析!C$35="",NA(),連結実質赤字比率に係る赤字・黒字の構成分析!C$35)</f>
        <v>公共下水道事業会計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3.43</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8.4700000000000006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12275</v>
      </c>
      <c r="E42" s="136"/>
      <c r="F42" s="136"/>
      <c r="G42" s="136">
        <f>'実質公債費比率（分子）の構造'!L$52</f>
        <v>11845</v>
      </c>
      <c r="H42" s="136"/>
      <c r="I42" s="136"/>
      <c r="J42" s="136">
        <f>'実質公債費比率（分子）の構造'!M$52</f>
        <v>11413</v>
      </c>
      <c r="K42" s="136"/>
      <c r="L42" s="136"/>
      <c r="M42" s="136">
        <f>'実質公債費比率（分子）の構造'!N$52</f>
        <v>11730</v>
      </c>
      <c r="N42" s="136"/>
      <c r="O42" s="136"/>
      <c r="P42" s="136">
        <f>'実質公債費比率（分子）の構造'!O$52</f>
        <v>11335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675</v>
      </c>
      <c r="C44" s="136"/>
      <c r="D44" s="136"/>
      <c r="E44" s="136">
        <f>'実質公債費比率（分子）の構造'!L$50</f>
        <v>264</v>
      </c>
      <c r="F44" s="136"/>
      <c r="G44" s="136"/>
      <c r="H44" s="136">
        <f>'実質公債費比率（分子）の構造'!M$50</f>
        <v>189</v>
      </c>
      <c r="I44" s="136"/>
      <c r="J44" s="136"/>
      <c r="K44" s="136">
        <f>'実質公債費比率（分子）の構造'!N$50</f>
        <v>185</v>
      </c>
      <c r="L44" s="136"/>
      <c r="M44" s="136"/>
      <c r="N44" s="136">
        <f>'実質公債費比率（分子）の構造'!O$50</f>
        <v>182</v>
      </c>
      <c r="O44" s="136"/>
      <c r="P44" s="136"/>
    </row>
    <row r="45" spans="1:16" x14ac:dyDescent="0.15">
      <c r="A45" s="136" t="s">
        <v>53</v>
      </c>
      <c r="B45" s="136">
        <f>'実質公債費比率（分子）の構造'!K$49</f>
        <v>358</v>
      </c>
      <c r="C45" s="136"/>
      <c r="D45" s="136"/>
      <c r="E45" s="136">
        <f>'実質公債費比率（分子）の構造'!L$49</f>
        <v>265</v>
      </c>
      <c r="F45" s="136"/>
      <c r="G45" s="136"/>
      <c r="H45" s="136">
        <f>'実質公債費比率（分子）の構造'!M$49</f>
        <v>83</v>
      </c>
      <c r="I45" s="136"/>
      <c r="J45" s="136"/>
      <c r="K45" s="136">
        <f>'実質公債費比率（分子）の構造'!N$49</f>
        <v>108</v>
      </c>
      <c r="L45" s="136"/>
      <c r="M45" s="136"/>
      <c r="N45" s="136">
        <f>'実質公債費比率（分子）の構造'!O$49</f>
        <v>178</v>
      </c>
      <c r="O45" s="136"/>
      <c r="P45" s="136"/>
    </row>
    <row r="46" spans="1:16" x14ac:dyDescent="0.15">
      <c r="A46" s="136" t="s">
        <v>54</v>
      </c>
      <c r="B46" s="136">
        <f>'実質公債費比率（分子）の構造'!K$48</f>
        <v>3206</v>
      </c>
      <c r="C46" s="136"/>
      <c r="D46" s="136"/>
      <c r="E46" s="136">
        <f>'実質公債費比率（分子）の構造'!L$48</f>
        <v>3102</v>
      </c>
      <c r="F46" s="136"/>
      <c r="G46" s="136"/>
      <c r="H46" s="136">
        <f>'実質公債費比率（分子）の構造'!M$48</f>
        <v>2990</v>
      </c>
      <c r="I46" s="136"/>
      <c r="J46" s="136"/>
      <c r="K46" s="136">
        <f>'実質公債費比率（分子）の構造'!N$48</f>
        <v>3154</v>
      </c>
      <c r="L46" s="136"/>
      <c r="M46" s="136"/>
      <c r="N46" s="136">
        <f>'実質公債費比率（分子）の構造'!O$48</f>
        <v>3236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14752</v>
      </c>
      <c r="C49" s="136"/>
      <c r="D49" s="136"/>
      <c r="E49" s="136">
        <f>'実質公債費比率（分子）の構造'!L$45</f>
        <v>13911</v>
      </c>
      <c r="F49" s="136"/>
      <c r="G49" s="136"/>
      <c r="H49" s="136">
        <f>'実質公債費比率（分子）の構造'!M$45</f>
        <v>14014</v>
      </c>
      <c r="I49" s="136"/>
      <c r="J49" s="136"/>
      <c r="K49" s="136">
        <f>'実質公債費比率（分子）の構造'!N$45</f>
        <v>14247</v>
      </c>
      <c r="L49" s="136"/>
      <c r="M49" s="136"/>
      <c r="N49" s="136">
        <f>'実質公債費比率（分子）の構造'!O$45</f>
        <v>12222</v>
      </c>
      <c r="O49" s="136"/>
      <c r="P49" s="136"/>
    </row>
    <row r="50" spans="1:16" x14ac:dyDescent="0.15">
      <c r="A50" s="136" t="s">
        <v>58</v>
      </c>
      <c r="B50" s="136" t="e">
        <f>NA()</f>
        <v>#N/A</v>
      </c>
      <c r="C50" s="136">
        <f>IF(ISNUMBER('実質公債費比率（分子）の構造'!K$53),'実質公債費比率（分子）の構造'!K$53,NA())</f>
        <v>6716</v>
      </c>
      <c r="D50" s="136" t="e">
        <f>NA()</f>
        <v>#N/A</v>
      </c>
      <c r="E50" s="136" t="e">
        <f>NA()</f>
        <v>#N/A</v>
      </c>
      <c r="F50" s="136">
        <f>IF(ISNUMBER('実質公債費比率（分子）の構造'!L$53),'実質公債費比率（分子）の構造'!L$53,NA())</f>
        <v>5697</v>
      </c>
      <c r="G50" s="136" t="e">
        <f>NA()</f>
        <v>#N/A</v>
      </c>
      <c r="H50" s="136" t="e">
        <f>NA()</f>
        <v>#N/A</v>
      </c>
      <c r="I50" s="136">
        <f>IF(ISNUMBER('実質公債費比率（分子）の構造'!M$53),'実質公債費比率（分子）の構造'!M$53,NA())</f>
        <v>5863</v>
      </c>
      <c r="J50" s="136" t="e">
        <f>NA()</f>
        <v>#N/A</v>
      </c>
      <c r="K50" s="136" t="e">
        <f>NA()</f>
        <v>#N/A</v>
      </c>
      <c r="L50" s="136">
        <f>IF(ISNUMBER('実質公債費比率（分子）の構造'!N$53),'実質公債費比率（分子）の構造'!N$53,NA())</f>
        <v>5964</v>
      </c>
      <c r="M50" s="136" t="e">
        <f>NA()</f>
        <v>#N/A</v>
      </c>
      <c r="N50" s="136" t="e">
        <f>NA()</f>
        <v>#N/A</v>
      </c>
      <c r="O50" s="136">
        <f>IF(ISNUMBER('実質公債費比率（分子）の構造'!O$53),'実質公債費比率（分子）の構造'!O$53,NA())</f>
        <v>4483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78169</v>
      </c>
      <c r="E56" s="135"/>
      <c r="F56" s="135"/>
      <c r="G56" s="135">
        <f>'将来負担比率（分子）の構造'!J$51</f>
        <v>84345</v>
      </c>
      <c r="H56" s="135"/>
      <c r="I56" s="135"/>
      <c r="J56" s="135">
        <f>'将来負担比率（分子）の構造'!K$51</f>
        <v>87908</v>
      </c>
      <c r="K56" s="135"/>
      <c r="L56" s="135"/>
      <c r="M56" s="135">
        <f>'将来負担比率（分子）の構造'!L$51</f>
        <v>91842</v>
      </c>
      <c r="N56" s="135"/>
      <c r="O56" s="135"/>
      <c r="P56" s="135">
        <f>'将来負担比率（分子）の構造'!M$51</f>
        <v>94247</v>
      </c>
    </row>
    <row r="57" spans="1:16" x14ac:dyDescent="0.15">
      <c r="A57" s="135" t="s">
        <v>34</v>
      </c>
      <c r="B57" s="135"/>
      <c r="C57" s="135"/>
      <c r="D57" s="135">
        <f>'将来負担比率（分子）の構造'!I$50</f>
        <v>35926</v>
      </c>
      <c r="E57" s="135"/>
      <c r="F57" s="135"/>
      <c r="G57" s="135">
        <f>'将来負担比率（分子）の構造'!J$50</f>
        <v>34280</v>
      </c>
      <c r="H57" s="135"/>
      <c r="I57" s="135"/>
      <c r="J57" s="135">
        <f>'将来負担比率（分子）の構造'!K$50</f>
        <v>32042</v>
      </c>
      <c r="K57" s="135"/>
      <c r="L57" s="135"/>
      <c r="M57" s="135">
        <f>'将来負担比率（分子）の構造'!L$50</f>
        <v>31854</v>
      </c>
      <c r="N57" s="135"/>
      <c r="O57" s="135"/>
      <c r="P57" s="135">
        <f>'将来負担比率（分子）の構造'!M$50</f>
        <v>32602</v>
      </c>
    </row>
    <row r="58" spans="1:16" x14ac:dyDescent="0.15">
      <c r="A58" s="135" t="s">
        <v>33</v>
      </c>
      <c r="B58" s="135"/>
      <c r="C58" s="135"/>
      <c r="D58" s="135">
        <f>'将来負担比率（分子）の構造'!I$49</f>
        <v>11476</v>
      </c>
      <c r="E58" s="135"/>
      <c r="F58" s="135"/>
      <c r="G58" s="135">
        <f>'将来負担比率（分子）の構造'!J$49</f>
        <v>13245</v>
      </c>
      <c r="H58" s="135"/>
      <c r="I58" s="135"/>
      <c r="J58" s="135">
        <f>'将来負担比率（分子）の構造'!K$49</f>
        <v>16218</v>
      </c>
      <c r="K58" s="135"/>
      <c r="L58" s="135"/>
      <c r="M58" s="135">
        <f>'将来負担比率（分子）の構造'!L$49</f>
        <v>17586</v>
      </c>
      <c r="N58" s="135"/>
      <c r="O58" s="135"/>
      <c r="P58" s="135">
        <f>'将来負担比率（分子）の構造'!M$49</f>
        <v>14745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130</v>
      </c>
      <c r="C61" s="135"/>
      <c r="D61" s="135"/>
      <c r="E61" s="135">
        <f>'将来負担比率（分子）の構造'!J$46</f>
        <v>128</v>
      </c>
      <c r="F61" s="135"/>
      <c r="G61" s="135"/>
      <c r="H61" s="135">
        <f>'将来負担比率（分子）の構造'!K$46</f>
        <v>110</v>
      </c>
      <c r="I61" s="135"/>
      <c r="J61" s="135"/>
      <c r="K61" s="135">
        <f>'将来負担比率（分子）の構造'!L$46</f>
        <v>95</v>
      </c>
      <c r="L61" s="135"/>
      <c r="M61" s="135"/>
      <c r="N61" s="135">
        <f>'将来負担比率（分子）の構造'!M$46</f>
        <v>80</v>
      </c>
      <c r="O61" s="135"/>
      <c r="P61" s="135"/>
    </row>
    <row r="62" spans="1:16" x14ac:dyDescent="0.15">
      <c r="A62" s="135" t="s">
        <v>28</v>
      </c>
      <c r="B62" s="135">
        <f>'将来負担比率（分子）の構造'!I$45</f>
        <v>23623</v>
      </c>
      <c r="C62" s="135"/>
      <c r="D62" s="135"/>
      <c r="E62" s="135">
        <f>'将来負担比率（分子）の構造'!J$45</f>
        <v>22833</v>
      </c>
      <c r="F62" s="135"/>
      <c r="G62" s="135"/>
      <c r="H62" s="135">
        <f>'将来負担比率（分子）の構造'!K$45</f>
        <v>21633</v>
      </c>
      <c r="I62" s="135"/>
      <c r="J62" s="135"/>
      <c r="K62" s="135">
        <f>'将来負担比率（分子）の構造'!L$45</f>
        <v>19968</v>
      </c>
      <c r="L62" s="135"/>
      <c r="M62" s="135"/>
      <c r="N62" s="135">
        <f>'将来負担比率（分子）の構造'!M$45</f>
        <v>19347</v>
      </c>
      <c r="O62" s="135"/>
      <c r="P62" s="135"/>
    </row>
    <row r="63" spans="1:16" x14ac:dyDescent="0.15">
      <c r="A63" s="135" t="s">
        <v>27</v>
      </c>
      <c r="B63" s="135">
        <f>'将来負担比率（分子）の構造'!I$44</f>
        <v>3153</v>
      </c>
      <c r="C63" s="135"/>
      <c r="D63" s="135"/>
      <c r="E63" s="135">
        <f>'将来負担比率（分子）の構造'!J$44</f>
        <v>3194</v>
      </c>
      <c r="F63" s="135"/>
      <c r="G63" s="135"/>
      <c r="H63" s="135">
        <f>'将来負担比率（分子）の構造'!K$44</f>
        <v>5142</v>
      </c>
      <c r="I63" s="135"/>
      <c r="J63" s="135"/>
      <c r="K63" s="135">
        <f>'将来負担比率（分子）の構造'!L$44</f>
        <v>7495</v>
      </c>
      <c r="L63" s="135"/>
      <c r="M63" s="135"/>
      <c r="N63" s="135">
        <f>'将来負担比率（分子）の構造'!M$44</f>
        <v>9548</v>
      </c>
      <c r="O63" s="135"/>
      <c r="P63" s="135"/>
    </row>
    <row r="64" spans="1:16" x14ac:dyDescent="0.15">
      <c r="A64" s="135" t="s">
        <v>26</v>
      </c>
      <c r="B64" s="135">
        <f>'将来負担比率（分子）の構造'!I$43</f>
        <v>30705</v>
      </c>
      <c r="C64" s="135"/>
      <c r="D64" s="135"/>
      <c r="E64" s="135">
        <f>'将来負担比率（分子）の構造'!J$43</f>
        <v>30272</v>
      </c>
      <c r="F64" s="135"/>
      <c r="G64" s="135"/>
      <c r="H64" s="135">
        <f>'将来負担比率（分子）の構造'!K$43</f>
        <v>29162</v>
      </c>
      <c r="I64" s="135"/>
      <c r="J64" s="135"/>
      <c r="K64" s="135">
        <f>'将来負担比率（分子）の構造'!L$43</f>
        <v>29223</v>
      </c>
      <c r="L64" s="135"/>
      <c r="M64" s="135"/>
      <c r="N64" s="135">
        <f>'将来負担比率（分子）の構造'!M$43</f>
        <v>28176</v>
      </c>
      <c r="O64" s="135"/>
      <c r="P64" s="135"/>
    </row>
    <row r="65" spans="1:16" x14ac:dyDescent="0.15">
      <c r="A65" s="135" t="s">
        <v>25</v>
      </c>
      <c r="B65" s="135">
        <f>'将来負担比率（分子）の構造'!I$42</f>
        <v>6167</v>
      </c>
      <c r="C65" s="135"/>
      <c r="D65" s="135"/>
      <c r="E65" s="135">
        <f>'将来負担比率（分子）の構造'!J$42</f>
        <v>1601</v>
      </c>
      <c r="F65" s="135"/>
      <c r="G65" s="135"/>
      <c r="H65" s="135">
        <f>'将来負担比率（分子）の構造'!K$42</f>
        <v>1412</v>
      </c>
      <c r="I65" s="135"/>
      <c r="J65" s="135"/>
      <c r="K65" s="135">
        <f>'将来負担比率（分子）の構造'!L$42</f>
        <v>1227</v>
      </c>
      <c r="L65" s="135"/>
      <c r="M65" s="135"/>
      <c r="N65" s="135">
        <f>'将来負担比率（分子）の構造'!M$42</f>
        <v>1045</v>
      </c>
      <c r="O65" s="135"/>
      <c r="P65" s="135"/>
    </row>
    <row r="66" spans="1:16" x14ac:dyDescent="0.15">
      <c r="A66" s="135" t="s">
        <v>24</v>
      </c>
      <c r="B66" s="135">
        <f>'将来負担比率（分子）の構造'!I$41</f>
        <v>96553</v>
      </c>
      <c r="C66" s="135"/>
      <c r="D66" s="135"/>
      <c r="E66" s="135">
        <f>'将来負担比率（分子）の構造'!J$41</f>
        <v>98650</v>
      </c>
      <c r="F66" s="135"/>
      <c r="G66" s="135"/>
      <c r="H66" s="135">
        <f>'将来負担比率（分子）の構造'!K$41</f>
        <v>96153</v>
      </c>
      <c r="I66" s="135"/>
      <c r="J66" s="135"/>
      <c r="K66" s="135">
        <f>'将来負担比率（分子）の構造'!L$41</f>
        <v>93582</v>
      </c>
      <c r="L66" s="135"/>
      <c r="M66" s="135"/>
      <c r="N66" s="135">
        <f>'将来負担比率（分子）の構造'!M$41</f>
        <v>91351</v>
      </c>
      <c r="O66" s="135"/>
      <c r="P66" s="135"/>
    </row>
    <row r="67" spans="1:16" x14ac:dyDescent="0.15">
      <c r="A67" s="135" t="s">
        <v>62</v>
      </c>
      <c r="B67" s="135" t="e">
        <f>NA()</f>
        <v>#N/A</v>
      </c>
      <c r="C67" s="135">
        <f>IF(ISNUMBER('将来負担比率（分子）の構造'!I$52), IF('将来負担比率（分子）の構造'!I$52 &lt; 0, 0, '将来負担比率（分子）の構造'!I$52), NA())</f>
        <v>34760</v>
      </c>
      <c r="D67" s="135" t="e">
        <f>NA()</f>
        <v>#N/A</v>
      </c>
      <c r="E67" s="135" t="e">
        <f>NA()</f>
        <v>#N/A</v>
      </c>
      <c r="F67" s="135">
        <f>IF(ISNUMBER('将来負担比率（分子）の構造'!J$52), IF('将来負担比率（分子）の構造'!J$52 &lt; 0, 0, '将来負担比率（分子）の構造'!J$52), NA())</f>
        <v>24808</v>
      </c>
      <c r="G67" s="135" t="e">
        <f>NA()</f>
        <v>#N/A</v>
      </c>
      <c r="H67" s="135" t="e">
        <f>NA()</f>
        <v>#N/A</v>
      </c>
      <c r="I67" s="135">
        <f>IF(ISNUMBER('将来負担比率（分子）の構造'!K$52), IF('将来負担比率（分子）の構造'!K$52 &lt; 0, 0, '将来負担比率（分子）の構造'!K$52), NA())</f>
        <v>17445</v>
      </c>
      <c r="J67" s="135" t="e">
        <f>NA()</f>
        <v>#N/A</v>
      </c>
      <c r="K67" s="135" t="e">
        <f>NA()</f>
        <v>#N/A</v>
      </c>
      <c r="L67" s="135">
        <f>IF(ISNUMBER('将来負担比率（分子）の構造'!L$52), IF('将来負担比率（分子）の構造'!L$52 &lt; 0, 0, '将来負担比率（分子）の構造'!L$52), NA())</f>
        <v>10308</v>
      </c>
      <c r="M67" s="135" t="e">
        <f>NA()</f>
        <v>#N/A</v>
      </c>
      <c r="N67" s="135" t="e">
        <f>NA()</f>
        <v>#N/A</v>
      </c>
      <c r="O67" s="135">
        <f>IF(ISNUMBER('将来負担比率（分子）の構造'!M$52), IF('将来負担比率（分子）の構造'!M$52 &lt; 0, 0, '将来負担比率（分子）の構造'!M$52), NA())</f>
        <v>7953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67004888</v>
      </c>
      <c r="S5" s="669"/>
      <c r="T5" s="669"/>
      <c r="U5" s="669"/>
      <c r="V5" s="669"/>
      <c r="W5" s="669"/>
      <c r="X5" s="669"/>
      <c r="Y5" s="716"/>
      <c r="Z5" s="729">
        <v>45.7</v>
      </c>
      <c r="AA5" s="729"/>
      <c r="AB5" s="729"/>
      <c r="AC5" s="729"/>
      <c r="AD5" s="730">
        <v>61352586</v>
      </c>
      <c r="AE5" s="730"/>
      <c r="AF5" s="730"/>
      <c r="AG5" s="730"/>
      <c r="AH5" s="730"/>
      <c r="AI5" s="730"/>
      <c r="AJ5" s="730"/>
      <c r="AK5" s="730"/>
      <c r="AL5" s="717">
        <v>77.5</v>
      </c>
      <c r="AM5" s="686"/>
      <c r="AN5" s="686"/>
      <c r="AO5" s="718"/>
      <c r="AP5" s="705" t="s">
        <v>205</v>
      </c>
      <c r="AQ5" s="706"/>
      <c r="AR5" s="706"/>
      <c r="AS5" s="706"/>
      <c r="AT5" s="706"/>
      <c r="AU5" s="706"/>
      <c r="AV5" s="706"/>
      <c r="AW5" s="706"/>
      <c r="AX5" s="706"/>
      <c r="AY5" s="706"/>
      <c r="AZ5" s="706"/>
      <c r="BA5" s="706"/>
      <c r="BB5" s="706"/>
      <c r="BC5" s="706"/>
      <c r="BD5" s="706"/>
      <c r="BE5" s="706"/>
      <c r="BF5" s="707"/>
      <c r="BG5" s="618">
        <v>60338287</v>
      </c>
      <c r="BH5" s="619"/>
      <c r="BI5" s="619"/>
      <c r="BJ5" s="619"/>
      <c r="BK5" s="619"/>
      <c r="BL5" s="619"/>
      <c r="BM5" s="619"/>
      <c r="BN5" s="620"/>
      <c r="BO5" s="671">
        <v>90.1</v>
      </c>
      <c r="BP5" s="671"/>
      <c r="BQ5" s="671"/>
      <c r="BR5" s="671"/>
      <c r="BS5" s="672">
        <v>783439</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2701549</v>
      </c>
      <c r="S6" s="619"/>
      <c r="T6" s="619"/>
      <c r="U6" s="619"/>
      <c r="V6" s="619"/>
      <c r="W6" s="619"/>
      <c r="X6" s="619"/>
      <c r="Y6" s="620"/>
      <c r="Z6" s="671">
        <v>1.8</v>
      </c>
      <c r="AA6" s="671"/>
      <c r="AB6" s="671"/>
      <c r="AC6" s="671"/>
      <c r="AD6" s="672">
        <v>2701549</v>
      </c>
      <c r="AE6" s="672"/>
      <c r="AF6" s="672"/>
      <c r="AG6" s="672"/>
      <c r="AH6" s="672"/>
      <c r="AI6" s="672"/>
      <c r="AJ6" s="672"/>
      <c r="AK6" s="672"/>
      <c r="AL6" s="641">
        <v>3.4</v>
      </c>
      <c r="AM6" s="673"/>
      <c r="AN6" s="673"/>
      <c r="AO6" s="674"/>
      <c r="AP6" s="615" t="s">
        <v>210</v>
      </c>
      <c r="AQ6" s="616"/>
      <c r="AR6" s="616"/>
      <c r="AS6" s="616"/>
      <c r="AT6" s="616"/>
      <c r="AU6" s="616"/>
      <c r="AV6" s="616"/>
      <c r="AW6" s="616"/>
      <c r="AX6" s="616"/>
      <c r="AY6" s="616"/>
      <c r="AZ6" s="616"/>
      <c r="BA6" s="616"/>
      <c r="BB6" s="616"/>
      <c r="BC6" s="616"/>
      <c r="BD6" s="616"/>
      <c r="BE6" s="616"/>
      <c r="BF6" s="617"/>
      <c r="BG6" s="618">
        <v>60338287</v>
      </c>
      <c r="BH6" s="619"/>
      <c r="BI6" s="619"/>
      <c r="BJ6" s="619"/>
      <c r="BK6" s="619"/>
      <c r="BL6" s="619"/>
      <c r="BM6" s="619"/>
      <c r="BN6" s="620"/>
      <c r="BO6" s="671">
        <v>90.1</v>
      </c>
      <c r="BP6" s="671"/>
      <c r="BQ6" s="671"/>
      <c r="BR6" s="671"/>
      <c r="BS6" s="672">
        <v>783439</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723304</v>
      </c>
      <c r="CS6" s="619"/>
      <c r="CT6" s="619"/>
      <c r="CU6" s="619"/>
      <c r="CV6" s="619"/>
      <c r="CW6" s="619"/>
      <c r="CX6" s="619"/>
      <c r="CY6" s="620"/>
      <c r="CZ6" s="671">
        <v>0.5</v>
      </c>
      <c r="DA6" s="671"/>
      <c r="DB6" s="671"/>
      <c r="DC6" s="671"/>
      <c r="DD6" s="624" t="s">
        <v>212</v>
      </c>
      <c r="DE6" s="619"/>
      <c r="DF6" s="619"/>
      <c r="DG6" s="619"/>
      <c r="DH6" s="619"/>
      <c r="DI6" s="619"/>
      <c r="DJ6" s="619"/>
      <c r="DK6" s="619"/>
      <c r="DL6" s="619"/>
      <c r="DM6" s="619"/>
      <c r="DN6" s="619"/>
      <c r="DO6" s="619"/>
      <c r="DP6" s="620"/>
      <c r="DQ6" s="624">
        <v>723304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241941</v>
      </c>
      <c r="S7" s="619"/>
      <c r="T7" s="619"/>
      <c r="U7" s="619"/>
      <c r="V7" s="619"/>
      <c r="W7" s="619"/>
      <c r="X7" s="619"/>
      <c r="Y7" s="620"/>
      <c r="Z7" s="671">
        <v>0.2</v>
      </c>
      <c r="AA7" s="671"/>
      <c r="AB7" s="671"/>
      <c r="AC7" s="671"/>
      <c r="AD7" s="672">
        <v>241941</v>
      </c>
      <c r="AE7" s="672"/>
      <c r="AF7" s="672"/>
      <c r="AG7" s="672"/>
      <c r="AH7" s="672"/>
      <c r="AI7" s="672"/>
      <c r="AJ7" s="672"/>
      <c r="AK7" s="672"/>
      <c r="AL7" s="641">
        <v>0.3</v>
      </c>
      <c r="AM7" s="673"/>
      <c r="AN7" s="673"/>
      <c r="AO7" s="674"/>
      <c r="AP7" s="615" t="s">
        <v>214</v>
      </c>
      <c r="AQ7" s="616"/>
      <c r="AR7" s="616"/>
      <c r="AS7" s="616"/>
      <c r="AT7" s="616"/>
      <c r="AU7" s="616"/>
      <c r="AV7" s="616"/>
      <c r="AW7" s="616"/>
      <c r="AX7" s="616"/>
      <c r="AY7" s="616"/>
      <c r="AZ7" s="616"/>
      <c r="BA7" s="616"/>
      <c r="BB7" s="616"/>
      <c r="BC7" s="616"/>
      <c r="BD7" s="616"/>
      <c r="BE7" s="616"/>
      <c r="BF7" s="617"/>
      <c r="BG7" s="618">
        <v>33260530</v>
      </c>
      <c r="BH7" s="619"/>
      <c r="BI7" s="619"/>
      <c r="BJ7" s="619"/>
      <c r="BK7" s="619"/>
      <c r="BL7" s="619"/>
      <c r="BM7" s="619"/>
      <c r="BN7" s="620"/>
      <c r="BO7" s="671">
        <v>49.6</v>
      </c>
      <c r="BP7" s="671"/>
      <c r="BQ7" s="671"/>
      <c r="BR7" s="671"/>
      <c r="BS7" s="672">
        <v>783439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17017357</v>
      </c>
      <c r="CS7" s="619"/>
      <c r="CT7" s="619"/>
      <c r="CU7" s="619"/>
      <c r="CV7" s="619"/>
      <c r="CW7" s="619"/>
      <c r="CX7" s="619"/>
      <c r="CY7" s="620"/>
      <c r="CZ7" s="671">
        <v>11.9</v>
      </c>
      <c r="DA7" s="671"/>
      <c r="DB7" s="671"/>
      <c r="DC7" s="671"/>
      <c r="DD7" s="624">
        <v>3846831</v>
      </c>
      <c r="DE7" s="619"/>
      <c r="DF7" s="619"/>
      <c r="DG7" s="619"/>
      <c r="DH7" s="619"/>
      <c r="DI7" s="619"/>
      <c r="DJ7" s="619"/>
      <c r="DK7" s="619"/>
      <c r="DL7" s="619"/>
      <c r="DM7" s="619"/>
      <c r="DN7" s="619"/>
      <c r="DO7" s="619"/>
      <c r="DP7" s="620"/>
      <c r="DQ7" s="624">
        <v>11391502</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569713</v>
      </c>
      <c r="S8" s="619"/>
      <c r="T8" s="619"/>
      <c r="U8" s="619"/>
      <c r="V8" s="619"/>
      <c r="W8" s="619"/>
      <c r="X8" s="619"/>
      <c r="Y8" s="620"/>
      <c r="Z8" s="671">
        <v>0.4</v>
      </c>
      <c r="AA8" s="671"/>
      <c r="AB8" s="671"/>
      <c r="AC8" s="671"/>
      <c r="AD8" s="672">
        <v>569713</v>
      </c>
      <c r="AE8" s="672"/>
      <c r="AF8" s="672"/>
      <c r="AG8" s="672"/>
      <c r="AH8" s="672"/>
      <c r="AI8" s="672"/>
      <c r="AJ8" s="672"/>
      <c r="AK8" s="672"/>
      <c r="AL8" s="641">
        <v>0.7</v>
      </c>
      <c r="AM8" s="673"/>
      <c r="AN8" s="673"/>
      <c r="AO8" s="674"/>
      <c r="AP8" s="615" t="s">
        <v>217</v>
      </c>
      <c r="AQ8" s="616"/>
      <c r="AR8" s="616"/>
      <c r="AS8" s="616"/>
      <c r="AT8" s="616"/>
      <c r="AU8" s="616"/>
      <c r="AV8" s="616"/>
      <c r="AW8" s="616"/>
      <c r="AX8" s="616"/>
      <c r="AY8" s="616"/>
      <c r="AZ8" s="616"/>
      <c r="BA8" s="616"/>
      <c r="BB8" s="616"/>
      <c r="BC8" s="616"/>
      <c r="BD8" s="616"/>
      <c r="BE8" s="616"/>
      <c r="BF8" s="617"/>
      <c r="BG8" s="618">
        <v>627949</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70428251</v>
      </c>
      <c r="CS8" s="619"/>
      <c r="CT8" s="619"/>
      <c r="CU8" s="619"/>
      <c r="CV8" s="619"/>
      <c r="CW8" s="619"/>
      <c r="CX8" s="619"/>
      <c r="CY8" s="620"/>
      <c r="CZ8" s="671">
        <v>49.2</v>
      </c>
      <c r="DA8" s="671"/>
      <c r="DB8" s="671"/>
      <c r="DC8" s="671"/>
      <c r="DD8" s="624">
        <v>610617</v>
      </c>
      <c r="DE8" s="619"/>
      <c r="DF8" s="619"/>
      <c r="DG8" s="619"/>
      <c r="DH8" s="619"/>
      <c r="DI8" s="619"/>
      <c r="DJ8" s="619"/>
      <c r="DK8" s="619"/>
      <c r="DL8" s="619"/>
      <c r="DM8" s="619"/>
      <c r="DN8" s="619"/>
      <c r="DO8" s="619"/>
      <c r="DP8" s="620"/>
      <c r="DQ8" s="624">
        <v>34074351</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626607</v>
      </c>
      <c r="S9" s="619"/>
      <c r="T9" s="619"/>
      <c r="U9" s="619"/>
      <c r="V9" s="619"/>
      <c r="W9" s="619"/>
      <c r="X9" s="619"/>
      <c r="Y9" s="620"/>
      <c r="Z9" s="671">
        <v>0.4</v>
      </c>
      <c r="AA9" s="671"/>
      <c r="AB9" s="671"/>
      <c r="AC9" s="671"/>
      <c r="AD9" s="672">
        <v>626607</v>
      </c>
      <c r="AE9" s="672"/>
      <c r="AF9" s="672"/>
      <c r="AG9" s="672"/>
      <c r="AH9" s="672"/>
      <c r="AI9" s="672"/>
      <c r="AJ9" s="672"/>
      <c r="AK9" s="672"/>
      <c r="AL9" s="641">
        <v>0.8</v>
      </c>
      <c r="AM9" s="673"/>
      <c r="AN9" s="673"/>
      <c r="AO9" s="674"/>
      <c r="AP9" s="615" t="s">
        <v>220</v>
      </c>
      <c r="AQ9" s="616"/>
      <c r="AR9" s="616"/>
      <c r="AS9" s="616"/>
      <c r="AT9" s="616"/>
      <c r="AU9" s="616"/>
      <c r="AV9" s="616"/>
      <c r="AW9" s="616"/>
      <c r="AX9" s="616"/>
      <c r="AY9" s="616"/>
      <c r="AZ9" s="616"/>
      <c r="BA9" s="616"/>
      <c r="BB9" s="616"/>
      <c r="BC9" s="616"/>
      <c r="BD9" s="616"/>
      <c r="BE9" s="616"/>
      <c r="BF9" s="617"/>
      <c r="BG9" s="618">
        <v>27818668</v>
      </c>
      <c r="BH9" s="619"/>
      <c r="BI9" s="619"/>
      <c r="BJ9" s="619"/>
      <c r="BK9" s="619"/>
      <c r="BL9" s="619"/>
      <c r="BM9" s="619"/>
      <c r="BN9" s="620"/>
      <c r="BO9" s="671">
        <v>41.5</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11519662</v>
      </c>
      <c r="CS9" s="619"/>
      <c r="CT9" s="619"/>
      <c r="CU9" s="619"/>
      <c r="CV9" s="619"/>
      <c r="CW9" s="619"/>
      <c r="CX9" s="619"/>
      <c r="CY9" s="620"/>
      <c r="CZ9" s="671">
        <v>8</v>
      </c>
      <c r="DA9" s="671"/>
      <c r="DB9" s="671"/>
      <c r="DC9" s="671"/>
      <c r="DD9" s="624">
        <v>94962</v>
      </c>
      <c r="DE9" s="619"/>
      <c r="DF9" s="619"/>
      <c r="DG9" s="619"/>
      <c r="DH9" s="619"/>
      <c r="DI9" s="619"/>
      <c r="DJ9" s="619"/>
      <c r="DK9" s="619"/>
      <c r="DL9" s="619"/>
      <c r="DM9" s="619"/>
      <c r="DN9" s="619"/>
      <c r="DO9" s="619"/>
      <c r="DP9" s="620"/>
      <c r="DQ9" s="624">
        <v>10494356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7274970</v>
      </c>
      <c r="S10" s="619"/>
      <c r="T10" s="619"/>
      <c r="U10" s="619"/>
      <c r="V10" s="619"/>
      <c r="W10" s="619"/>
      <c r="X10" s="619"/>
      <c r="Y10" s="620"/>
      <c r="Z10" s="671">
        <v>5</v>
      </c>
      <c r="AA10" s="671"/>
      <c r="AB10" s="671"/>
      <c r="AC10" s="671"/>
      <c r="AD10" s="672">
        <v>7274970</v>
      </c>
      <c r="AE10" s="672"/>
      <c r="AF10" s="672"/>
      <c r="AG10" s="672"/>
      <c r="AH10" s="672"/>
      <c r="AI10" s="672"/>
      <c r="AJ10" s="672"/>
      <c r="AK10" s="672"/>
      <c r="AL10" s="641">
        <v>9.1999999999999993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1091306</v>
      </c>
      <c r="BH10" s="619"/>
      <c r="BI10" s="619"/>
      <c r="BJ10" s="619"/>
      <c r="BK10" s="619"/>
      <c r="BL10" s="619"/>
      <c r="BM10" s="619"/>
      <c r="BN10" s="620"/>
      <c r="BO10" s="671">
        <v>1.6</v>
      </c>
      <c r="BP10" s="671"/>
      <c r="BQ10" s="671"/>
      <c r="BR10" s="671"/>
      <c r="BS10" s="624">
        <v>179280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545709</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159301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3722607</v>
      </c>
      <c r="BH11" s="619"/>
      <c r="BI11" s="619"/>
      <c r="BJ11" s="619"/>
      <c r="BK11" s="619"/>
      <c r="BL11" s="619"/>
      <c r="BM11" s="619"/>
      <c r="BN11" s="620"/>
      <c r="BO11" s="671">
        <v>5.6</v>
      </c>
      <c r="BP11" s="671"/>
      <c r="BQ11" s="671"/>
      <c r="BR11" s="671"/>
      <c r="BS11" s="624">
        <v>604159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43569</v>
      </c>
      <c r="CS11" s="619"/>
      <c r="CT11" s="619"/>
      <c r="CU11" s="619"/>
      <c r="CV11" s="619"/>
      <c r="CW11" s="619"/>
      <c r="CX11" s="619"/>
      <c r="CY11" s="620"/>
      <c r="CZ11" s="671">
        <v>0</v>
      </c>
      <c r="DA11" s="671"/>
      <c r="DB11" s="671"/>
      <c r="DC11" s="671"/>
      <c r="DD11" s="624" t="s">
        <v>108</v>
      </c>
      <c r="DE11" s="619"/>
      <c r="DF11" s="619"/>
      <c r="DG11" s="619"/>
      <c r="DH11" s="619"/>
      <c r="DI11" s="619"/>
      <c r="DJ11" s="619"/>
      <c r="DK11" s="619"/>
      <c r="DL11" s="619"/>
      <c r="DM11" s="619"/>
      <c r="DN11" s="619"/>
      <c r="DO11" s="619"/>
      <c r="DP11" s="620"/>
      <c r="DQ11" s="624">
        <v>41674</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24250258</v>
      </c>
      <c r="BH12" s="619"/>
      <c r="BI12" s="619"/>
      <c r="BJ12" s="619"/>
      <c r="BK12" s="619"/>
      <c r="BL12" s="619"/>
      <c r="BM12" s="619"/>
      <c r="BN12" s="620"/>
      <c r="BO12" s="671">
        <v>36.200000000000003</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670844</v>
      </c>
      <c r="CS12" s="619"/>
      <c r="CT12" s="619"/>
      <c r="CU12" s="619"/>
      <c r="CV12" s="619"/>
      <c r="CW12" s="619"/>
      <c r="CX12" s="619"/>
      <c r="CY12" s="620"/>
      <c r="CZ12" s="671">
        <v>0.5</v>
      </c>
      <c r="DA12" s="671"/>
      <c r="DB12" s="671"/>
      <c r="DC12" s="671"/>
      <c r="DD12" s="624" t="s">
        <v>108</v>
      </c>
      <c r="DE12" s="619"/>
      <c r="DF12" s="619"/>
      <c r="DG12" s="619"/>
      <c r="DH12" s="619"/>
      <c r="DI12" s="619"/>
      <c r="DJ12" s="619"/>
      <c r="DK12" s="619"/>
      <c r="DL12" s="619"/>
      <c r="DM12" s="619"/>
      <c r="DN12" s="619"/>
      <c r="DO12" s="619"/>
      <c r="DP12" s="620"/>
      <c r="DQ12" s="624">
        <v>369224</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215883</v>
      </c>
      <c r="S13" s="619"/>
      <c r="T13" s="619"/>
      <c r="U13" s="619"/>
      <c r="V13" s="619"/>
      <c r="W13" s="619"/>
      <c r="X13" s="619"/>
      <c r="Y13" s="620"/>
      <c r="Z13" s="671">
        <v>0.1</v>
      </c>
      <c r="AA13" s="671"/>
      <c r="AB13" s="671"/>
      <c r="AC13" s="671"/>
      <c r="AD13" s="672">
        <v>215883</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24026323</v>
      </c>
      <c r="BH13" s="619"/>
      <c r="BI13" s="619"/>
      <c r="BJ13" s="619"/>
      <c r="BK13" s="619"/>
      <c r="BL13" s="619"/>
      <c r="BM13" s="619"/>
      <c r="BN13" s="620"/>
      <c r="BO13" s="671">
        <v>35.9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9626329</v>
      </c>
      <c r="CS13" s="619"/>
      <c r="CT13" s="619"/>
      <c r="CU13" s="619"/>
      <c r="CV13" s="619"/>
      <c r="CW13" s="619"/>
      <c r="CX13" s="619"/>
      <c r="CY13" s="620"/>
      <c r="CZ13" s="671">
        <v>6.7</v>
      </c>
      <c r="DA13" s="671"/>
      <c r="DB13" s="671"/>
      <c r="DC13" s="671"/>
      <c r="DD13" s="624">
        <v>2985456</v>
      </c>
      <c r="DE13" s="619"/>
      <c r="DF13" s="619"/>
      <c r="DG13" s="619"/>
      <c r="DH13" s="619"/>
      <c r="DI13" s="619"/>
      <c r="DJ13" s="619"/>
      <c r="DK13" s="619"/>
      <c r="DL13" s="619"/>
      <c r="DM13" s="619"/>
      <c r="DN13" s="619"/>
      <c r="DO13" s="619"/>
      <c r="DP13" s="620"/>
      <c r="DQ13" s="624">
        <v>7718339</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221555</v>
      </c>
      <c r="BH14" s="619"/>
      <c r="BI14" s="619"/>
      <c r="BJ14" s="619"/>
      <c r="BK14" s="619"/>
      <c r="BL14" s="619"/>
      <c r="BM14" s="619"/>
      <c r="BN14" s="620"/>
      <c r="BO14" s="671">
        <v>0.3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4161934</v>
      </c>
      <c r="CS14" s="619"/>
      <c r="CT14" s="619"/>
      <c r="CU14" s="619"/>
      <c r="CV14" s="619"/>
      <c r="CW14" s="619"/>
      <c r="CX14" s="619"/>
      <c r="CY14" s="620"/>
      <c r="CZ14" s="671">
        <v>2.9</v>
      </c>
      <c r="DA14" s="671"/>
      <c r="DB14" s="671"/>
      <c r="DC14" s="671"/>
      <c r="DD14" s="624">
        <v>141256</v>
      </c>
      <c r="DE14" s="619"/>
      <c r="DF14" s="619"/>
      <c r="DG14" s="619"/>
      <c r="DH14" s="619"/>
      <c r="DI14" s="619"/>
      <c r="DJ14" s="619"/>
      <c r="DK14" s="619"/>
      <c r="DL14" s="619"/>
      <c r="DM14" s="619"/>
      <c r="DN14" s="619"/>
      <c r="DO14" s="619"/>
      <c r="DP14" s="620"/>
      <c r="DQ14" s="624">
        <v>3823019</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236968</v>
      </c>
      <c r="S15" s="619"/>
      <c r="T15" s="619"/>
      <c r="U15" s="619"/>
      <c r="V15" s="619"/>
      <c r="W15" s="619"/>
      <c r="X15" s="619"/>
      <c r="Y15" s="620"/>
      <c r="Z15" s="671">
        <v>0.2</v>
      </c>
      <c r="AA15" s="671"/>
      <c r="AB15" s="671"/>
      <c r="AC15" s="671"/>
      <c r="AD15" s="672">
        <v>236968</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2605944</v>
      </c>
      <c r="BH15" s="619"/>
      <c r="BI15" s="619"/>
      <c r="BJ15" s="619"/>
      <c r="BK15" s="619"/>
      <c r="BL15" s="619"/>
      <c r="BM15" s="619"/>
      <c r="BN15" s="620"/>
      <c r="BO15" s="671">
        <v>3.9</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16151127</v>
      </c>
      <c r="CS15" s="619"/>
      <c r="CT15" s="619"/>
      <c r="CU15" s="619"/>
      <c r="CV15" s="619"/>
      <c r="CW15" s="619"/>
      <c r="CX15" s="619"/>
      <c r="CY15" s="620"/>
      <c r="CZ15" s="671">
        <v>11.3</v>
      </c>
      <c r="DA15" s="671"/>
      <c r="DB15" s="671"/>
      <c r="DC15" s="671"/>
      <c r="DD15" s="624">
        <v>7280727</v>
      </c>
      <c r="DE15" s="619"/>
      <c r="DF15" s="619"/>
      <c r="DG15" s="619"/>
      <c r="DH15" s="619"/>
      <c r="DI15" s="619"/>
      <c r="DJ15" s="619"/>
      <c r="DK15" s="619"/>
      <c r="DL15" s="619"/>
      <c r="DM15" s="619"/>
      <c r="DN15" s="619"/>
      <c r="DO15" s="619"/>
      <c r="DP15" s="620"/>
      <c r="DQ15" s="624">
        <v>11312198</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5738994</v>
      </c>
      <c r="S16" s="619"/>
      <c r="T16" s="619"/>
      <c r="U16" s="619"/>
      <c r="V16" s="619"/>
      <c r="W16" s="619"/>
      <c r="X16" s="619"/>
      <c r="Y16" s="620"/>
      <c r="Z16" s="671">
        <v>3.9</v>
      </c>
      <c r="AA16" s="671"/>
      <c r="AB16" s="671"/>
      <c r="AC16" s="671"/>
      <c r="AD16" s="672">
        <v>5161323</v>
      </c>
      <c r="AE16" s="672"/>
      <c r="AF16" s="672"/>
      <c r="AG16" s="672"/>
      <c r="AH16" s="672"/>
      <c r="AI16" s="672"/>
      <c r="AJ16" s="672"/>
      <c r="AK16" s="672"/>
      <c r="AL16" s="641">
        <v>6.5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5161323</v>
      </c>
      <c r="S17" s="619"/>
      <c r="T17" s="619"/>
      <c r="U17" s="619"/>
      <c r="V17" s="619"/>
      <c r="W17" s="619"/>
      <c r="X17" s="619"/>
      <c r="Y17" s="620"/>
      <c r="Z17" s="671">
        <v>3.5</v>
      </c>
      <c r="AA17" s="671"/>
      <c r="AB17" s="671"/>
      <c r="AC17" s="671"/>
      <c r="AD17" s="672">
        <v>5161323</v>
      </c>
      <c r="AE17" s="672"/>
      <c r="AF17" s="672"/>
      <c r="AG17" s="672"/>
      <c r="AH17" s="672"/>
      <c r="AI17" s="672"/>
      <c r="AJ17" s="672"/>
      <c r="AK17" s="672"/>
      <c r="AL17" s="641">
        <v>6.5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11843845</v>
      </c>
      <c r="CS17" s="619"/>
      <c r="CT17" s="619"/>
      <c r="CU17" s="619"/>
      <c r="CV17" s="619"/>
      <c r="CW17" s="619"/>
      <c r="CX17" s="619"/>
      <c r="CY17" s="620"/>
      <c r="CZ17" s="671">
        <v>8.3000000000000007</v>
      </c>
      <c r="DA17" s="671"/>
      <c r="DB17" s="671"/>
      <c r="DC17" s="671"/>
      <c r="DD17" s="624" t="s">
        <v>108</v>
      </c>
      <c r="DE17" s="619"/>
      <c r="DF17" s="619"/>
      <c r="DG17" s="619"/>
      <c r="DH17" s="619"/>
      <c r="DI17" s="619"/>
      <c r="DJ17" s="619"/>
      <c r="DK17" s="619"/>
      <c r="DL17" s="619"/>
      <c r="DM17" s="619"/>
      <c r="DN17" s="619"/>
      <c r="DO17" s="619"/>
      <c r="DP17" s="620"/>
      <c r="DQ17" s="624">
        <v>11779611</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577669</v>
      </c>
      <c r="S18" s="619"/>
      <c r="T18" s="619"/>
      <c r="U18" s="619"/>
      <c r="V18" s="619"/>
      <c r="W18" s="619"/>
      <c r="X18" s="619"/>
      <c r="Y18" s="620"/>
      <c r="Z18" s="671">
        <v>0.4</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390033</v>
      </c>
      <c r="CS18" s="619"/>
      <c r="CT18" s="619"/>
      <c r="CU18" s="619"/>
      <c r="CV18" s="619"/>
      <c r="CW18" s="619"/>
      <c r="CX18" s="619"/>
      <c r="CY18" s="620"/>
      <c r="CZ18" s="671">
        <v>0.3</v>
      </c>
      <c r="DA18" s="671"/>
      <c r="DB18" s="671"/>
      <c r="DC18" s="671"/>
      <c r="DD18" s="624">
        <v>390033</v>
      </c>
      <c r="DE18" s="619"/>
      <c r="DF18" s="619"/>
      <c r="DG18" s="619"/>
      <c r="DH18" s="619"/>
      <c r="DI18" s="619"/>
      <c r="DJ18" s="619"/>
      <c r="DK18" s="619"/>
      <c r="DL18" s="619"/>
      <c r="DM18" s="619"/>
      <c r="DN18" s="619"/>
      <c r="DO18" s="619"/>
      <c r="DP18" s="620"/>
      <c r="DQ18" s="624">
        <v>381262</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6666601</v>
      </c>
      <c r="BH19" s="619"/>
      <c r="BI19" s="619"/>
      <c r="BJ19" s="619"/>
      <c r="BK19" s="619"/>
      <c r="BL19" s="619"/>
      <c r="BM19" s="619"/>
      <c r="BN19" s="620"/>
      <c r="BO19" s="671">
        <v>9.9</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84611513</v>
      </c>
      <c r="S20" s="619"/>
      <c r="T20" s="619"/>
      <c r="U20" s="619"/>
      <c r="V20" s="619"/>
      <c r="W20" s="619"/>
      <c r="X20" s="619"/>
      <c r="Y20" s="620"/>
      <c r="Z20" s="671">
        <v>57.7</v>
      </c>
      <c r="AA20" s="671"/>
      <c r="AB20" s="671"/>
      <c r="AC20" s="671"/>
      <c r="AD20" s="672">
        <v>78381540</v>
      </c>
      <c r="AE20" s="672"/>
      <c r="AF20" s="672"/>
      <c r="AG20" s="672"/>
      <c r="AH20" s="672"/>
      <c r="AI20" s="672"/>
      <c r="AJ20" s="672"/>
      <c r="AK20" s="672"/>
      <c r="AL20" s="641">
        <v>99.1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6666601</v>
      </c>
      <c r="BH20" s="619"/>
      <c r="BI20" s="619"/>
      <c r="BJ20" s="619"/>
      <c r="BK20" s="619"/>
      <c r="BL20" s="619"/>
      <c r="BM20" s="619"/>
      <c r="BN20" s="620"/>
      <c r="BO20" s="671">
        <v>9.9</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143121964</v>
      </c>
      <c r="CS20" s="619"/>
      <c r="CT20" s="619"/>
      <c r="CU20" s="619"/>
      <c r="CV20" s="619"/>
      <c r="CW20" s="619"/>
      <c r="CX20" s="619"/>
      <c r="CY20" s="620"/>
      <c r="CZ20" s="671">
        <v>100</v>
      </c>
      <c r="DA20" s="671"/>
      <c r="DB20" s="671"/>
      <c r="DC20" s="671"/>
      <c r="DD20" s="624">
        <v>15349882</v>
      </c>
      <c r="DE20" s="619"/>
      <c r="DF20" s="619"/>
      <c r="DG20" s="619"/>
      <c r="DH20" s="619"/>
      <c r="DI20" s="619"/>
      <c r="DJ20" s="619"/>
      <c r="DK20" s="619"/>
      <c r="DL20" s="619"/>
      <c r="DM20" s="619"/>
      <c r="DN20" s="619"/>
      <c r="DO20" s="619"/>
      <c r="DP20" s="620"/>
      <c r="DQ20" s="624">
        <v>92268141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50874</v>
      </c>
      <c r="S21" s="619"/>
      <c r="T21" s="619"/>
      <c r="U21" s="619"/>
      <c r="V21" s="619"/>
      <c r="W21" s="619"/>
      <c r="X21" s="619"/>
      <c r="Y21" s="620"/>
      <c r="Z21" s="671">
        <v>0</v>
      </c>
      <c r="AA21" s="671"/>
      <c r="AB21" s="671"/>
      <c r="AC21" s="671"/>
      <c r="AD21" s="672">
        <v>50874</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1573392</v>
      </c>
      <c r="S22" s="619"/>
      <c r="T22" s="619"/>
      <c r="U22" s="619"/>
      <c r="V22" s="619"/>
      <c r="W22" s="619"/>
      <c r="X22" s="619"/>
      <c r="Y22" s="620"/>
      <c r="Z22" s="671">
        <v>1.1000000000000001</v>
      </c>
      <c r="AA22" s="671"/>
      <c r="AB22" s="671"/>
      <c r="AC22" s="671"/>
      <c r="AD22" s="672">
        <v>21856</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1014299</v>
      </c>
      <c r="BH22" s="619"/>
      <c r="BI22" s="619"/>
      <c r="BJ22" s="619"/>
      <c r="BK22" s="619"/>
      <c r="BL22" s="619"/>
      <c r="BM22" s="619"/>
      <c r="BN22" s="620"/>
      <c r="BO22" s="671">
        <v>1.5</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2234771</v>
      </c>
      <c r="S23" s="619"/>
      <c r="T23" s="619"/>
      <c r="U23" s="619"/>
      <c r="V23" s="619"/>
      <c r="W23" s="619"/>
      <c r="X23" s="619"/>
      <c r="Y23" s="620"/>
      <c r="Z23" s="671">
        <v>1.5</v>
      </c>
      <c r="AA23" s="671"/>
      <c r="AB23" s="671"/>
      <c r="AC23" s="671"/>
      <c r="AD23" s="672">
        <v>505424</v>
      </c>
      <c r="AE23" s="672"/>
      <c r="AF23" s="672"/>
      <c r="AG23" s="672"/>
      <c r="AH23" s="672"/>
      <c r="AI23" s="672"/>
      <c r="AJ23" s="672"/>
      <c r="AK23" s="672"/>
      <c r="AL23" s="641">
        <v>0.6</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5652302</v>
      </c>
      <c r="BH23" s="619"/>
      <c r="BI23" s="619"/>
      <c r="BJ23" s="619"/>
      <c r="BK23" s="619"/>
      <c r="BL23" s="619"/>
      <c r="BM23" s="619"/>
      <c r="BN23" s="620"/>
      <c r="BO23" s="671">
        <v>8.4</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286220</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82078791</v>
      </c>
      <c r="CS24" s="669"/>
      <c r="CT24" s="669"/>
      <c r="CU24" s="669"/>
      <c r="CV24" s="669"/>
      <c r="CW24" s="669"/>
      <c r="CX24" s="669"/>
      <c r="CY24" s="716"/>
      <c r="CZ24" s="720">
        <v>57.3</v>
      </c>
      <c r="DA24" s="721"/>
      <c r="DB24" s="721"/>
      <c r="DC24" s="722"/>
      <c r="DD24" s="715">
        <v>49303272</v>
      </c>
      <c r="DE24" s="669"/>
      <c r="DF24" s="669"/>
      <c r="DG24" s="669"/>
      <c r="DH24" s="669"/>
      <c r="DI24" s="669"/>
      <c r="DJ24" s="669"/>
      <c r="DK24" s="716"/>
      <c r="DL24" s="715">
        <v>49072237</v>
      </c>
      <c r="DM24" s="669"/>
      <c r="DN24" s="669"/>
      <c r="DO24" s="669"/>
      <c r="DP24" s="669"/>
      <c r="DQ24" s="669"/>
      <c r="DR24" s="669"/>
      <c r="DS24" s="669"/>
      <c r="DT24" s="669"/>
      <c r="DU24" s="669"/>
      <c r="DV24" s="716"/>
      <c r="DW24" s="717">
        <v>57.7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29265728</v>
      </c>
      <c r="S25" s="619"/>
      <c r="T25" s="619"/>
      <c r="U25" s="619"/>
      <c r="V25" s="619"/>
      <c r="W25" s="619"/>
      <c r="X25" s="619"/>
      <c r="Y25" s="620"/>
      <c r="Z25" s="671">
        <v>20</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26646980</v>
      </c>
      <c r="CS25" s="637"/>
      <c r="CT25" s="637"/>
      <c r="CU25" s="637"/>
      <c r="CV25" s="637"/>
      <c r="CW25" s="637"/>
      <c r="CX25" s="637"/>
      <c r="CY25" s="638"/>
      <c r="CZ25" s="621">
        <v>18.600000000000001</v>
      </c>
      <c r="DA25" s="639"/>
      <c r="DB25" s="639"/>
      <c r="DC25" s="640"/>
      <c r="DD25" s="624">
        <v>24632165</v>
      </c>
      <c r="DE25" s="637"/>
      <c r="DF25" s="637"/>
      <c r="DG25" s="637"/>
      <c r="DH25" s="637"/>
      <c r="DI25" s="637"/>
      <c r="DJ25" s="637"/>
      <c r="DK25" s="638"/>
      <c r="DL25" s="624">
        <v>24402250</v>
      </c>
      <c r="DM25" s="637"/>
      <c r="DN25" s="637"/>
      <c r="DO25" s="637"/>
      <c r="DP25" s="637"/>
      <c r="DQ25" s="637"/>
      <c r="DR25" s="637"/>
      <c r="DS25" s="637"/>
      <c r="DT25" s="637"/>
      <c r="DU25" s="637"/>
      <c r="DV25" s="638"/>
      <c r="DW25" s="641">
        <v>28.7</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17507295</v>
      </c>
      <c r="CS26" s="619"/>
      <c r="CT26" s="619"/>
      <c r="CU26" s="619"/>
      <c r="CV26" s="619"/>
      <c r="CW26" s="619"/>
      <c r="CX26" s="619"/>
      <c r="CY26" s="620"/>
      <c r="CZ26" s="621">
        <v>12.2</v>
      </c>
      <c r="DA26" s="639"/>
      <c r="DB26" s="639"/>
      <c r="DC26" s="640"/>
      <c r="DD26" s="624">
        <v>16492969</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8896466</v>
      </c>
      <c r="S27" s="619"/>
      <c r="T27" s="619"/>
      <c r="U27" s="619"/>
      <c r="V27" s="619"/>
      <c r="W27" s="619"/>
      <c r="X27" s="619"/>
      <c r="Y27" s="620"/>
      <c r="Z27" s="671">
        <v>6.1</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67004888</v>
      </c>
      <c r="BH27" s="619"/>
      <c r="BI27" s="619"/>
      <c r="BJ27" s="619"/>
      <c r="BK27" s="619"/>
      <c r="BL27" s="619"/>
      <c r="BM27" s="619"/>
      <c r="BN27" s="620"/>
      <c r="BO27" s="671">
        <v>100</v>
      </c>
      <c r="BP27" s="671"/>
      <c r="BQ27" s="671"/>
      <c r="BR27" s="671"/>
      <c r="BS27" s="624">
        <v>783439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43587966</v>
      </c>
      <c r="CS27" s="637"/>
      <c r="CT27" s="637"/>
      <c r="CU27" s="637"/>
      <c r="CV27" s="637"/>
      <c r="CW27" s="637"/>
      <c r="CX27" s="637"/>
      <c r="CY27" s="638"/>
      <c r="CZ27" s="621">
        <v>30.5</v>
      </c>
      <c r="DA27" s="639"/>
      <c r="DB27" s="639"/>
      <c r="DC27" s="640"/>
      <c r="DD27" s="624">
        <v>12891496</v>
      </c>
      <c r="DE27" s="637"/>
      <c r="DF27" s="637"/>
      <c r="DG27" s="637"/>
      <c r="DH27" s="637"/>
      <c r="DI27" s="637"/>
      <c r="DJ27" s="637"/>
      <c r="DK27" s="638"/>
      <c r="DL27" s="624">
        <v>12890376</v>
      </c>
      <c r="DM27" s="637"/>
      <c r="DN27" s="637"/>
      <c r="DO27" s="637"/>
      <c r="DP27" s="637"/>
      <c r="DQ27" s="637"/>
      <c r="DR27" s="637"/>
      <c r="DS27" s="637"/>
      <c r="DT27" s="637"/>
      <c r="DU27" s="637"/>
      <c r="DV27" s="638"/>
      <c r="DW27" s="641">
        <v>15.1</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142969</v>
      </c>
      <c r="S28" s="619"/>
      <c r="T28" s="619"/>
      <c r="U28" s="619"/>
      <c r="V28" s="619"/>
      <c r="W28" s="619"/>
      <c r="X28" s="619"/>
      <c r="Y28" s="620"/>
      <c r="Z28" s="671">
        <v>0.1</v>
      </c>
      <c r="AA28" s="671"/>
      <c r="AB28" s="671"/>
      <c r="AC28" s="671"/>
      <c r="AD28" s="672">
        <v>70887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11843845</v>
      </c>
      <c r="CS28" s="619"/>
      <c r="CT28" s="619"/>
      <c r="CU28" s="619"/>
      <c r="CV28" s="619"/>
      <c r="CW28" s="619"/>
      <c r="CX28" s="619"/>
      <c r="CY28" s="620"/>
      <c r="CZ28" s="621">
        <v>8.3000000000000007</v>
      </c>
      <c r="DA28" s="639"/>
      <c r="DB28" s="639"/>
      <c r="DC28" s="640"/>
      <c r="DD28" s="624">
        <v>11779611</v>
      </c>
      <c r="DE28" s="619"/>
      <c r="DF28" s="619"/>
      <c r="DG28" s="619"/>
      <c r="DH28" s="619"/>
      <c r="DI28" s="619"/>
      <c r="DJ28" s="619"/>
      <c r="DK28" s="620"/>
      <c r="DL28" s="624">
        <v>11779611</v>
      </c>
      <c r="DM28" s="619"/>
      <c r="DN28" s="619"/>
      <c r="DO28" s="619"/>
      <c r="DP28" s="619"/>
      <c r="DQ28" s="619"/>
      <c r="DR28" s="619"/>
      <c r="DS28" s="619"/>
      <c r="DT28" s="619"/>
      <c r="DU28" s="619"/>
      <c r="DV28" s="620"/>
      <c r="DW28" s="641">
        <v>13.8</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79273</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11843399</v>
      </c>
      <c r="CS29" s="637"/>
      <c r="CT29" s="637"/>
      <c r="CU29" s="637"/>
      <c r="CV29" s="637"/>
      <c r="CW29" s="637"/>
      <c r="CX29" s="637"/>
      <c r="CY29" s="638"/>
      <c r="CZ29" s="621">
        <v>8.3000000000000007</v>
      </c>
      <c r="DA29" s="639"/>
      <c r="DB29" s="639"/>
      <c r="DC29" s="640"/>
      <c r="DD29" s="624">
        <v>11779165</v>
      </c>
      <c r="DE29" s="637"/>
      <c r="DF29" s="637"/>
      <c r="DG29" s="637"/>
      <c r="DH29" s="637"/>
      <c r="DI29" s="637"/>
      <c r="DJ29" s="637"/>
      <c r="DK29" s="638"/>
      <c r="DL29" s="624">
        <v>11779165</v>
      </c>
      <c r="DM29" s="637"/>
      <c r="DN29" s="637"/>
      <c r="DO29" s="637"/>
      <c r="DP29" s="637"/>
      <c r="DQ29" s="637"/>
      <c r="DR29" s="637"/>
      <c r="DS29" s="637"/>
      <c r="DT29" s="637"/>
      <c r="DU29" s="637"/>
      <c r="DV29" s="638"/>
      <c r="DW29" s="641">
        <v>13.8</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4521298</v>
      </c>
      <c r="S30" s="619"/>
      <c r="T30" s="619"/>
      <c r="U30" s="619"/>
      <c r="V30" s="619"/>
      <c r="W30" s="619"/>
      <c r="X30" s="619"/>
      <c r="Y30" s="620"/>
      <c r="Z30" s="671">
        <v>3.1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95.2</v>
      </c>
      <c r="BN30" s="685"/>
      <c r="BO30" s="685"/>
      <c r="BP30" s="685"/>
      <c r="BQ30" s="687"/>
      <c r="BR30" s="684">
        <v>98.6</v>
      </c>
      <c r="BS30" s="685"/>
      <c r="BT30" s="685"/>
      <c r="BU30" s="685"/>
      <c r="BV30" s="685"/>
      <c r="BW30" s="685"/>
      <c r="BX30" s="686">
        <v>94.3</v>
      </c>
      <c r="BY30" s="685"/>
      <c r="BZ30" s="685"/>
      <c r="CA30" s="685"/>
      <c r="CB30" s="687"/>
      <c r="CD30" s="690"/>
      <c r="CE30" s="691"/>
      <c r="CF30" s="655" t="s">
        <v>289</v>
      </c>
      <c r="CG30" s="652"/>
      <c r="CH30" s="652"/>
      <c r="CI30" s="652"/>
      <c r="CJ30" s="652"/>
      <c r="CK30" s="652"/>
      <c r="CL30" s="652"/>
      <c r="CM30" s="652"/>
      <c r="CN30" s="652"/>
      <c r="CO30" s="652"/>
      <c r="CP30" s="652"/>
      <c r="CQ30" s="653"/>
      <c r="CR30" s="618">
        <v>10820755</v>
      </c>
      <c r="CS30" s="619"/>
      <c r="CT30" s="619"/>
      <c r="CU30" s="619"/>
      <c r="CV30" s="619"/>
      <c r="CW30" s="619"/>
      <c r="CX30" s="619"/>
      <c r="CY30" s="620"/>
      <c r="CZ30" s="621">
        <v>7.6</v>
      </c>
      <c r="DA30" s="639"/>
      <c r="DB30" s="639"/>
      <c r="DC30" s="640"/>
      <c r="DD30" s="624">
        <v>10756521</v>
      </c>
      <c r="DE30" s="619"/>
      <c r="DF30" s="619"/>
      <c r="DG30" s="619"/>
      <c r="DH30" s="619"/>
      <c r="DI30" s="619"/>
      <c r="DJ30" s="619"/>
      <c r="DK30" s="620"/>
      <c r="DL30" s="624">
        <v>10756521</v>
      </c>
      <c r="DM30" s="619"/>
      <c r="DN30" s="619"/>
      <c r="DO30" s="619"/>
      <c r="DP30" s="619"/>
      <c r="DQ30" s="619"/>
      <c r="DR30" s="619"/>
      <c r="DS30" s="619"/>
      <c r="DT30" s="619"/>
      <c r="DU30" s="619"/>
      <c r="DV30" s="620"/>
      <c r="DW30" s="641">
        <v>12.6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3441016</v>
      </c>
      <c r="S31" s="619"/>
      <c r="T31" s="619"/>
      <c r="U31" s="619"/>
      <c r="V31" s="619"/>
      <c r="W31" s="619"/>
      <c r="X31" s="619"/>
      <c r="Y31" s="620"/>
      <c r="Z31" s="671">
        <v>2.2999999999999998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94.7</v>
      </c>
      <c r="BN31" s="683"/>
      <c r="BO31" s="683"/>
      <c r="BP31" s="683"/>
      <c r="BQ31" s="647"/>
      <c r="BR31" s="682">
        <v>98.4</v>
      </c>
      <c r="BS31" s="637"/>
      <c r="BT31" s="637"/>
      <c r="BU31" s="637"/>
      <c r="BV31" s="637"/>
      <c r="BW31" s="637"/>
      <c r="BX31" s="673">
        <v>93.6</v>
      </c>
      <c r="BY31" s="683"/>
      <c r="BZ31" s="683"/>
      <c r="CA31" s="683"/>
      <c r="CB31" s="647"/>
      <c r="CD31" s="690"/>
      <c r="CE31" s="691"/>
      <c r="CF31" s="655" t="s">
        <v>293</v>
      </c>
      <c r="CG31" s="652"/>
      <c r="CH31" s="652"/>
      <c r="CI31" s="652"/>
      <c r="CJ31" s="652"/>
      <c r="CK31" s="652"/>
      <c r="CL31" s="652"/>
      <c r="CM31" s="652"/>
      <c r="CN31" s="652"/>
      <c r="CO31" s="652"/>
      <c r="CP31" s="652"/>
      <c r="CQ31" s="653"/>
      <c r="CR31" s="618">
        <v>1022644</v>
      </c>
      <c r="CS31" s="637"/>
      <c r="CT31" s="637"/>
      <c r="CU31" s="637"/>
      <c r="CV31" s="637"/>
      <c r="CW31" s="637"/>
      <c r="CX31" s="637"/>
      <c r="CY31" s="638"/>
      <c r="CZ31" s="621">
        <v>0.7</v>
      </c>
      <c r="DA31" s="639"/>
      <c r="DB31" s="639"/>
      <c r="DC31" s="640"/>
      <c r="DD31" s="624">
        <v>1022644</v>
      </c>
      <c r="DE31" s="637"/>
      <c r="DF31" s="637"/>
      <c r="DG31" s="637"/>
      <c r="DH31" s="637"/>
      <c r="DI31" s="637"/>
      <c r="DJ31" s="637"/>
      <c r="DK31" s="638"/>
      <c r="DL31" s="624">
        <v>1022644</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2916456</v>
      </c>
      <c r="S32" s="619"/>
      <c r="T32" s="619"/>
      <c r="U32" s="619"/>
      <c r="V32" s="619"/>
      <c r="W32" s="619"/>
      <c r="X32" s="619"/>
      <c r="Y32" s="620"/>
      <c r="Z32" s="671">
        <v>2</v>
      </c>
      <c r="AA32" s="671"/>
      <c r="AB32" s="671"/>
      <c r="AC32" s="671"/>
      <c r="AD32" s="672">
        <v>95168</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95.4</v>
      </c>
      <c r="BN32" s="603"/>
      <c r="BO32" s="603"/>
      <c r="BP32" s="603"/>
      <c r="BQ32" s="660"/>
      <c r="BR32" s="681">
        <v>98.7</v>
      </c>
      <c r="BS32" s="603"/>
      <c r="BT32" s="603"/>
      <c r="BU32" s="603"/>
      <c r="BV32" s="603"/>
      <c r="BW32" s="603"/>
      <c r="BX32" s="666">
        <v>94.6</v>
      </c>
      <c r="BY32" s="603"/>
      <c r="BZ32" s="603"/>
      <c r="CA32" s="603"/>
      <c r="CB32" s="660"/>
      <c r="CD32" s="692"/>
      <c r="CE32" s="693"/>
      <c r="CF32" s="655" t="s">
        <v>296</v>
      </c>
      <c r="CG32" s="652"/>
      <c r="CH32" s="652"/>
      <c r="CI32" s="652"/>
      <c r="CJ32" s="652"/>
      <c r="CK32" s="652"/>
      <c r="CL32" s="652"/>
      <c r="CM32" s="652"/>
      <c r="CN32" s="652"/>
      <c r="CO32" s="652"/>
      <c r="CP32" s="652"/>
      <c r="CQ32" s="653"/>
      <c r="CR32" s="618">
        <v>446</v>
      </c>
      <c r="CS32" s="619"/>
      <c r="CT32" s="619"/>
      <c r="CU32" s="619"/>
      <c r="CV32" s="619"/>
      <c r="CW32" s="619"/>
      <c r="CX32" s="619"/>
      <c r="CY32" s="620"/>
      <c r="CZ32" s="621">
        <v>0</v>
      </c>
      <c r="DA32" s="639"/>
      <c r="DB32" s="639"/>
      <c r="DC32" s="640"/>
      <c r="DD32" s="624">
        <v>446</v>
      </c>
      <c r="DE32" s="619"/>
      <c r="DF32" s="619"/>
      <c r="DG32" s="619"/>
      <c r="DH32" s="619"/>
      <c r="DI32" s="619"/>
      <c r="DJ32" s="619"/>
      <c r="DK32" s="620"/>
      <c r="DL32" s="624">
        <v>446</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8551650</v>
      </c>
      <c r="S33" s="619"/>
      <c r="T33" s="619"/>
      <c r="U33" s="619"/>
      <c r="V33" s="619"/>
      <c r="W33" s="619"/>
      <c r="X33" s="619"/>
      <c r="Y33" s="620"/>
      <c r="Z33" s="671">
        <v>5.8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45693291</v>
      </c>
      <c r="CS33" s="637"/>
      <c r="CT33" s="637"/>
      <c r="CU33" s="637"/>
      <c r="CV33" s="637"/>
      <c r="CW33" s="637"/>
      <c r="CX33" s="637"/>
      <c r="CY33" s="638"/>
      <c r="CZ33" s="621">
        <v>31.9</v>
      </c>
      <c r="DA33" s="639"/>
      <c r="DB33" s="639"/>
      <c r="DC33" s="640"/>
      <c r="DD33" s="624">
        <v>36366797</v>
      </c>
      <c r="DE33" s="637"/>
      <c r="DF33" s="637"/>
      <c r="DG33" s="637"/>
      <c r="DH33" s="637"/>
      <c r="DI33" s="637"/>
      <c r="DJ33" s="637"/>
      <c r="DK33" s="638"/>
      <c r="DL33" s="624">
        <v>28224481</v>
      </c>
      <c r="DM33" s="637"/>
      <c r="DN33" s="637"/>
      <c r="DO33" s="637"/>
      <c r="DP33" s="637"/>
      <c r="DQ33" s="637"/>
      <c r="DR33" s="637"/>
      <c r="DS33" s="637"/>
      <c r="DT33" s="637"/>
      <c r="DU33" s="637"/>
      <c r="DV33" s="638"/>
      <c r="DW33" s="641">
        <v>33.200000000000003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16742662</v>
      </c>
      <c r="CS34" s="619"/>
      <c r="CT34" s="619"/>
      <c r="CU34" s="619"/>
      <c r="CV34" s="619"/>
      <c r="CW34" s="619"/>
      <c r="CX34" s="619"/>
      <c r="CY34" s="620"/>
      <c r="CZ34" s="621">
        <v>11.7</v>
      </c>
      <c r="DA34" s="639"/>
      <c r="DB34" s="639"/>
      <c r="DC34" s="640"/>
      <c r="DD34" s="624">
        <v>12270417</v>
      </c>
      <c r="DE34" s="619"/>
      <c r="DF34" s="619"/>
      <c r="DG34" s="619"/>
      <c r="DH34" s="619"/>
      <c r="DI34" s="619"/>
      <c r="DJ34" s="619"/>
      <c r="DK34" s="620"/>
      <c r="DL34" s="624">
        <v>10896389</v>
      </c>
      <c r="DM34" s="619"/>
      <c r="DN34" s="619"/>
      <c r="DO34" s="619"/>
      <c r="DP34" s="619"/>
      <c r="DQ34" s="619"/>
      <c r="DR34" s="619"/>
      <c r="DS34" s="619"/>
      <c r="DT34" s="619"/>
      <c r="DU34" s="619"/>
      <c r="DV34" s="620"/>
      <c r="DW34" s="641">
        <v>12.8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5984500</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19049494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1026137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787905</v>
      </c>
      <c r="CS35" s="637"/>
      <c r="CT35" s="637"/>
      <c r="CU35" s="637"/>
      <c r="CV35" s="637"/>
      <c r="CW35" s="637"/>
      <c r="CX35" s="637"/>
      <c r="CY35" s="638"/>
      <c r="CZ35" s="621">
        <v>0.6</v>
      </c>
      <c r="DA35" s="639"/>
      <c r="DB35" s="639"/>
      <c r="DC35" s="640"/>
      <c r="DD35" s="624">
        <v>623941</v>
      </c>
      <c r="DE35" s="637"/>
      <c r="DF35" s="637"/>
      <c r="DG35" s="637"/>
      <c r="DH35" s="637"/>
      <c r="DI35" s="637"/>
      <c r="DJ35" s="637"/>
      <c r="DK35" s="638"/>
      <c r="DL35" s="624">
        <v>623941</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146571626</v>
      </c>
      <c r="S36" s="659"/>
      <c r="T36" s="659"/>
      <c r="U36" s="659"/>
      <c r="V36" s="659"/>
      <c r="W36" s="659"/>
      <c r="X36" s="659"/>
      <c r="Y36" s="662"/>
      <c r="Z36" s="663">
        <v>100</v>
      </c>
      <c r="AA36" s="663"/>
      <c r="AB36" s="663"/>
      <c r="AC36" s="663"/>
      <c r="AD36" s="664">
        <v>79125749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2828097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73696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12543401</v>
      </c>
      <c r="CS36" s="619"/>
      <c r="CT36" s="619"/>
      <c r="CU36" s="619"/>
      <c r="CV36" s="619"/>
      <c r="CW36" s="619"/>
      <c r="CX36" s="619"/>
      <c r="CY36" s="620"/>
      <c r="CZ36" s="621">
        <v>8.8000000000000007</v>
      </c>
      <c r="DA36" s="639"/>
      <c r="DB36" s="639"/>
      <c r="DC36" s="640"/>
      <c r="DD36" s="624">
        <v>10541753</v>
      </c>
      <c r="DE36" s="619"/>
      <c r="DF36" s="619"/>
      <c r="DG36" s="619"/>
      <c r="DH36" s="619"/>
      <c r="DI36" s="619"/>
      <c r="DJ36" s="619"/>
      <c r="DK36" s="620"/>
      <c r="DL36" s="624">
        <v>7547658</v>
      </c>
      <c r="DM36" s="619"/>
      <c r="DN36" s="619"/>
      <c r="DO36" s="619"/>
      <c r="DP36" s="619"/>
      <c r="DQ36" s="619"/>
      <c r="DR36" s="619"/>
      <c r="DS36" s="619"/>
      <c r="DT36" s="619"/>
      <c r="DU36" s="619"/>
      <c r="DV36" s="620"/>
      <c r="DW36" s="641">
        <v>8.9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2129160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59301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1985386</v>
      </c>
      <c r="CS37" s="637"/>
      <c r="CT37" s="637"/>
      <c r="CU37" s="637"/>
      <c r="CV37" s="637"/>
      <c r="CW37" s="637"/>
      <c r="CX37" s="637"/>
      <c r="CY37" s="638"/>
      <c r="CZ37" s="621">
        <v>1.4</v>
      </c>
      <c r="DA37" s="639"/>
      <c r="DB37" s="639"/>
      <c r="DC37" s="640"/>
      <c r="DD37" s="624">
        <v>1641602</v>
      </c>
      <c r="DE37" s="637"/>
      <c r="DF37" s="637"/>
      <c r="DG37" s="637"/>
      <c r="DH37" s="637"/>
      <c r="DI37" s="637"/>
      <c r="DJ37" s="637"/>
      <c r="DK37" s="638"/>
      <c r="DL37" s="624">
        <v>627256</v>
      </c>
      <c r="DM37" s="637"/>
      <c r="DN37" s="637"/>
      <c r="DO37" s="637"/>
      <c r="DP37" s="637"/>
      <c r="DQ37" s="637"/>
      <c r="DR37" s="637"/>
      <c r="DS37" s="637"/>
      <c r="DT37" s="637"/>
      <c r="DU37" s="637"/>
      <c r="DV37" s="638"/>
      <c r="DW37" s="641">
        <v>0.7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236647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94585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13855590</v>
      </c>
      <c r="CS38" s="619"/>
      <c r="CT38" s="619"/>
      <c r="CU38" s="619"/>
      <c r="CV38" s="619"/>
      <c r="CW38" s="619"/>
      <c r="CX38" s="619"/>
      <c r="CY38" s="620"/>
      <c r="CZ38" s="621">
        <v>9.6999999999999993</v>
      </c>
      <c r="DA38" s="639"/>
      <c r="DB38" s="639"/>
      <c r="DC38" s="640"/>
      <c r="DD38" s="624">
        <v>11270830</v>
      </c>
      <c r="DE38" s="619"/>
      <c r="DF38" s="619"/>
      <c r="DG38" s="619"/>
      <c r="DH38" s="619"/>
      <c r="DI38" s="619"/>
      <c r="DJ38" s="619"/>
      <c r="DK38" s="620"/>
      <c r="DL38" s="624">
        <v>9156493</v>
      </c>
      <c r="DM38" s="619"/>
      <c r="DN38" s="619"/>
      <c r="DO38" s="619"/>
      <c r="DP38" s="619"/>
      <c r="DQ38" s="619"/>
      <c r="DR38" s="619"/>
      <c r="DS38" s="619"/>
      <c r="DT38" s="619"/>
      <c r="DU38" s="619"/>
      <c r="DV38" s="620"/>
      <c r="DW38" s="641">
        <v>10.8</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1836</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1533247</v>
      </c>
      <c r="CS39" s="637"/>
      <c r="CT39" s="637"/>
      <c r="CU39" s="637"/>
      <c r="CV39" s="637"/>
      <c r="CW39" s="637"/>
      <c r="CX39" s="637"/>
      <c r="CY39" s="638"/>
      <c r="CZ39" s="621">
        <v>1.1000000000000001</v>
      </c>
      <c r="DA39" s="639"/>
      <c r="DB39" s="639"/>
      <c r="DC39" s="640"/>
      <c r="DD39" s="624">
        <v>1459856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4806634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230486</v>
      </c>
      <c r="CS40" s="619"/>
      <c r="CT40" s="619"/>
      <c r="CU40" s="619"/>
      <c r="CV40" s="619"/>
      <c r="CW40" s="619"/>
      <c r="CX40" s="619"/>
      <c r="CY40" s="620"/>
      <c r="CZ40" s="621">
        <v>0.2</v>
      </c>
      <c r="DA40" s="639"/>
      <c r="DB40" s="639"/>
      <c r="DC40" s="640"/>
      <c r="DD40" s="624">
        <v>200000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9047120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15349882</v>
      </c>
      <c r="CS42" s="619"/>
      <c r="CT42" s="619"/>
      <c r="CU42" s="619"/>
      <c r="CV42" s="619"/>
      <c r="CW42" s="619"/>
      <c r="CX42" s="619"/>
      <c r="CY42" s="620"/>
      <c r="CZ42" s="621">
        <v>10.7</v>
      </c>
      <c r="DA42" s="622"/>
      <c r="DB42" s="622"/>
      <c r="DC42" s="623"/>
      <c r="DD42" s="624">
        <v>6598072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485642</v>
      </c>
      <c r="CS43" s="637"/>
      <c r="CT43" s="637"/>
      <c r="CU43" s="637"/>
      <c r="CV43" s="637"/>
      <c r="CW43" s="637"/>
      <c r="CX43" s="637"/>
      <c r="CY43" s="638"/>
      <c r="CZ43" s="621">
        <v>0.3</v>
      </c>
      <c r="DA43" s="639"/>
      <c r="DB43" s="639"/>
      <c r="DC43" s="640"/>
      <c r="DD43" s="624">
        <v>485642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15349882</v>
      </c>
      <c r="CS44" s="619"/>
      <c r="CT44" s="619"/>
      <c r="CU44" s="619"/>
      <c r="CV44" s="619"/>
      <c r="CW44" s="619"/>
      <c r="CX44" s="619"/>
      <c r="CY44" s="620"/>
      <c r="CZ44" s="621">
        <v>10.7</v>
      </c>
      <c r="DA44" s="622"/>
      <c r="DB44" s="622"/>
      <c r="DC44" s="623"/>
      <c r="DD44" s="624">
        <v>6598072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3803375</v>
      </c>
      <c r="CS45" s="637"/>
      <c r="CT45" s="637"/>
      <c r="CU45" s="637"/>
      <c r="CV45" s="637"/>
      <c r="CW45" s="637"/>
      <c r="CX45" s="637"/>
      <c r="CY45" s="638"/>
      <c r="CZ45" s="621">
        <v>2.7</v>
      </c>
      <c r="DA45" s="639"/>
      <c r="DB45" s="639"/>
      <c r="DC45" s="640"/>
      <c r="DD45" s="624">
        <v>780715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11546507</v>
      </c>
      <c r="CS46" s="619"/>
      <c r="CT46" s="619"/>
      <c r="CU46" s="619"/>
      <c r="CV46" s="619"/>
      <c r="CW46" s="619"/>
      <c r="CX46" s="619"/>
      <c r="CY46" s="620"/>
      <c r="CZ46" s="621">
        <v>8.1</v>
      </c>
      <c r="DA46" s="622"/>
      <c r="DB46" s="622"/>
      <c r="DC46" s="623"/>
      <c r="DD46" s="624">
        <v>5817357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143121964</v>
      </c>
      <c r="CS49" s="603"/>
      <c r="CT49" s="603"/>
      <c r="CU49" s="603"/>
      <c r="CV49" s="603"/>
      <c r="CW49" s="603"/>
      <c r="CX49" s="603"/>
      <c r="CY49" s="604"/>
      <c r="CZ49" s="605">
        <v>100</v>
      </c>
      <c r="DA49" s="606"/>
      <c r="DB49" s="606"/>
      <c r="DC49" s="607"/>
      <c r="DD49" s="608">
        <v>92268141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146609</v>
      </c>
      <c r="R7" s="1131"/>
      <c r="S7" s="1131"/>
      <c r="T7" s="1131"/>
      <c r="U7" s="1131"/>
      <c r="V7" s="1131">
        <v>143361</v>
      </c>
      <c r="W7" s="1131"/>
      <c r="X7" s="1131"/>
      <c r="Y7" s="1131"/>
      <c r="Z7" s="1131"/>
      <c r="AA7" s="1131">
        <v>3248</v>
      </c>
      <c r="AB7" s="1131"/>
      <c r="AC7" s="1131"/>
      <c r="AD7" s="1131"/>
      <c r="AE7" s="1132"/>
      <c r="AF7" s="1133">
        <v>1985</v>
      </c>
      <c r="AG7" s="1134"/>
      <c r="AH7" s="1134"/>
      <c r="AI7" s="1134"/>
      <c r="AJ7" s="1135"/>
      <c r="AK7" s="1117">
        <v>4447</v>
      </c>
      <c r="AL7" s="1118"/>
      <c r="AM7" s="1118"/>
      <c r="AN7" s="1118"/>
      <c r="AO7" s="1118"/>
      <c r="AP7" s="1118">
        <v>90754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-118</v>
      </c>
      <c r="CI7" s="1115"/>
      <c r="CJ7" s="1115"/>
      <c r="CK7" s="1115"/>
      <c r="CL7" s="1116"/>
      <c r="CM7" s="1114">
        <v>1539</v>
      </c>
      <c r="CN7" s="1115"/>
      <c r="CO7" s="1115"/>
      <c r="CP7" s="1115"/>
      <c r="CQ7" s="1116"/>
      <c r="CR7" s="1114">
        <v>3</v>
      </c>
      <c r="CS7" s="1115"/>
      <c r="CT7" s="1115"/>
      <c r="CU7" s="1115"/>
      <c r="CV7" s="1116"/>
      <c r="CW7" s="1114">
        <v>75</v>
      </c>
      <c r="CX7" s="1115"/>
      <c r="CY7" s="1115"/>
      <c r="CZ7" s="1115"/>
      <c r="DA7" s="1116"/>
      <c r="DB7" s="1114" t="s">
        <v>485</v>
      </c>
      <c r="DC7" s="1115"/>
      <c r="DD7" s="1115"/>
      <c r="DE7" s="1115"/>
      <c r="DF7" s="1116"/>
      <c r="DG7" s="1114" t="s">
        <v>485</v>
      </c>
      <c r="DH7" s="1115"/>
      <c r="DI7" s="1115"/>
      <c r="DJ7" s="1115"/>
      <c r="DK7" s="1116"/>
      <c r="DL7" s="1114" t="s">
        <v>485</v>
      </c>
      <c r="DM7" s="1115"/>
      <c r="DN7" s="1115"/>
      <c r="DO7" s="1115"/>
      <c r="DP7" s="1116"/>
      <c r="DQ7" s="1114" t="s">
        <v>485</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192</v>
      </c>
      <c r="R8" s="1070"/>
      <c r="S8" s="1070"/>
      <c r="T8" s="1070"/>
      <c r="U8" s="1070"/>
      <c r="V8" s="1070">
        <v>7</v>
      </c>
      <c r="W8" s="1070"/>
      <c r="X8" s="1070"/>
      <c r="Y8" s="1070"/>
      <c r="Z8" s="1070"/>
      <c r="AA8" s="1070">
        <v>185</v>
      </c>
      <c r="AB8" s="1070"/>
      <c r="AC8" s="1070"/>
      <c r="AD8" s="1070"/>
      <c r="AE8" s="1071"/>
      <c r="AF8" s="1045" t="s">
        <v>108</v>
      </c>
      <c r="AG8" s="1046"/>
      <c r="AH8" s="1046"/>
      <c r="AI8" s="1046"/>
      <c r="AJ8" s="1047"/>
      <c r="AK8" s="1112" t="s">
        <v>485</v>
      </c>
      <c r="AL8" s="1113"/>
      <c r="AM8" s="1113"/>
      <c r="AN8" s="1113"/>
      <c r="AO8" s="1113"/>
      <c r="AP8" s="1113">
        <v>409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548</v>
      </c>
      <c r="BT8" s="1041"/>
      <c r="BU8" s="1041"/>
      <c r="BV8" s="1041"/>
      <c r="BW8" s="1041"/>
      <c r="BX8" s="1041"/>
      <c r="BY8" s="1041"/>
      <c r="BZ8" s="1041"/>
      <c r="CA8" s="1041"/>
      <c r="CB8" s="1041"/>
      <c r="CC8" s="1041"/>
      <c r="CD8" s="1041"/>
      <c r="CE8" s="1041"/>
      <c r="CF8" s="1041"/>
      <c r="CG8" s="1042"/>
      <c r="CH8" s="1015">
        <v>-80</v>
      </c>
      <c r="CI8" s="1016"/>
      <c r="CJ8" s="1016"/>
      <c r="CK8" s="1016"/>
      <c r="CL8" s="1017"/>
      <c r="CM8" s="1015">
        <v>363</v>
      </c>
      <c r="CN8" s="1016"/>
      <c r="CO8" s="1016"/>
      <c r="CP8" s="1016"/>
      <c r="CQ8" s="1017"/>
      <c r="CR8" s="1015">
        <v>5</v>
      </c>
      <c r="CS8" s="1016"/>
      <c r="CT8" s="1016"/>
      <c r="CU8" s="1016"/>
      <c r="CV8" s="1017"/>
      <c r="CW8" s="1015">
        <v>127</v>
      </c>
      <c r="CX8" s="1016"/>
      <c r="CY8" s="1016"/>
      <c r="CZ8" s="1016"/>
      <c r="DA8" s="1017"/>
      <c r="DB8" s="1015" t="s">
        <v>485</v>
      </c>
      <c r="DC8" s="1016"/>
      <c r="DD8" s="1016"/>
      <c r="DE8" s="1016"/>
      <c r="DF8" s="1017"/>
      <c r="DG8" s="1015" t="s">
        <v>485</v>
      </c>
      <c r="DH8" s="1016"/>
      <c r="DI8" s="1016"/>
      <c r="DJ8" s="1016"/>
      <c r="DK8" s="1017"/>
      <c r="DL8" s="1015" t="s">
        <v>485</v>
      </c>
      <c r="DM8" s="1016"/>
      <c r="DN8" s="1016"/>
      <c r="DO8" s="1016"/>
      <c r="DP8" s="1017"/>
      <c r="DQ8" s="1015" t="s">
        <v>485</v>
      </c>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315</v>
      </c>
      <c r="R9" s="1070"/>
      <c r="S9" s="1070"/>
      <c r="T9" s="1070"/>
      <c r="U9" s="1070"/>
      <c r="V9" s="1070">
        <v>299</v>
      </c>
      <c r="W9" s="1070"/>
      <c r="X9" s="1070"/>
      <c r="Y9" s="1070"/>
      <c r="Z9" s="1070"/>
      <c r="AA9" s="1070">
        <v>17</v>
      </c>
      <c r="AB9" s="1070"/>
      <c r="AC9" s="1070"/>
      <c r="AD9" s="1070"/>
      <c r="AE9" s="1071"/>
      <c r="AF9" s="1045">
        <v>17</v>
      </c>
      <c r="AG9" s="1046"/>
      <c r="AH9" s="1046"/>
      <c r="AI9" s="1046"/>
      <c r="AJ9" s="1047"/>
      <c r="AK9" s="1112">
        <v>110</v>
      </c>
      <c r="AL9" s="1113"/>
      <c r="AM9" s="1113"/>
      <c r="AN9" s="1113"/>
      <c r="AO9" s="1113"/>
      <c r="AP9" s="1113">
        <v>189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549</v>
      </c>
      <c r="BT9" s="1041"/>
      <c r="BU9" s="1041"/>
      <c r="BV9" s="1041"/>
      <c r="BW9" s="1041"/>
      <c r="BX9" s="1041"/>
      <c r="BY9" s="1041"/>
      <c r="BZ9" s="1041"/>
      <c r="CA9" s="1041"/>
      <c r="CB9" s="1041"/>
      <c r="CC9" s="1041"/>
      <c r="CD9" s="1041"/>
      <c r="CE9" s="1041"/>
      <c r="CF9" s="1041"/>
      <c r="CG9" s="1042"/>
      <c r="CH9" s="1015">
        <v>33</v>
      </c>
      <c r="CI9" s="1016"/>
      <c r="CJ9" s="1016"/>
      <c r="CK9" s="1016"/>
      <c r="CL9" s="1017"/>
      <c r="CM9" s="1015">
        <v>174</v>
      </c>
      <c r="CN9" s="1016"/>
      <c r="CO9" s="1016"/>
      <c r="CP9" s="1016"/>
      <c r="CQ9" s="1017"/>
      <c r="CR9" s="1015">
        <v>100</v>
      </c>
      <c r="CS9" s="1016"/>
      <c r="CT9" s="1016"/>
      <c r="CU9" s="1016"/>
      <c r="CV9" s="1017"/>
      <c r="CW9" s="1015">
        <v>5</v>
      </c>
      <c r="CX9" s="1016"/>
      <c r="CY9" s="1016"/>
      <c r="CZ9" s="1016"/>
      <c r="DA9" s="1017"/>
      <c r="DB9" s="1015" t="s">
        <v>485</v>
      </c>
      <c r="DC9" s="1016"/>
      <c r="DD9" s="1016"/>
      <c r="DE9" s="1016"/>
      <c r="DF9" s="1017"/>
      <c r="DG9" s="1015" t="s">
        <v>485</v>
      </c>
      <c r="DH9" s="1016"/>
      <c r="DI9" s="1016"/>
      <c r="DJ9" s="1016"/>
      <c r="DK9" s="1017"/>
      <c r="DL9" s="1015" t="s">
        <v>485</v>
      </c>
      <c r="DM9" s="1016"/>
      <c r="DN9" s="1016"/>
      <c r="DO9" s="1016"/>
      <c r="DP9" s="1017"/>
      <c r="DQ9" s="1015" t="s">
        <v>485</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550</v>
      </c>
      <c r="BT10" s="1041"/>
      <c r="BU10" s="1041"/>
      <c r="BV10" s="1041"/>
      <c r="BW10" s="1041"/>
      <c r="BX10" s="1041"/>
      <c r="BY10" s="1041"/>
      <c r="BZ10" s="1041"/>
      <c r="CA10" s="1041"/>
      <c r="CB10" s="1041"/>
      <c r="CC10" s="1041"/>
      <c r="CD10" s="1041"/>
      <c r="CE10" s="1041"/>
      <c r="CF10" s="1041"/>
      <c r="CG10" s="1042"/>
      <c r="CH10" s="1015">
        <v>3</v>
      </c>
      <c r="CI10" s="1016"/>
      <c r="CJ10" s="1016"/>
      <c r="CK10" s="1016"/>
      <c r="CL10" s="1017"/>
      <c r="CM10" s="1015">
        <v>217</v>
      </c>
      <c r="CN10" s="1016"/>
      <c r="CO10" s="1016"/>
      <c r="CP10" s="1016"/>
      <c r="CQ10" s="1017"/>
      <c r="CR10" s="1015">
        <v>200</v>
      </c>
      <c r="CS10" s="1016"/>
      <c r="CT10" s="1016"/>
      <c r="CU10" s="1016"/>
      <c r="CV10" s="1017"/>
      <c r="CW10" s="1015" t="s">
        <v>485</v>
      </c>
      <c r="CX10" s="1016"/>
      <c r="CY10" s="1016"/>
      <c r="CZ10" s="1016"/>
      <c r="DA10" s="1017"/>
      <c r="DB10" s="1015" t="s">
        <v>485</v>
      </c>
      <c r="DC10" s="1016"/>
      <c r="DD10" s="1016"/>
      <c r="DE10" s="1016"/>
      <c r="DF10" s="1017"/>
      <c r="DG10" s="1015" t="s">
        <v>485</v>
      </c>
      <c r="DH10" s="1016"/>
      <c r="DI10" s="1016"/>
      <c r="DJ10" s="1016"/>
      <c r="DK10" s="1017"/>
      <c r="DL10" s="1015" t="s">
        <v>485</v>
      </c>
      <c r="DM10" s="1016"/>
      <c r="DN10" s="1016"/>
      <c r="DO10" s="1016"/>
      <c r="DP10" s="1017"/>
      <c r="DQ10" s="1015" t="s">
        <v>485</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551</v>
      </c>
      <c r="BT11" s="1041"/>
      <c r="BU11" s="1041"/>
      <c r="BV11" s="1041"/>
      <c r="BW11" s="1041"/>
      <c r="BX11" s="1041"/>
      <c r="BY11" s="1041"/>
      <c r="BZ11" s="1041"/>
      <c r="CA11" s="1041"/>
      <c r="CB11" s="1041"/>
      <c r="CC11" s="1041"/>
      <c r="CD11" s="1041"/>
      <c r="CE11" s="1041"/>
      <c r="CF11" s="1041"/>
      <c r="CG11" s="1042"/>
      <c r="CH11" s="1015">
        <v>2</v>
      </c>
      <c r="CI11" s="1016"/>
      <c r="CJ11" s="1016"/>
      <c r="CK11" s="1016"/>
      <c r="CL11" s="1017"/>
      <c r="CM11" s="1015">
        <v>171</v>
      </c>
      <c r="CN11" s="1016"/>
      <c r="CO11" s="1016"/>
      <c r="CP11" s="1016"/>
      <c r="CQ11" s="1017"/>
      <c r="CR11" s="1015">
        <v>150</v>
      </c>
      <c r="CS11" s="1016"/>
      <c r="CT11" s="1016"/>
      <c r="CU11" s="1016"/>
      <c r="CV11" s="1017"/>
      <c r="CW11" s="1015" t="s">
        <v>485</v>
      </c>
      <c r="CX11" s="1016"/>
      <c r="CY11" s="1016"/>
      <c r="CZ11" s="1016"/>
      <c r="DA11" s="1017"/>
      <c r="DB11" s="1015" t="s">
        <v>485</v>
      </c>
      <c r="DC11" s="1016"/>
      <c r="DD11" s="1016"/>
      <c r="DE11" s="1016"/>
      <c r="DF11" s="1017"/>
      <c r="DG11" s="1015" t="s">
        <v>485</v>
      </c>
      <c r="DH11" s="1016"/>
      <c r="DI11" s="1016"/>
      <c r="DJ11" s="1016"/>
      <c r="DK11" s="1017"/>
      <c r="DL11" s="1015" t="s">
        <v>485</v>
      </c>
      <c r="DM11" s="1016"/>
      <c r="DN11" s="1016"/>
      <c r="DO11" s="1016"/>
      <c r="DP11" s="1017"/>
      <c r="DQ11" s="1015" t="s">
        <v>485</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t="s">
        <v>553</v>
      </c>
      <c r="BS12" s="1040" t="s">
        <v>552</v>
      </c>
      <c r="BT12" s="1041"/>
      <c r="BU12" s="1041"/>
      <c r="BV12" s="1041"/>
      <c r="BW12" s="1041"/>
      <c r="BX12" s="1041"/>
      <c r="BY12" s="1041"/>
      <c r="BZ12" s="1041"/>
      <c r="CA12" s="1041"/>
      <c r="CB12" s="1041"/>
      <c r="CC12" s="1041"/>
      <c r="CD12" s="1041"/>
      <c r="CE12" s="1041"/>
      <c r="CF12" s="1041"/>
      <c r="CG12" s="1042"/>
      <c r="CH12" s="1015">
        <v>-12</v>
      </c>
      <c r="CI12" s="1016"/>
      <c r="CJ12" s="1016"/>
      <c r="CK12" s="1016"/>
      <c r="CL12" s="1017"/>
      <c r="CM12" s="1015">
        <v>264</v>
      </c>
      <c r="CN12" s="1016"/>
      <c r="CO12" s="1016"/>
      <c r="CP12" s="1016"/>
      <c r="CQ12" s="1017"/>
      <c r="CR12" s="1015">
        <v>90</v>
      </c>
      <c r="CS12" s="1016"/>
      <c r="CT12" s="1016"/>
      <c r="CU12" s="1016"/>
      <c r="CV12" s="1017"/>
      <c r="CW12" s="1015" t="s">
        <v>485</v>
      </c>
      <c r="CX12" s="1016"/>
      <c r="CY12" s="1016"/>
      <c r="CZ12" s="1016"/>
      <c r="DA12" s="1017"/>
      <c r="DB12" s="1015" t="s">
        <v>485</v>
      </c>
      <c r="DC12" s="1016"/>
      <c r="DD12" s="1016"/>
      <c r="DE12" s="1016"/>
      <c r="DF12" s="1017"/>
      <c r="DG12" s="1015" t="s">
        <v>485</v>
      </c>
      <c r="DH12" s="1016"/>
      <c r="DI12" s="1016"/>
      <c r="DJ12" s="1016"/>
      <c r="DK12" s="1017"/>
      <c r="DL12" s="1015">
        <v>757</v>
      </c>
      <c r="DM12" s="1016"/>
      <c r="DN12" s="1016"/>
      <c r="DO12" s="1016"/>
      <c r="DP12" s="1017"/>
      <c r="DQ12" s="1015">
        <v>76</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147007</v>
      </c>
      <c r="R23" s="1095"/>
      <c r="S23" s="1095"/>
      <c r="T23" s="1095"/>
      <c r="U23" s="1095"/>
      <c r="V23" s="1095">
        <v>143557</v>
      </c>
      <c r="W23" s="1095"/>
      <c r="X23" s="1095"/>
      <c r="Y23" s="1095"/>
      <c r="Z23" s="1095"/>
      <c r="AA23" s="1095">
        <v>3450</v>
      </c>
      <c r="AB23" s="1095"/>
      <c r="AC23" s="1095"/>
      <c r="AD23" s="1095"/>
      <c r="AE23" s="1096"/>
      <c r="AF23" s="1097">
        <v>2001</v>
      </c>
      <c r="AG23" s="1095"/>
      <c r="AH23" s="1095"/>
      <c r="AI23" s="1095"/>
      <c r="AJ23" s="1098"/>
      <c r="AK23" s="1099"/>
      <c r="AL23" s="1100"/>
      <c r="AM23" s="1100"/>
      <c r="AN23" s="1100"/>
      <c r="AO23" s="1100"/>
      <c r="AP23" s="1095">
        <v>91351</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52569</v>
      </c>
      <c r="R28" s="1080"/>
      <c r="S28" s="1080"/>
      <c r="T28" s="1080"/>
      <c r="U28" s="1080"/>
      <c r="V28" s="1080">
        <v>51542</v>
      </c>
      <c r="W28" s="1080"/>
      <c r="X28" s="1080"/>
      <c r="Y28" s="1080"/>
      <c r="Z28" s="1080"/>
      <c r="AA28" s="1080">
        <v>1026</v>
      </c>
      <c r="AB28" s="1080"/>
      <c r="AC28" s="1080"/>
      <c r="AD28" s="1080"/>
      <c r="AE28" s="1081"/>
      <c r="AF28" s="1082">
        <v>1026</v>
      </c>
      <c r="AG28" s="1080"/>
      <c r="AH28" s="1080"/>
      <c r="AI28" s="1080"/>
      <c r="AJ28" s="1083"/>
      <c r="AK28" s="1084">
        <v>4807</v>
      </c>
      <c r="AL28" s="1072"/>
      <c r="AM28" s="1072"/>
      <c r="AN28" s="1072"/>
      <c r="AO28" s="1072"/>
      <c r="AP28" s="1072" t="s">
        <v>485</v>
      </c>
      <c r="AQ28" s="1072"/>
      <c r="AR28" s="1072"/>
      <c r="AS28" s="1072"/>
      <c r="AT28" s="1072"/>
      <c r="AU28" s="1072" t="s">
        <v>485</v>
      </c>
      <c r="AV28" s="1072"/>
      <c r="AW28" s="1072"/>
      <c r="AX28" s="1072"/>
      <c r="AY28" s="1072"/>
      <c r="AZ28" s="1073" t="s">
        <v>485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5543</v>
      </c>
      <c r="R29" s="1070"/>
      <c r="S29" s="1070"/>
      <c r="T29" s="1070"/>
      <c r="U29" s="1070"/>
      <c r="V29" s="1070">
        <v>5341</v>
      </c>
      <c r="W29" s="1070"/>
      <c r="X29" s="1070"/>
      <c r="Y29" s="1070"/>
      <c r="Z29" s="1070"/>
      <c r="AA29" s="1070">
        <v>202</v>
      </c>
      <c r="AB29" s="1070"/>
      <c r="AC29" s="1070"/>
      <c r="AD29" s="1070"/>
      <c r="AE29" s="1071"/>
      <c r="AF29" s="1045">
        <v>202</v>
      </c>
      <c r="AG29" s="1046"/>
      <c r="AH29" s="1046"/>
      <c r="AI29" s="1046"/>
      <c r="AJ29" s="1047"/>
      <c r="AK29" s="1006">
        <v>883</v>
      </c>
      <c r="AL29" s="997"/>
      <c r="AM29" s="997"/>
      <c r="AN29" s="997"/>
      <c r="AO29" s="997"/>
      <c r="AP29" s="997" t="s">
        <v>485</v>
      </c>
      <c r="AQ29" s="997"/>
      <c r="AR29" s="997"/>
      <c r="AS29" s="997"/>
      <c r="AT29" s="997"/>
      <c r="AU29" s="997" t="s">
        <v>485</v>
      </c>
      <c r="AV29" s="997"/>
      <c r="AW29" s="997"/>
      <c r="AX29" s="997"/>
      <c r="AY29" s="997"/>
      <c r="AZ29" s="1068" t="s">
        <v>485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29697</v>
      </c>
      <c r="R30" s="1070"/>
      <c r="S30" s="1070"/>
      <c r="T30" s="1070"/>
      <c r="U30" s="1070"/>
      <c r="V30" s="1070">
        <v>29054</v>
      </c>
      <c r="W30" s="1070"/>
      <c r="X30" s="1070"/>
      <c r="Y30" s="1070"/>
      <c r="Z30" s="1070"/>
      <c r="AA30" s="1070">
        <v>642</v>
      </c>
      <c r="AB30" s="1070"/>
      <c r="AC30" s="1070"/>
      <c r="AD30" s="1070"/>
      <c r="AE30" s="1071"/>
      <c r="AF30" s="1045">
        <v>642</v>
      </c>
      <c r="AG30" s="1046"/>
      <c r="AH30" s="1046"/>
      <c r="AI30" s="1046"/>
      <c r="AJ30" s="1047"/>
      <c r="AK30" s="1006">
        <v>4303</v>
      </c>
      <c r="AL30" s="997"/>
      <c r="AM30" s="997"/>
      <c r="AN30" s="997"/>
      <c r="AO30" s="997"/>
      <c r="AP30" s="997" t="s">
        <v>485</v>
      </c>
      <c r="AQ30" s="997"/>
      <c r="AR30" s="997"/>
      <c r="AS30" s="997"/>
      <c r="AT30" s="997"/>
      <c r="AU30" s="997" t="s">
        <v>485</v>
      </c>
      <c r="AV30" s="997"/>
      <c r="AW30" s="997"/>
      <c r="AX30" s="997"/>
      <c r="AY30" s="997"/>
      <c r="AZ30" s="1068" t="s">
        <v>485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74</v>
      </c>
      <c r="R31" s="1070"/>
      <c r="S31" s="1070"/>
      <c r="T31" s="1070"/>
      <c r="U31" s="1070"/>
      <c r="V31" s="1070">
        <v>74</v>
      </c>
      <c r="W31" s="1070"/>
      <c r="X31" s="1070"/>
      <c r="Y31" s="1070"/>
      <c r="Z31" s="1070"/>
      <c r="AA31" s="1070" t="s">
        <v>485</v>
      </c>
      <c r="AB31" s="1070"/>
      <c r="AC31" s="1070"/>
      <c r="AD31" s="1070"/>
      <c r="AE31" s="1071"/>
      <c r="AF31" s="1045" t="s">
        <v>108</v>
      </c>
      <c r="AG31" s="1046"/>
      <c r="AH31" s="1046"/>
      <c r="AI31" s="1046"/>
      <c r="AJ31" s="1047"/>
      <c r="AK31" s="1006">
        <v>2</v>
      </c>
      <c r="AL31" s="997"/>
      <c r="AM31" s="997"/>
      <c r="AN31" s="997"/>
      <c r="AO31" s="997"/>
      <c r="AP31" s="997" t="s">
        <v>485</v>
      </c>
      <c r="AQ31" s="997"/>
      <c r="AR31" s="997"/>
      <c r="AS31" s="997"/>
      <c r="AT31" s="997"/>
      <c r="AU31" s="997" t="s">
        <v>485</v>
      </c>
      <c r="AV31" s="997"/>
      <c r="AW31" s="997"/>
      <c r="AX31" s="997"/>
      <c r="AY31" s="997"/>
      <c r="AZ31" s="1068" t="s">
        <v>485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7849</v>
      </c>
      <c r="R32" s="1070"/>
      <c r="S32" s="1070"/>
      <c r="T32" s="1070"/>
      <c r="U32" s="1070"/>
      <c r="V32" s="1070">
        <v>7128</v>
      </c>
      <c r="W32" s="1070"/>
      <c r="X32" s="1070"/>
      <c r="Y32" s="1070"/>
      <c r="Z32" s="1070"/>
      <c r="AA32" s="1070">
        <v>721</v>
      </c>
      <c r="AB32" s="1070"/>
      <c r="AC32" s="1070"/>
      <c r="AD32" s="1070"/>
      <c r="AE32" s="1071"/>
      <c r="AF32" s="1045">
        <v>2507</v>
      </c>
      <c r="AG32" s="1046"/>
      <c r="AH32" s="1046"/>
      <c r="AI32" s="1046"/>
      <c r="AJ32" s="1047"/>
      <c r="AK32" s="1006">
        <v>237</v>
      </c>
      <c r="AL32" s="997"/>
      <c r="AM32" s="997"/>
      <c r="AN32" s="997"/>
      <c r="AO32" s="997"/>
      <c r="AP32" s="997">
        <v>23786</v>
      </c>
      <c r="AQ32" s="997"/>
      <c r="AR32" s="997"/>
      <c r="AS32" s="997"/>
      <c r="AT32" s="997"/>
      <c r="AU32" s="997">
        <v>1118</v>
      </c>
      <c r="AV32" s="997"/>
      <c r="AW32" s="997"/>
      <c r="AX32" s="997"/>
      <c r="AY32" s="997"/>
      <c r="AZ32" s="1068" t="s">
        <v>485</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18466</v>
      </c>
      <c r="R33" s="1070"/>
      <c r="S33" s="1070"/>
      <c r="T33" s="1070"/>
      <c r="U33" s="1070"/>
      <c r="V33" s="1070">
        <v>18234</v>
      </c>
      <c r="W33" s="1070"/>
      <c r="X33" s="1070"/>
      <c r="Y33" s="1070"/>
      <c r="Z33" s="1070"/>
      <c r="AA33" s="1070">
        <v>232</v>
      </c>
      <c r="AB33" s="1070"/>
      <c r="AC33" s="1070"/>
      <c r="AD33" s="1070"/>
      <c r="AE33" s="1071"/>
      <c r="AF33" s="1045">
        <v>6884</v>
      </c>
      <c r="AG33" s="1046"/>
      <c r="AH33" s="1046"/>
      <c r="AI33" s="1046"/>
      <c r="AJ33" s="1047"/>
      <c r="AK33" s="1006">
        <v>2129</v>
      </c>
      <c r="AL33" s="997"/>
      <c r="AM33" s="997"/>
      <c r="AN33" s="997"/>
      <c r="AO33" s="997"/>
      <c r="AP33" s="997">
        <v>11923</v>
      </c>
      <c r="AQ33" s="997"/>
      <c r="AR33" s="997"/>
      <c r="AS33" s="997"/>
      <c r="AT33" s="997"/>
      <c r="AU33" s="997">
        <v>7797</v>
      </c>
      <c r="AV33" s="997"/>
      <c r="AW33" s="997"/>
      <c r="AX33" s="997"/>
      <c r="AY33" s="997"/>
      <c r="AZ33" s="1068" t="s">
        <v>485</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9849</v>
      </c>
      <c r="R34" s="1070"/>
      <c r="S34" s="1070"/>
      <c r="T34" s="1070"/>
      <c r="U34" s="1070"/>
      <c r="V34" s="1070">
        <v>8949</v>
      </c>
      <c r="W34" s="1070"/>
      <c r="X34" s="1070"/>
      <c r="Y34" s="1070"/>
      <c r="Z34" s="1070"/>
      <c r="AA34" s="1070">
        <v>900</v>
      </c>
      <c r="AB34" s="1070"/>
      <c r="AC34" s="1070"/>
      <c r="AD34" s="1070"/>
      <c r="AE34" s="1071"/>
      <c r="AF34" s="1045">
        <v>2791</v>
      </c>
      <c r="AG34" s="1046"/>
      <c r="AH34" s="1046"/>
      <c r="AI34" s="1046"/>
      <c r="AJ34" s="1047"/>
      <c r="AK34" s="1006">
        <v>2828</v>
      </c>
      <c r="AL34" s="997"/>
      <c r="AM34" s="997"/>
      <c r="AN34" s="997"/>
      <c r="AO34" s="997"/>
      <c r="AP34" s="997">
        <v>27995</v>
      </c>
      <c r="AQ34" s="997"/>
      <c r="AR34" s="997"/>
      <c r="AS34" s="997"/>
      <c r="AT34" s="997"/>
      <c r="AU34" s="997">
        <v>19260</v>
      </c>
      <c r="AV34" s="997"/>
      <c r="AW34" s="997"/>
      <c r="AX34" s="997"/>
      <c r="AY34" s="997"/>
      <c r="AZ34" s="1068" t="s">
        <v>485</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14053</v>
      </c>
      <c r="AG63" s="985"/>
      <c r="AH63" s="985"/>
      <c r="AI63" s="985"/>
      <c r="AJ63" s="1056"/>
      <c r="AK63" s="1057"/>
      <c r="AL63" s="989"/>
      <c r="AM63" s="989"/>
      <c r="AN63" s="989"/>
      <c r="AO63" s="989"/>
      <c r="AP63" s="985">
        <v>63704</v>
      </c>
      <c r="AQ63" s="985"/>
      <c r="AR63" s="985"/>
      <c r="AS63" s="985"/>
      <c r="AT63" s="985"/>
      <c r="AU63" s="985">
        <v>28175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10661</v>
      </c>
      <c r="R68" s="1008"/>
      <c r="S68" s="1008"/>
      <c r="T68" s="1008"/>
      <c r="U68" s="1008"/>
      <c r="V68" s="1008">
        <v>9919</v>
      </c>
      <c r="W68" s="1008"/>
      <c r="X68" s="1008"/>
      <c r="Y68" s="1008"/>
      <c r="Z68" s="1008"/>
      <c r="AA68" s="1008">
        <v>742</v>
      </c>
      <c r="AB68" s="1008"/>
      <c r="AC68" s="1008"/>
      <c r="AD68" s="1008"/>
      <c r="AE68" s="1008"/>
      <c r="AF68" s="1008">
        <v>742</v>
      </c>
      <c r="AG68" s="1008"/>
      <c r="AH68" s="1008"/>
      <c r="AI68" s="1008"/>
      <c r="AJ68" s="1008"/>
      <c r="AK68" s="1008" t="s">
        <v>485</v>
      </c>
      <c r="AL68" s="1008"/>
      <c r="AM68" s="1008"/>
      <c r="AN68" s="1008"/>
      <c r="AO68" s="1008"/>
      <c r="AP68" s="1008">
        <v>14023</v>
      </c>
      <c r="AQ68" s="1008"/>
      <c r="AR68" s="1008"/>
      <c r="AS68" s="1008"/>
      <c r="AT68" s="1008"/>
      <c r="AU68" s="1008">
        <v>9548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189</v>
      </c>
      <c r="R69" s="997"/>
      <c r="S69" s="997"/>
      <c r="T69" s="997"/>
      <c r="U69" s="997"/>
      <c r="V69" s="997">
        <v>168</v>
      </c>
      <c r="W69" s="997"/>
      <c r="X69" s="997"/>
      <c r="Y69" s="997"/>
      <c r="Z69" s="997"/>
      <c r="AA69" s="997">
        <v>22</v>
      </c>
      <c r="AB69" s="997"/>
      <c r="AC69" s="997"/>
      <c r="AD69" s="997"/>
      <c r="AE69" s="997"/>
      <c r="AF69" s="997">
        <v>22</v>
      </c>
      <c r="AG69" s="997"/>
      <c r="AH69" s="997"/>
      <c r="AI69" s="997"/>
      <c r="AJ69" s="997"/>
      <c r="AK69" s="997">
        <v>13</v>
      </c>
      <c r="AL69" s="997"/>
      <c r="AM69" s="997"/>
      <c r="AN69" s="997"/>
      <c r="AO69" s="997"/>
      <c r="AP69" s="997" t="s">
        <v>485</v>
      </c>
      <c r="AQ69" s="997"/>
      <c r="AR69" s="997"/>
      <c r="AS69" s="997"/>
      <c r="AT69" s="997"/>
      <c r="AU69" s="997" t="s">
        <v>485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1044329</v>
      </c>
      <c r="R70" s="997"/>
      <c r="S70" s="997"/>
      <c r="T70" s="997"/>
      <c r="U70" s="997"/>
      <c r="V70" s="997">
        <v>1022081</v>
      </c>
      <c r="W70" s="997"/>
      <c r="X70" s="997"/>
      <c r="Y70" s="997"/>
      <c r="Z70" s="997"/>
      <c r="AA70" s="997">
        <v>22247</v>
      </c>
      <c r="AB70" s="997"/>
      <c r="AC70" s="997"/>
      <c r="AD70" s="997"/>
      <c r="AE70" s="997"/>
      <c r="AF70" s="997">
        <v>22247</v>
      </c>
      <c r="AG70" s="997"/>
      <c r="AH70" s="997"/>
      <c r="AI70" s="997"/>
      <c r="AJ70" s="997"/>
      <c r="AK70" s="997">
        <v>593</v>
      </c>
      <c r="AL70" s="997"/>
      <c r="AM70" s="997"/>
      <c r="AN70" s="997"/>
      <c r="AO70" s="997"/>
      <c r="AP70" s="997" t="s">
        <v>485</v>
      </c>
      <c r="AQ70" s="997"/>
      <c r="AR70" s="997"/>
      <c r="AS70" s="997"/>
      <c r="AT70" s="997"/>
      <c r="AU70" s="997" t="s">
        <v>485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123</v>
      </c>
      <c r="R71" s="997"/>
      <c r="S71" s="997"/>
      <c r="T71" s="997"/>
      <c r="U71" s="997"/>
      <c r="V71" s="997">
        <v>119</v>
      </c>
      <c r="W71" s="997"/>
      <c r="X71" s="997"/>
      <c r="Y71" s="997"/>
      <c r="Z71" s="997"/>
      <c r="AA71" s="997">
        <v>3</v>
      </c>
      <c r="AB71" s="997"/>
      <c r="AC71" s="997"/>
      <c r="AD71" s="997"/>
      <c r="AE71" s="997"/>
      <c r="AF71" s="997">
        <v>3</v>
      </c>
      <c r="AG71" s="997"/>
      <c r="AH71" s="997"/>
      <c r="AI71" s="997"/>
      <c r="AJ71" s="997"/>
      <c r="AK71" s="997" t="s">
        <v>485</v>
      </c>
      <c r="AL71" s="997"/>
      <c r="AM71" s="997"/>
      <c r="AN71" s="997"/>
      <c r="AO71" s="997"/>
      <c r="AP71" s="997" t="s">
        <v>485</v>
      </c>
      <c r="AQ71" s="997"/>
      <c r="AR71" s="997"/>
      <c r="AS71" s="997"/>
      <c r="AT71" s="997"/>
      <c r="AU71" s="997" t="s">
        <v>485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61542</v>
      </c>
      <c r="R72" s="997"/>
      <c r="S72" s="997"/>
      <c r="T72" s="997"/>
      <c r="U72" s="997"/>
      <c r="V72" s="997">
        <v>59857</v>
      </c>
      <c r="W72" s="997"/>
      <c r="X72" s="997"/>
      <c r="Y72" s="997"/>
      <c r="Z72" s="997"/>
      <c r="AA72" s="997">
        <v>1685</v>
      </c>
      <c r="AB72" s="997"/>
      <c r="AC72" s="997"/>
      <c r="AD72" s="997"/>
      <c r="AE72" s="997"/>
      <c r="AF72" s="997">
        <v>1685</v>
      </c>
      <c r="AG72" s="997"/>
      <c r="AH72" s="997"/>
      <c r="AI72" s="997"/>
      <c r="AJ72" s="997"/>
      <c r="AK72" s="997">
        <v>65</v>
      </c>
      <c r="AL72" s="997"/>
      <c r="AM72" s="997"/>
      <c r="AN72" s="997"/>
      <c r="AO72" s="997"/>
      <c r="AP72" s="997" t="s">
        <v>485</v>
      </c>
      <c r="AQ72" s="997"/>
      <c r="AR72" s="997"/>
      <c r="AS72" s="997"/>
      <c r="AT72" s="997"/>
      <c r="AU72" s="997" t="s">
        <v>485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42179</v>
      </c>
      <c r="R73" s="997"/>
      <c r="S73" s="997"/>
      <c r="T73" s="997"/>
      <c r="U73" s="997"/>
      <c r="V73" s="997">
        <v>35893</v>
      </c>
      <c r="W73" s="997"/>
      <c r="X73" s="997"/>
      <c r="Y73" s="997"/>
      <c r="Z73" s="997"/>
      <c r="AA73" s="997">
        <v>6286</v>
      </c>
      <c r="AB73" s="997"/>
      <c r="AC73" s="997"/>
      <c r="AD73" s="997"/>
      <c r="AE73" s="997"/>
      <c r="AF73" s="997">
        <v>25370</v>
      </c>
      <c r="AG73" s="997"/>
      <c r="AH73" s="997"/>
      <c r="AI73" s="997"/>
      <c r="AJ73" s="997"/>
      <c r="AK73" s="997" t="s">
        <v>485</v>
      </c>
      <c r="AL73" s="997"/>
      <c r="AM73" s="997"/>
      <c r="AN73" s="997"/>
      <c r="AO73" s="997"/>
      <c r="AP73" s="997">
        <v>140190</v>
      </c>
      <c r="AQ73" s="997"/>
      <c r="AR73" s="997"/>
      <c r="AS73" s="997"/>
      <c r="AT73" s="997"/>
      <c r="AU73" s="997" t="s">
        <v>485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8559</v>
      </c>
      <c r="R74" s="997"/>
      <c r="S74" s="997"/>
      <c r="T74" s="997"/>
      <c r="U74" s="997"/>
      <c r="V74" s="997">
        <v>6038</v>
      </c>
      <c r="W74" s="997"/>
      <c r="X74" s="997"/>
      <c r="Y74" s="997"/>
      <c r="Z74" s="997"/>
      <c r="AA74" s="997">
        <v>2521</v>
      </c>
      <c r="AB74" s="997"/>
      <c r="AC74" s="997"/>
      <c r="AD74" s="997"/>
      <c r="AE74" s="997"/>
      <c r="AF74" s="997">
        <v>17171</v>
      </c>
      <c r="AG74" s="997"/>
      <c r="AH74" s="997"/>
      <c r="AI74" s="997"/>
      <c r="AJ74" s="997"/>
      <c r="AK74" s="997" t="s">
        <v>485</v>
      </c>
      <c r="AL74" s="997"/>
      <c r="AM74" s="997"/>
      <c r="AN74" s="997"/>
      <c r="AO74" s="997"/>
      <c r="AP74" s="997">
        <v>18268</v>
      </c>
      <c r="AQ74" s="997"/>
      <c r="AR74" s="997"/>
      <c r="AS74" s="997"/>
      <c r="AT74" s="997"/>
      <c r="AU74" s="997" t="s">
        <v>485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67240</v>
      </c>
      <c r="AG88" s="985"/>
      <c r="AH88" s="985"/>
      <c r="AI88" s="985"/>
      <c r="AJ88" s="985"/>
      <c r="AK88" s="989"/>
      <c r="AL88" s="989"/>
      <c r="AM88" s="989"/>
      <c r="AN88" s="989"/>
      <c r="AO88" s="989"/>
      <c r="AP88" s="985">
        <v>172481</v>
      </c>
      <c r="AQ88" s="985"/>
      <c r="AR88" s="985"/>
      <c r="AS88" s="985"/>
      <c r="AT88" s="985"/>
      <c r="AU88" s="985">
        <v>9548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548</v>
      </c>
      <c r="CS102" s="977"/>
      <c r="CT102" s="977"/>
      <c r="CU102" s="977"/>
      <c r="CV102" s="978"/>
      <c r="CW102" s="976">
        <v>207</v>
      </c>
      <c r="CX102" s="977"/>
      <c r="CY102" s="977"/>
      <c r="CZ102" s="977"/>
      <c r="DA102" s="978"/>
      <c r="DB102" s="976"/>
      <c r="DC102" s="977"/>
      <c r="DD102" s="977"/>
      <c r="DE102" s="977"/>
      <c r="DF102" s="978"/>
      <c r="DG102" s="976"/>
      <c r="DH102" s="977"/>
      <c r="DI102" s="977"/>
      <c r="DJ102" s="977"/>
      <c r="DK102" s="978"/>
      <c r="DL102" s="976">
        <v>757</v>
      </c>
      <c r="DM102" s="977"/>
      <c r="DN102" s="977"/>
      <c r="DO102" s="977"/>
      <c r="DP102" s="978"/>
      <c r="DQ102" s="976">
        <v>76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283</v>
      </c>
      <c r="AG109" s="918"/>
      <c r="AH109" s="918"/>
      <c r="AI109" s="918"/>
      <c r="AJ109" s="919"/>
      <c r="AK109" s="920" t="s">
        <v>282</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283</v>
      </c>
      <c r="BW109" s="918"/>
      <c r="BX109" s="918"/>
      <c r="BY109" s="918"/>
      <c r="BZ109" s="919"/>
      <c r="CA109" s="920" t="s">
        <v>282</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283</v>
      </c>
      <c r="DM109" s="918"/>
      <c r="DN109" s="918"/>
      <c r="DO109" s="918"/>
      <c r="DP109" s="919"/>
      <c r="DQ109" s="920" t="s">
        <v>282</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14013507</v>
      </c>
      <c r="AB110" s="903"/>
      <c r="AC110" s="903"/>
      <c r="AD110" s="903"/>
      <c r="AE110" s="904"/>
      <c r="AF110" s="905">
        <v>14246789</v>
      </c>
      <c r="AG110" s="903"/>
      <c r="AH110" s="903"/>
      <c r="AI110" s="903"/>
      <c r="AJ110" s="904"/>
      <c r="AK110" s="905">
        <v>12221828</v>
      </c>
      <c r="AL110" s="903"/>
      <c r="AM110" s="903"/>
      <c r="AN110" s="903"/>
      <c r="AO110" s="904"/>
      <c r="AP110" s="906">
        <v>16.5</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96153196</v>
      </c>
      <c r="BR110" s="830"/>
      <c r="BS110" s="830"/>
      <c r="BT110" s="830"/>
      <c r="BU110" s="830"/>
      <c r="BV110" s="830">
        <v>93582309</v>
      </c>
      <c r="BW110" s="830"/>
      <c r="BX110" s="830"/>
      <c r="BY110" s="830"/>
      <c r="BZ110" s="830"/>
      <c r="CA110" s="830">
        <v>91351399</v>
      </c>
      <c r="CB110" s="830"/>
      <c r="CC110" s="830"/>
      <c r="CD110" s="830"/>
      <c r="CE110" s="830"/>
      <c r="CF110" s="891">
        <v>123.4</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1411881</v>
      </c>
      <c r="BR111" s="801"/>
      <c r="BS111" s="801"/>
      <c r="BT111" s="801"/>
      <c r="BU111" s="801"/>
      <c r="BV111" s="801">
        <v>1226609</v>
      </c>
      <c r="BW111" s="801"/>
      <c r="BX111" s="801"/>
      <c r="BY111" s="801"/>
      <c r="BZ111" s="801"/>
      <c r="CA111" s="801">
        <v>1044869</v>
      </c>
      <c r="CB111" s="801"/>
      <c r="CC111" s="801"/>
      <c r="CD111" s="801"/>
      <c r="CE111" s="801"/>
      <c r="CF111" s="878">
        <v>1.4</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307814</v>
      </c>
      <c r="DH111" s="801"/>
      <c r="DI111" s="801"/>
      <c r="DJ111" s="801"/>
      <c r="DK111" s="801"/>
      <c r="DL111" s="801">
        <v>289884</v>
      </c>
      <c r="DM111" s="801"/>
      <c r="DN111" s="801"/>
      <c r="DO111" s="801"/>
      <c r="DP111" s="801"/>
      <c r="DQ111" s="801">
        <v>271944</v>
      </c>
      <c r="DR111" s="801"/>
      <c r="DS111" s="801"/>
      <c r="DT111" s="801"/>
      <c r="DU111" s="801"/>
      <c r="DV111" s="853">
        <v>0.4</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29162205</v>
      </c>
      <c r="BR112" s="801"/>
      <c r="BS112" s="801"/>
      <c r="BT112" s="801"/>
      <c r="BU112" s="801"/>
      <c r="BV112" s="801">
        <v>29223107</v>
      </c>
      <c r="BW112" s="801"/>
      <c r="BX112" s="801"/>
      <c r="BY112" s="801"/>
      <c r="BZ112" s="801"/>
      <c r="CA112" s="801">
        <v>28175823</v>
      </c>
      <c r="CB112" s="801"/>
      <c r="CC112" s="801"/>
      <c r="CD112" s="801"/>
      <c r="CE112" s="801"/>
      <c r="CF112" s="878">
        <v>38.1</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2990290</v>
      </c>
      <c r="AB113" s="939"/>
      <c r="AC113" s="939"/>
      <c r="AD113" s="939"/>
      <c r="AE113" s="940"/>
      <c r="AF113" s="941">
        <v>3153733</v>
      </c>
      <c r="AG113" s="939"/>
      <c r="AH113" s="939"/>
      <c r="AI113" s="939"/>
      <c r="AJ113" s="940"/>
      <c r="AK113" s="941">
        <v>3236006</v>
      </c>
      <c r="AL113" s="939"/>
      <c r="AM113" s="939"/>
      <c r="AN113" s="939"/>
      <c r="AO113" s="940"/>
      <c r="AP113" s="942">
        <v>4.4000000000000004</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5141594</v>
      </c>
      <c r="BR113" s="801"/>
      <c r="BS113" s="801"/>
      <c r="BT113" s="801"/>
      <c r="BU113" s="801"/>
      <c r="BV113" s="801">
        <v>7495348</v>
      </c>
      <c r="BW113" s="801"/>
      <c r="BX113" s="801"/>
      <c r="BY113" s="801"/>
      <c r="BZ113" s="801"/>
      <c r="CA113" s="801">
        <v>9548113</v>
      </c>
      <c r="CB113" s="801"/>
      <c r="CC113" s="801"/>
      <c r="CD113" s="801"/>
      <c r="CE113" s="801"/>
      <c r="CF113" s="878">
        <v>12.9</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83315</v>
      </c>
      <c r="AB114" s="814"/>
      <c r="AC114" s="814"/>
      <c r="AD114" s="814"/>
      <c r="AE114" s="815"/>
      <c r="AF114" s="816">
        <v>108188</v>
      </c>
      <c r="AG114" s="814"/>
      <c r="AH114" s="814"/>
      <c r="AI114" s="814"/>
      <c r="AJ114" s="815"/>
      <c r="AK114" s="816">
        <v>177921</v>
      </c>
      <c r="AL114" s="814"/>
      <c r="AM114" s="814"/>
      <c r="AN114" s="814"/>
      <c r="AO114" s="815"/>
      <c r="AP114" s="784">
        <v>0.2</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21633475</v>
      </c>
      <c r="BR114" s="801"/>
      <c r="BS114" s="801"/>
      <c r="BT114" s="801"/>
      <c r="BU114" s="801"/>
      <c r="BV114" s="801">
        <v>19967518</v>
      </c>
      <c r="BW114" s="801"/>
      <c r="BX114" s="801"/>
      <c r="BY114" s="801"/>
      <c r="BZ114" s="801"/>
      <c r="CA114" s="801">
        <v>19346932</v>
      </c>
      <c r="CB114" s="801"/>
      <c r="CC114" s="801"/>
      <c r="CD114" s="801"/>
      <c r="CE114" s="801"/>
      <c r="CF114" s="878">
        <v>26.1</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188695</v>
      </c>
      <c r="AB115" s="939"/>
      <c r="AC115" s="939"/>
      <c r="AD115" s="939"/>
      <c r="AE115" s="940"/>
      <c r="AF115" s="941">
        <v>185163</v>
      </c>
      <c r="AG115" s="939"/>
      <c r="AH115" s="939"/>
      <c r="AI115" s="939"/>
      <c r="AJ115" s="940"/>
      <c r="AK115" s="941">
        <v>181757</v>
      </c>
      <c r="AL115" s="939"/>
      <c r="AM115" s="939"/>
      <c r="AN115" s="939"/>
      <c r="AO115" s="940"/>
      <c r="AP115" s="942">
        <v>0.2</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110308</v>
      </c>
      <c r="BR115" s="801"/>
      <c r="BS115" s="801"/>
      <c r="BT115" s="801"/>
      <c r="BU115" s="801"/>
      <c r="BV115" s="801">
        <v>95431</v>
      </c>
      <c r="BW115" s="801"/>
      <c r="BX115" s="801"/>
      <c r="BY115" s="801"/>
      <c r="BZ115" s="801"/>
      <c r="CA115" s="801">
        <v>79699</v>
      </c>
      <c r="CB115" s="801"/>
      <c r="CC115" s="801"/>
      <c r="CD115" s="801"/>
      <c r="CE115" s="801"/>
      <c r="CF115" s="878">
        <v>0.1</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17275807</v>
      </c>
      <c r="AB117" s="925"/>
      <c r="AC117" s="925"/>
      <c r="AD117" s="925"/>
      <c r="AE117" s="926"/>
      <c r="AF117" s="928">
        <v>17693873</v>
      </c>
      <c r="AG117" s="925"/>
      <c r="AH117" s="925"/>
      <c r="AI117" s="925"/>
      <c r="AJ117" s="926"/>
      <c r="AK117" s="928">
        <v>15817512</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434</v>
      </c>
      <c r="BR117" s="888"/>
      <c r="BS117" s="888"/>
      <c r="BT117" s="888"/>
      <c r="BU117" s="888"/>
      <c r="BV117" s="888" t="s">
        <v>434</v>
      </c>
      <c r="BW117" s="888"/>
      <c r="BX117" s="888"/>
      <c r="BY117" s="888"/>
      <c r="BZ117" s="888"/>
      <c r="CA117" s="888" t="s">
        <v>434</v>
      </c>
      <c r="CB117" s="888"/>
      <c r="CC117" s="888"/>
      <c r="CD117" s="888"/>
      <c r="CE117" s="888"/>
      <c r="CF117" s="878" t="s">
        <v>434</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434</v>
      </c>
      <c r="DH117" s="814"/>
      <c r="DI117" s="814"/>
      <c r="DJ117" s="814"/>
      <c r="DK117" s="815"/>
      <c r="DL117" s="816" t="s">
        <v>434</v>
      </c>
      <c r="DM117" s="814"/>
      <c r="DN117" s="814"/>
      <c r="DO117" s="814"/>
      <c r="DP117" s="815"/>
      <c r="DQ117" s="816" t="s">
        <v>434</v>
      </c>
      <c r="DR117" s="814"/>
      <c r="DS117" s="814"/>
      <c r="DT117" s="814"/>
      <c r="DU117" s="815"/>
      <c r="DV117" s="784" t="s">
        <v>434</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283</v>
      </c>
      <c r="AG118" s="918"/>
      <c r="AH118" s="918"/>
      <c r="AI118" s="918"/>
      <c r="AJ118" s="919"/>
      <c r="AK118" s="920" t="s">
        <v>282</v>
      </c>
      <c r="AL118" s="918"/>
      <c r="AM118" s="918"/>
      <c r="AN118" s="918"/>
      <c r="AO118" s="919"/>
      <c r="AP118" s="921" t="s">
        <v>406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436</v>
      </c>
      <c r="BP118" s="868"/>
      <c r="BQ118" s="887">
        <v>153612659</v>
      </c>
      <c r="BR118" s="888"/>
      <c r="BS118" s="888"/>
      <c r="BT118" s="888"/>
      <c r="BU118" s="888"/>
      <c r="BV118" s="888">
        <v>151590322</v>
      </c>
      <c r="BW118" s="888"/>
      <c r="BX118" s="888"/>
      <c r="BY118" s="888"/>
      <c r="BZ118" s="888"/>
      <c r="CA118" s="888">
        <v>149546835</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434</v>
      </c>
      <c r="DH118" s="814"/>
      <c r="DI118" s="814"/>
      <c r="DJ118" s="814"/>
      <c r="DK118" s="815"/>
      <c r="DL118" s="816" t="s">
        <v>434</v>
      </c>
      <c r="DM118" s="814"/>
      <c r="DN118" s="814"/>
      <c r="DO118" s="814"/>
      <c r="DP118" s="815"/>
      <c r="DQ118" s="816" t="s">
        <v>434</v>
      </c>
      <c r="DR118" s="814"/>
      <c r="DS118" s="814"/>
      <c r="DT118" s="814"/>
      <c r="DU118" s="815"/>
      <c r="DV118" s="784" t="s">
        <v>434</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434</v>
      </c>
      <c r="AB119" s="903"/>
      <c r="AC119" s="903"/>
      <c r="AD119" s="903"/>
      <c r="AE119" s="904"/>
      <c r="AF119" s="905" t="s">
        <v>434</v>
      </c>
      <c r="AG119" s="903"/>
      <c r="AH119" s="903"/>
      <c r="AI119" s="903"/>
      <c r="AJ119" s="904"/>
      <c r="AK119" s="905" t="s">
        <v>434</v>
      </c>
      <c r="AL119" s="903"/>
      <c r="AM119" s="903"/>
      <c r="AN119" s="903"/>
      <c r="AO119" s="904"/>
      <c r="AP119" s="906" t="s">
        <v>434</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16217855</v>
      </c>
      <c r="BR119" s="830"/>
      <c r="BS119" s="830"/>
      <c r="BT119" s="830"/>
      <c r="BU119" s="830"/>
      <c r="BV119" s="830">
        <v>17585564</v>
      </c>
      <c r="BW119" s="830"/>
      <c r="BX119" s="830"/>
      <c r="BY119" s="830"/>
      <c r="BZ119" s="830"/>
      <c r="CA119" s="830">
        <v>14745057</v>
      </c>
      <c r="CB119" s="830"/>
      <c r="CC119" s="830"/>
      <c r="CD119" s="830"/>
      <c r="CE119" s="830"/>
      <c r="CF119" s="891">
        <v>19.899999999999999</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1104067</v>
      </c>
      <c r="DH119" s="747"/>
      <c r="DI119" s="747"/>
      <c r="DJ119" s="747"/>
      <c r="DK119" s="748"/>
      <c r="DL119" s="749">
        <v>936725</v>
      </c>
      <c r="DM119" s="747"/>
      <c r="DN119" s="747"/>
      <c r="DO119" s="747"/>
      <c r="DP119" s="748"/>
      <c r="DQ119" s="749">
        <v>772925</v>
      </c>
      <c r="DR119" s="747"/>
      <c r="DS119" s="747"/>
      <c r="DT119" s="747"/>
      <c r="DU119" s="748"/>
      <c r="DV119" s="837">
        <v>1</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17921</v>
      </c>
      <c r="AB120" s="814"/>
      <c r="AC120" s="814"/>
      <c r="AD120" s="814"/>
      <c r="AE120" s="815"/>
      <c r="AF120" s="816">
        <v>17930</v>
      </c>
      <c r="AG120" s="814"/>
      <c r="AH120" s="814"/>
      <c r="AI120" s="814"/>
      <c r="AJ120" s="815"/>
      <c r="AK120" s="816">
        <v>17939</v>
      </c>
      <c r="AL120" s="814"/>
      <c r="AM120" s="814"/>
      <c r="AN120" s="814"/>
      <c r="AO120" s="815"/>
      <c r="AP120" s="784">
        <v>0</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32042456</v>
      </c>
      <c r="BR120" s="801"/>
      <c r="BS120" s="801"/>
      <c r="BT120" s="801"/>
      <c r="BU120" s="801"/>
      <c r="BV120" s="801">
        <v>31854490</v>
      </c>
      <c r="BW120" s="801"/>
      <c r="BX120" s="801"/>
      <c r="BY120" s="801"/>
      <c r="BZ120" s="801"/>
      <c r="CA120" s="801">
        <v>32601598</v>
      </c>
      <c r="CB120" s="801"/>
      <c r="CC120" s="801"/>
      <c r="CD120" s="801"/>
      <c r="CE120" s="801"/>
      <c r="CF120" s="878">
        <v>44</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19147804</v>
      </c>
      <c r="DH120" s="830"/>
      <c r="DI120" s="830"/>
      <c r="DJ120" s="830"/>
      <c r="DK120" s="830"/>
      <c r="DL120" s="830">
        <v>19274350</v>
      </c>
      <c r="DM120" s="830"/>
      <c r="DN120" s="830"/>
      <c r="DO120" s="830"/>
      <c r="DP120" s="830"/>
      <c r="DQ120" s="830">
        <v>19260492</v>
      </c>
      <c r="DR120" s="830"/>
      <c r="DS120" s="830"/>
      <c r="DT120" s="830"/>
      <c r="DU120" s="830"/>
      <c r="DV120" s="831">
        <v>26</v>
      </c>
      <c r="DW120" s="831"/>
      <c r="DX120" s="831"/>
      <c r="DY120" s="831"/>
      <c r="DZ120" s="832"/>
    </row>
    <row r="121" spans="1:130" s="197" customFormat="1" ht="26.25" customHeight="1" x14ac:dyDescent="0.15">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434</v>
      </c>
      <c r="AB121" s="814"/>
      <c r="AC121" s="814"/>
      <c r="AD121" s="814"/>
      <c r="AE121" s="815"/>
      <c r="AF121" s="816" t="s">
        <v>434</v>
      </c>
      <c r="AG121" s="814"/>
      <c r="AH121" s="814"/>
      <c r="AI121" s="814"/>
      <c r="AJ121" s="815"/>
      <c r="AK121" s="816" t="s">
        <v>434</v>
      </c>
      <c r="AL121" s="814"/>
      <c r="AM121" s="814"/>
      <c r="AN121" s="814"/>
      <c r="AO121" s="815"/>
      <c r="AP121" s="784" t="s">
        <v>434</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87907558</v>
      </c>
      <c r="BR121" s="888"/>
      <c r="BS121" s="888"/>
      <c r="BT121" s="888"/>
      <c r="BU121" s="888"/>
      <c r="BV121" s="888">
        <v>91842279</v>
      </c>
      <c r="BW121" s="888"/>
      <c r="BX121" s="888"/>
      <c r="BY121" s="888"/>
      <c r="BZ121" s="888"/>
      <c r="CA121" s="888">
        <v>94246815</v>
      </c>
      <c r="CB121" s="888"/>
      <c r="CC121" s="888"/>
      <c r="CD121" s="888"/>
      <c r="CE121" s="888"/>
      <c r="CF121" s="889">
        <v>127.3</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8205653</v>
      </c>
      <c r="DH121" s="801"/>
      <c r="DI121" s="801"/>
      <c r="DJ121" s="801"/>
      <c r="DK121" s="801"/>
      <c r="DL121" s="801">
        <v>8593183</v>
      </c>
      <c r="DM121" s="801"/>
      <c r="DN121" s="801"/>
      <c r="DO121" s="801"/>
      <c r="DP121" s="801"/>
      <c r="DQ121" s="801">
        <v>7797396</v>
      </c>
      <c r="DR121" s="801"/>
      <c r="DS121" s="801"/>
      <c r="DT121" s="801"/>
      <c r="DU121" s="801"/>
      <c r="DV121" s="853">
        <v>10.5</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434</v>
      </c>
      <c r="AB122" s="814"/>
      <c r="AC122" s="814"/>
      <c r="AD122" s="814"/>
      <c r="AE122" s="815"/>
      <c r="AF122" s="816" t="s">
        <v>434</v>
      </c>
      <c r="AG122" s="814"/>
      <c r="AH122" s="814"/>
      <c r="AI122" s="814"/>
      <c r="AJ122" s="815"/>
      <c r="AK122" s="816" t="s">
        <v>434</v>
      </c>
      <c r="AL122" s="814"/>
      <c r="AM122" s="814"/>
      <c r="AN122" s="814"/>
      <c r="AO122" s="815"/>
      <c r="AP122" s="784" t="s">
        <v>434</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447</v>
      </c>
      <c r="BP122" s="868"/>
      <c r="BQ122" s="869">
        <v>136167869</v>
      </c>
      <c r="BR122" s="870"/>
      <c r="BS122" s="870"/>
      <c r="BT122" s="870"/>
      <c r="BU122" s="870"/>
      <c r="BV122" s="870">
        <v>141282333</v>
      </c>
      <c r="BW122" s="870"/>
      <c r="BX122" s="870"/>
      <c r="BY122" s="870"/>
      <c r="BZ122" s="870"/>
      <c r="CA122" s="870">
        <v>141593470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1808748</v>
      </c>
      <c r="DH122" s="801"/>
      <c r="DI122" s="801"/>
      <c r="DJ122" s="801"/>
      <c r="DK122" s="801"/>
      <c r="DL122" s="801">
        <v>1355574</v>
      </c>
      <c r="DM122" s="801"/>
      <c r="DN122" s="801"/>
      <c r="DO122" s="801"/>
      <c r="DP122" s="801"/>
      <c r="DQ122" s="801">
        <v>1117935</v>
      </c>
      <c r="DR122" s="801"/>
      <c r="DS122" s="801"/>
      <c r="DT122" s="801"/>
      <c r="DU122" s="801"/>
      <c r="DV122" s="853">
        <v>1.5</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23.9</v>
      </c>
      <c r="BR123" s="862"/>
      <c r="BS123" s="862"/>
      <c r="BT123" s="862"/>
      <c r="BU123" s="862"/>
      <c r="BV123" s="862">
        <v>14.1</v>
      </c>
      <c r="BW123" s="862"/>
      <c r="BX123" s="862"/>
      <c r="BY123" s="862"/>
      <c r="BZ123" s="862"/>
      <c r="CA123" s="862">
        <v>10.7</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170774</v>
      </c>
      <c r="AB126" s="814"/>
      <c r="AC126" s="814"/>
      <c r="AD126" s="814"/>
      <c r="AE126" s="815"/>
      <c r="AF126" s="816">
        <v>167233</v>
      </c>
      <c r="AG126" s="814"/>
      <c r="AH126" s="814"/>
      <c r="AI126" s="814"/>
      <c r="AJ126" s="815"/>
      <c r="AK126" s="816">
        <v>163818</v>
      </c>
      <c r="AL126" s="814"/>
      <c r="AM126" s="814"/>
      <c r="AN126" s="814"/>
      <c r="AO126" s="815"/>
      <c r="AP126" s="784">
        <v>0.2</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458</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v>110308</v>
      </c>
      <c r="DH127" s="850"/>
      <c r="DI127" s="850"/>
      <c r="DJ127" s="850"/>
      <c r="DK127" s="850"/>
      <c r="DL127" s="850">
        <v>95431</v>
      </c>
      <c r="DM127" s="850"/>
      <c r="DN127" s="850"/>
      <c r="DO127" s="850"/>
      <c r="DP127" s="850"/>
      <c r="DQ127" s="850">
        <v>79699</v>
      </c>
      <c r="DR127" s="850"/>
      <c r="DS127" s="850"/>
      <c r="DT127" s="850"/>
      <c r="DU127" s="850"/>
      <c r="DV127" s="851">
        <v>0.1</v>
      </c>
      <c r="DW127" s="851"/>
      <c r="DX127" s="851"/>
      <c r="DY127" s="851"/>
      <c r="DZ127" s="852"/>
    </row>
    <row r="128" spans="1:130" s="197" customFormat="1" ht="26.25" customHeight="1" x14ac:dyDescent="0.15">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3978100</v>
      </c>
      <c r="AB128" s="754"/>
      <c r="AC128" s="754"/>
      <c r="AD128" s="754"/>
      <c r="AE128" s="755"/>
      <c r="AF128" s="756">
        <v>3779292</v>
      </c>
      <c r="AG128" s="754"/>
      <c r="AH128" s="754"/>
      <c r="AI128" s="754"/>
      <c r="AJ128" s="755"/>
      <c r="AK128" s="756">
        <v>4132222</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80293921</v>
      </c>
      <c r="AB129" s="814"/>
      <c r="AC129" s="814"/>
      <c r="AD129" s="814"/>
      <c r="AE129" s="815"/>
      <c r="AF129" s="816">
        <v>81004257</v>
      </c>
      <c r="AG129" s="814"/>
      <c r="AH129" s="814"/>
      <c r="AI129" s="814"/>
      <c r="AJ129" s="815"/>
      <c r="AK129" s="816">
        <v>81227672</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7.4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7434426</v>
      </c>
      <c r="AB130" s="814"/>
      <c r="AC130" s="814"/>
      <c r="AD130" s="814"/>
      <c r="AE130" s="815"/>
      <c r="AF130" s="816">
        <v>7951043</v>
      </c>
      <c r="AG130" s="814"/>
      <c r="AH130" s="814"/>
      <c r="AI130" s="814"/>
      <c r="AJ130" s="815"/>
      <c r="AK130" s="816">
        <v>7203087</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10.7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72859495</v>
      </c>
      <c r="AB131" s="747"/>
      <c r="AC131" s="747"/>
      <c r="AD131" s="747"/>
      <c r="AE131" s="748"/>
      <c r="AF131" s="749">
        <v>73053214</v>
      </c>
      <c r="AG131" s="747"/>
      <c r="AH131" s="747"/>
      <c r="AI131" s="747"/>
      <c r="AJ131" s="748"/>
      <c r="AK131" s="749">
        <v>74024585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8.0473807839999996</v>
      </c>
      <c r="AB132" s="770"/>
      <c r="AC132" s="770"/>
      <c r="AD132" s="770"/>
      <c r="AE132" s="771"/>
      <c r="AF132" s="772">
        <v>8.1632794420000003</v>
      </c>
      <c r="AG132" s="770"/>
      <c r="AH132" s="770"/>
      <c r="AI132" s="770"/>
      <c r="AJ132" s="771"/>
      <c r="AK132" s="772">
        <v>6.0550194240000001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8.6</v>
      </c>
      <c r="AB133" s="779"/>
      <c r="AC133" s="779"/>
      <c r="AD133" s="779"/>
      <c r="AE133" s="780"/>
      <c r="AF133" s="778">
        <v>8</v>
      </c>
      <c r="AG133" s="779"/>
      <c r="AH133" s="779"/>
      <c r="AI133" s="779"/>
      <c r="AJ133" s="780"/>
      <c r="AK133" s="778">
        <v>7.4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9" t="s">
        <v>475</v>
      </c>
      <c r="L7" s="254"/>
      <c r="M7" s="255" t="s">
        <v>476</v>
      </c>
      <c r="N7" s="256"/>
    </row>
    <row r="8" spans="1:16" x14ac:dyDescent="0.15">
      <c r="A8" s="248"/>
      <c r="B8" s="244"/>
      <c r="C8" s="244"/>
      <c r="D8" s="244"/>
      <c r="E8" s="244"/>
      <c r="F8" s="244"/>
      <c r="G8" s="257"/>
      <c r="H8" s="258"/>
      <c r="I8" s="258"/>
      <c r="J8" s="259"/>
      <c r="K8" s="1150"/>
      <c r="L8" s="260" t="s">
        <v>477</v>
      </c>
      <c r="M8" s="261" t="s">
        <v>478</v>
      </c>
      <c r="N8" s="262" t="s">
        <v>479</v>
      </c>
    </row>
    <row r="9" spans="1:16" x14ac:dyDescent="0.15">
      <c r="A9" s="248"/>
      <c r="B9" s="244"/>
      <c r="C9" s="244"/>
      <c r="D9" s="244"/>
      <c r="E9" s="244"/>
      <c r="F9" s="244"/>
      <c r="G9" s="1163" t="s">
        <v>480</v>
      </c>
      <c r="H9" s="1164"/>
      <c r="I9" s="1164"/>
      <c r="J9" s="1165"/>
      <c r="K9" s="263">
        <v>26646980</v>
      </c>
      <c r="L9" s="264">
        <v>66117</v>
      </c>
      <c r="M9" s="265">
        <v>57944</v>
      </c>
      <c r="N9" s="266">
        <v>14.1</v>
      </c>
    </row>
    <row r="10" spans="1:16" x14ac:dyDescent="0.15">
      <c r="A10" s="248"/>
      <c r="B10" s="244"/>
      <c r="C10" s="244"/>
      <c r="D10" s="244"/>
      <c r="E10" s="244"/>
      <c r="F10" s="244"/>
      <c r="G10" s="1163" t="s">
        <v>481</v>
      </c>
      <c r="H10" s="1164"/>
      <c r="I10" s="1164"/>
      <c r="J10" s="1165"/>
      <c r="K10" s="267">
        <v>855958</v>
      </c>
      <c r="L10" s="268">
        <v>2124</v>
      </c>
      <c r="M10" s="269">
        <v>2485</v>
      </c>
      <c r="N10" s="270">
        <v>-14.5</v>
      </c>
    </row>
    <row r="11" spans="1:16" ht="13.5" customHeight="1" x14ac:dyDescent="0.15">
      <c r="A11" s="248"/>
      <c r="B11" s="244"/>
      <c r="C11" s="244"/>
      <c r="D11" s="244"/>
      <c r="E11" s="244"/>
      <c r="F11" s="244"/>
      <c r="G11" s="1163" t="s">
        <v>482</v>
      </c>
      <c r="H11" s="1164"/>
      <c r="I11" s="1164"/>
      <c r="J11" s="1165"/>
      <c r="K11" s="267">
        <v>145490</v>
      </c>
      <c r="L11" s="268">
        <v>361</v>
      </c>
      <c r="M11" s="269">
        <v>1532</v>
      </c>
      <c r="N11" s="270">
        <v>-76.400000000000006</v>
      </c>
    </row>
    <row r="12" spans="1:16" ht="13.5" customHeight="1" x14ac:dyDescent="0.15">
      <c r="A12" s="248"/>
      <c r="B12" s="244"/>
      <c r="C12" s="244"/>
      <c r="D12" s="244"/>
      <c r="E12" s="244"/>
      <c r="F12" s="244"/>
      <c r="G12" s="1163" t="s">
        <v>483</v>
      </c>
      <c r="H12" s="1164"/>
      <c r="I12" s="1164"/>
      <c r="J12" s="1165"/>
      <c r="K12" s="267">
        <v>232821</v>
      </c>
      <c r="L12" s="268">
        <v>578</v>
      </c>
      <c r="M12" s="269">
        <v>599</v>
      </c>
      <c r="N12" s="270">
        <v>-3.5</v>
      </c>
    </row>
    <row r="13" spans="1:16" ht="13.5" customHeight="1" x14ac:dyDescent="0.15">
      <c r="A13" s="248"/>
      <c r="B13" s="244"/>
      <c r="C13" s="244"/>
      <c r="D13" s="244"/>
      <c r="E13" s="244"/>
      <c r="F13" s="244"/>
      <c r="G13" s="1163" t="s">
        <v>484</v>
      </c>
      <c r="H13" s="1164"/>
      <c r="I13" s="1164"/>
      <c r="J13" s="1165"/>
      <c r="K13" s="267" t="s">
        <v>485</v>
      </c>
      <c r="L13" s="268" t="s">
        <v>485</v>
      </c>
      <c r="M13" s="269">
        <v>18</v>
      </c>
      <c r="N13" s="270" t="s">
        <v>485</v>
      </c>
    </row>
    <row r="14" spans="1:16" ht="13.5" customHeight="1" x14ac:dyDescent="0.15">
      <c r="A14" s="248"/>
      <c r="B14" s="244"/>
      <c r="C14" s="244"/>
      <c r="D14" s="244"/>
      <c r="E14" s="244"/>
      <c r="F14" s="244"/>
      <c r="G14" s="1163" t="s">
        <v>486</v>
      </c>
      <c r="H14" s="1164"/>
      <c r="I14" s="1164"/>
      <c r="J14" s="1165"/>
      <c r="K14" s="267">
        <v>951749</v>
      </c>
      <c r="L14" s="268">
        <v>2361</v>
      </c>
      <c r="M14" s="269">
        <v>1786</v>
      </c>
      <c r="N14" s="270">
        <v>32.200000000000003</v>
      </c>
    </row>
    <row r="15" spans="1:16" ht="13.5" customHeight="1" x14ac:dyDescent="0.15">
      <c r="A15" s="248"/>
      <c r="B15" s="244"/>
      <c r="C15" s="244"/>
      <c r="D15" s="244"/>
      <c r="E15" s="244"/>
      <c r="F15" s="244"/>
      <c r="G15" s="1163" t="s">
        <v>487</v>
      </c>
      <c r="H15" s="1164"/>
      <c r="I15" s="1164"/>
      <c r="J15" s="1165"/>
      <c r="K15" s="267">
        <v>485642</v>
      </c>
      <c r="L15" s="268">
        <v>1205</v>
      </c>
      <c r="M15" s="269">
        <v>1355</v>
      </c>
      <c r="N15" s="270">
        <v>-11.1</v>
      </c>
    </row>
    <row r="16" spans="1:16" x14ac:dyDescent="0.15">
      <c r="A16" s="248"/>
      <c r="B16" s="244"/>
      <c r="C16" s="244"/>
      <c r="D16" s="244"/>
      <c r="E16" s="244"/>
      <c r="F16" s="244"/>
      <c r="G16" s="1166" t="s">
        <v>488</v>
      </c>
      <c r="H16" s="1167"/>
      <c r="I16" s="1167"/>
      <c r="J16" s="1168"/>
      <c r="K16" s="268">
        <v>-1493081</v>
      </c>
      <c r="L16" s="268">
        <v>-3705</v>
      </c>
      <c r="M16" s="269">
        <v>-4955</v>
      </c>
      <c r="N16" s="270">
        <v>-25.2</v>
      </c>
    </row>
    <row r="17" spans="1:16" x14ac:dyDescent="0.15">
      <c r="A17" s="248"/>
      <c r="B17" s="244"/>
      <c r="C17" s="244"/>
      <c r="D17" s="244"/>
      <c r="E17" s="244"/>
      <c r="F17" s="244"/>
      <c r="G17" s="1166" t="s">
        <v>166</v>
      </c>
      <c r="H17" s="1167"/>
      <c r="I17" s="1167"/>
      <c r="J17" s="1168"/>
      <c r="K17" s="268">
        <v>27825559</v>
      </c>
      <c r="L17" s="268">
        <v>69041</v>
      </c>
      <c r="M17" s="269">
        <v>60765</v>
      </c>
      <c r="N17" s="270">
        <v>13.6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0" t="s">
        <v>493</v>
      </c>
      <c r="H21" s="1161"/>
      <c r="I21" s="1161"/>
      <c r="J21" s="1162"/>
      <c r="K21" s="280">
        <v>6.2</v>
      </c>
      <c r="L21" s="281">
        <v>6.13</v>
      </c>
      <c r="M21" s="282">
        <v>7.0000000000000007E-2</v>
      </c>
      <c r="N21" s="249"/>
      <c r="O21" s="283"/>
      <c r="P21" s="279"/>
    </row>
    <row r="22" spans="1:16" s="284" customFormat="1" x14ac:dyDescent="0.15">
      <c r="A22" s="279"/>
      <c r="B22" s="249"/>
      <c r="C22" s="249"/>
      <c r="D22" s="249"/>
      <c r="E22" s="249"/>
      <c r="F22" s="249"/>
      <c r="G22" s="1160" t="s">
        <v>494</v>
      </c>
      <c r="H22" s="1161"/>
      <c r="I22" s="1161"/>
      <c r="J22" s="1162"/>
      <c r="K22" s="285">
        <v>100.2</v>
      </c>
      <c r="L22" s="286">
        <v>100.5</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9" t="s">
        <v>475</v>
      </c>
      <c r="L30" s="254"/>
      <c r="M30" s="255" t="s">
        <v>476</v>
      </c>
      <c r="N30" s="256"/>
    </row>
    <row r="31" spans="1:16" x14ac:dyDescent="0.15">
      <c r="A31" s="248"/>
      <c r="B31" s="244"/>
      <c r="C31" s="244"/>
      <c r="D31" s="244"/>
      <c r="E31" s="244"/>
      <c r="F31" s="244"/>
      <c r="G31" s="257"/>
      <c r="H31" s="258"/>
      <c r="I31" s="258"/>
      <c r="J31" s="259"/>
      <c r="K31" s="1150"/>
      <c r="L31" s="260" t="s">
        <v>477</v>
      </c>
      <c r="M31" s="261" t="s">
        <v>478</v>
      </c>
      <c r="N31" s="262" t="s">
        <v>479</v>
      </c>
    </row>
    <row r="32" spans="1:16" ht="27" customHeight="1" x14ac:dyDescent="0.15">
      <c r="A32" s="248"/>
      <c r="B32" s="244"/>
      <c r="C32" s="244"/>
      <c r="D32" s="244"/>
      <c r="E32" s="244"/>
      <c r="F32" s="244"/>
      <c r="G32" s="1151" t="s">
        <v>498</v>
      </c>
      <c r="H32" s="1152"/>
      <c r="I32" s="1152"/>
      <c r="J32" s="1153"/>
      <c r="K32" s="294">
        <v>12221828</v>
      </c>
      <c r="L32" s="294">
        <v>30325</v>
      </c>
      <c r="M32" s="295">
        <v>38141</v>
      </c>
      <c r="N32" s="296">
        <v>-20.5</v>
      </c>
    </row>
    <row r="33" spans="1:16" ht="13.5" customHeight="1" x14ac:dyDescent="0.15">
      <c r="A33" s="248"/>
      <c r="B33" s="244"/>
      <c r="C33" s="244"/>
      <c r="D33" s="244"/>
      <c r="E33" s="244"/>
      <c r="F33" s="244"/>
      <c r="G33" s="1151" t="s">
        <v>499</v>
      </c>
      <c r="H33" s="1152"/>
      <c r="I33" s="1152"/>
      <c r="J33" s="1153"/>
      <c r="K33" s="294" t="s">
        <v>485</v>
      </c>
      <c r="L33" s="294" t="s">
        <v>485</v>
      </c>
      <c r="M33" s="295">
        <v>3</v>
      </c>
      <c r="N33" s="296" t="s">
        <v>485</v>
      </c>
    </row>
    <row r="34" spans="1:16" ht="27" customHeight="1" x14ac:dyDescent="0.15">
      <c r="A34" s="248"/>
      <c r="B34" s="244"/>
      <c r="C34" s="244"/>
      <c r="D34" s="244"/>
      <c r="E34" s="244"/>
      <c r="F34" s="244"/>
      <c r="G34" s="1151" t="s">
        <v>500</v>
      </c>
      <c r="H34" s="1152"/>
      <c r="I34" s="1152"/>
      <c r="J34" s="1153"/>
      <c r="K34" s="294" t="s">
        <v>485</v>
      </c>
      <c r="L34" s="294" t="s">
        <v>485</v>
      </c>
      <c r="M34" s="295">
        <v>102</v>
      </c>
      <c r="N34" s="296" t="s">
        <v>485</v>
      </c>
    </row>
    <row r="35" spans="1:16" ht="27" customHeight="1" x14ac:dyDescent="0.15">
      <c r="A35" s="248"/>
      <c r="B35" s="244"/>
      <c r="C35" s="244"/>
      <c r="D35" s="244"/>
      <c r="E35" s="244"/>
      <c r="F35" s="244"/>
      <c r="G35" s="1151" t="s">
        <v>501</v>
      </c>
      <c r="H35" s="1152"/>
      <c r="I35" s="1152"/>
      <c r="J35" s="1153"/>
      <c r="K35" s="294">
        <v>3236006</v>
      </c>
      <c r="L35" s="294">
        <v>8029</v>
      </c>
      <c r="M35" s="295">
        <v>9900</v>
      </c>
      <c r="N35" s="296">
        <v>-18.899999999999999</v>
      </c>
    </row>
    <row r="36" spans="1:16" ht="27" customHeight="1" x14ac:dyDescent="0.15">
      <c r="A36" s="248"/>
      <c r="B36" s="244"/>
      <c r="C36" s="244"/>
      <c r="D36" s="244"/>
      <c r="E36" s="244"/>
      <c r="F36" s="244"/>
      <c r="G36" s="1151" t="s">
        <v>502</v>
      </c>
      <c r="H36" s="1152"/>
      <c r="I36" s="1152"/>
      <c r="J36" s="1153"/>
      <c r="K36" s="294">
        <v>177921</v>
      </c>
      <c r="L36" s="294">
        <v>441</v>
      </c>
      <c r="M36" s="295">
        <v>437</v>
      </c>
      <c r="N36" s="296">
        <v>0.9</v>
      </c>
    </row>
    <row r="37" spans="1:16" ht="13.5" customHeight="1" x14ac:dyDescent="0.15">
      <c r="A37" s="248"/>
      <c r="B37" s="244"/>
      <c r="C37" s="244"/>
      <c r="D37" s="244"/>
      <c r="E37" s="244"/>
      <c r="F37" s="244"/>
      <c r="G37" s="1151" t="s">
        <v>503</v>
      </c>
      <c r="H37" s="1152"/>
      <c r="I37" s="1152"/>
      <c r="J37" s="1153"/>
      <c r="K37" s="294">
        <v>181757</v>
      </c>
      <c r="L37" s="294">
        <v>451</v>
      </c>
      <c r="M37" s="295">
        <v>880</v>
      </c>
      <c r="N37" s="296">
        <v>-48.8</v>
      </c>
    </row>
    <row r="38" spans="1:16" ht="27" customHeight="1" x14ac:dyDescent="0.15">
      <c r="A38" s="248"/>
      <c r="B38" s="244"/>
      <c r="C38" s="244"/>
      <c r="D38" s="244"/>
      <c r="E38" s="244"/>
      <c r="F38" s="244"/>
      <c r="G38" s="1154" t="s">
        <v>504</v>
      </c>
      <c r="H38" s="1155"/>
      <c r="I38" s="1155"/>
      <c r="J38" s="1156"/>
      <c r="K38" s="297" t="s">
        <v>485</v>
      </c>
      <c r="L38" s="297" t="s">
        <v>485</v>
      </c>
      <c r="M38" s="298">
        <v>3</v>
      </c>
      <c r="N38" s="299" t="s">
        <v>485</v>
      </c>
      <c r="O38" s="293"/>
    </row>
    <row r="39" spans="1:16" x14ac:dyDescent="0.15">
      <c r="A39" s="248"/>
      <c r="B39" s="244"/>
      <c r="C39" s="244"/>
      <c r="D39" s="244"/>
      <c r="E39" s="244"/>
      <c r="F39" s="244"/>
      <c r="G39" s="1154" t="s">
        <v>505</v>
      </c>
      <c r="H39" s="1155"/>
      <c r="I39" s="1155"/>
      <c r="J39" s="1156"/>
      <c r="K39" s="300">
        <v>-4132222</v>
      </c>
      <c r="L39" s="300">
        <v>-10253</v>
      </c>
      <c r="M39" s="301">
        <v>-8348</v>
      </c>
      <c r="N39" s="302">
        <v>22.8</v>
      </c>
      <c r="O39" s="293"/>
    </row>
    <row r="40" spans="1:16" ht="27" customHeight="1" x14ac:dyDescent="0.15">
      <c r="A40" s="248"/>
      <c r="B40" s="244"/>
      <c r="C40" s="244"/>
      <c r="D40" s="244"/>
      <c r="E40" s="244"/>
      <c r="F40" s="244"/>
      <c r="G40" s="1151" t="s">
        <v>506</v>
      </c>
      <c r="H40" s="1152"/>
      <c r="I40" s="1152"/>
      <c r="J40" s="1153"/>
      <c r="K40" s="300">
        <v>-7203087</v>
      </c>
      <c r="L40" s="300">
        <v>-17872</v>
      </c>
      <c r="M40" s="301">
        <v>-29144</v>
      </c>
      <c r="N40" s="302">
        <v>-38.700000000000003</v>
      </c>
      <c r="O40" s="293"/>
    </row>
    <row r="41" spans="1:16" x14ac:dyDescent="0.15">
      <c r="A41" s="248"/>
      <c r="B41" s="244"/>
      <c r="C41" s="244"/>
      <c r="D41" s="244"/>
      <c r="E41" s="244"/>
      <c r="F41" s="244"/>
      <c r="G41" s="1157" t="s">
        <v>277</v>
      </c>
      <c r="H41" s="1158"/>
      <c r="I41" s="1158"/>
      <c r="J41" s="1159"/>
      <c r="K41" s="294">
        <v>4482203</v>
      </c>
      <c r="L41" s="300">
        <v>11121</v>
      </c>
      <c r="M41" s="301">
        <v>11972</v>
      </c>
      <c r="N41" s="302">
        <v>-7.1</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4" t="s">
        <v>475</v>
      </c>
      <c r="J49" s="1146" t="s">
        <v>510</v>
      </c>
      <c r="K49" s="1147"/>
      <c r="L49" s="1147"/>
      <c r="M49" s="1147"/>
      <c r="N49" s="1148"/>
    </row>
    <row r="50" spans="1:14" x14ac:dyDescent="0.15">
      <c r="A50" s="248"/>
      <c r="B50" s="244"/>
      <c r="C50" s="244"/>
      <c r="D50" s="244"/>
      <c r="E50" s="244"/>
      <c r="F50" s="244"/>
      <c r="G50" s="312"/>
      <c r="H50" s="313"/>
      <c r="I50" s="1145"/>
      <c r="J50" s="314" t="s">
        <v>511</v>
      </c>
      <c r="K50" s="315" t="s">
        <v>512</v>
      </c>
      <c r="L50" s="316" t="s">
        <v>513</v>
      </c>
      <c r="M50" s="317" t="s">
        <v>514</v>
      </c>
      <c r="N50" s="318" t="s">
        <v>515</v>
      </c>
    </row>
    <row r="51" spans="1:14" x14ac:dyDescent="0.15">
      <c r="A51" s="248"/>
      <c r="B51" s="244"/>
      <c r="C51" s="244"/>
      <c r="D51" s="244"/>
      <c r="E51" s="244"/>
      <c r="F51" s="244"/>
      <c r="G51" s="310" t="s">
        <v>516</v>
      </c>
      <c r="H51" s="311"/>
      <c r="I51" s="319">
        <v>8015634</v>
      </c>
      <c r="J51" s="320">
        <v>20481</v>
      </c>
      <c r="K51" s="321">
        <v>64.7</v>
      </c>
      <c r="L51" s="322">
        <v>36765</v>
      </c>
      <c r="M51" s="323">
        <v>-11.9</v>
      </c>
      <c r="N51" s="324">
        <v>76.599999999999994</v>
      </c>
    </row>
    <row r="52" spans="1:14" x14ac:dyDescent="0.15">
      <c r="A52" s="248"/>
      <c r="B52" s="244"/>
      <c r="C52" s="244"/>
      <c r="D52" s="244"/>
      <c r="E52" s="244"/>
      <c r="F52" s="244"/>
      <c r="G52" s="325"/>
      <c r="H52" s="326" t="s">
        <v>517</v>
      </c>
      <c r="I52" s="327">
        <v>6489272</v>
      </c>
      <c r="J52" s="328">
        <v>16581</v>
      </c>
      <c r="K52" s="329">
        <v>106.2</v>
      </c>
      <c r="L52" s="330">
        <v>20975</v>
      </c>
      <c r="M52" s="331">
        <v>-14.8</v>
      </c>
      <c r="N52" s="332">
        <v>121</v>
      </c>
    </row>
    <row r="53" spans="1:14" x14ac:dyDescent="0.15">
      <c r="A53" s="248"/>
      <c r="B53" s="244"/>
      <c r="C53" s="244"/>
      <c r="D53" s="244"/>
      <c r="E53" s="244"/>
      <c r="F53" s="244"/>
      <c r="G53" s="310" t="s">
        <v>518</v>
      </c>
      <c r="H53" s="311"/>
      <c r="I53" s="319">
        <v>12845937</v>
      </c>
      <c r="J53" s="320">
        <v>32330</v>
      </c>
      <c r="K53" s="321">
        <v>57.9</v>
      </c>
      <c r="L53" s="322">
        <v>41705</v>
      </c>
      <c r="M53" s="323">
        <v>13.4</v>
      </c>
      <c r="N53" s="324">
        <v>44.5</v>
      </c>
    </row>
    <row r="54" spans="1:14" x14ac:dyDescent="0.15">
      <c r="A54" s="248"/>
      <c r="B54" s="244"/>
      <c r="C54" s="244"/>
      <c r="D54" s="244"/>
      <c r="E54" s="244"/>
      <c r="F54" s="244"/>
      <c r="G54" s="325"/>
      <c r="H54" s="326" t="s">
        <v>517</v>
      </c>
      <c r="I54" s="327">
        <v>8851713</v>
      </c>
      <c r="J54" s="328">
        <v>22278</v>
      </c>
      <c r="K54" s="329">
        <v>34.4</v>
      </c>
      <c r="L54" s="330">
        <v>22742</v>
      </c>
      <c r="M54" s="331">
        <v>8.4</v>
      </c>
      <c r="N54" s="332">
        <v>26</v>
      </c>
    </row>
    <row r="55" spans="1:14" x14ac:dyDescent="0.15">
      <c r="A55" s="248"/>
      <c r="B55" s="244"/>
      <c r="C55" s="244"/>
      <c r="D55" s="244"/>
      <c r="E55" s="244"/>
      <c r="F55" s="244"/>
      <c r="G55" s="310" t="s">
        <v>519</v>
      </c>
      <c r="H55" s="311"/>
      <c r="I55" s="319">
        <v>8950004</v>
      </c>
      <c r="J55" s="320">
        <v>22370</v>
      </c>
      <c r="K55" s="321">
        <v>-30.8</v>
      </c>
      <c r="L55" s="322">
        <v>47677</v>
      </c>
      <c r="M55" s="323">
        <v>14.3</v>
      </c>
      <c r="N55" s="324">
        <v>-45.1</v>
      </c>
    </row>
    <row r="56" spans="1:14" x14ac:dyDescent="0.15">
      <c r="A56" s="248"/>
      <c r="B56" s="244"/>
      <c r="C56" s="244"/>
      <c r="D56" s="244"/>
      <c r="E56" s="244"/>
      <c r="F56" s="244"/>
      <c r="G56" s="325"/>
      <c r="H56" s="326" t="s">
        <v>517</v>
      </c>
      <c r="I56" s="327">
        <v>4670970</v>
      </c>
      <c r="J56" s="328">
        <v>11675</v>
      </c>
      <c r="K56" s="329">
        <v>-47.6</v>
      </c>
      <c r="L56" s="330">
        <v>23360</v>
      </c>
      <c r="M56" s="331">
        <v>2.7</v>
      </c>
      <c r="N56" s="332">
        <v>-50.3</v>
      </c>
    </row>
    <row r="57" spans="1:14" x14ac:dyDescent="0.15">
      <c r="A57" s="248"/>
      <c r="B57" s="244"/>
      <c r="C57" s="244"/>
      <c r="D57" s="244"/>
      <c r="E57" s="244"/>
      <c r="F57" s="244"/>
      <c r="G57" s="310" t="s">
        <v>520</v>
      </c>
      <c r="H57" s="311"/>
      <c r="I57" s="319">
        <v>14309224</v>
      </c>
      <c r="J57" s="320">
        <v>35683</v>
      </c>
      <c r="K57" s="321">
        <v>59.5</v>
      </c>
      <c r="L57" s="322">
        <v>51613</v>
      </c>
      <c r="M57" s="323">
        <v>8.3000000000000007</v>
      </c>
      <c r="N57" s="324">
        <v>51.2</v>
      </c>
    </row>
    <row r="58" spans="1:14" x14ac:dyDescent="0.15">
      <c r="A58" s="248"/>
      <c r="B58" s="244"/>
      <c r="C58" s="244"/>
      <c r="D58" s="244"/>
      <c r="E58" s="244"/>
      <c r="F58" s="244"/>
      <c r="G58" s="325"/>
      <c r="H58" s="326" t="s">
        <v>517</v>
      </c>
      <c r="I58" s="327">
        <v>7541723</v>
      </c>
      <c r="J58" s="328">
        <v>18807</v>
      </c>
      <c r="K58" s="329">
        <v>61.1</v>
      </c>
      <c r="L58" s="330">
        <v>25872</v>
      </c>
      <c r="M58" s="331">
        <v>10.8</v>
      </c>
      <c r="N58" s="332">
        <v>50.3</v>
      </c>
    </row>
    <row r="59" spans="1:14" x14ac:dyDescent="0.15">
      <c r="A59" s="248"/>
      <c r="B59" s="244"/>
      <c r="C59" s="244"/>
      <c r="D59" s="244"/>
      <c r="E59" s="244"/>
      <c r="F59" s="244"/>
      <c r="G59" s="310" t="s">
        <v>521</v>
      </c>
      <c r="H59" s="311"/>
      <c r="I59" s="319">
        <v>15349882</v>
      </c>
      <c r="J59" s="320">
        <v>38086</v>
      </c>
      <c r="K59" s="321">
        <v>6.7</v>
      </c>
      <c r="L59" s="322">
        <v>50880</v>
      </c>
      <c r="M59" s="323">
        <v>-1.4</v>
      </c>
      <c r="N59" s="324">
        <v>8.1</v>
      </c>
    </row>
    <row r="60" spans="1:14" x14ac:dyDescent="0.15">
      <c r="A60" s="248"/>
      <c r="B60" s="244"/>
      <c r="C60" s="244"/>
      <c r="D60" s="244"/>
      <c r="E60" s="244"/>
      <c r="F60" s="244"/>
      <c r="G60" s="325"/>
      <c r="H60" s="326" t="s">
        <v>517</v>
      </c>
      <c r="I60" s="333">
        <v>11546507</v>
      </c>
      <c r="J60" s="328">
        <v>28649</v>
      </c>
      <c r="K60" s="329">
        <v>52.3</v>
      </c>
      <c r="L60" s="330">
        <v>27819</v>
      </c>
      <c r="M60" s="331">
        <v>7.5</v>
      </c>
      <c r="N60" s="332">
        <v>44.8</v>
      </c>
    </row>
    <row r="61" spans="1:14" x14ac:dyDescent="0.15">
      <c r="A61" s="248"/>
      <c r="B61" s="244"/>
      <c r="C61" s="244"/>
      <c r="D61" s="244"/>
      <c r="E61" s="244"/>
      <c r="F61" s="244"/>
      <c r="G61" s="310" t="s">
        <v>522</v>
      </c>
      <c r="H61" s="334"/>
      <c r="I61" s="335">
        <v>11894136</v>
      </c>
      <c r="J61" s="336">
        <v>29790</v>
      </c>
      <c r="K61" s="337">
        <v>31.6</v>
      </c>
      <c r="L61" s="338">
        <v>45728</v>
      </c>
      <c r="M61" s="339">
        <v>4.5</v>
      </c>
      <c r="N61" s="324">
        <v>27.1</v>
      </c>
    </row>
    <row r="62" spans="1:14" x14ac:dyDescent="0.15">
      <c r="A62" s="248"/>
      <c r="B62" s="244"/>
      <c r="C62" s="244"/>
      <c r="D62" s="244"/>
      <c r="E62" s="244"/>
      <c r="F62" s="244"/>
      <c r="G62" s="325"/>
      <c r="H62" s="326" t="s">
        <v>517</v>
      </c>
      <c r="I62" s="327">
        <v>7820037</v>
      </c>
      <c r="J62" s="328">
        <v>19598</v>
      </c>
      <c r="K62" s="329">
        <v>41.3</v>
      </c>
      <c r="L62" s="330">
        <v>24154</v>
      </c>
      <c r="M62" s="331">
        <v>2.9</v>
      </c>
      <c r="N62" s="332">
        <v>38.4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1.35</v>
      </c>
      <c r="G47" s="12">
        <v>1.29</v>
      </c>
      <c r="H47" s="12">
        <v>1.94</v>
      </c>
      <c r="I47" s="12">
        <v>3.77</v>
      </c>
      <c r="J47" s="13">
        <v>5.26</v>
      </c>
    </row>
    <row r="48" spans="2:10" ht="57.75" customHeight="1" x14ac:dyDescent="0.15">
      <c r="B48" s="14"/>
      <c r="C48" s="1171" t="s">
        <v>4</v>
      </c>
      <c r="D48" s="1171"/>
      <c r="E48" s="1172"/>
      <c r="F48" s="15">
        <v>2.36</v>
      </c>
      <c r="G48" s="16">
        <v>2.36</v>
      </c>
      <c r="H48" s="16">
        <v>5.24</v>
      </c>
      <c r="I48" s="16">
        <v>1.72</v>
      </c>
      <c r="J48" s="17">
        <v>2.46</v>
      </c>
    </row>
    <row r="49" spans="2:10" ht="57.75" customHeight="1" thickBot="1" x14ac:dyDescent="0.2">
      <c r="B49" s="18"/>
      <c r="C49" s="1173" t="s">
        <v>5</v>
      </c>
      <c r="D49" s="1173"/>
      <c r="E49" s="1174"/>
      <c r="F49" s="19">
        <v>1.74</v>
      </c>
      <c r="G49" s="20">
        <v>1.03</v>
      </c>
      <c r="H49" s="20">
        <v>3.67</v>
      </c>
      <c r="I49" s="20" t="s">
        <v>529</v>
      </c>
      <c r="J49" s="21">
        <v>2.2400000000000002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2017-03-09T01:40:56Z</cp:lastPrinted>
  <dcterms:created xsi:type="dcterms:W3CDTF">2017-02-15T20:24:39Z</dcterms:created>
  <dcterms:modified xsi:type="dcterms:W3CDTF">2017-05-26T05:09:34Z</dcterms:modified>
  <cp:category/>
</cp:coreProperties>
</file>