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<sst xmlns="http://schemas.openxmlformats.org/spreadsheetml/2006/main" count="217" uniqueCount="106">
  <si>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</si>
  <si>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</si>
  <si>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</si>
  <si>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</si>
  <si>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</si>
  <si>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</si>
  <si>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</si>
  <si>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</si>
  <si>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</si>
  <si>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</si>
  <si>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</si>
  <si>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</si>
  <si>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</si>
  <si>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</si>
  <si>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</si>
  <si>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</si>
  <si>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</si>
  <si>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</si>
  <si>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</si>
  <si>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</si>
  <si>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</si>
  <si>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</si>
  <si>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</si>
  <si>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</si>
  <si>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</si>
  <si>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</si>
  <si>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</si>
  <si>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</si>
  <si>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</si>
  <si>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</si>
  <si>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</si>
  <si>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</si>
  <si>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</si>
  <si>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</si>
  <si>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</si>
  <si>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</si>
  <si>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</si>
  <si>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</si>
  <si>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</si>
  <si>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</si>
  <si>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</si>
  <si>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</si>
  <si>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</si>
  <si>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</si>
  <si>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</si>
  <si>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</si>
  <si>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</si>
  <si>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</si>
  <si>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</si>
  <si>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</si>
  <si>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</si>
  <si>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</si>
  <si>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</si>
  <si>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</si>
  <si>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</si>
  <si>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</si>
  <si>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</si>
  <si>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</si>
  <si>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</si>
  <si>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</si>
  <si>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</si>
  <si>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</si>
  <si>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</si>
  <si>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</si>
  <si>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</si>
  <si>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</si>
  <si>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</si>
  <si>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</si>
  <si>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</si>
  <si>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</si>
  <si>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</si>
  <si>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</si>
  <si>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</si>
  <si>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</si>
  <si>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</si>
  <si>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</si>
  <si>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</si>
  <si>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</si>
  <si>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</si>
  <si>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</si>
  <si>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</si>
  <si>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</si>
  <si>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</si>
  <si>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</si>
  <si>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</si>
  <si>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</si>
  <si>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</si>
  <si>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</si>
  <si>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</si>
  <si>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</si>
  <si>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</si>
  <si>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</si>
  <si>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太子町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</si>
  <si>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</si>
  <si>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</si>
  <si>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</si>
  <si>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</si>
  <si>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</si>
  <si>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</si>
  <si>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</si>
  <si>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</si>
  <si>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</si>
  <si>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</si>
  <si>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平均値を下回る指標は特段見受けられないが、「企業債残高対給水収益比率」において投資規模が小さいことを芳しい状況とは捉えていない。
　平成26年4月に水道ビジョンを作成したが、その際の調査で、仮に管路であれば更新をしなければ30年後には9割以上が耐用年数を超える結果となった。水道ビジョンでは、これを3割以下に維持すべく、水道施設の計画的な更新を目指すこととした。</t>
    <phoneticPr fontId="4"/>
  </si>
  <si>
    <t>　水道施設の計画的な更新のためには人的・金銭的コストの課題をクリアしなければならず、運営基盤の強化を図るために、大阪広域水道企業団との経営統合を平成29年4月に行う予定である。
　水道事業運営基盤強化推進事業等、広域化により国から得ることができる交付金等を財源とできる平成29年度から、緊急性の高い施設から更新を随時開始する。
　人口減少に伴う給水収益の減少、集中して到来する老朽化施設の更新時期、大規模震災への対応といった傾向は全国的なものであると考えるが、広域化による運営基盤の強化と、交付金等による財源確保等によりこれらの課題を克服しつつ、水道料金値上げの抑制に努める。
　なお経営戦略については、統合後に策定を予定している。</t>
    <phoneticPr fontId="4"/>
  </si>
  <si>
    <t>「有形固定資産減価償却率」「管路経年化率」「管路更新率」いずれの指標も低調であるが、この点は「企業債残高対給水収益比率」と同じく投資規模が小さいことに起因している。</t>
    <rPh sb="69" eb="70">
      <t>チイ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</si>
</sst>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0.52</c:v>
                </c:pt>
              </c:numCache>
            </c:numRef>
          </c:val>
        </c:ser>
        <c:dLbls>
          <c:showLegendKey val="0"/>
          <c:showVal val="0"/>
          <c:showCatName val="0"/>
          <c:showSerName val="0"/>
          <c:showPercent val="0"/>
          <c:showBubbleSize val="0"/>
        </c:dLbls>
        <c:gapWidth val="150"/>
        <c:axId val="87132032"/>
        <c:axId val="871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87132032"/>
        <c:axId val="87150592"/>
      </c:lineChart>
      <c:dateAx>
        <c:axId val="87132032"/>
        <c:scaling>
          <c:orientation val="minMax"/>
        </c:scaling>
        <c:delete val="1"/>
        <c:axPos val="b"/>
        <c:numFmt formatCode="ge" sourceLinked="1"/>
        <c:majorTickMark val="none"/>
        <c:minorTickMark val="none"/>
        <c:tickLblPos val="none"/>
        <c:crossAx val="87150592"/>
        <c:crosses val="autoZero"/>
        <c:auto val="1"/>
        <c:lblOffset val="100"/>
        <c:baseTimeUnit val="years"/>
      </c:dateAx>
      <c:valAx>
        <c:axId val="871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57.1</c:v>
                </c:pt>
                <c:pt idx="1">
                  <c:v>56.68</c:v>
                </c:pt>
                <c:pt idx="2">
                  <c:v>57.03</c:v>
                </c:pt>
                <c:pt idx="3">
                  <c:v>56.57</c:v>
                </c:pt>
                <c:pt idx="4">
                  <c:v>57.7</c:v>
                </c:pt>
              </c:numCache>
            </c:numRef>
          </c:val>
        </c:ser>
        <c:dLbls>
          <c:showLegendKey val="0"/>
          <c:showVal val="0"/>
          <c:showCatName val="0"/>
          <c:showSerName val="0"/>
          <c:showPercent val="0"/>
          <c:showBubbleSize val="0"/>
        </c:dLbls>
        <c:gapWidth val="150"/>
        <c:axId val="95234304"/>
        <c:axId val="9525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95234304"/>
        <c:axId val="95252864"/>
      </c:lineChart>
      <c:dateAx>
        <c:axId val="95234304"/>
        <c:scaling>
          <c:orientation val="minMax"/>
        </c:scaling>
        <c:delete val="1"/>
        <c:axPos val="b"/>
        <c:numFmt formatCode="ge" sourceLinked="1"/>
        <c:majorTickMark val="none"/>
        <c:minorTickMark val="none"/>
        <c:tickLblPos val="none"/>
        <c:crossAx val="95252864"/>
        <c:crosses val="autoZero"/>
        <c:auto val="1"/>
        <c:lblOffset val="100"/>
        <c:baseTimeUnit val="years"/>
      </c:dateAx>
      <c:valAx>
        <c:axId val="952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96.54</c:v>
                </c:pt>
                <c:pt idx="1">
                  <c:v>96.02</c:v>
                </c:pt>
                <c:pt idx="2">
                  <c:v>94.58</c:v>
                </c:pt>
                <c:pt idx="3">
                  <c:v>93.58</c:v>
                </c:pt>
                <c:pt idx="4">
                  <c:v>91.17</c:v>
                </c:pt>
              </c:numCache>
            </c:numRef>
          </c:val>
        </c:ser>
        <c:dLbls>
          <c:showLegendKey val="0"/>
          <c:showVal val="0"/>
          <c:showCatName val="0"/>
          <c:showSerName val="0"/>
          <c:showPercent val="0"/>
          <c:showBubbleSize val="0"/>
        </c:dLbls>
        <c:gapWidth val="150"/>
        <c:axId val="95287168"/>
        <c:axId val="952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95287168"/>
        <c:axId val="95289344"/>
      </c:lineChart>
      <c:dateAx>
        <c:axId val="95287168"/>
        <c:scaling>
          <c:orientation val="minMax"/>
        </c:scaling>
        <c:delete val="1"/>
        <c:axPos val="b"/>
        <c:numFmt formatCode="ge" sourceLinked="1"/>
        <c:majorTickMark val="none"/>
        <c:minorTickMark val="none"/>
        <c:tickLblPos val="none"/>
        <c:crossAx val="95289344"/>
        <c:crosses val="autoZero"/>
        <c:auto val="1"/>
        <c:lblOffset val="100"/>
        <c:baseTimeUnit val="years"/>
      </c:dateAx>
      <c:valAx>
        <c:axId val="952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106.47</c:v>
                </c:pt>
                <c:pt idx="1">
                  <c:v>101.56</c:v>
                </c:pt>
                <c:pt idx="2">
                  <c:v>110.08</c:v>
                </c:pt>
                <c:pt idx="3">
                  <c:v>103.14</c:v>
                </c:pt>
                <c:pt idx="4">
                  <c:v>108.31</c:v>
                </c:pt>
              </c:numCache>
            </c:numRef>
          </c:val>
        </c:ser>
        <c:dLbls>
          <c:showLegendKey val="0"/>
          <c:showVal val="0"/>
          <c:showCatName val="0"/>
          <c:showSerName val="0"/>
          <c:showPercent val="0"/>
          <c:showBubbleSize val="0"/>
        </c:dLbls>
        <c:gapWidth val="150"/>
        <c:axId val="79697408"/>
        <c:axId val="796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79697408"/>
        <c:axId val="79699328"/>
      </c:lineChart>
      <c:dateAx>
        <c:axId val="79697408"/>
        <c:scaling>
          <c:orientation val="minMax"/>
        </c:scaling>
        <c:delete val="1"/>
        <c:axPos val="b"/>
        <c:numFmt formatCode="ge" sourceLinked="1"/>
        <c:majorTickMark val="none"/>
        <c:minorTickMark val="none"/>
        <c:tickLblPos val="none"/>
        <c:crossAx val="79699328"/>
        <c:crosses val="autoZero"/>
        <c:auto val="1"/>
        <c:lblOffset val="100"/>
        <c:baseTimeUnit val="years"/>
      </c:dateAx>
      <c:valAx>
        <c:axId val="79699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6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43.31</c:v>
                </c:pt>
                <c:pt idx="1">
                  <c:v>44.95</c:v>
                </c:pt>
                <c:pt idx="2">
                  <c:v>46.44</c:v>
                </c:pt>
                <c:pt idx="3">
                  <c:v>55.54</c:v>
                </c:pt>
                <c:pt idx="4">
                  <c:v>56.88</c:v>
                </c:pt>
              </c:numCache>
            </c:numRef>
          </c:val>
        </c:ser>
        <c:dLbls>
          <c:showLegendKey val="0"/>
          <c:showVal val="0"/>
          <c:showCatName val="0"/>
          <c:showSerName val="0"/>
          <c:showPercent val="0"/>
          <c:showBubbleSize val="0"/>
        </c:dLbls>
        <c:gapWidth val="150"/>
        <c:axId val="79737984"/>
        <c:axId val="797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79737984"/>
        <c:axId val="79739904"/>
      </c:lineChart>
      <c:dateAx>
        <c:axId val="79737984"/>
        <c:scaling>
          <c:orientation val="minMax"/>
        </c:scaling>
        <c:delete val="1"/>
        <c:axPos val="b"/>
        <c:numFmt formatCode="ge" sourceLinked="1"/>
        <c:majorTickMark val="none"/>
        <c:minorTickMark val="none"/>
        <c:tickLblPos val="none"/>
        <c:crossAx val="79739904"/>
        <c:crosses val="autoZero"/>
        <c:auto val="1"/>
        <c:lblOffset val="100"/>
        <c:baseTimeUnit val="years"/>
      </c:dateAx>
      <c:valAx>
        <c:axId val="797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1.85</c:v>
                </c:pt>
                <c:pt idx="1">
                  <c:v>3.95</c:v>
                </c:pt>
                <c:pt idx="2">
                  <c:v>14.85</c:v>
                </c:pt>
                <c:pt idx="3">
                  <c:v>14.85</c:v>
                </c:pt>
                <c:pt idx="4">
                  <c:v>14.48</c:v>
                </c:pt>
              </c:numCache>
            </c:numRef>
          </c:val>
        </c:ser>
        <c:dLbls>
          <c:showLegendKey val="0"/>
          <c:showVal val="0"/>
          <c:showCatName val="0"/>
          <c:showSerName val="0"/>
          <c:showPercent val="0"/>
          <c:showBubbleSize val="0"/>
        </c:dLbls>
        <c:gapWidth val="150"/>
        <c:axId val="94962432"/>
        <c:axId val="9496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94962432"/>
        <c:axId val="94964352"/>
      </c:lineChart>
      <c:dateAx>
        <c:axId val="94962432"/>
        <c:scaling>
          <c:orientation val="minMax"/>
        </c:scaling>
        <c:delete val="1"/>
        <c:axPos val="b"/>
        <c:numFmt formatCode="ge" sourceLinked="1"/>
        <c:majorTickMark val="none"/>
        <c:minorTickMark val="none"/>
        <c:tickLblPos val="none"/>
        <c:crossAx val="94964352"/>
        <c:crosses val="autoZero"/>
        <c:auto val="1"/>
        <c:lblOffset val="100"/>
        <c:baseTimeUnit val="years"/>
      </c:dateAx>
      <c:valAx>
        <c:axId val="949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995200"/>
        <c:axId val="949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94995200"/>
        <c:axId val="94997120"/>
      </c:lineChart>
      <c:dateAx>
        <c:axId val="94995200"/>
        <c:scaling>
          <c:orientation val="minMax"/>
        </c:scaling>
        <c:delete val="1"/>
        <c:axPos val="b"/>
        <c:numFmt formatCode="ge" sourceLinked="1"/>
        <c:majorTickMark val="none"/>
        <c:minorTickMark val="none"/>
        <c:tickLblPos val="none"/>
        <c:crossAx val="94997120"/>
        <c:crosses val="autoZero"/>
        <c:auto val="1"/>
        <c:lblOffset val="100"/>
        <c:baseTimeUnit val="years"/>
      </c:dateAx>
      <c:valAx>
        <c:axId val="94997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9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1886.82</c:v>
                </c:pt>
                <c:pt idx="1">
                  <c:v>2941</c:v>
                </c:pt>
                <c:pt idx="2">
                  <c:v>4807.75</c:v>
                </c:pt>
                <c:pt idx="3">
                  <c:v>1110.48</c:v>
                </c:pt>
                <c:pt idx="4">
                  <c:v>1368.6</c:v>
                </c:pt>
              </c:numCache>
            </c:numRef>
          </c:val>
        </c:ser>
        <c:dLbls>
          <c:showLegendKey val="0"/>
          <c:showVal val="0"/>
          <c:showCatName val="0"/>
          <c:showSerName val="0"/>
          <c:showPercent val="0"/>
          <c:showBubbleSize val="0"/>
        </c:dLbls>
        <c:gapWidth val="150"/>
        <c:axId val="95363840"/>
        <c:axId val="953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95363840"/>
        <c:axId val="95365760"/>
      </c:lineChart>
      <c:dateAx>
        <c:axId val="95363840"/>
        <c:scaling>
          <c:orientation val="minMax"/>
        </c:scaling>
        <c:delete val="1"/>
        <c:axPos val="b"/>
        <c:numFmt formatCode="ge" sourceLinked="1"/>
        <c:majorTickMark val="none"/>
        <c:minorTickMark val="none"/>
        <c:tickLblPos val="none"/>
        <c:crossAx val="95365760"/>
        <c:crosses val="autoZero"/>
        <c:auto val="1"/>
        <c:lblOffset val="100"/>
        <c:baseTimeUnit val="years"/>
      </c:dateAx>
      <c:valAx>
        <c:axId val="95365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3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189.41</c:v>
                </c:pt>
                <c:pt idx="1">
                  <c:v>166.89</c:v>
                </c:pt>
                <c:pt idx="2">
                  <c:v>151.84</c:v>
                </c:pt>
                <c:pt idx="3">
                  <c:v>140.72999999999999</c:v>
                </c:pt>
                <c:pt idx="4">
                  <c:v>129.24</c:v>
                </c:pt>
              </c:numCache>
            </c:numRef>
          </c:val>
        </c:ser>
        <c:dLbls>
          <c:showLegendKey val="0"/>
          <c:showVal val="0"/>
          <c:showCatName val="0"/>
          <c:showSerName val="0"/>
          <c:showPercent val="0"/>
          <c:showBubbleSize val="0"/>
        </c:dLbls>
        <c:gapWidth val="150"/>
        <c:axId val="95404032"/>
        <c:axId val="9540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95404032"/>
        <c:axId val="95405952"/>
      </c:lineChart>
      <c:dateAx>
        <c:axId val="95404032"/>
        <c:scaling>
          <c:orientation val="minMax"/>
        </c:scaling>
        <c:delete val="1"/>
        <c:axPos val="b"/>
        <c:numFmt formatCode="ge" sourceLinked="1"/>
        <c:majorTickMark val="none"/>
        <c:minorTickMark val="none"/>
        <c:tickLblPos val="none"/>
        <c:crossAx val="95405952"/>
        <c:crosses val="autoZero"/>
        <c:auto val="1"/>
        <c:lblOffset val="100"/>
        <c:baseTimeUnit val="years"/>
      </c:dateAx>
      <c:valAx>
        <c:axId val="95405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40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101.88</c:v>
                </c:pt>
                <c:pt idx="1">
                  <c:v>97.36</c:v>
                </c:pt>
                <c:pt idx="2">
                  <c:v>105.77</c:v>
                </c:pt>
                <c:pt idx="3">
                  <c:v>100.58</c:v>
                </c:pt>
                <c:pt idx="4">
                  <c:v>106.01</c:v>
                </c:pt>
              </c:numCache>
            </c:numRef>
          </c:val>
        </c:ser>
        <c:dLbls>
          <c:showLegendKey val="0"/>
          <c:showVal val="0"/>
          <c:showCatName val="0"/>
          <c:showSerName val="0"/>
          <c:showPercent val="0"/>
          <c:showBubbleSize val="0"/>
        </c:dLbls>
        <c:gapWidth val="150"/>
        <c:axId val="95112576"/>
        <c:axId val="951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95112576"/>
        <c:axId val="95122944"/>
      </c:lineChart>
      <c:dateAx>
        <c:axId val="95112576"/>
        <c:scaling>
          <c:orientation val="minMax"/>
        </c:scaling>
        <c:delete val="1"/>
        <c:axPos val="b"/>
        <c:numFmt formatCode="ge" sourceLinked="1"/>
        <c:majorTickMark val="none"/>
        <c:minorTickMark val="none"/>
        <c:tickLblPos val="none"/>
        <c:crossAx val="95122944"/>
        <c:crosses val="autoZero"/>
        <c:auto val="1"/>
        <c:lblOffset val="100"/>
        <c:baseTimeUnit val="years"/>
      </c:dateAx>
      <c:valAx>
        <c:axId val="951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167.35</c:v>
                </c:pt>
                <c:pt idx="1">
                  <c:v>175.39</c:v>
                </c:pt>
                <c:pt idx="2">
                  <c:v>162.79</c:v>
                </c:pt>
                <c:pt idx="3">
                  <c:v>171.01</c:v>
                </c:pt>
                <c:pt idx="4">
                  <c:v>162.04</c:v>
                </c:pt>
              </c:numCache>
            </c:numRef>
          </c:val>
        </c:ser>
        <c:dLbls>
          <c:showLegendKey val="0"/>
          <c:showVal val="0"/>
          <c:showCatName val="0"/>
          <c:showSerName val="0"/>
          <c:showPercent val="0"/>
          <c:showBubbleSize val="0"/>
        </c:dLbls>
        <c:gapWidth val="150"/>
        <c:axId val="95144576"/>
        <c:axId val="9515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95144576"/>
        <c:axId val="95150848"/>
      </c:lineChart>
      <c:dateAx>
        <c:axId val="95144576"/>
        <c:scaling>
          <c:orientation val="minMax"/>
        </c:scaling>
        <c:delete val="1"/>
        <c:axPos val="b"/>
        <c:numFmt formatCode="ge" sourceLinked="1"/>
        <c:majorTickMark val="none"/>
        <c:minorTickMark val="none"/>
        <c:tickLblPos val="none"/>
        <c:crossAx val="95150848"/>
        <c:crosses val="autoZero"/>
        <c:auto val="1"/>
        <c:lblOffset val="100"/>
        <c:baseTimeUnit val="years"/>
      </c:dateAx>
      <c:valAx>
        <c:axId val="951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大阪府　太子町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13846</v>
      </c>
      <c r="AJ8" s="75"/>
      <c r="AK8" s="75"/>
      <c r="AL8" s="75"/>
      <c r="AM8" s="75"/>
      <c r="AN8" s="75"/>
      <c r="AO8" s="75"/>
      <c r="AP8" s="76"/>
      <c r="AQ8" s="57">
        <f>データ!R6</f>
        <v>14.17</v>
      </c>
      <c r="AR8" s="57"/>
      <c r="AS8" s="57"/>
      <c r="AT8" s="57"/>
      <c r="AU8" s="57"/>
      <c r="AV8" s="57"/>
      <c r="AW8" s="57"/>
      <c r="AX8" s="57"/>
      <c r="AY8" s="57">
        <f>データ!S6</f>
        <v>977.13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87.42</v>
      </c>
      <c r="K10" s="57"/>
      <c r="L10" s="57"/>
      <c r="M10" s="57"/>
      <c r="N10" s="57"/>
      <c r="O10" s="57"/>
      <c r="P10" s="57"/>
      <c r="Q10" s="57"/>
      <c r="R10" s="57">
        <f>データ!O6</f>
        <v>99.93</v>
      </c>
      <c r="S10" s="57"/>
      <c r="T10" s="57"/>
      <c r="U10" s="57"/>
      <c r="V10" s="57"/>
      <c r="W10" s="57"/>
      <c r="X10" s="57"/>
      <c r="Y10" s="57"/>
      <c r="Z10" s="65">
        <f>データ!P6</f>
        <v>3132</v>
      </c>
      <c r="AA10" s="65"/>
      <c r="AB10" s="65"/>
      <c r="AC10" s="65"/>
      <c r="AD10" s="65"/>
      <c r="AE10" s="65"/>
      <c r="AF10" s="65"/>
      <c r="AG10" s="65"/>
      <c r="AH10" s="2"/>
      <c r="AI10" s="65">
        <f>データ!T6</f>
        <v>13794</v>
      </c>
      <c r="AJ10" s="65"/>
      <c r="AK10" s="65"/>
      <c r="AL10" s="65"/>
      <c r="AM10" s="65"/>
      <c r="AN10" s="65"/>
      <c r="AO10" s="65"/>
      <c r="AP10" s="65"/>
      <c r="AQ10" s="57">
        <f>データ!U6</f>
        <v>8.4700000000000006</v>
      </c>
      <c r="AR10" s="57"/>
      <c r="AS10" s="57"/>
      <c r="AT10" s="57"/>
      <c r="AU10" s="57"/>
      <c r="AV10" s="57"/>
      <c r="AW10" s="57"/>
      <c r="AX10" s="57"/>
      <c r="AY10" s="57">
        <f>データ!V6</f>
        <v>1628.57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90" t="s">
        <v>105</v>
      </c>
      <c r="BM47" s="91"/>
      <c r="BN47" s="91"/>
      <c r="BO47" s="91"/>
      <c r="BP47" s="91"/>
      <c r="BQ47" s="91"/>
      <c r="BR47" s="91"/>
      <c r="BS47" s="91"/>
      <c r="BT47" s="91"/>
      <c r="BU47" s="91"/>
      <c r="BV47" s="91"/>
      <c r="BW47" s="91"/>
      <c r="BX47" s="91"/>
      <c r="BY47" s="91"/>
      <c r="BZ47" s="92"/>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90"/>
      <c r="BM48" s="91"/>
      <c r="BN48" s="91"/>
      <c r="BO48" s="91"/>
      <c r="BP48" s="91"/>
      <c r="BQ48" s="91"/>
      <c r="BR48" s="91"/>
      <c r="BS48" s="91"/>
      <c r="BT48" s="91"/>
      <c r="BU48" s="91"/>
      <c r="BV48" s="91"/>
      <c r="BW48" s="91"/>
      <c r="BX48" s="91"/>
      <c r="BY48" s="91"/>
      <c r="BZ48" s="92"/>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90"/>
      <c r="BM49" s="91"/>
      <c r="BN49" s="91"/>
      <c r="BO49" s="91"/>
      <c r="BP49" s="91"/>
      <c r="BQ49" s="91"/>
      <c r="BR49" s="91"/>
      <c r="BS49" s="91"/>
      <c r="BT49" s="91"/>
      <c r="BU49" s="91"/>
      <c r="BV49" s="91"/>
      <c r="BW49" s="91"/>
      <c r="BX49" s="91"/>
      <c r="BY49" s="91"/>
      <c r="BZ49" s="92"/>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90"/>
      <c r="BM50" s="91"/>
      <c r="BN50" s="91"/>
      <c r="BO50" s="91"/>
      <c r="BP50" s="91"/>
      <c r="BQ50" s="91"/>
      <c r="BR50" s="91"/>
      <c r="BS50" s="91"/>
      <c r="BT50" s="91"/>
      <c r="BU50" s="91"/>
      <c r="BV50" s="91"/>
      <c r="BW50" s="91"/>
      <c r="BX50" s="91"/>
      <c r="BY50" s="91"/>
      <c r="BZ50" s="92"/>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90"/>
      <c r="BM51" s="91"/>
      <c r="BN51" s="91"/>
      <c r="BO51" s="91"/>
      <c r="BP51" s="91"/>
      <c r="BQ51" s="91"/>
      <c r="BR51" s="91"/>
      <c r="BS51" s="91"/>
      <c r="BT51" s="91"/>
      <c r="BU51" s="91"/>
      <c r="BV51" s="91"/>
      <c r="BW51" s="91"/>
      <c r="BX51" s="91"/>
      <c r="BY51" s="91"/>
      <c r="BZ51" s="92"/>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90"/>
      <c r="BM52" s="91"/>
      <c r="BN52" s="91"/>
      <c r="BO52" s="91"/>
      <c r="BP52" s="91"/>
      <c r="BQ52" s="91"/>
      <c r="BR52" s="91"/>
      <c r="BS52" s="91"/>
      <c r="BT52" s="91"/>
      <c r="BU52" s="91"/>
      <c r="BV52" s="91"/>
      <c r="BW52" s="91"/>
      <c r="BX52" s="91"/>
      <c r="BY52" s="91"/>
      <c r="BZ52" s="92"/>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90"/>
      <c r="BM53" s="91"/>
      <c r="BN53" s="91"/>
      <c r="BO53" s="91"/>
      <c r="BP53" s="91"/>
      <c r="BQ53" s="91"/>
      <c r="BR53" s="91"/>
      <c r="BS53" s="91"/>
      <c r="BT53" s="91"/>
      <c r="BU53" s="91"/>
      <c r="BV53" s="91"/>
      <c r="BW53" s="91"/>
      <c r="BX53" s="91"/>
      <c r="BY53" s="91"/>
      <c r="BZ53" s="92"/>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90"/>
      <c r="BM54" s="91"/>
      <c r="BN54" s="91"/>
      <c r="BO54" s="91"/>
      <c r="BP54" s="91"/>
      <c r="BQ54" s="91"/>
      <c r="BR54" s="91"/>
      <c r="BS54" s="91"/>
      <c r="BT54" s="91"/>
      <c r="BU54" s="91"/>
      <c r="BV54" s="91"/>
      <c r="BW54" s="91"/>
      <c r="BX54" s="91"/>
      <c r="BY54" s="91"/>
      <c r="BZ54" s="92"/>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90"/>
      <c r="BM55" s="91"/>
      <c r="BN55" s="91"/>
      <c r="BO55" s="91"/>
      <c r="BP55" s="91"/>
      <c r="BQ55" s="91"/>
      <c r="BR55" s="91"/>
      <c r="BS55" s="91"/>
      <c r="BT55" s="91"/>
      <c r="BU55" s="91"/>
      <c r="BV55" s="91"/>
      <c r="BW55" s="91"/>
      <c r="BX55" s="91"/>
      <c r="BY55" s="91"/>
      <c r="BZ55" s="92"/>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90"/>
      <c r="BM56" s="91"/>
      <c r="BN56" s="91"/>
      <c r="BO56" s="91"/>
      <c r="BP56" s="91"/>
      <c r="BQ56" s="91"/>
      <c r="BR56" s="91"/>
      <c r="BS56" s="91"/>
      <c r="BT56" s="91"/>
      <c r="BU56" s="91"/>
      <c r="BV56" s="91"/>
      <c r="BW56" s="91"/>
      <c r="BX56" s="91"/>
      <c r="BY56" s="91"/>
      <c r="BZ56" s="92"/>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90"/>
      <c r="BM57" s="91"/>
      <c r="BN57" s="91"/>
      <c r="BO57" s="91"/>
      <c r="BP57" s="91"/>
      <c r="BQ57" s="91"/>
      <c r="BR57" s="91"/>
      <c r="BS57" s="91"/>
      <c r="BT57" s="91"/>
      <c r="BU57" s="91"/>
      <c r="BV57" s="91"/>
      <c r="BW57" s="91"/>
      <c r="BX57" s="91"/>
      <c r="BY57" s="91"/>
      <c r="BZ57" s="92"/>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0"/>
      <c r="BM58" s="91"/>
      <c r="BN58" s="91"/>
      <c r="BO58" s="91"/>
      <c r="BP58" s="91"/>
      <c r="BQ58" s="91"/>
      <c r="BR58" s="91"/>
      <c r="BS58" s="91"/>
      <c r="BT58" s="91"/>
      <c r="BU58" s="91"/>
      <c r="BV58" s="91"/>
      <c r="BW58" s="91"/>
      <c r="BX58" s="91"/>
      <c r="BY58" s="91"/>
      <c r="BZ58" s="92"/>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0"/>
      <c r="BM59" s="91"/>
      <c r="BN59" s="91"/>
      <c r="BO59" s="91"/>
      <c r="BP59" s="91"/>
      <c r="BQ59" s="91"/>
      <c r="BR59" s="91"/>
      <c r="BS59" s="91"/>
      <c r="BT59" s="91"/>
      <c r="BU59" s="91"/>
      <c r="BV59" s="91"/>
      <c r="BW59" s="91"/>
      <c r="BX59" s="91"/>
      <c r="BY59" s="91"/>
      <c r="BZ59" s="92"/>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90"/>
      <c r="BM60" s="91"/>
      <c r="BN60" s="91"/>
      <c r="BO60" s="91"/>
      <c r="BP60" s="91"/>
      <c r="BQ60" s="91"/>
      <c r="BR60" s="91"/>
      <c r="BS60" s="91"/>
      <c r="BT60" s="91"/>
      <c r="BU60" s="91"/>
      <c r="BV60" s="91"/>
      <c r="BW60" s="91"/>
      <c r="BX60" s="91"/>
      <c r="BY60" s="91"/>
      <c r="BZ60" s="92"/>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90"/>
      <c r="BM61" s="91"/>
      <c r="BN61" s="91"/>
      <c r="BO61" s="91"/>
      <c r="BP61" s="91"/>
      <c r="BQ61" s="91"/>
      <c r="BR61" s="91"/>
      <c r="BS61" s="91"/>
      <c r="BT61" s="91"/>
      <c r="BU61" s="91"/>
      <c r="BV61" s="91"/>
      <c r="BW61" s="91"/>
      <c r="BX61" s="91"/>
      <c r="BY61" s="91"/>
      <c r="BZ61" s="92"/>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90"/>
      <c r="BM62" s="91"/>
      <c r="BN62" s="91"/>
      <c r="BO62" s="91"/>
      <c r="BP62" s="91"/>
      <c r="BQ62" s="91"/>
      <c r="BR62" s="91"/>
      <c r="BS62" s="91"/>
      <c r="BT62" s="91"/>
      <c r="BU62" s="91"/>
      <c r="BV62" s="91"/>
      <c r="BW62" s="91"/>
      <c r="BX62" s="91"/>
      <c r="BY62" s="91"/>
      <c r="BZ62" s="92"/>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0"/>
      <c r="BM63" s="91"/>
      <c r="BN63" s="91"/>
      <c r="BO63" s="91"/>
      <c r="BP63" s="91"/>
      <c r="BQ63" s="91"/>
      <c r="BR63" s="91"/>
      <c r="BS63" s="91"/>
      <c r="BT63" s="91"/>
      <c r="BU63" s="91"/>
      <c r="BV63" s="91"/>
      <c r="BW63" s="91"/>
      <c r="BX63" s="91"/>
      <c r="BY63" s="91"/>
      <c r="BZ63" s="9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273813</v>
      </c>
      <c r="D6" s="31">
        <f t="shared" si="3"/>
        <v>46</v>
      </c>
      <c r="E6" s="31">
        <f t="shared" si="3"/>
        <v>1</v>
      </c>
      <c r="F6" s="31">
        <f t="shared" si="3"/>
        <v>0</v>
      </c>
      <c r="G6" s="31">
        <f t="shared" si="3"/>
        <v>1</v>
      </c>
      <c r="H6" s="31" t="str">
        <f t="shared" si="3"/>
        <v>大阪府　太子町</v>
      </c>
      <c r="I6" s="31" t="str">
        <f t="shared" si="3"/>
        <v>法適用</v>
      </c>
      <c r="J6" s="31" t="str">
        <f t="shared" si="3"/>
        <v>水道事業</v>
      </c>
      <c r="K6" s="31" t="str">
        <f t="shared" si="3"/>
        <v>末端給水事業</v>
      </c>
      <c r="L6" s="31" t="str">
        <f t="shared" si="3"/>
        <v>A7</v>
      </c>
      <c r="M6" s="32" t="str">
        <f t="shared" si="3"/>
        <v>-</v>
      </c>
      <c r="N6" s="32">
        <f t="shared" si="3"/>
        <v>87.42</v>
      </c>
      <c r="O6" s="32">
        <f t="shared" si="3"/>
        <v>99.93</v>
      </c>
      <c r="P6" s="32">
        <f t="shared" si="3"/>
        <v>3132</v>
      </c>
      <c r="Q6" s="32">
        <f t="shared" si="3"/>
        <v>13846</v>
      </c>
      <c r="R6" s="32">
        <f t="shared" si="3"/>
        <v>14.17</v>
      </c>
      <c r="S6" s="32">
        <f t="shared" si="3"/>
        <v>977.13</v>
      </c>
      <c r="T6" s="32">
        <f t="shared" si="3"/>
        <v>13794</v>
      </c>
      <c r="U6" s="32">
        <f t="shared" si="3"/>
        <v>8.4700000000000006</v>
      </c>
      <c r="V6" s="32">
        <f t="shared" si="3"/>
        <v>1628.57</v>
      </c>
      <c r="W6" s="33">
        <f>IF(W7="",NA(),W7)</f>
        <v>106.47</v>
      </c>
      <c r="X6" s="33">
        <f t="shared" ref="X6:AF6" si="4">IF(X7="",NA(),X7)</f>
        <v>101.56</v>
      </c>
      <c r="Y6" s="33">
        <f t="shared" si="4"/>
        <v>110.08</v>
      </c>
      <c r="Z6" s="33">
        <f t="shared" si="4"/>
        <v>103.14</v>
      </c>
      <c r="AA6" s="33">
        <f t="shared" si="4"/>
        <v>108.31</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1886.82</v>
      </c>
      <c r="AT6" s="33">
        <f t="shared" ref="AT6:BB6" si="6">IF(AT7="",NA(),AT7)</f>
        <v>2941</v>
      </c>
      <c r="AU6" s="33">
        <f t="shared" si="6"/>
        <v>4807.75</v>
      </c>
      <c r="AV6" s="33">
        <f t="shared" si="6"/>
        <v>1110.48</v>
      </c>
      <c r="AW6" s="33">
        <f t="shared" si="6"/>
        <v>1368.6</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189.41</v>
      </c>
      <c r="BE6" s="33">
        <f t="shared" ref="BE6:BM6" si="7">IF(BE7="",NA(),BE7)</f>
        <v>166.89</v>
      </c>
      <c r="BF6" s="33">
        <f t="shared" si="7"/>
        <v>151.84</v>
      </c>
      <c r="BG6" s="33">
        <f t="shared" si="7"/>
        <v>140.72999999999999</v>
      </c>
      <c r="BH6" s="33">
        <f t="shared" si="7"/>
        <v>129.24</v>
      </c>
      <c r="BI6" s="33">
        <f t="shared" si="7"/>
        <v>474.06</v>
      </c>
      <c r="BJ6" s="33">
        <f t="shared" si="7"/>
        <v>458</v>
      </c>
      <c r="BK6" s="33">
        <f t="shared" si="7"/>
        <v>443.13</v>
      </c>
      <c r="BL6" s="33">
        <f t="shared" si="7"/>
        <v>442.54</v>
      </c>
      <c r="BM6" s="33">
        <f t="shared" si="7"/>
        <v>431</v>
      </c>
      <c r="BN6" s="32" t="str">
        <f>IF(BN7="","",IF(BN7="-","【-】","【"&amp;SUBSTITUTE(TEXT(BN7,"#,##0.00"),"-","△")&amp;"】"))</f>
        <v>【276.38】</v>
      </c>
      <c r="BO6" s="33">
        <f>IF(BO7="",NA(),BO7)</f>
        <v>101.88</v>
      </c>
      <c r="BP6" s="33">
        <f t="shared" ref="BP6:BX6" si="8">IF(BP7="",NA(),BP7)</f>
        <v>97.36</v>
      </c>
      <c r="BQ6" s="33">
        <f t="shared" si="8"/>
        <v>105.77</v>
      </c>
      <c r="BR6" s="33">
        <f t="shared" si="8"/>
        <v>100.58</v>
      </c>
      <c r="BS6" s="33">
        <f t="shared" si="8"/>
        <v>106.01</v>
      </c>
      <c r="BT6" s="33">
        <f t="shared" si="8"/>
        <v>96.62</v>
      </c>
      <c r="BU6" s="33">
        <f t="shared" si="8"/>
        <v>96.27</v>
      </c>
      <c r="BV6" s="33">
        <f t="shared" si="8"/>
        <v>95.4</v>
      </c>
      <c r="BW6" s="33">
        <f t="shared" si="8"/>
        <v>98.6</v>
      </c>
      <c r="BX6" s="33">
        <f t="shared" si="8"/>
        <v>100.82</v>
      </c>
      <c r="BY6" s="32" t="str">
        <f>IF(BY7="","",IF(BY7="-","【-】","【"&amp;SUBSTITUTE(TEXT(BY7,"#,##0.00"),"-","△")&amp;"】"))</f>
        <v>【104.99】</v>
      </c>
      <c r="BZ6" s="33">
        <f>IF(BZ7="",NA(),BZ7)</f>
        <v>167.35</v>
      </c>
      <c r="CA6" s="33">
        <f t="shared" ref="CA6:CI6" si="9">IF(CA7="",NA(),CA7)</f>
        <v>175.39</v>
      </c>
      <c r="CB6" s="33">
        <f t="shared" si="9"/>
        <v>162.79</v>
      </c>
      <c r="CC6" s="33">
        <f t="shared" si="9"/>
        <v>171.01</v>
      </c>
      <c r="CD6" s="33">
        <f t="shared" si="9"/>
        <v>162.04</v>
      </c>
      <c r="CE6" s="33">
        <f t="shared" si="9"/>
        <v>184.53</v>
      </c>
      <c r="CF6" s="33">
        <f t="shared" si="9"/>
        <v>186.94</v>
      </c>
      <c r="CG6" s="33">
        <f t="shared" si="9"/>
        <v>186.15</v>
      </c>
      <c r="CH6" s="33">
        <f t="shared" si="9"/>
        <v>181.67</v>
      </c>
      <c r="CI6" s="33">
        <f t="shared" si="9"/>
        <v>179.55</v>
      </c>
      <c r="CJ6" s="32" t="str">
        <f>IF(CJ7="","",IF(CJ7="-","【-】","【"&amp;SUBSTITUTE(TEXT(CJ7,"#,##0.00"),"-","△")&amp;"】"))</f>
        <v>【163.72】</v>
      </c>
      <c r="CK6" s="33">
        <f>IF(CK7="",NA(),CK7)</f>
        <v>57.1</v>
      </c>
      <c r="CL6" s="33">
        <f t="shared" ref="CL6:CT6" si="10">IF(CL7="",NA(),CL7)</f>
        <v>56.68</v>
      </c>
      <c r="CM6" s="33">
        <f t="shared" si="10"/>
        <v>57.03</v>
      </c>
      <c r="CN6" s="33">
        <f t="shared" si="10"/>
        <v>56.57</v>
      </c>
      <c r="CO6" s="33">
        <f t="shared" si="10"/>
        <v>57.7</v>
      </c>
      <c r="CP6" s="33">
        <f t="shared" si="10"/>
        <v>52.9</v>
      </c>
      <c r="CQ6" s="33">
        <f t="shared" si="10"/>
        <v>54.51</v>
      </c>
      <c r="CR6" s="33">
        <f t="shared" si="10"/>
        <v>54.47</v>
      </c>
      <c r="CS6" s="33">
        <f t="shared" si="10"/>
        <v>53.61</v>
      </c>
      <c r="CT6" s="33">
        <f t="shared" si="10"/>
        <v>53.52</v>
      </c>
      <c r="CU6" s="32" t="str">
        <f>IF(CU7="","",IF(CU7="-","【-】","【"&amp;SUBSTITUTE(TEXT(CU7,"#,##0.00"),"-","△")&amp;"】"))</f>
        <v>【59.76】</v>
      </c>
      <c r="CV6" s="33">
        <f>IF(CV7="",NA(),CV7)</f>
        <v>96.54</v>
      </c>
      <c r="CW6" s="33">
        <f t="shared" ref="CW6:DE6" si="11">IF(CW7="",NA(),CW7)</f>
        <v>96.02</v>
      </c>
      <c r="CX6" s="33">
        <f t="shared" si="11"/>
        <v>94.58</v>
      </c>
      <c r="CY6" s="33">
        <f t="shared" si="11"/>
        <v>93.58</v>
      </c>
      <c r="CZ6" s="33">
        <f t="shared" si="11"/>
        <v>91.17</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43.31</v>
      </c>
      <c r="DH6" s="33">
        <f t="shared" ref="DH6:DP6" si="12">IF(DH7="",NA(),DH7)</f>
        <v>44.95</v>
      </c>
      <c r="DI6" s="33">
        <f t="shared" si="12"/>
        <v>46.44</v>
      </c>
      <c r="DJ6" s="33">
        <f t="shared" si="12"/>
        <v>55.54</v>
      </c>
      <c r="DK6" s="33">
        <f t="shared" si="12"/>
        <v>56.88</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1.85</v>
      </c>
      <c r="DS6" s="33">
        <f t="shared" ref="DS6:EA6" si="13">IF(DS7="",NA(),DS7)</f>
        <v>3.95</v>
      </c>
      <c r="DT6" s="33">
        <f t="shared" si="13"/>
        <v>14.85</v>
      </c>
      <c r="DU6" s="33">
        <f t="shared" si="13"/>
        <v>14.85</v>
      </c>
      <c r="DV6" s="33">
        <f t="shared" si="13"/>
        <v>14.48</v>
      </c>
      <c r="DW6" s="33">
        <f t="shared" si="13"/>
        <v>7.9</v>
      </c>
      <c r="DX6" s="33">
        <f t="shared" si="13"/>
        <v>8.2200000000000006</v>
      </c>
      <c r="DY6" s="33">
        <f t="shared" si="13"/>
        <v>9.43</v>
      </c>
      <c r="DZ6" s="33">
        <f t="shared" si="13"/>
        <v>10.029999999999999</v>
      </c>
      <c r="EA6" s="33">
        <f t="shared" si="13"/>
        <v>7.26</v>
      </c>
      <c r="EB6" s="32" t="str">
        <f>IF(EB7="","",IF(EB7="-","【-】","【"&amp;SUBSTITUTE(TEXT(EB7,"#,##0.00"),"-","△")&amp;"】"))</f>
        <v>【13.18】</v>
      </c>
      <c r="EC6" s="32">
        <f>IF(EC7="",NA(),EC7)</f>
        <v>0</v>
      </c>
      <c r="ED6" s="32">
        <f t="shared" ref="ED6:EL6" si="14">IF(ED7="",NA(),ED7)</f>
        <v>0</v>
      </c>
      <c r="EE6" s="32">
        <f t="shared" si="14"/>
        <v>0</v>
      </c>
      <c r="EF6" s="32">
        <f t="shared" si="14"/>
        <v>0</v>
      </c>
      <c r="EG6" s="33">
        <f t="shared" si="14"/>
        <v>0.52</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273813</v>
      </c>
      <c r="D7" s="35">
        <v>46</v>
      </c>
      <c r="E7" s="35">
        <v>1</v>
      </c>
      <c r="F7" s="35">
        <v>0</v>
      </c>
      <c r="G7" s="35">
        <v>1</v>
      </c>
      <c r="H7" s="35" t="s">
        <v>92</v>
      </c>
      <c r="I7" s="35" t="s">
        <v>93</v>
      </c>
      <c r="J7" s="35" t="s">
        <v>94</v>
      </c>
      <c r="K7" s="35" t="s">
        <v>95</v>
      </c>
      <c r="L7" s="35" t="s">
        <v>96</v>
      </c>
      <c r="M7" s="36" t="s">
        <v>97</v>
      </c>
      <c r="N7" s="36">
        <v>87.42</v>
      </c>
      <c r="O7" s="36">
        <v>99.93</v>
      </c>
      <c r="P7" s="36">
        <v>3132</v>
      </c>
      <c r="Q7" s="36">
        <v>13846</v>
      </c>
      <c r="R7" s="36">
        <v>14.17</v>
      </c>
      <c r="S7" s="36">
        <v>977.13</v>
      </c>
      <c r="T7" s="36">
        <v>13794</v>
      </c>
      <c r="U7" s="36">
        <v>8.4700000000000006</v>
      </c>
      <c r="V7" s="36">
        <v>1628.57</v>
      </c>
      <c r="W7" s="36">
        <v>106.47</v>
      </c>
      <c r="X7" s="36">
        <v>101.56</v>
      </c>
      <c r="Y7" s="36">
        <v>110.08</v>
      </c>
      <c r="Z7" s="36">
        <v>103.14</v>
      </c>
      <c r="AA7" s="36">
        <v>108.31</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1886.82</v>
      </c>
      <c r="AT7" s="36">
        <v>2941</v>
      </c>
      <c r="AU7" s="36">
        <v>4807.75</v>
      </c>
      <c r="AV7" s="36">
        <v>1110.48</v>
      </c>
      <c r="AW7" s="36">
        <v>1368.6</v>
      </c>
      <c r="AX7" s="36">
        <v>1128.25</v>
      </c>
      <c r="AY7" s="36">
        <v>1159.4100000000001</v>
      </c>
      <c r="AZ7" s="36">
        <v>1081.23</v>
      </c>
      <c r="BA7" s="36">
        <v>406.37</v>
      </c>
      <c r="BB7" s="36">
        <v>398.29</v>
      </c>
      <c r="BC7" s="36">
        <v>262.74</v>
      </c>
      <c r="BD7" s="36">
        <v>189.41</v>
      </c>
      <c r="BE7" s="36">
        <v>166.89</v>
      </c>
      <c r="BF7" s="36">
        <v>151.84</v>
      </c>
      <c r="BG7" s="36">
        <v>140.72999999999999</v>
      </c>
      <c r="BH7" s="36">
        <v>129.24</v>
      </c>
      <c r="BI7" s="36">
        <v>474.06</v>
      </c>
      <c r="BJ7" s="36">
        <v>458</v>
      </c>
      <c r="BK7" s="36">
        <v>443.13</v>
      </c>
      <c r="BL7" s="36">
        <v>442.54</v>
      </c>
      <c r="BM7" s="36">
        <v>431</v>
      </c>
      <c r="BN7" s="36">
        <v>276.38</v>
      </c>
      <c r="BO7" s="36">
        <v>101.88</v>
      </c>
      <c r="BP7" s="36">
        <v>97.36</v>
      </c>
      <c r="BQ7" s="36">
        <v>105.77</v>
      </c>
      <c r="BR7" s="36">
        <v>100.58</v>
      </c>
      <c r="BS7" s="36">
        <v>106.01</v>
      </c>
      <c r="BT7" s="36">
        <v>96.62</v>
      </c>
      <c r="BU7" s="36">
        <v>96.27</v>
      </c>
      <c r="BV7" s="36">
        <v>95.4</v>
      </c>
      <c r="BW7" s="36">
        <v>98.6</v>
      </c>
      <c r="BX7" s="36">
        <v>100.82</v>
      </c>
      <c r="BY7" s="36">
        <v>104.99</v>
      </c>
      <c r="BZ7" s="36">
        <v>167.35</v>
      </c>
      <c r="CA7" s="36">
        <v>175.39</v>
      </c>
      <c r="CB7" s="36">
        <v>162.79</v>
      </c>
      <c r="CC7" s="36">
        <v>171.01</v>
      </c>
      <c r="CD7" s="36">
        <v>162.04</v>
      </c>
      <c r="CE7" s="36">
        <v>184.53</v>
      </c>
      <c r="CF7" s="36">
        <v>186.94</v>
      </c>
      <c r="CG7" s="36">
        <v>186.15</v>
      </c>
      <c r="CH7" s="36">
        <v>181.67</v>
      </c>
      <c r="CI7" s="36">
        <v>179.55</v>
      </c>
      <c r="CJ7" s="36">
        <v>163.72</v>
      </c>
      <c r="CK7" s="36">
        <v>57.1</v>
      </c>
      <c r="CL7" s="36">
        <v>56.68</v>
      </c>
      <c r="CM7" s="36">
        <v>57.03</v>
      </c>
      <c r="CN7" s="36">
        <v>56.57</v>
      </c>
      <c r="CO7" s="36">
        <v>57.7</v>
      </c>
      <c r="CP7" s="36">
        <v>52.9</v>
      </c>
      <c r="CQ7" s="36">
        <v>54.51</v>
      </c>
      <c r="CR7" s="36">
        <v>54.47</v>
      </c>
      <c r="CS7" s="36">
        <v>53.61</v>
      </c>
      <c r="CT7" s="36">
        <v>53.52</v>
      </c>
      <c r="CU7" s="36">
        <v>59.76</v>
      </c>
      <c r="CV7" s="36">
        <v>96.54</v>
      </c>
      <c r="CW7" s="36">
        <v>96.02</v>
      </c>
      <c r="CX7" s="36">
        <v>94.58</v>
      </c>
      <c r="CY7" s="36">
        <v>93.58</v>
      </c>
      <c r="CZ7" s="36">
        <v>91.17</v>
      </c>
      <c r="DA7" s="36">
        <v>81.63</v>
      </c>
      <c r="DB7" s="36">
        <v>81.790000000000006</v>
      </c>
      <c r="DC7" s="36">
        <v>81.459999999999994</v>
      </c>
      <c r="DD7" s="36">
        <v>81.31</v>
      </c>
      <c r="DE7" s="36">
        <v>81.459999999999994</v>
      </c>
      <c r="DF7" s="36">
        <v>89.95</v>
      </c>
      <c r="DG7" s="36">
        <v>43.31</v>
      </c>
      <c r="DH7" s="36">
        <v>44.95</v>
      </c>
      <c r="DI7" s="36">
        <v>46.44</v>
      </c>
      <c r="DJ7" s="36">
        <v>55.54</v>
      </c>
      <c r="DK7" s="36">
        <v>56.88</v>
      </c>
      <c r="DL7" s="36">
        <v>37.25</v>
      </c>
      <c r="DM7" s="36">
        <v>37.799999999999997</v>
      </c>
      <c r="DN7" s="36">
        <v>38.520000000000003</v>
      </c>
      <c r="DO7" s="36">
        <v>46.67</v>
      </c>
      <c r="DP7" s="36">
        <v>47.7</v>
      </c>
      <c r="DQ7" s="36">
        <v>47.18</v>
      </c>
      <c r="DR7" s="36">
        <v>1.85</v>
      </c>
      <c r="DS7" s="36">
        <v>3.95</v>
      </c>
      <c r="DT7" s="36">
        <v>14.85</v>
      </c>
      <c r="DU7" s="36">
        <v>14.85</v>
      </c>
      <c r="DV7" s="36">
        <v>14.48</v>
      </c>
      <c r="DW7" s="36">
        <v>7.9</v>
      </c>
      <c r="DX7" s="36">
        <v>8.2200000000000006</v>
      </c>
      <c r="DY7" s="36">
        <v>9.43</v>
      </c>
      <c r="DZ7" s="36">
        <v>10.029999999999999</v>
      </c>
      <c r="EA7" s="36">
        <v>7.26</v>
      </c>
      <c r="EB7" s="36">
        <v>13.18</v>
      </c>
      <c r="EC7" s="36">
        <v>0</v>
      </c>
      <c r="ED7" s="36">
        <v>0</v>
      </c>
      <c r="EE7" s="36">
        <v>0</v>
      </c>
      <c r="EF7" s="36">
        <v>0</v>
      </c>
      <c r="EG7" s="36">
        <v>0.52</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2017-02-09T04:40:12Z</cp:lastPrinted>
  <dcterms:created xsi:type="dcterms:W3CDTF">2017-02-01T08:45:01Z</dcterms:created>
  <dcterms:modified xsi:type="dcterms:W3CDTF">2017-02-23T05:45:45Z</dcterms:modified>
  <cp:category/>
</cp:coreProperties>
</file>