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orikawaHi\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<sst xmlns="http://schemas.openxmlformats.org/spreadsheetml/2006/main" count="226" uniqueCount="111">
  <si>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</si>
  <si>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</si>
  <si>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</si>
  <si>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</si>
  <si>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</si>
  <si>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</si>
  <si>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</si>
  <si>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</si>
  <si>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</si>
  <si>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</si>
  <si>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</si>
  <si>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</si>
  <si>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</si>
  <si>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</si>
  <si>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</si>
  <si>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</si>
  <si>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</si>
  <si>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</si>
  <si>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</si>
  <si>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</si>
  <si>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</si>
  <si>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</si>
  <si>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</si>
  <si>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</si>
  <si>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</si>
  <si>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</si>
  <si>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</si>
  <si>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</si>
  <si>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</si>
  <si>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</si>
  <si>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</si>
  <si>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</si>
  <si>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</si>
  <si>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</si>
  <si>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</si>
  <si>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</si>
  <si>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</si>
  <si>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</si>
  <si>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</si>
  <si>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</si>
  <si>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</si>
  <si>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</si>
  <si>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</si>
  <si>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</si>
  <si>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</si>
  <si>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</si>
  <si>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</si>
  <si>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</si>
  <si>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</si>
  <si>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</si>
  <si>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</si>
  <si>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</si>
  <si>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</si>
  <si>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</si>
  <si>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</si>
  <si>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</si>
  <si>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</si>
  <si>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</si>
  <si>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</si>
  <si>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</si>
  <si>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</si>
  <si>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</si>
  <si>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</si>
  <si>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</si>
  <si>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</si>
  <si>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</si>
  <si>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</si>
  <si>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</si>
  <si>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</si>
  <si>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</si>
  <si>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</si>
  <si>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</si>
  <si>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</si>
  <si>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</si>
  <si>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</si>
  <si>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</si>
  <si>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</si>
  <si>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</si>
  <si>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</si>
  <si>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</si>
  <si>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</si>
  <si>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</si>
  <si>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</si>
  <si>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</si>
  <si>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</si>
  <si>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</si>
  <si>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</si>
  <si>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</si>
  <si>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</si>
  <si>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</si>
  <si>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</si>
  <si>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</si>
  <si>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</si>
  <si>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</si>
  <si>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</si>
  <si>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</si>
  <si>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田尻町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</si>
  <si>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</si>
  <si>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</si>
  <si>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</si>
  <si>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</si>
  <si>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</si>
  <si>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</si>
  <si>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</si>
  <si>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</si>
  <si>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</si>
  <si>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</si>
  <si>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</si>
  <si>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経営戦略の策定につきましては、適正な下水道使用料の設定や管渠更新を行うための計画策定などを含め、検討を行ってまいります。</t>
    <rPh sb="1" eb="5">
      <t>ケイエイセンリャク</t>
    </rPh>
    <rPh sb="6" eb="8">
      <t>サクテイ</t>
    </rPh>
    <rPh sb="46" eb="47">
      <t>フク</t>
    </rPh>
    <phoneticPr fontId="4"/>
  </si>
  <si>
    <t>　管渠につきましては、供用開始から20年ほどしか経過していませんので、更新はまだ行っていません。</t>
    <rPh sb="1" eb="3">
      <t>カンキョ</t>
    </rPh>
    <phoneticPr fontId="4"/>
  </si>
  <si>
    <t xml:space="preserve">　本町におきましては、急速な下水道施設整備に伴い、多額の企業債発行を行ったため、その残高が多額にのぼり、④企業債残高対事業規模比率が類似団体の平均値に比べて高くなっております。
　また、その企業債償還金が多額であるため、支出額が増大し、①収益的収支比率が低下し、⑥汚水処理原価が類似団体の平均値に比べて高くなっております。
　さらに、下水道使用料が20m3（立方メートル）あたり1,800円と、府内平均（2,165円）と比較しても少ないことから、⑤経費回収率が類似団体の平均値に比べて低くなっております。
　なお、⑦施設利用率につきましては、単独処理場を設置していないため、当該値を計上しておりません。
</t>
    <rPh sb="34" eb="35">
      <t>オコナ</t>
    </rPh>
    <rPh sb="42" eb="44">
      <t>ザンダカ</t>
    </rPh>
    <rPh sb="45" eb="47">
      <t>タガク</t>
    </rPh>
    <rPh sb="53" eb="55">
      <t>キギョウ</t>
    </rPh>
    <rPh sb="55" eb="56">
      <t>サイ</t>
    </rPh>
    <rPh sb="56" eb="58">
      <t>ザンダカ</t>
    </rPh>
    <rPh sb="58" eb="59">
      <t>タイ</t>
    </rPh>
    <rPh sb="59" eb="61">
      <t>ジギョウ</t>
    </rPh>
    <rPh sb="61" eb="63">
      <t>キボ</t>
    </rPh>
    <rPh sb="63" eb="65">
      <t>ヒリツ</t>
    </rPh>
    <rPh sb="66" eb="70">
      <t>ルイジダンタイ</t>
    </rPh>
    <rPh sb="71" eb="74">
      <t>ヘイキンチ</t>
    </rPh>
    <rPh sb="75" eb="76">
      <t>クラ</t>
    </rPh>
    <rPh sb="78" eb="79">
      <t>タカ</t>
    </rPh>
    <rPh sb="95" eb="97">
      <t>キギョウ</t>
    </rPh>
    <rPh sb="97" eb="98">
      <t>サイ</t>
    </rPh>
    <rPh sb="98" eb="100">
      <t>ショウカン</t>
    </rPh>
    <rPh sb="100" eb="101">
      <t>キン</t>
    </rPh>
    <rPh sb="102" eb="104">
      <t>タガク</t>
    </rPh>
    <rPh sb="110" eb="112">
      <t>シシュツ</t>
    </rPh>
    <rPh sb="112" eb="113">
      <t>ガク</t>
    </rPh>
    <rPh sb="114" eb="116">
      <t>ゾウダイ</t>
    </rPh>
    <rPh sb="119" eb="124">
      <t>シュウエキテキシュウシ</t>
    </rPh>
    <rPh sb="124" eb="126">
      <t>ヒリツ</t>
    </rPh>
    <rPh sb="127" eb="129">
      <t>テイカ</t>
    </rPh>
    <rPh sb="132" eb="134">
      <t>オスイ</t>
    </rPh>
    <rPh sb="134" eb="136">
      <t>ショリ</t>
    </rPh>
    <rPh sb="136" eb="138">
      <t>ゲンカ</t>
    </rPh>
    <rPh sb="139" eb="143">
      <t>ルイジダンタイ</t>
    </rPh>
    <rPh sb="144" eb="147">
      <t>ヘイキンチ</t>
    </rPh>
    <rPh sb="148" eb="149">
      <t>クラ</t>
    </rPh>
    <rPh sb="151" eb="152">
      <t>タカ</t>
    </rPh>
    <rPh sb="179" eb="181">
      <t>リッポウ</t>
    </rPh>
    <rPh sb="207" eb="208">
      <t>エン</t>
    </rPh>
    <rPh sb="224" eb="226">
      <t>ケイヒ</t>
    </rPh>
    <rPh sb="226" eb="228">
      <t>カイシュウ</t>
    </rPh>
    <rPh sb="228" eb="229">
      <t>リツ</t>
    </rPh>
    <rPh sb="242" eb="24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</si>
</sst>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EA-4F9B-9896-F3748E002237}"/>
            </c:ext>
          </c:extLst>
        </c:ser>
        <c:dLbls>
          <c:showLegendKey val="0"/>
          <c:showVal val="0"/>
          <c:showCatName val="0"/>
          <c:showSerName val="0"/>
          <c:showPercent val="0"/>
          <c:showBubbleSize val="0"/>
        </c:dLbls>
        <c:gapWidth val="150"/>
        <c:axId val="306478208"/>
        <c:axId val="30647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extLst>
            <c:ext xmlns:c16="http://schemas.microsoft.com/office/drawing/2014/chart" uri="{C3380CC4-5D6E-409C-BE32-E72D297353CC}">
              <c16:uniqueId val="{00000001-13EA-4F9B-9896-F3748E002237}"/>
            </c:ext>
          </c:extLst>
        </c:ser>
        <c:dLbls>
          <c:showLegendKey val="0"/>
          <c:showVal val="0"/>
          <c:showCatName val="0"/>
          <c:showSerName val="0"/>
          <c:showPercent val="0"/>
          <c:showBubbleSize val="0"/>
        </c:dLbls>
        <c:marker val="1"/>
        <c:smooth val="0"/>
        <c:axId val="306478208"/>
        <c:axId val="306477032"/>
      </c:lineChart>
      <c:dateAx>
        <c:axId val="306478208"/>
        <c:scaling>
          <c:orientation val="minMax"/>
        </c:scaling>
        <c:delete val="1"/>
        <c:axPos val="b"/>
        <c:numFmt formatCode="ge" sourceLinked="1"/>
        <c:majorTickMark val="none"/>
        <c:minorTickMark val="none"/>
        <c:tickLblPos val="none"/>
        <c:crossAx val="306477032"/>
        <c:crosses val="autoZero"/>
        <c:auto val="1"/>
        <c:lblOffset val="100"/>
        <c:baseTimeUnit val="years"/>
      </c:dateAx>
      <c:valAx>
        <c:axId val="3064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EC-4D2A-9D6E-7FD49693E870}"/>
            </c:ext>
          </c:extLst>
        </c:ser>
        <c:dLbls>
          <c:showLegendKey val="0"/>
          <c:showVal val="0"/>
          <c:showCatName val="0"/>
          <c:showSerName val="0"/>
          <c:showPercent val="0"/>
          <c:showBubbleSize val="0"/>
        </c:dLbls>
        <c:gapWidth val="150"/>
        <c:axId val="292335288"/>
        <c:axId val="2923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extLst>
            <c:ext xmlns:c16="http://schemas.microsoft.com/office/drawing/2014/chart" uri="{C3380CC4-5D6E-409C-BE32-E72D297353CC}">
              <c16:uniqueId val="{00000001-41EC-4D2A-9D6E-7FD49693E870}"/>
            </c:ext>
          </c:extLst>
        </c:ser>
        <c:dLbls>
          <c:showLegendKey val="0"/>
          <c:showVal val="0"/>
          <c:showCatName val="0"/>
          <c:showSerName val="0"/>
          <c:showPercent val="0"/>
          <c:showBubbleSize val="0"/>
        </c:dLbls>
        <c:marker val="1"/>
        <c:smooth val="0"/>
        <c:axId val="292335288"/>
        <c:axId val="292335680"/>
      </c:lineChart>
      <c:dateAx>
        <c:axId val="292335288"/>
        <c:scaling>
          <c:orientation val="minMax"/>
        </c:scaling>
        <c:delete val="1"/>
        <c:axPos val="b"/>
        <c:numFmt formatCode="ge" sourceLinked="1"/>
        <c:majorTickMark val="none"/>
        <c:minorTickMark val="none"/>
        <c:tickLblPos val="none"/>
        <c:crossAx val="292335680"/>
        <c:crosses val="autoZero"/>
        <c:auto val="1"/>
        <c:lblOffset val="100"/>
        <c:baseTimeUnit val="years"/>
      </c:dateAx>
      <c:valAx>
        <c:axId val="292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84.21</c:v>
                </c:pt>
                <c:pt idx="1">
                  <c:v>86.8</c:v>
                </c:pt>
                <c:pt idx="2">
                  <c:v>86.78</c:v>
                </c:pt>
                <c:pt idx="3">
                  <c:v>87.87</c:v>
                </c:pt>
                <c:pt idx="4">
                  <c:v>87.85</c:v>
                </c:pt>
              </c:numCache>
            </c:numRef>
          </c:val>
          <c:extLst>
            <c:ext xmlns:c16="http://schemas.microsoft.com/office/drawing/2014/chart" uri="{C3380CC4-5D6E-409C-BE32-E72D297353CC}">
              <c16:uniqueId val="{00000000-7785-4938-8F6D-F2C6B30EDA62}"/>
            </c:ext>
          </c:extLst>
        </c:ser>
        <c:dLbls>
          <c:showLegendKey val="0"/>
          <c:showVal val="0"/>
          <c:showCatName val="0"/>
          <c:showSerName val="0"/>
          <c:showPercent val="0"/>
          <c:showBubbleSize val="0"/>
        </c:dLbls>
        <c:gapWidth val="150"/>
        <c:axId val="292333720"/>
        <c:axId val="315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extLst>
            <c:ext xmlns:c16="http://schemas.microsoft.com/office/drawing/2014/chart" uri="{C3380CC4-5D6E-409C-BE32-E72D297353CC}">
              <c16:uniqueId val="{00000001-7785-4938-8F6D-F2C6B30EDA62}"/>
            </c:ext>
          </c:extLst>
        </c:ser>
        <c:dLbls>
          <c:showLegendKey val="0"/>
          <c:showVal val="0"/>
          <c:showCatName val="0"/>
          <c:showSerName val="0"/>
          <c:showPercent val="0"/>
          <c:showBubbleSize val="0"/>
        </c:dLbls>
        <c:marker val="1"/>
        <c:smooth val="0"/>
        <c:axId val="292333720"/>
        <c:axId val="315697344"/>
      </c:lineChart>
      <c:dateAx>
        <c:axId val="292333720"/>
        <c:scaling>
          <c:orientation val="minMax"/>
        </c:scaling>
        <c:delete val="1"/>
        <c:axPos val="b"/>
        <c:numFmt formatCode="ge" sourceLinked="1"/>
        <c:majorTickMark val="none"/>
        <c:minorTickMark val="none"/>
        <c:tickLblPos val="none"/>
        <c:crossAx val="315697344"/>
        <c:crosses val="autoZero"/>
        <c:auto val="1"/>
        <c:lblOffset val="100"/>
        <c:baseTimeUnit val="years"/>
      </c:dateAx>
      <c:valAx>
        <c:axId val="315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80.45</c:v>
                </c:pt>
                <c:pt idx="1">
                  <c:v>79.5</c:v>
                </c:pt>
                <c:pt idx="2">
                  <c:v>79.2</c:v>
                </c:pt>
                <c:pt idx="3">
                  <c:v>79.12</c:v>
                </c:pt>
                <c:pt idx="4">
                  <c:v>78.400000000000006</c:v>
                </c:pt>
              </c:numCache>
            </c:numRef>
          </c:val>
          <c:extLst>
            <c:ext xmlns:c16="http://schemas.microsoft.com/office/drawing/2014/chart" uri="{C3380CC4-5D6E-409C-BE32-E72D297353CC}">
              <c16:uniqueId val="{00000000-5F4D-4082-9489-9B78AED3579B}"/>
            </c:ext>
          </c:extLst>
        </c:ser>
        <c:dLbls>
          <c:showLegendKey val="0"/>
          <c:showVal val="0"/>
          <c:showCatName val="0"/>
          <c:showSerName val="0"/>
          <c:showPercent val="0"/>
          <c:showBubbleSize val="0"/>
        </c:dLbls>
        <c:gapWidth val="150"/>
        <c:axId val="306478992"/>
        <c:axId val="30647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D-4082-9489-9B78AED3579B}"/>
            </c:ext>
          </c:extLst>
        </c:ser>
        <c:dLbls>
          <c:showLegendKey val="0"/>
          <c:showVal val="0"/>
          <c:showCatName val="0"/>
          <c:showSerName val="0"/>
          <c:showPercent val="0"/>
          <c:showBubbleSize val="0"/>
        </c:dLbls>
        <c:marker val="1"/>
        <c:smooth val="0"/>
        <c:axId val="306478992"/>
        <c:axId val="306474680"/>
      </c:lineChart>
      <c:dateAx>
        <c:axId val="306478992"/>
        <c:scaling>
          <c:orientation val="minMax"/>
        </c:scaling>
        <c:delete val="1"/>
        <c:axPos val="b"/>
        <c:numFmt formatCode="ge" sourceLinked="1"/>
        <c:majorTickMark val="none"/>
        <c:minorTickMark val="none"/>
        <c:tickLblPos val="none"/>
        <c:crossAx val="306474680"/>
        <c:crosses val="autoZero"/>
        <c:auto val="1"/>
        <c:lblOffset val="100"/>
        <c:baseTimeUnit val="years"/>
      </c:dateAx>
      <c:valAx>
        <c:axId val="3064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8-49CF-A957-0C481CCF48A3}"/>
            </c:ext>
          </c:extLst>
        </c:ser>
        <c:dLbls>
          <c:showLegendKey val="0"/>
          <c:showVal val="0"/>
          <c:showCatName val="0"/>
          <c:showSerName val="0"/>
          <c:showPercent val="0"/>
          <c:showBubbleSize val="0"/>
        </c:dLbls>
        <c:gapWidth val="150"/>
        <c:axId val="306477816"/>
        <c:axId val="2988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8-49CF-A957-0C481CCF48A3}"/>
            </c:ext>
          </c:extLst>
        </c:ser>
        <c:dLbls>
          <c:showLegendKey val="0"/>
          <c:showVal val="0"/>
          <c:showCatName val="0"/>
          <c:showSerName val="0"/>
          <c:showPercent val="0"/>
          <c:showBubbleSize val="0"/>
        </c:dLbls>
        <c:marker val="1"/>
        <c:smooth val="0"/>
        <c:axId val="306477816"/>
        <c:axId val="298880640"/>
      </c:lineChart>
      <c:dateAx>
        <c:axId val="306477816"/>
        <c:scaling>
          <c:orientation val="minMax"/>
        </c:scaling>
        <c:delete val="1"/>
        <c:axPos val="b"/>
        <c:numFmt formatCode="ge" sourceLinked="1"/>
        <c:majorTickMark val="none"/>
        <c:minorTickMark val="none"/>
        <c:tickLblPos val="none"/>
        <c:crossAx val="298880640"/>
        <c:crosses val="autoZero"/>
        <c:auto val="1"/>
        <c:lblOffset val="100"/>
        <c:baseTimeUnit val="years"/>
      </c:dateAx>
      <c:valAx>
        <c:axId val="2988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A-40A5-986D-4B006EADE8E4}"/>
            </c:ext>
          </c:extLst>
        </c:ser>
        <c:dLbls>
          <c:showLegendKey val="0"/>
          <c:showVal val="0"/>
          <c:showCatName val="0"/>
          <c:showSerName val="0"/>
          <c:showPercent val="0"/>
          <c:showBubbleSize val="0"/>
        </c:dLbls>
        <c:gapWidth val="150"/>
        <c:axId val="298876720"/>
        <c:axId val="29888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A-40A5-986D-4B006EADE8E4}"/>
            </c:ext>
          </c:extLst>
        </c:ser>
        <c:dLbls>
          <c:showLegendKey val="0"/>
          <c:showVal val="0"/>
          <c:showCatName val="0"/>
          <c:showSerName val="0"/>
          <c:showPercent val="0"/>
          <c:showBubbleSize val="0"/>
        </c:dLbls>
        <c:marker val="1"/>
        <c:smooth val="0"/>
        <c:axId val="298876720"/>
        <c:axId val="298881816"/>
      </c:lineChart>
      <c:dateAx>
        <c:axId val="298876720"/>
        <c:scaling>
          <c:orientation val="minMax"/>
        </c:scaling>
        <c:delete val="1"/>
        <c:axPos val="b"/>
        <c:numFmt formatCode="ge" sourceLinked="1"/>
        <c:majorTickMark val="none"/>
        <c:minorTickMark val="none"/>
        <c:tickLblPos val="none"/>
        <c:crossAx val="298881816"/>
        <c:crosses val="autoZero"/>
        <c:auto val="1"/>
        <c:lblOffset val="100"/>
        <c:baseTimeUnit val="years"/>
      </c:dateAx>
      <c:valAx>
        <c:axId val="2988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1-4676-9278-FEB3FB2461BE}"/>
            </c:ext>
          </c:extLst>
        </c:ser>
        <c:dLbls>
          <c:showLegendKey val="0"/>
          <c:showVal val="0"/>
          <c:showCatName val="0"/>
          <c:showSerName val="0"/>
          <c:showPercent val="0"/>
          <c:showBubbleSize val="0"/>
        </c:dLbls>
        <c:gapWidth val="150"/>
        <c:axId val="298878288"/>
        <c:axId val="2988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1-4676-9278-FEB3FB2461BE}"/>
            </c:ext>
          </c:extLst>
        </c:ser>
        <c:dLbls>
          <c:showLegendKey val="0"/>
          <c:showVal val="0"/>
          <c:showCatName val="0"/>
          <c:showSerName val="0"/>
          <c:showPercent val="0"/>
          <c:showBubbleSize val="0"/>
        </c:dLbls>
        <c:marker val="1"/>
        <c:smooth val="0"/>
        <c:axId val="298878288"/>
        <c:axId val="298875936"/>
      </c:lineChart>
      <c:dateAx>
        <c:axId val="298878288"/>
        <c:scaling>
          <c:orientation val="minMax"/>
        </c:scaling>
        <c:delete val="1"/>
        <c:axPos val="b"/>
        <c:numFmt formatCode="ge" sourceLinked="1"/>
        <c:majorTickMark val="none"/>
        <c:minorTickMark val="none"/>
        <c:tickLblPos val="none"/>
        <c:crossAx val="298875936"/>
        <c:crosses val="autoZero"/>
        <c:auto val="1"/>
        <c:lblOffset val="100"/>
        <c:baseTimeUnit val="years"/>
      </c:dateAx>
      <c:valAx>
        <c:axId val="2988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7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B-4742-B389-CD775495DA4E}"/>
            </c:ext>
          </c:extLst>
        </c:ser>
        <c:dLbls>
          <c:showLegendKey val="0"/>
          <c:showVal val="0"/>
          <c:showCatName val="0"/>
          <c:showSerName val="0"/>
          <c:showPercent val="0"/>
          <c:showBubbleSize val="0"/>
        </c:dLbls>
        <c:gapWidth val="150"/>
        <c:axId val="298880248"/>
        <c:axId val="29888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B-4742-B389-CD775495DA4E}"/>
            </c:ext>
          </c:extLst>
        </c:ser>
        <c:dLbls>
          <c:showLegendKey val="0"/>
          <c:showVal val="0"/>
          <c:showCatName val="0"/>
          <c:showSerName val="0"/>
          <c:showPercent val="0"/>
          <c:showBubbleSize val="0"/>
        </c:dLbls>
        <c:marker val="1"/>
        <c:smooth val="0"/>
        <c:axId val="298880248"/>
        <c:axId val="298881032"/>
      </c:lineChart>
      <c:dateAx>
        <c:axId val="298880248"/>
        <c:scaling>
          <c:orientation val="minMax"/>
        </c:scaling>
        <c:delete val="1"/>
        <c:axPos val="b"/>
        <c:numFmt formatCode="ge" sourceLinked="1"/>
        <c:majorTickMark val="none"/>
        <c:minorTickMark val="none"/>
        <c:tickLblPos val="none"/>
        <c:crossAx val="298881032"/>
        <c:crosses val="autoZero"/>
        <c:auto val="1"/>
        <c:lblOffset val="100"/>
        <c:baseTimeUnit val="years"/>
      </c:dateAx>
      <c:valAx>
        <c:axId val="29888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8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3084.68</c:v>
                </c:pt>
                <c:pt idx="1">
                  <c:v>2901.81</c:v>
                </c:pt>
                <c:pt idx="2">
                  <c:v>2383.44</c:v>
                </c:pt>
                <c:pt idx="3">
                  <c:v>2141.0300000000002</c:v>
                </c:pt>
                <c:pt idx="4">
                  <c:v>1964.83</c:v>
                </c:pt>
              </c:numCache>
            </c:numRef>
          </c:val>
          <c:extLst>
            <c:ext xmlns:c16="http://schemas.microsoft.com/office/drawing/2014/chart" uri="{C3380CC4-5D6E-409C-BE32-E72D297353CC}">
              <c16:uniqueId val="{00000000-5782-4311-9434-4E3B05DD699E}"/>
            </c:ext>
          </c:extLst>
        </c:ser>
        <c:dLbls>
          <c:showLegendKey val="0"/>
          <c:showVal val="0"/>
          <c:showCatName val="0"/>
          <c:showSerName val="0"/>
          <c:showPercent val="0"/>
          <c:showBubbleSize val="0"/>
        </c:dLbls>
        <c:gapWidth val="150"/>
        <c:axId val="1037455568"/>
        <c:axId val="103745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extLst>
            <c:ext xmlns:c16="http://schemas.microsoft.com/office/drawing/2014/chart" uri="{C3380CC4-5D6E-409C-BE32-E72D297353CC}">
              <c16:uniqueId val="{00000001-5782-4311-9434-4E3B05DD699E}"/>
            </c:ext>
          </c:extLst>
        </c:ser>
        <c:dLbls>
          <c:showLegendKey val="0"/>
          <c:showVal val="0"/>
          <c:showCatName val="0"/>
          <c:showSerName val="0"/>
          <c:showPercent val="0"/>
          <c:showBubbleSize val="0"/>
        </c:dLbls>
        <c:marker val="1"/>
        <c:smooth val="0"/>
        <c:axId val="1037455568"/>
        <c:axId val="1037452432"/>
      </c:lineChart>
      <c:dateAx>
        <c:axId val="1037455568"/>
        <c:scaling>
          <c:orientation val="minMax"/>
        </c:scaling>
        <c:delete val="1"/>
        <c:axPos val="b"/>
        <c:numFmt formatCode="ge" sourceLinked="1"/>
        <c:majorTickMark val="none"/>
        <c:minorTickMark val="none"/>
        <c:tickLblPos val="none"/>
        <c:crossAx val="1037452432"/>
        <c:crosses val="autoZero"/>
        <c:auto val="1"/>
        <c:lblOffset val="100"/>
        <c:baseTimeUnit val="years"/>
      </c:dateAx>
      <c:valAx>
        <c:axId val="10374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42.92</c:v>
                </c:pt>
                <c:pt idx="1">
                  <c:v>44.87</c:v>
                </c:pt>
                <c:pt idx="2">
                  <c:v>51.67</c:v>
                </c:pt>
                <c:pt idx="3">
                  <c:v>51.61</c:v>
                </c:pt>
                <c:pt idx="4">
                  <c:v>50.71</c:v>
                </c:pt>
              </c:numCache>
            </c:numRef>
          </c:val>
          <c:extLst>
            <c:ext xmlns:c16="http://schemas.microsoft.com/office/drawing/2014/chart" uri="{C3380CC4-5D6E-409C-BE32-E72D297353CC}">
              <c16:uniqueId val="{00000000-C9D3-4964-8FFE-89384689DB27}"/>
            </c:ext>
          </c:extLst>
        </c:ser>
        <c:dLbls>
          <c:showLegendKey val="0"/>
          <c:showVal val="0"/>
          <c:showCatName val="0"/>
          <c:showSerName val="0"/>
          <c:showPercent val="0"/>
          <c:showBubbleSize val="0"/>
        </c:dLbls>
        <c:gapWidth val="150"/>
        <c:axId val="1037455176"/>
        <c:axId val="10374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extLst>
            <c:ext xmlns:c16="http://schemas.microsoft.com/office/drawing/2014/chart" uri="{C3380CC4-5D6E-409C-BE32-E72D297353CC}">
              <c16:uniqueId val="{00000001-C9D3-4964-8FFE-89384689DB27}"/>
            </c:ext>
          </c:extLst>
        </c:ser>
        <c:dLbls>
          <c:showLegendKey val="0"/>
          <c:showVal val="0"/>
          <c:showCatName val="0"/>
          <c:showSerName val="0"/>
          <c:showPercent val="0"/>
          <c:showBubbleSize val="0"/>
        </c:dLbls>
        <c:marker val="1"/>
        <c:smooth val="0"/>
        <c:axId val="1037455176"/>
        <c:axId val="1037454392"/>
      </c:lineChart>
      <c:dateAx>
        <c:axId val="1037455176"/>
        <c:scaling>
          <c:orientation val="minMax"/>
        </c:scaling>
        <c:delete val="1"/>
        <c:axPos val="b"/>
        <c:numFmt formatCode="ge" sourceLinked="1"/>
        <c:majorTickMark val="none"/>
        <c:minorTickMark val="none"/>
        <c:tickLblPos val="none"/>
        <c:crossAx val="1037454392"/>
        <c:crosses val="autoZero"/>
        <c:auto val="1"/>
        <c:lblOffset val="100"/>
        <c:baseTimeUnit val="years"/>
      </c:dateAx>
      <c:valAx>
        <c:axId val="10374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261.07</c:v>
                </c:pt>
                <c:pt idx="1">
                  <c:v>252.17</c:v>
                </c:pt>
                <c:pt idx="2">
                  <c:v>237.72</c:v>
                </c:pt>
                <c:pt idx="3">
                  <c:v>248.02</c:v>
                </c:pt>
                <c:pt idx="4">
                  <c:v>254.02</c:v>
                </c:pt>
              </c:numCache>
            </c:numRef>
          </c:val>
          <c:extLst>
            <c:ext xmlns:c16="http://schemas.microsoft.com/office/drawing/2014/chart" uri="{C3380CC4-5D6E-409C-BE32-E72D297353CC}">
              <c16:uniqueId val="{00000000-5FB3-4BB4-932A-FB7A36A3319D}"/>
            </c:ext>
          </c:extLst>
        </c:ser>
        <c:dLbls>
          <c:showLegendKey val="0"/>
          <c:showVal val="0"/>
          <c:showCatName val="0"/>
          <c:showSerName val="0"/>
          <c:showPercent val="0"/>
          <c:showBubbleSize val="0"/>
        </c:dLbls>
        <c:gapWidth val="150"/>
        <c:axId val="292334504"/>
        <c:axId val="29233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extLst>
            <c:ext xmlns:c16="http://schemas.microsoft.com/office/drawing/2014/chart" uri="{C3380CC4-5D6E-409C-BE32-E72D297353CC}">
              <c16:uniqueId val="{00000001-5FB3-4BB4-932A-FB7A36A3319D}"/>
            </c:ext>
          </c:extLst>
        </c:ser>
        <c:dLbls>
          <c:showLegendKey val="0"/>
          <c:showVal val="0"/>
          <c:showCatName val="0"/>
          <c:showSerName val="0"/>
          <c:showPercent val="0"/>
          <c:showBubbleSize val="0"/>
        </c:dLbls>
        <c:marker val="1"/>
        <c:smooth val="0"/>
        <c:axId val="292334504"/>
        <c:axId val="292336072"/>
      </c:lineChart>
      <c:dateAx>
        <c:axId val="292334504"/>
        <c:scaling>
          <c:orientation val="minMax"/>
        </c:scaling>
        <c:delete val="1"/>
        <c:axPos val="b"/>
        <c:numFmt formatCode="ge" sourceLinked="1"/>
        <c:majorTickMark val="none"/>
        <c:minorTickMark val="none"/>
        <c:tickLblPos val="none"/>
        <c:crossAx val="292336072"/>
        <c:crosses val="autoZero"/>
        <c:auto val="1"/>
        <c:lblOffset val="100"/>
        <c:baseTimeUnit val="years"/>
      </c:dateAx>
      <c:valAx>
        <c:axId val="29233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3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田尻町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8606</v>
      </c>
      <c r="AM8" s="47"/>
      <c r="AN8" s="47"/>
      <c r="AO8" s="47"/>
      <c r="AP8" s="47"/>
      <c r="AQ8" s="47"/>
      <c r="AR8" s="47"/>
      <c r="AS8" s="47"/>
      <c r="AT8" s="43">
        <f>データ!S6</f>
        <v>5.62</v>
      </c>
      <c r="AU8" s="43"/>
      <c r="AV8" s="43"/>
      <c r="AW8" s="43"/>
      <c r="AX8" s="43"/>
      <c r="AY8" s="43"/>
      <c r="AZ8" s="43"/>
      <c r="BA8" s="43"/>
      <c r="BB8" s="43">
        <f>データ!T6</f>
        <v>1531.32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97.43</v>
      </c>
      <c r="Q10" s="43"/>
      <c r="R10" s="43"/>
      <c r="S10" s="43"/>
      <c r="T10" s="43"/>
      <c r="U10" s="43"/>
      <c r="V10" s="43"/>
      <c r="W10" s="43">
        <f>データ!P6</f>
        <v>86.72</v>
      </c>
      <c r="X10" s="43"/>
      <c r="Y10" s="43"/>
      <c r="Z10" s="43"/>
      <c r="AA10" s="43"/>
      <c r="AB10" s="43"/>
      <c r="AC10" s="43"/>
      <c r="AD10" s="47">
        <f>データ!Q6</f>
        <v>1800</v>
      </c>
      <c r="AE10" s="47"/>
      <c r="AF10" s="47"/>
      <c r="AG10" s="47"/>
      <c r="AH10" s="47"/>
      <c r="AI10" s="47"/>
      <c r="AJ10" s="47"/>
      <c r="AK10" s="2"/>
      <c r="AL10" s="47">
        <f>データ!U6</f>
        <v>8141</v>
      </c>
      <c r="AM10" s="47"/>
      <c r="AN10" s="47"/>
      <c r="AO10" s="47"/>
      <c r="AP10" s="47"/>
      <c r="AQ10" s="47"/>
      <c r="AR10" s="47"/>
      <c r="AS10" s="47"/>
      <c r="AT10" s="43">
        <f>データ!V6</f>
        <v>1.45</v>
      </c>
      <c r="AU10" s="43"/>
      <c r="AV10" s="43"/>
      <c r="AW10" s="43"/>
      <c r="AX10" s="43"/>
      <c r="AY10" s="43"/>
      <c r="AZ10" s="43"/>
      <c r="BA10" s="43"/>
      <c r="BB10" s="43">
        <f>データ!W6</f>
        <v>5614.48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273627</v>
      </c>
      <c r="D6" s="31">
        <f t="shared" si="3"/>
        <v>47</v>
      </c>
      <c r="E6" s="31">
        <f t="shared" si="3"/>
        <v>17</v>
      </c>
      <c r="F6" s="31">
        <f t="shared" si="3"/>
        <v>1</v>
      </c>
      <c r="G6" s="31">
        <f t="shared" si="3"/>
        <v>0</v>
      </c>
      <c r="H6" s="31" t="str">
        <f t="shared" si="3"/>
        <v>大阪府　田尻町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97.43</v>
      </c>
      <c r="P6" s="32">
        <f t="shared" si="3"/>
        <v>86.72</v>
      </c>
      <c r="Q6" s="32">
        <f t="shared" si="3"/>
        <v>1800</v>
      </c>
      <c r="R6" s="32">
        <f t="shared" si="3"/>
        <v>8606</v>
      </c>
      <c r="S6" s="32">
        <f t="shared" si="3"/>
        <v>5.62</v>
      </c>
      <c r="T6" s="32">
        <f t="shared" si="3"/>
        <v>1531.32</v>
      </c>
      <c r="U6" s="32">
        <f t="shared" si="3"/>
        <v>8141</v>
      </c>
      <c r="V6" s="32">
        <f t="shared" si="3"/>
        <v>1.45</v>
      </c>
      <c r="W6" s="32">
        <f t="shared" si="3"/>
        <v>5614.48</v>
      </c>
      <c r="X6" s="33">
        <f>IF(X7="",NA(),X7)</f>
        <v>80.45</v>
      </c>
      <c r="Y6" s="33">
        <f t="shared" ref="Y6:AG6" si="4">IF(Y7="",NA(),Y7)</f>
        <v>79.5</v>
      </c>
      <c r="Z6" s="33">
        <f t="shared" si="4"/>
        <v>79.2</v>
      </c>
      <c r="AA6" s="33">
        <f t="shared" si="4"/>
        <v>79.12</v>
      </c>
      <c r="AB6" s="33">
        <f t="shared" si="4"/>
        <v>78.400000000000006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3084.68</v>
      </c>
      <c r="BF6" s="33">
        <f t="shared" ref="BF6:BN6" si="7">IF(BF7="",NA(),BF7)</f>
        <v>2901.81</v>
      </c>
      <c r="BG6" s="33">
        <f t="shared" si="7"/>
        <v>2383.44</v>
      </c>
      <c r="BH6" s="33">
        <f t="shared" si="7"/>
        <v>2141.0300000000002</v>
      </c>
      <c r="BI6" s="33">
        <f t="shared" si="7"/>
        <v>1964.83</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42.92</v>
      </c>
      <c r="BQ6" s="33">
        <f t="shared" ref="BQ6:BY6" si="8">IF(BQ7="",NA(),BQ7)</f>
        <v>44.87</v>
      </c>
      <c r="BR6" s="33">
        <f t="shared" si="8"/>
        <v>51.67</v>
      </c>
      <c r="BS6" s="33">
        <f t="shared" si="8"/>
        <v>51.61</v>
      </c>
      <c r="BT6" s="33">
        <f t="shared" si="8"/>
        <v>50.71</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261.07</v>
      </c>
      <c r="CB6" s="33">
        <f t="shared" ref="CB6:CJ6" si="9">IF(CB7="",NA(),CB7)</f>
        <v>252.17</v>
      </c>
      <c r="CC6" s="33">
        <f t="shared" si="9"/>
        <v>237.72</v>
      </c>
      <c r="CD6" s="33">
        <f t="shared" si="9"/>
        <v>248.02</v>
      </c>
      <c r="CE6" s="33">
        <f t="shared" si="9"/>
        <v>254.02</v>
      </c>
      <c r="CF6" s="33">
        <f t="shared" si="9"/>
        <v>196.8</v>
      </c>
      <c r="CG6" s="33">
        <f t="shared" si="9"/>
        <v>195.15</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51.08</v>
      </c>
      <c r="CU6" s="33">
        <f t="shared" si="10"/>
        <v>49.75</v>
      </c>
      <c r="CV6" s="32" t="str">
        <f>IF(CV7="","",IF(CV7="-","【-】","【"&amp;SUBSTITUTE(TEXT(CV7,"#,##0.00"),"-","△")&amp;"】"))</f>
        <v>【60.01】</v>
      </c>
      <c r="CW6" s="33">
        <f>IF(CW7="",NA(),CW7)</f>
        <v>84.21</v>
      </c>
      <c r="CX6" s="33">
        <f t="shared" ref="CX6:DF6" si="11">IF(CX7="",NA(),CX7)</f>
        <v>86.8</v>
      </c>
      <c r="CY6" s="33">
        <f t="shared" si="11"/>
        <v>86.78</v>
      </c>
      <c r="CZ6" s="33">
        <f t="shared" si="11"/>
        <v>87.87</v>
      </c>
      <c r="DA6" s="33">
        <f t="shared" si="11"/>
        <v>87.85</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x14ac:dyDescent="0.15">
      <c r="A7" s="26"/>
      <c r="B7" s="35">
        <v>2015</v>
      </c>
      <c r="C7" s="35">
        <v>273627</v>
      </c>
      <c r="D7" s="35">
        <v>47</v>
      </c>
      <c r="E7" s="35">
        <v>17</v>
      </c>
      <c r="F7" s="35">
        <v>1</v>
      </c>
      <c r="G7" s="35">
        <v>0</v>
      </c>
      <c r="H7" s="35" t="s">
        <v>96</v>
      </c>
      <c r="I7" s="35" t="s">
        <v>97</v>
      </c>
      <c r="J7" s="35" t="s">
        <v>98</v>
      </c>
      <c r="K7" s="35" t="s">
        <v>99</v>
      </c>
      <c r="L7" s="35" t="s">
        <v>100</v>
      </c>
      <c r="M7" s="36" t="s">
        <v>101</v>
      </c>
      <c r="N7" s="36" t="s">
        <v>102</v>
      </c>
      <c r="O7" s="36">
        <v>97.43</v>
      </c>
      <c r="P7" s="36">
        <v>86.72</v>
      </c>
      <c r="Q7" s="36">
        <v>1800</v>
      </c>
      <c r="R7" s="36">
        <v>8606</v>
      </c>
      <c r="S7" s="36">
        <v>5.62</v>
      </c>
      <c r="T7" s="36">
        <v>1531.32</v>
      </c>
      <c r="U7" s="36">
        <v>8141</v>
      </c>
      <c r="V7" s="36">
        <v>1.45</v>
      </c>
      <c r="W7" s="36">
        <v>5614.48</v>
      </c>
      <c r="X7" s="36">
        <v>80.45</v>
      </c>
      <c r="Y7" s="36">
        <v>79.5</v>
      </c>
      <c r="Z7" s="36">
        <v>79.2</v>
      </c>
      <c r="AA7" s="36">
        <v>79.12</v>
      </c>
      <c r="AB7" s="36">
        <v>78.400000000000006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3084.68</v>
      </c>
      <c r="BF7" s="36">
        <v>2901.81</v>
      </c>
      <c r="BG7" s="36">
        <v>2383.44</v>
      </c>
      <c r="BH7" s="36">
        <v>2141.0300000000002</v>
      </c>
      <c r="BI7" s="36">
        <v>1964.83</v>
      </c>
      <c r="BJ7" s="36">
        <v>1258.6099999999999</v>
      </c>
      <c r="BK7" s="36">
        <v>1252.8800000000001</v>
      </c>
      <c r="BL7" s="36">
        <v>1119.4100000000001</v>
      </c>
      <c r="BM7" s="36">
        <v>1067.74</v>
      </c>
      <c r="BN7" s="36">
        <v>1018.27</v>
      </c>
      <c r="BO7" s="36">
        <v>763.62</v>
      </c>
      <c r="BP7" s="36">
        <v>42.92</v>
      </c>
      <c r="BQ7" s="36">
        <v>44.87</v>
      </c>
      <c r="BR7" s="36">
        <v>51.67</v>
      </c>
      <c r="BS7" s="36">
        <v>51.61</v>
      </c>
      <c r="BT7" s="36">
        <v>50.71</v>
      </c>
      <c r="BU7" s="36">
        <v>66.02</v>
      </c>
      <c r="BV7" s="36">
        <v>66.87</v>
      </c>
      <c r="BW7" s="36">
        <v>71.349999999999994</v>
      </c>
      <c r="BX7" s="36">
        <v>73.569999999999993</v>
      </c>
      <c r="BY7" s="36">
        <v>71.569999999999993</v>
      </c>
      <c r="BZ7" s="36">
        <v>98.53</v>
      </c>
      <c r="CA7" s="36">
        <v>261.07</v>
      </c>
      <c r="CB7" s="36">
        <v>252.17</v>
      </c>
      <c r="CC7" s="36">
        <v>237.72</v>
      </c>
      <c r="CD7" s="36">
        <v>248.02</v>
      </c>
      <c r="CE7" s="36">
        <v>254.02</v>
      </c>
      <c r="CF7" s="36">
        <v>196.8</v>
      </c>
      <c r="CG7" s="36">
        <v>195.15</v>
      </c>
      <c r="CH7" s="36">
        <v>182.55</v>
      </c>
      <c r="CI7" s="36">
        <v>184.87</v>
      </c>
      <c r="CJ7" s="36">
        <v>195.88</v>
      </c>
      <c r="CK7" s="36">
        <v>139.69999999999999</v>
      </c>
      <c r="CL7" s="36" t="s">
        <v>101</v>
      </c>
      <c r="CM7" s="36" t="s">
        <v>101</v>
      </c>
      <c r="CN7" s="36" t="s">
        <v>101</v>
      </c>
      <c r="CO7" s="36" t="s">
        <v>101</v>
      </c>
      <c r="CP7" s="36" t="s">
        <v>101</v>
      </c>
      <c r="CQ7" s="36">
        <v>54.91</v>
      </c>
      <c r="CR7" s="36">
        <v>51.83</v>
      </c>
      <c r="CS7" s="36">
        <v>50.27</v>
      </c>
      <c r="CT7" s="36">
        <v>51.08</v>
      </c>
      <c r="CU7" s="36">
        <v>49.75</v>
      </c>
      <c r="CV7" s="36">
        <v>60.01</v>
      </c>
      <c r="CW7" s="36">
        <v>84.21</v>
      </c>
      <c r="CX7" s="36">
        <v>86.8</v>
      </c>
      <c r="CY7" s="36">
        <v>86.78</v>
      </c>
      <c r="CZ7" s="36">
        <v>87.87</v>
      </c>
      <c r="DA7" s="36">
        <v>87.85</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2017-02-17T08:24:01Z</cp:lastPrinted>
  <dcterms:created xsi:type="dcterms:W3CDTF">2017-02-08T02:52:19Z</dcterms:created>
  <dcterms:modified xsi:type="dcterms:W3CDTF">2017-02-22T03:56:28Z</dcterms:modified>
  <cp:category/>
</cp:coreProperties>
</file>