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orikawaHi\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<sst xmlns="http://schemas.openxmlformats.org/spreadsheetml/2006/main" count="217" uniqueCount="107">
  <si>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</si>
  <si>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</si>
  <si>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</si>
  <si>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</si>
  <si>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</si>
  <si>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</si>
  <si>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</si>
  <si>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</si>
  <si>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</si>
  <si>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</si>
  <si>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</si>
  <si>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</si>
  <si>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</si>
  <si>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</si>
  <si>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</si>
  <si>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</si>
  <si>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</si>
  <si>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</si>
  <si>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</si>
  <si>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</si>
  <si>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</si>
  <si>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</si>
  <si>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</si>
  <si>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</si>
  <si>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</si>
  <si>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</si>
  <si>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</si>
  <si>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</si>
  <si>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</si>
  <si>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</si>
  <si>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</si>
  <si>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</si>
  <si>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</si>
  <si>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</si>
  <si>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</si>
  <si>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</si>
  <si>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</si>
  <si>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</si>
  <si>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</si>
  <si>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</si>
  <si>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</si>
  <si>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</si>
  <si>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</si>
  <si>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</si>
  <si>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</si>
  <si>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</si>
  <si>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</si>
  <si>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</si>
  <si>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</si>
  <si>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</si>
  <si>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</si>
  <si>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</si>
  <si>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</si>
  <si>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</si>
  <si>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</si>
  <si>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</si>
  <si>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</si>
  <si>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</si>
  <si>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</si>
  <si>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</si>
  <si>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</si>
  <si>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</si>
  <si>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</si>
  <si>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</si>
  <si>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</si>
  <si>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</si>
  <si>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</si>
  <si>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</si>
  <si>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</si>
  <si>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</si>
  <si>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</si>
  <si>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</si>
  <si>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</si>
  <si>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</si>
  <si>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</si>
  <si>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</si>
  <si>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</si>
  <si>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</si>
  <si>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</si>
  <si>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</si>
  <si>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</si>
  <si>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</si>
  <si>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</si>
  <si>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</si>
  <si>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</si>
  <si>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</si>
  <si>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</si>
  <si>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</si>
  <si>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</si>
  <si>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</si>
  <si>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</si>
  <si>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</si>
  <si>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</si>
  <si>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田尻町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</si>
  <si>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</si>
  <si>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</si>
  <si>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</si>
  <si>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</si>
  <si>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</si>
  <si>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</si>
  <si>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</si>
  <si>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</si>
  <si>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</si>
  <si>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</si>
  <si>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管につきましては、下水道管渠の布設時（昭和63年度～平成21年度）に大部分を更新しており、比較的新しい水道管となっております。そのため、②管路経年化率が類似団体の平均値に比べて低くなっております。
　また、現在、残存している老朽管を順次更新しており、③管路更新率は上昇していますが、更新を必要とする老朽管が少ないため、類似団体の平均値に比べると、低くなっております。</t>
    <rPh sb="20" eb="21">
      <t>ジ</t>
    </rPh>
    <rPh sb="22" eb="24">
      <t>ショウワ</t>
    </rPh>
    <rPh sb="26" eb="27">
      <t>ネン</t>
    </rPh>
    <rPh sb="27" eb="28">
      <t>ド</t>
    </rPh>
    <rPh sb="29" eb="31">
      <t>ヘイセイ</t>
    </rPh>
    <rPh sb="33" eb="34">
      <t>ネン</t>
    </rPh>
    <rPh sb="34" eb="35">
      <t>ド</t>
    </rPh>
    <rPh sb="48" eb="51">
      <t>ヒカクテキ</t>
    </rPh>
    <rPh sb="51" eb="52">
      <t>アタラ</t>
    </rPh>
    <rPh sb="54" eb="57">
      <t>スイドウカン</t>
    </rPh>
    <rPh sb="72" eb="74">
      <t>カンロ</t>
    </rPh>
    <rPh sb="74" eb="77">
      <t>ケイネンカ</t>
    </rPh>
    <rPh sb="77" eb="78">
      <t>リツ</t>
    </rPh>
    <rPh sb="79" eb="83">
      <t>ルイジダンタイ</t>
    </rPh>
    <rPh sb="84" eb="87">
      <t>ヘイキンチ</t>
    </rPh>
    <rPh sb="88" eb="89">
      <t>クラ</t>
    </rPh>
    <rPh sb="91" eb="92">
      <t>ヒク</t>
    </rPh>
    <rPh sb="133" eb="134">
      <t>リツ</t>
    </rPh>
    <rPh sb="135" eb="137">
      <t>ジョウショウ</t>
    </rPh>
    <rPh sb="144" eb="146">
      <t>コウシン</t>
    </rPh>
    <rPh sb="147" eb="149">
      <t>ヒツヨウ</t>
    </rPh>
    <rPh sb="152" eb="154">
      <t>ロウキュウ</t>
    </rPh>
    <rPh sb="154" eb="155">
      <t>カン</t>
    </rPh>
    <rPh sb="156" eb="157">
      <t>スク</t>
    </rPh>
    <rPh sb="162" eb="166">
      <t>ルイジダンタイ</t>
    </rPh>
    <rPh sb="167" eb="170">
      <t>ヘイキンチ</t>
    </rPh>
    <rPh sb="171" eb="172">
      <t>クラ</t>
    </rPh>
    <rPh sb="176" eb="177">
      <t>ヒク</t>
    </rPh>
    <phoneticPr fontId="4"/>
  </si>
  <si>
    <t>　本町におきましては、ここ数年は、⑤料金回収率が類似団体の平均値と比べて高くなっていること及び⑥給水原価が類似団体の平均値と比べて低くなっていることから、収入が支出を上回っており、利益を計上しております。また、その利益をもって企業債償還金の財源とすることができていることから、①経常収支比率が類似団体の平均値に比べて高くなっているものと考えられます。
　また、企業債につきましては、平成9年度から平成25年度にかけて借入を行っておりません。そのため、④企業債残高対給水収益比率が類似団体の平均値と比べて低くなっております。</t>
    <rPh sb="22" eb="23">
      <t>リツ</t>
    </rPh>
    <rPh sb="24" eb="28">
      <t>ルイジダンタイ</t>
    </rPh>
    <rPh sb="29" eb="32">
      <t>ヘイキンチ</t>
    </rPh>
    <rPh sb="33" eb="34">
      <t>クラ</t>
    </rPh>
    <rPh sb="36" eb="37">
      <t>タカ</t>
    </rPh>
    <rPh sb="45" eb="46">
      <t>オヨ</t>
    </rPh>
    <rPh sb="48" eb="50">
      <t>キュウスイ</t>
    </rPh>
    <rPh sb="50" eb="52">
      <t>ゲンカ</t>
    </rPh>
    <rPh sb="53" eb="57">
      <t>ルイジダンタイ</t>
    </rPh>
    <rPh sb="58" eb="61">
      <t>ヘイキンチ</t>
    </rPh>
    <rPh sb="62" eb="63">
      <t>クラ</t>
    </rPh>
    <rPh sb="65" eb="66">
      <t>ヒク</t>
    </rPh>
    <rPh sb="90" eb="92">
      <t>リエキ</t>
    </rPh>
    <rPh sb="93" eb="95">
      <t>ケイジョウ</t>
    </rPh>
    <rPh sb="107" eb="109">
      <t>リエキ</t>
    </rPh>
    <rPh sb="113" eb="119">
      <t>キギョウサイショウカンキン</t>
    </rPh>
    <rPh sb="120" eb="122">
      <t>ザイゲン</t>
    </rPh>
    <rPh sb="139" eb="141">
      <t>ケイジョウ</t>
    </rPh>
    <rPh sb="141" eb="143">
      <t>シュウシ</t>
    </rPh>
    <rPh sb="143" eb="145">
      <t>ヒリツ</t>
    </rPh>
    <rPh sb="146" eb="148">
      <t>ルイジ</t>
    </rPh>
    <rPh sb="148" eb="150">
      <t>ダンタイ</t>
    </rPh>
    <rPh sb="151" eb="154">
      <t>ヘイキンチ</t>
    </rPh>
    <rPh sb="155" eb="156">
      <t>クラ</t>
    </rPh>
    <rPh sb="158" eb="159">
      <t>タカ</t>
    </rPh>
    <rPh sb="168" eb="169">
      <t>カンガ</t>
    </rPh>
    <rPh sb="191" eb="193">
      <t>ヘイセイ</t>
    </rPh>
    <rPh sb="198" eb="200">
      <t>ヘイセイ</t>
    </rPh>
    <rPh sb="211" eb="212">
      <t>オコナ</t>
    </rPh>
    <rPh sb="226" eb="231">
      <t>キギョウサイザンダカ</t>
    </rPh>
    <rPh sb="231" eb="232">
      <t>タイ</t>
    </rPh>
    <rPh sb="232" eb="234">
      <t>キュウスイ</t>
    </rPh>
    <rPh sb="234" eb="236">
      <t>シュウエキ</t>
    </rPh>
    <rPh sb="236" eb="238">
      <t>ヒリツ</t>
    </rPh>
    <rPh sb="239" eb="243">
      <t>ルイジダンタイ</t>
    </rPh>
    <rPh sb="244" eb="247">
      <t>ヘイキンチ</t>
    </rPh>
    <rPh sb="248" eb="249">
      <t>クラ</t>
    </rPh>
    <rPh sb="251" eb="252">
      <t>ヒク</t>
    </rPh>
    <phoneticPr fontId="4"/>
  </si>
  <si>
    <t>　現在は経常収支比率も類似団体の平均値に比べて高くなっております。しかし、平成26年度から老朽管布設替工事に伴い企業債の借入を行っていることや、浄水場において、機械設備や配水池等の老朽化が進んでおり、今後、多額の修繕・更新の費用が必要となることが予想されることから、これらを踏まえたうえで、平成32年度までに経営戦略の策定を行う必要があると考えております。</t>
    <rPh sb="4" eb="6">
      <t>ケイジョウ</t>
    </rPh>
    <rPh sb="6" eb="8">
      <t>シュウシ</t>
    </rPh>
    <rPh sb="8" eb="10">
      <t>ヒリツ</t>
    </rPh>
    <rPh sb="11" eb="15">
      <t>ルイジダンタイ</t>
    </rPh>
    <rPh sb="16" eb="19">
      <t>ヘイキンチ</t>
    </rPh>
    <rPh sb="20" eb="21">
      <t>クラ</t>
    </rPh>
    <rPh sb="23" eb="24">
      <t>タカ</t>
    </rPh>
    <rPh sb="37" eb="39">
      <t>ヘイセイ</t>
    </rPh>
    <rPh sb="63" eb="64">
      <t>オコナ</t>
    </rPh>
    <rPh sb="100" eb="102">
      <t>コンゴ</t>
    </rPh>
    <rPh sb="137" eb="138">
      <t>フ</t>
    </rPh>
    <rPh sb="145" eb="147">
      <t>ヘイセイ</t>
    </rPh>
    <rPh sb="149" eb="150">
      <t>ネン</t>
    </rPh>
    <rPh sb="150" eb="151">
      <t>ド</t>
    </rPh>
    <rPh sb="154" eb="158">
      <t>ケイエイセンリャク</t>
    </rPh>
    <rPh sb="159" eb="161">
      <t>サクテイ</t>
    </rPh>
    <rPh sb="162" eb="163">
      <t>オコナ</t>
    </rPh>
    <rPh sb="164" eb="166">
      <t>ヒツヨウ</t>
    </rPh>
    <rPh sb="170" eb="17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</si>
</sst>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0.26</c:v>
                </c:pt>
                <c:pt idx="1">
                  <c:v>0.22</c:v>
                </c:pt>
                <c:pt idx="2">
                  <c:v>0.15</c:v>
                </c:pt>
                <c:pt idx="3">
                  <c:v>0.25</c:v>
                </c:pt>
                <c:pt idx="4">
                  <c:v>0.5</c:v>
                </c:pt>
              </c:numCache>
            </c:numRef>
          </c:val>
          <c:extLst>
            <c:ext xmlns:c16="http://schemas.microsoft.com/office/drawing/2014/chart" uri="{C3380CC4-5D6E-409C-BE32-E72D297353CC}">
              <c16:uniqueId val="{00000000-78CD-4487-9C10-7A4C22DE9C93}"/>
            </c:ext>
          </c:extLst>
        </c:ser>
        <c:dLbls>
          <c:showLegendKey val="0"/>
          <c:showVal val="0"/>
          <c:showCatName val="0"/>
          <c:showSerName val="0"/>
          <c:showPercent val="0"/>
          <c:showBubbleSize val="0"/>
        </c:dLbls>
        <c:gapWidth val="150"/>
        <c:axId val="307469048"/>
        <c:axId val="30746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78CD-4487-9C10-7A4C22DE9C93}"/>
            </c:ext>
          </c:extLst>
        </c:ser>
        <c:dLbls>
          <c:showLegendKey val="0"/>
          <c:showVal val="0"/>
          <c:showCatName val="0"/>
          <c:showSerName val="0"/>
          <c:showPercent val="0"/>
          <c:showBubbleSize val="0"/>
        </c:dLbls>
        <c:marker val="1"/>
        <c:smooth val="0"/>
        <c:axId val="307469048"/>
        <c:axId val="307465520"/>
      </c:lineChart>
      <c:dateAx>
        <c:axId val="307469048"/>
        <c:scaling>
          <c:orientation val="minMax"/>
        </c:scaling>
        <c:delete val="1"/>
        <c:axPos val="b"/>
        <c:numFmt formatCode="ge" sourceLinked="1"/>
        <c:majorTickMark val="none"/>
        <c:minorTickMark val="none"/>
        <c:tickLblPos val="none"/>
        <c:crossAx val="307465520"/>
        <c:crosses val="autoZero"/>
        <c:auto val="1"/>
        <c:lblOffset val="100"/>
        <c:baseTimeUnit val="years"/>
      </c:dateAx>
      <c:valAx>
        <c:axId val="30746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46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39.1</c:v>
                </c:pt>
                <c:pt idx="1">
                  <c:v>39.659999999999997</c:v>
                </c:pt>
                <c:pt idx="2">
                  <c:v>43.13</c:v>
                </c:pt>
                <c:pt idx="3">
                  <c:v>43.83</c:v>
                </c:pt>
                <c:pt idx="4">
                  <c:v>44.41</c:v>
                </c:pt>
              </c:numCache>
            </c:numRef>
          </c:val>
          <c:extLst>
            <c:ext xmlns:c16="http://schemas.microsoft.com/office/drawing/2014/chart" uri="{C3380CC4-5D6E-409C-BE32-E72D297353CC}">
              <c16:uniqueId val="{00000000-7F29-4807-9384-6B47D139608A}"/>
            </c:ext>
          </c:extLst>
        </c:ser>
        <c:dLbls>
          <c:showLegendKey val="0"/>
          <c:showVal val="0"/>
          <c:showCatName val="0"/>
          <c:showSerName val="0"/>
          <c:showPercent val="0"/>
          <c:showBubbleSize val="0"/>
        </c:dLbls>
        <c:gapWidth val="150"/>
        <c:axId val="306473504"/>
        <c:axId val="30647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7F29-4807-9384-6B47D139608A}"/>
            </c:ext>
          </c:extLst>
        </c:ser>
        <c:dLbls>
          <c:showLegendKey val="0"/>
          <c:showVal val="0"/>
          <c:showCatName val="0"/>
          <c:showSerName val="0"/>
          <c:showPercent val="0"/>
          <c:showBubbleSize val="0"/>
        </c:dLbls>
        <c:marker val="1"/>
        <c:smooth val="0"/>
        <c:axId val="306473504"/>
        <c:axId val="306473896"/>
      </c:lineChart>
      <c:dateAx>
        <c:axId val="306473504"/>
        <c:scaling>
          <c:orientation val="minMax"/>
        </c:scaling>
        <c:delete val="1"/>
        <c:axPos val="b"/>
        <c:numFmt formatCode="ge" sourceLinked="1"/>
        <c:majorTickMark val="none"/>
        <c:minorTickMark val="none"/>
        <c:tickLblPos val="none"/>
        <c:crossAx val="306473896"/>
        <c:crosses val="autoZero"/>
        <c:auto val="1"/>
        <c:lblOffset val="100"/>
        <c:baseTimeUnit val="years"/>
      </c:dateAx>
      <c:valAx>
        <c:axId val="30647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96.01</c:v>
                </c:pt>
                <c:pt idx="1">
                  <c:v>94.19</c:v>
                </c:pt>
                <c:pt idx="2">
                  <c:v>90.51</c:v>
                </c:pt>
                <c:pt idx="3">
                  <c:v>88.43</c:v>
                </c:pt>
                <c:pt idx="4">
                  <c:v>87.61</c:v>
                </c:pt>
              </c:numCache>
            </c:numRef>
          </c:val>
          <c:extLst>
            <c:ext xmlns:c16="http://schemas.microsoft.com/office/drawing/2014/chart" uri="{C3380CC4-5D6E-409C-BE32-E72D297353CC}">
              <c16:uniqueId val="{00000000-CB1E-4ABE-ACC6-7F091F0F99F0}"/>
            </c:ext>
          </c:extLst>
        </c:ser>
        <c:dLbls>
          <c:showLegendKey val="0"/>
          <c:showVal val="0"/>
          <c:showCatName val="0"/>
          <c:showSerName val="0"/>
          <c:showPercent val="0"/>
          <c:showBubbleSize val="0"/>
        </c:dLbls>
        <c:gapWidth val="150"/>
        <c:axId val="306476248"/>
        <c:axId val="3064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CB1E-4ABE-ACC6-7F091F0F99F0}"/>
            </c:ext>
          </c:extLst>
        </c:ser>
        <c:dLbls>
          <c:showLegendKey val="0"/>
          <c:showVal val="0"/>
          <c:showCatName val="0"/>
          <c:showSerName val="0"/>
          <c:showPercent val="0"/>
          <c:showBubbleSize val="0"/>
        </c:dLbls>
        <c:marker val="1"/>
        <c:smooth val="0"/>
        <c:axId val="306476248"/>
        <c:axId val="306475072"/>
      </c:lineChart>
      <c:dateAx>
        <c:axId val="306476248"/>
        <c:scaling>
          <c:orientation val="minMax"/>
        </c:scaling>
        <c:delete val="1"/>
        <c:axPos val="b"/>
        <c:numFmt formatCode="ge" sourceLinked="1"/>
        <c:majorTickMark val="none"/>
        <c:minorTickMark val="none"/>
        <c:tickLblPos val="none"/>
        <c:crossAx val="306475072"/>
        <c:crosses val="autoZero"/>
        <c:auto val="1"/>
        <c:lblOffset val="100"/>
        <c:baseTimeUnit val="years"/>
      </c:dateAx>
      <c:valAx>
        <c:axId val="3064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120.64</c:v>
                </c:pt>
                <c:pt idx="1">
                  <c:v>121.44</c:v>
                </c:pt>
                <c:pt idx="2">
                  <c:v>112.82</c:v>
                </c:pt>
                <c:pt idx="3">
                  <c:v>113.47</c:v>
                </c:pt>
                <c:pt idx="4">
                  <c:v>116.72</c:v>
                </c:pt>
              </c:numCache>
            </c:numRef>
          </c:val>
          <c:extLst>
            <c:ext xmlns:c16="http://schemas.microsoft.com/office/drawing/2014/chart" uri="{C3380CC4-5D6E-409C-BE32-E72D297353CC}">
              <c16:uniqueId val="{00000000-E2FF-4739-B49C-5644CCADC88D}"/>
            </c:ext>
          </c:extLst>
        </c:ser>
        <c:dLbls>
          <c:showLegendKey val="0"/>
          <c:showVal val="0"/>
          <c:showCatName val="0"/>
          <c:showSerName val="0"/>
          <c:showPercent val="0"/>
          <c:showBubbleSize val="0"/>
        </c:dLbls>
        <c:gapWidth val="150"/>
        <c:axId val="307470224"/>
        <c:axId val="30747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E2FF-4739-B49C-5644CCADC88D}"/>
            </c:ext>
          </c:extLst>
        </c:ser>
        <c:dLbls>
          <c:showLegendKey val="0"/>
          <c:showVal val="0"/>
          <c:showCatName val="0"/>
          <c:showSerName val="0"/>
          <c:showPercent val="0"/>
          <c:showBubbleSize val="0"/>
        </c:dLbls>
        <c:marker val="1"/>
        <c:smooth val="0"/>
        <c:axId val="307470224"/>
        <c:axId val="307470616"/>
      </c:lineChart>
      <c:dateAx>
        <c:axId val="307470224"/>
        <c:scaling>
          <c:orientation val="minMax"/>
        </c:scaling>
        <c:delete val="1"/>
        <c:axPos val="b"/>
        <c:numFmt formatCode="ge" sourceLinked="1"/>
        <c:majorTickMark val="none"/>
        <c:minorTickMark val="none"/>
        <c:tickLblPos val="none"/>
        <c:crossAx val="307470616"/>
        <c:crosses val="autoZero"/>
        <c:auto val="1"/>
        <c:lblOffset val="100"/>
        <c:baseTimeUnit val="years"/>
      </c:dateAx>
      <c:valAx>
        <c:axId val="307470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47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17.75</c:v>
                </c:pt>
                <c:pt idx="1">
                  <c:v>18.16</c:v>
                </c:pt>
                <c:pt idx="2">
                  <c:v>18.559999999999999</c:v>
                </c:pt>
                <c:pt idx="3">
                  <c:v>45.81</c:v>
                </c:pt>
                <c:pt idx="4">
                  <c:v>47.47</c:v>
                </c:pt>
              </c:numCache>
            </c:numRef>
          </c:val>
          <c:extLst>
            <c:ext xmlns:c16="http://schemas.microsoft.com/office/drawing/2014/chart" uri="{C3380CC4-5D6E-409C-BE32-E72D297353CC}">
              <c16:uniqueId val="{00000000-2D6E-4E3D-89BC-91391D2E0B42}"/>
            </c:ext>
          </c:extLst>
        </c:ser>
        <c:dLbls>
          <c:showLegendKey val="0"/>
          <c:showVal val="0"/>
          <c:showCatName val="0"/>
          <c:showSerName val="0"/>
          <c:showPercent val="0"/>
          <c:showBubbleSize val="0"/>
        </c:dLbls>
        <c:gapWidth val="150"/>
        <c:axId val="307463560"/>
        <c:axId val="30746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2D6E-4E3D-89BC-91391D2E0B42}"/>
            </c:ext>
          </c:extLst>
        </c:ser>
        <c:dLbls>
          <c:showLegendKey val="0"/>
          <c:showVal val="0"/>
          <c:showCatName val="0"/>
          <c:showSerName val="0"/>
          <c:showPercent val="0"/>
          <c:showBubbleSize val="0"/>
        </c:dLbls>
        <c:marker val="1"/>
        <c:smooth val="0"/>
        <c:axId val="307463560"/>
        <c:axId val="307469832"/>
      </c:lineChart>
      <c:dateAx>
        <c:axId val="307463560"/>
        <c:scaling>
          <c:orientation val="minMax"/>
        </c:scaling>
        <c:delete val="1"/>
        <c:axPos val="b"/>
        <c:numFmt formatCode="ge" sourceLinked="1"/>
        <c:majorTickMark val="none"/>
        <c:minorTickMark val="none"/>
        <c:tickLblPos val="none"/>
        <c:crossAx val="307469832"/>
        <c:crosses val="autoZero"/>
        <c:auto val="1"/>
        <c:lblOffset val="100"/>
        <c:baseTimeUnit val="years"/>
      </c:dateAx>
      <c:valAx>
        <c:axId val="3074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4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3.48</c:v>
                </c:pt>
                <c:pt idx="1">
                  <c:v>3.25</c:v>
                </c:pt>
                <c:pt idx="2">
                  <c:v>3.25</c:v>
                </c:pt>
                <c:pt idx="3">
                  <c:v>2.91</c:v>
                </c:pt>
                <c:pt idx="4">
                  <c:v>2.37</c:v>
                </c:pt>
              </c:numCache>
            </c:numRef>
          </c:val>
          <c:extLst>
            <c:ext xmlns:c16="http://schemas.microsoft.com/office/drawing/2014/chart" uri="{C3380CC4-5D6E-409C-BE32-E72D297353CC}">
              <c16:uniqueId val="{00000000-55E3-4450-B8C0-490B1A64618D}"/>
            </c:ext>
          </c:extLst>
        </c:ser>
        <c:dLbls>
          <c:showLegendKey val="0"/>
          <c:showVal val="0"/>
          <c:showCatName val="0"/>
          <c:showSerName val="0"/>
          <c:showPercent val="0"/>
          <c:showBubbleSize val="0"/>
        </c:dLbls>
        <c:gapWidth val="150"/>
        <c:axId val="307464736"/>
        <c:axId val="30746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55E3-4450-B8C0-490B1A64618D}"/>
            </c:ext>
          </c:extLst>
        </c:ser>
        <c:dLbls>
          <c:showLegendKey val="0"/>
          <c:showVal val="0"/>
          <c:showCatName val="0"/>
          <c:showSerName val="0"/>
          <c:showPercent val="0"/>
          <c:showBubbleSize val="0"/>
        </c:dLbls>
        <c:marker val="1"/>
        <c:smooth val="0"/>
        <c:axId val="307464736"/>
        <c:axId val="307467480"/>
      </c:lineChart>
      <c:dateAx>
        <c:axId val="307464736"/>
        <c:scaling>
          <c:orientation val="minMax"/>
        </c:scaling>
        <c:delete val="1"/>
        <c:axPos val="b"/>
        <c:numFmt formatCode="ge" sourceLinked="1"/>
        <c:majorTickMark val="none"/>
        <c:minorTickMark val="none"/>
        <c:tickLblPos val="none"/>
        <c:crossAx val="307467480"/>
        <c:crosses val="autoZero"/>
        <c:auto val="1"/>
        <c:lblOffset val="100"/>
        <c:baseTimeUnit val="years"/>
      </c:dateAx>
      <c:valAx>
        <c:axId val="30746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4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C2-4958-B1F7-EBE0FE142787}"/>
            </c:ext>
          </c:extLst>
        </c:ser>
        <c:dLbls>
          <c:showLegendKey val="0"/>
          <c:showVal val="0"/>
          <c:showCatName val="0"/>
          <c:showSerName val="0"/>
          <c:showPercent val="0"/>
          <c:showBubbleSize val="0"/>
        </c:dLbls>
        <c:gapWidth val="150"/>
        <c:axId val="307469440"/>
        <c:axId val="30831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F6C2-4958-B1F7-EBE0FE142787}"/>
            </c:ext>
          </c:extLst>
        </c:ser>
        <c:dLbls>
          <c:showLegendKey val="0"/>
          <c:showVal val="0"/>
          <c:showCatName val="0"/>
          <c:showSerName val="0"/>
          <c:showPercent val="0"/>
          <c:showBubbleSize val="0"/>
        </c:dLbls>
        <c:marker val="1"/>
        <c:smooth val="0"/>
        <c:axId val="307469440"/>
        <c:axId val="308319288"/>
      </c:lineChart>
      <c:dateAx>
        <c:axId val="307469440"/>
        <c:scaling>
          <c:orientation val="minMax"/>
        </c:scaling>
        <c:delete val="1"/>
        <c:axPos val="b"/>
        <c:numFmt formatCode="ge" sourceLinked="1"/>
        <c:majorTickMark val="none"/>
        <c:minorTickMark val="none"/>
        <c:tickLblPos val="none"/>
        <c:crossAx val="308319288"/>
        <c:crosses val="autoZero"/>
        <c:auto val="1"/>
        <c:lblOffset val="100"/>
        <c:baseTimeUnit val="years"/>
      </c:dateAx>
      <c:valAx>
        <c:axId val="30831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1860.3</c:v>
                </c:pt>
                <c:pt idx="1">
                  <c:v>1966.87</c:v>
                </c:pt>
                <c:pt idx="2">
                  <c:v>1732.69</c:v>
                </c:pt>
                <c:pt idx="3">
                  <c:v>478.9</c:v>
                </c:pt>
                <c:pt idx="4">
                  <c:v>480.51</c:v>
                </c:pt>
              </c:numCache>
            </c:numRef>
          </c:val>
          <c:extLst>
            <c:ext xmlns:c16="http://schemas.microsoft.com/office/drawing/2014/chart" uri="{C3380CC4-5D6E-409C-BE32-E72D297353CC}">
              <c16:uniqueId val="{00000000-F817-42F8-BE53-8AF4555A255E}"/>
            </c:ext>
          </c:extLst>
        </c:ser>
        <c:dLbls>
          <c:showLegendKey val="0"/>
          <c:showVal val="0"/>
          <c:showCatName val="0"/>
          <c:showSerName val="0"/>
          <c:showPercent val="0"/>
          <c:showBubbleSize val="0"/>
        </c:dLbls>
        <c:gapWidth val="150"/>
        <c:axId val="308320072"/>
        <c:axId val="30831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F817-42F8-BE53-8AF4555A255E}"/>
            </c:ext>
          </c:extLst>
        </c:ser>
        <c:dLbls>
          <c:showLegendKey val="0"/>
          <c:showVal val="0"/>
          <c:showCatName val="0"/>
          <c:showSerName val="0"/>
          <c:showPercent val="0"/>
          <c:showBubbleSize val="0"/>
        </c:dLbls>
        <c:marker val="1"/>
        <c:smooth val="0"/>
        <c:axId val="308320072"/>
        <c:axId val="308312624"/>
      </c:lineChart>
      <c:dateAx>
        <c:axId val="308320072"/>
        <c:scaling>
          <c:orientation val="minMax"/>
        </c:scaling>
        <c:delete val="1"/>
        <c:axPos val="b"/>
        <c:numFmt formatCode="ge" sourceLinked="1"/>
        <c:majorTickMark val="none"/>
        <c:minorTickMark val="none"/>
        <c:tickLblPos val="none"/>
        <c:crossAx val="308312624"/>
        <c:crosses val="autoZero"/>
        <c:auto val="1"/>
        <c:lblOffset val="100"/>
        <c:baseTimeUnit val="years"/>
      </c:dateAx>
      <c:valAx>
        <c:axId val="30831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3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90.91</c:v>
                </c:pt>
                <c:pt idx="1">
                  <c:v>75.38</c:v>
                </c:pt>
                <c:pt idx="2">
                  <c:v>54.04</c:v>
                </c:pt>
                <c:pt idx="3">
                  <c:v>41.65</c:v>
                </c:pt>
                <c:pt idx="4">
                  <c:v>36.03</c:v>
                </c:pt>
              </c:numCache>
            </c:numRef>
          </c:val>
          <c:extLst>
            <c:ext xmlns:c16="http://schemas.microsoft.com/office/drawing/2014/chart" uri="{C3380CC4-5D6E-409C-BE32-E72D297353CC}">
              <c16:uniqueId val="{00000000-8967-4986-A7EC-2559198E78E6}"/>
            </c:ext>
          </c:extLst>
        </c:ser>
        <c:dLbls>
          <c:showLegendKey val="0"/>
          <c:showVal val="0"/>
          <c:showCatName val="0"/>
          <c:showSerName val="0"/>
          <c:showPercent val="0"/>
          <c:showBubbleSize val="0"/>
        </c:dLbls>
        <c:gapWidth val="150"/>
        <c:axId val="308313408"/>
        <c:axId val="3083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8967-4986-A7EC-2559198E78E6}"/>
            </c:ext>
          </c:extLst>
        </c:ser>
        <c:dLbls>
          <c:showLegendKey val="0"/>
          <c:showVal val="0"/>
          <c:showCatName val="0"/>
          <c:showSerName val="0"/>
          <c:showPercent val="0"/>
          <c:showBubbleSize val="0"/>
        </c:dLbls>
        <c:marker val="1"/>
        <c:smooth val="0"/>
        <c:axId val="308313408"/>
        <c:axId val="308319680"/>
      </c:lineChart>
      <c:dateAx>
        <c:axId val="308313408"/>
        <c:scaling>
          <c:orientation val="minMax"/>
        </c:scaling>
        <c:delete val="1"/>
        <c:axPos val="b"/>
        <c:numFmt formatCode="ge" sourceLinked="1"/>
        <c:majorTickMark val="none"/>
        <c:minorTickMark val="none"/>
        <c:tickLblPos val="none"/>
        <c:crossAx val="308319680"/>
        <c:crosses val="autoZero"/>
        <c:auto val="1"/>
        <c:lblOffset val="100"/>
        <c:baseTimeUnit val="years"/>
      </c:dateAx>
      <c:valAx>
        <c:axId val="30831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107.51</c:v>
                </c:pt>
                <c:pt idx="1">
                  <c:v>112.09</c:v>
                </c:pt>
                <c:pt idx="2">
                  <c:v>103.89</c:v>
                </c:pt>
                <c:pt idx="3">
                  <c:v>106.57</c:v>
                </c:pt>
                <c:pt idx="4">
                  <c:v>112.86</c:v>
                </c:pt>
              </c:numCache>
            </c:numRef>
          </c:val>
          <c:extLst>
            <c:ext xmlns:c16="http://schemas.microsoft.com/office/drawing/2014/chart" uri="{C3380CC4-5D6E-409C-BE32-E72D297353CC}">
              <c16:uniqueId val="{00000000-A9DB-4B4C-9D60-5558DF1F020F}"/>
            </c:ext>
          </c:extLst>
        </c:ser>
        <c:dLbls>
          <c:showLegendKey val="0"/>
          <c:showVal val="0"/>
          <c:showCatName val="0"/>
          <c:showSerName val="0"/>
          <c:showPercent val="0"/>
          <c:showBubbleSize val="0"/>
        </c:dLbls>
        <c:gapWidth val="150"/>
        <c:axId val="308313800"/>
        <c:axId val="30831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A9DB-4B4C-9D60-5558DF1F020F}"/>
            </c:ext>
          </c:extLst>
        </c:ser>
        <c:dLbls>
          <c:showLegendKey val="0"/>
          <c:showVal val="0"/>
          <c:showCatName val="0"/>
          <c:showSerName val="0"/>
          <c:showPercent val="0"/>
          <c:showBubbleSize val="0"/>
        </c:dLbls>
        <c:marker val="1"/>
        <c:smooth val="0"/>
        <c:axId val="308313800"/>
        <c:axId val="308315760"/>
      </c:lineChart>
      <c:dateAx>
        <c:axId val="308313800"/>
        <c:scaling>
          <c:orientation val="minMax"/>
        </c:scaling>
        <c:delete val="1"/>
        <c:axPos val="b"/>
        <c:numFmt formatCode="ge" sourceLinked="1"/>
        <c:majorTickMark val="none"/>
        <c:minorTickMark val="none"/>
        <c:tickLblPos val="none"/>
        <c:crossAx val="308315760"/>
        <c:crosses val="autoZero"/>
        <c:auto val="1"/>
        <c:lblOffset val="100"/>
        <c:baseTimeUnit val="years"/>
      </c:dateAx>
      <c:valAx>
        <c:axId val="30831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175.3</c:v>
                </c:pt>
                <c:pt idx="1">
                  <c:v>168.93</c:v>
                </c:pt>
                <c:pt idx="2">
                  <c:v>189.53</c:v>
                </c:pt>
                <c:pt idx="3">
                  <c:v>185.69</c:v>
                </c:pt>
                <c:pt idx="4">
                  <c:v>175.59</c:v>
                </c:pt>
              </c:numCache>
            </c:numRef>
          </c:val>
          <c:extLst>
            <c:ext xmlns:c16="http://schemas.microsoft.com/office/drawing/2014/chart" uri="{C3380CC4-5D6E-409C-BE32-E72D297353CC}">
              <c16:uniqueId val="{00000000-6140-4FA1-AA1F-CBEE0E0F22A1}"/>
            </c:ext>
          </c:extLst>
        </c:ser>
        <c:dLbls>
          <c:showLegendKey val="0"/>
          <c:showVal val="0"/>
          <c:showCatName val="0"/>
          <c:showSerName val="0"/>
          <c:showPercent val="0"/>
          <c:showBubbleSize val="0"/>
        </c:dLbls>
        <c:gapWidth val="150"/>
        <c:axId val="308317328"/>
        <c:axId val="3083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6140-4FA1-AA1F-CBEE0E0F22A1}"/>
            </c:ext>
          </c:extLst>
        </c:ser>
        <c:dLbls>
          <c:showLegendKey val="0"/>
          <c:showVal val="0"/>
          <c:showCatName val="0"/>
          <c:showSerName val="0"/>
          <c:showPercent val="0"/>
          <c:showBubbleSize val="0"/>
        </c:dLbls>
        <c:marker val="1"/>
        <c:smooth val="0"/>
        <c:axId val="308317328"/>
        <c:axId val="308318112"/>
      </c:lineChart>
      <c:dateAx>
        <c:axId val="308317328"/>
        <c:scaling>
          <c:orientation val="minMax"/>
        </c:scaling>
        <c:delete val="1"/>
        <c:axPos val="b"/>
        <c:numFmt formatCode="ge" sourceLinked="1"/>
        <c:majorTickMark val="none"/>
        <c:minorTickMark val="none"/>
        <c:tickLblPos val="none"/>
        <c:crossAx val="308318112"/>
        <c:crosses val="autoZero"/>
        <c:auto val="1"/>
        <c:lblOffset val="100"/>
        <c:baseTimeUnit val="years"/>
      </c:dateAx>
      <c:valAx>
        <c:axId val="3083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1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田尻町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8606</v>
      </c>
      <c r="AJ8" s="75"/>
      <c r="AK8" s="75"/>
      <c r="AL8" s="75"/>
      <c r="AM8" s="75"/>
      <c r="AN8" s="75"/>
      <c r="AO8" s="75"/>
      <c r="AP8" s="76"/>
      <c r="AQ8" s="57">
        <f>データ!R6</f>
        <v>5.62</v>
      </c>
      <c r="AR8" s="57"/>
      <c r="AS8" s="57"/>
      <c r="AT8" s="57"/>
      <c r="AU8" s="57"/>
      <c r="AV8" s="57"/>
      <c r="AW8" s="57"/>
      <c r="AX8" s="57"/>
      <c r="AY8" s="57">
        <f>データ!S6</f>
        <v>1531.32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94.56</v>
      </c>
      <c r="K10" s="57"/>
      <c r="L10" s="57"/>
      <c r="M10" s="57"/>
      <c r="N10" s="57"/>
      <c r="O10" s="57"/>
      <c r="P10" s="57"/>
      <c r="Q10" s="57"/>
      <c r="R10" s="57">
        <f>データ!O6</f>
        <v>100</v>
      </c>
      <c r="S10" s="57"/>
      <c r="T10" s="57"/>
      <c r="U10" s="57"/>
      <c r="V10" s="57"/>
      <c r="W10" s="57"/>
      <c r="X10" s="57"/>
      <c r="Y10" s="57"/>
      <c r="Z10" s="65">
        <f>データ!P6</f>
        <v>3020</v>
      </c>
      <c r="AA10" s="65"/>
      <c r="AB10" s="65"/>
      <c r="AC10" s="65"/>
      <c r="AD10" s="65"/>
      <c r="AE10" s="65"/>
      <c r="AF10" s="65"/>
      <c r="AG10" s="65"/>
      <c r="AH10" s="2"/>
      <c r="AI10" s="65">
        <f>データ!T6</f>
        <v>8680</v>
      </c>
      <c r="AJ10" s="65"/>
      <c r="AK10" s="65"/>
      <c r="AL10" s="65"/>
      <c r="AM10" s="65"/>
      <c r="AN10" s="65"/>
      <c r="AO10" s="65"/>
      <c r="AP10" s="65"/>
      <c r="AQ10" s="57">
        <f>データ!U6</f>
        <v>2.35</v>
      </c>
      <c r="AR10" s="57"/>
      <c r="AS10" s="57"/>
      <c r="AT10" s="57"/>
      <c r="AU10" s="57"/>
      <c r="AV10" s="57"/>
      <c r="AW10" s="57"/>
      <c r="AX10" s="57"/>
      <c r="AY10" s="57">
        <f>データ!V6</f>
        <v>3693.62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273627</v>
      </c>
      <c r="D6" s="31">
        <f t="shared" si="3"/>
        <v>46</v>
      </c>
      <c r="E6" s="31">
        <f t="shared" si="3"/>
        <v>1</v>
      </c>
      <c r="F6" s="31">
        <f t="shared" si="3"/>
        <v>0</v>
      </c>
      <c r="G6" s="31">
        <f t="shared" si="3"/>
        <v>1</v>
      </c>
      <c r="H6" s="31" t="str">
        <f t="shared" si="3"/>
        <v>大阪府　田尻町</v>
      </c>
      <c r="I6" s="31" t="str">
        <f t="shared" si="3"/>
        <v>法適用</v>
      </c>
      <c r="J6" s="31" t="str">
        <f t="shared" si="3"/>
        <v>水道事業</v>
      </c>
      <c r="K6" s="31" t="str">
        <f t="shared" si="3"/>
        <v>末端給水事業</v>
      </c>
      <c r="L6" s="31" t="str">
        <f t="shared" si="3"/>
        <v>A8</v>
      </c>
      <c r="M6" s="32" t="str">
        <f t="shared" si="3"/>
        <v>-</v>
      </c>
      <c r="N6" s="32">
        <f t="shared" si="3"/>
        <v>94.56</v>
      </c>
      <c r="O6" s="32">
        <f t="shared" si="3"/>
        <v>100</v>
      </c>
      <c r="P6" s="32">
        <f t="shared" si="3"/>
        <v>3020</v>
      </c>
      <c r="Q6" s="32">
        <f t="shared" si="3"/>
        <v>8606</v>
      </c>
      <c r="R6" s="32">
        <f t="shared" si="3"/>
        <v>5.62</v>
      </c>
      <c r="S6" s="32">
        <f t="shared" si="3"/>
        <v>1531.32</v>
      </c>
      <c r="T6" s="32">
        <f t="shared" si="3"/>
        <v>8680</v>
      </c>
      <c r="U6" s="32">
        <f t="shared" si="3"/>
        <v>2.35</v>
      </c>
      <c r="V6" s="32">
        <f t="shared" si="3"/>
        <v>3693.62</v>
      </c>
      <c r="W6" s="33">
        <f>IF(W7="",NA(),W7)</f>
        <v>120.64</v>
      </c>
      <c r="X6" s="33">
        <f t="shared" ref="X6:AF6" si="4">IF(X7="",NA(),X7)</f>
        <v>121.44</v>
      </c>
      <c r="Y6" s="33">
        <f t="shared" si="4"/>
        <v>112.82</v>
      </c>
      <c r="Z6" s="33">
        <f t="shared" si="4"/>
        <v>113.47</v>
      </c>
      <c r="AA6" s="33">
        <f t="shared" si="4"/>
        <v>116.72</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1860.3</v>
      </c>
      <c r="AT6" s="33">
        <f t="shared" ref="AT6:BB6" si="6">IF(AT7="",NA(),AT7)</f>
        <v>1966.87</v>
      </c>
      <c r="AU6" s="33">
        <f t="shared" si="6"/>
        <v>1732.69</v>
      </c>
      <c r="AV6" s="33">
        <f t="shared" si="6"/>
        <v>478.9</v>
      </c>
      <c r="AW6" s="33">
        <f t="shared" si="6"/>
        <v>480.51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90.91</v>
      </c>
      <c r="BE6" s="33">
        <f t="shared" ref="BE6:BM6" si="7">IF(BE7="",NA(),BE7)</f>
        <v>75.38</v>
      </c>
      <c r="BF6" s="33">
        <f t="shared" si="7"/>
        <v>54.04</v>
      </c>
      <c r="BG6" s="33">
        <f t="shared" si="7"/>
        <v>41.65</v>
      </c>
      <c r="BH6" s="33">
        <f t="shared" si="7"/>
        <v>36.03</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107.51</v>
      </c>
      <c r="BP6" s="33">
        <f t="shared" ref="BP6:BX6" si="8">IF(BP7="",NA(),BP7)</f>
        <v>112.09</v>
      </c>
      <c r="BQ6" s="33">
        <f t="shared" si="8"/>
        <v>103.89</v>
      </c>
      <c r="BR6" s="33">
        <f t="shared" si="8"/>
        <v>106.57</v>
      </c>
      <c r="BS6" s="33">
        <f t="shared" si="8"/>
        <v>112.86</v>
      </c>
      <c r="BT6" s="33">
        <f t="shared" si="8"/>
        <v>90.17</v>
      </c>
      <c r="BU6" s="33">
        <f t="shared" si="8"/>
        <v>90.69</v>
      </c>
      <c r="BV6" s="33">
        <f t="shared" si="8"/>
        <v>90.64</v>
      </c>
      <c r="BW6" s="33">
        <f t="shared" si="8"/>
        <v>93.66</v>
      </c>
      <c r="BX6" s="33">
        <f t="shared" si="8"/>
        <v>92.76</v>
      </c>
      <c r="BY6" s="32" t="str">
        <f>IF(BY7="","",IF(BY7="-","【-】","【"&amp;SUBSTITUTE(TEXT(BY7,"#,##0.00"),"-","△")&amp;"】"))</f>
        <v>【104.99】</v>
      </c>
      <c r="BZ6" s="33">
        <f>IF(BZ7="",NA(),BZ7)</f>
        <v>175.3</v>
      </c>
      <c r="CA6" s="33">
        <f t="shared" ref="CA6:CI6" si="9">IF(CA7="",NA(),CA7)</f>
        <v>168.93</v>
      </c>
      <c r="CB6" s="33">
        <f t="shared" si="9"/>
        <v>189.53</v>
      </c>
      <c r="CC6" s="33">
        <f t="shared" si="9"/>
        <v>185.69</v>
      </c>
      <c r="CD6" s="33">
        <f t="shared" si="9"/>
        <v>175.59</v>
      </c>
      <c r="CE6" s="33">
        <f t="shared" si="9"/>
        <v>210.28</v>
      </c>
      <c r="CF6" s="33">
        <f t="shared" si="9"/>
        <v>211.08</v>
      </c>
      <c r="CG6" s="33">
        <f t="shared" si="9"/>
        <v>213.52</v>
      </c>
      <c r="CH6" s="33">
        <f t="shared" si="9"/>
        <v>208.21</v>
      </c>
      <c r="CI6" s="33">
        <f t="shared" si="9"/>
        <v>208.67</v>
      </c>
      <c r="CJ6" s="32" t="str">
        <f>IF(CJ7="","",IF(CJ7="-","【-】","【"&amp;SUBSTITUTE(TEXT(CJ7,"#,##0.00"),"-","△")&amp;"】"))</f>
        <v>【163.72】</v>
      </c>
      <c r="CK6" s="33">
        <f>IF(CK7="",NA(),CK7)</f>
        <v>39.1</v>
      </c>
      <c r="CL6" s="33">
        <f t="shared" ref="CL6:CT6" si="10">IF(CL7="",NA(),CL7)</f>
        <v>39.659999999999997</v>
      </c>
      <c r="CM6" s="33">
        <f t="shared" si="10"/>
        <v>43.13</v>
      </c>
      <c r="CN6" s="33">
        <f t="shared" si="10"/>
        <v>43.83</v>
      </c>
      <c r="CO6" s="33">
        <f t="shared" si="10"/>
        <v>44.41</v>
      </c>
      <c r="CP6" s="33">
        <f t="shared" si="10"/>
        <v>50.49</v>
      </c>
      <c r="CQ6" s="33">
        <f t="shared" si="10"/>
        <v>49.69</v>
      </c>
      <c r="CR6" s="33">
        <f t="shared" si="10"/>
        <v>49.77</v>
      </c>
      <c r="CS6" s="33">
        <f t="shared" si="10"/>
        <v>49.22</v>
      </c>
      <c r="CT6" s="33">
        <f t="shared" si="10"/>
        <v>49.08</v>
      </c>
      <c r="CU6" s="32" t="str">
        <f>IF(CU7="","",IF(CU7="-","【-】","【"&amp;SUBSTITUTE(TEXT(CU7,"#,##0.00"),"-","△")&amp;"】"))</f>
        <v>【59.76】</v>
      </c>
      <c r="CV6" s="33">
        <f>IF(CV7="",NA(),CV7)</f>
        <v>96.01</v>
      </c>
      <c r="CW6" s="33">
        <f t="shared" ref="CW6:DE6" si="11">IF(CW7="",NA(),CW7)</f>
        <v>94.19</v>
      </c>
      <c r="CX6" s="33">
        <f t="shared" si="11"/>
        <v>90.51</v>
      </c>
      <c r="CY6" s="33">
        <f t="shared" si="11"/>
        <v>88.43</v>
      </c>
      <c r="CZ6" s="33">
        <f t="shared" si="11"/>
        <v>87.61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17.75</v>
      </c>
      <c r="DH6" s="33">
        <f t="shared" ref="DH6:DP6" si="12">IF(DH7="",NA(),DH7)</f>
        <v>18.16</v>
      </c>
      <c r="DI6" s="33">
        <f t="shared" si="12"/>
        <v>18.559999999999999</v>
      </c>
      <c r="DJ6" s="33">
        <f t="shared" si="12"/>
        <v>45.81</v>
      </c>
      <c r="DK6" s="33">
        <f t="shared" si="12"/>
        <v>47.47</v>
      </c>
      <c r="DL6" s="33">
        <f t="shared" si="12"/>
        <v>34.24</v>
      </c>
      <c r="DM6" s="33">
        <f t="shared" si="12"/>
        <v>35.18</v>
      </c>
      <c r="DN6" s="33">
        <f t="shared" si="12"/>
        <v>36.43</v>
      </c>
      <c r="DO6" s="33">
        <f t="shared" si="12"/>
        <v>46.12</v>
      </c>
      <c r="DP6" s="33">
        <f t="shared" si="12"/>
        <v>47.44</v>
      </c>
      <c r="DQ6" s="32" t="str">
        <f>IF(DQ7="","",IF(DQ7="-","【-】","【"&amp;SUBSTITUTE(TEXT(DQ7,"#,##0.00"),"-","△")&amp;"】"))</f>
        <v>【47.18】</v>
      </c>
      <c r="DR6" s="33">
        <f>IF(DR7="",NA(),DR7)</f>
        <v>3.48</v>
      </c>
      <c r="DS6" s="33">
        <f t="shared" ref="DS6:EA6" si="13">IF(DS7="",NA(),DS7)</f>
        <v>3.25</v>
      </c>
      <c r="DT6" s="33">
        <f t="shared" si="13"/>
        <v>3.25</v>
      </c>
      <c r="DU6" s="33">
        <f t="shared" si="13"/>
        <v>2.91</v>
      </c>
      <c r="DV6" s="33">
        <f t="shared" si="13"/>
        <v>2.37</v>
      </c>
      <c r="DW6" s="33">
        <f t="shared" si="13"/>
        <v>6.81</v>
      </c>
      <c r="DX6" s="33">
        <f t="shared" si="13"/>
        <v>8.41</v>
      </c>
      <c r="DY6" s="33">
        <f t="shared" si="13"/>
        <v>8.7200000000000006</v>
      </c>
      <c r="DZ6" s="33">
        <f t="shared" si="13"/>
        <v>9.86</v>
      </c>
      <c r="EA6" s="33">
        <f t="shared" si="13"/>
        <v>11.16</v>
      </c>
      <c r="EB6" s="32" t="str">
        <f>IF(EB7="","",IF(EB7="-","【-】","【"&amp;SUBSTITUTE(TEXT(EB7,"#,##0.00"),"-","△")&amp;"】"))</f>
        <v>【13.18】</v>
      </c>
      <c r="EC6" s="33">
        <f>IF(EC7="",NA(),EC7)</f>
        <v>0.26</v>
      </c>
      <c r="ED6" s="33">
        <f t="shared" ref="ED6:EL6" si="14">IF(ED7="",NA(),ED7)</f>
        <v>0.22</v>
      </c>
      <c r="EE6" s="33">
        <f t="shared" si="14"/>
        <v>0.15</v>
      </c>
      <c r="EF6" s="33">
        <f t="shared" si="14"/>
        <v>0.25</v>
      </c>
      <c r="EG6" s="33">
        <f t="shared" si="14"/>
        <v>0.5</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273627</v>
      </c>
      <c r="D7" s="35">
        <v>46</v>
      </c>
      <c r="E7" s="35">
        <v>1</v>
      </c>
      <c r="F7" s="35">
        <v>0</v>
      </c>
      <c r="G7" s="35">
        <v>1</v>
      </c>
      <c r="H7" s="35" t="s">
        <v>93</v>
      </c>
      <c r="I7" s="35" t="s">
        <v>94</v>
      </c>
      <c r="J7" s="35" t="s">
        <v>95</v>
      </c>
      <c r="K7" s="35" t="s">
        <v>96</v>
      </c>
      <c r="L7" s="35" t="s">
        <v>97</v>
      </c>
      <c r="M7" s="36" t="s">
        <v>98</v>
      </c>
      <c r="N7" s="36">
        <v>94.56</v>
      </c>
      <c r="O7" s="36">
        <v>100</v>
      </c>
      <c r="P7" s="36">
        <v>3020</v>
      </c>
      <c r="Q7" s="36">
        <v>8606</v>
      </c>
      <c r="R7" s="36">
        <v>5.62</v>
      </c>
      <c r="S7" s="36">
        <v>1531.32</v>
      </c>
      <c r="T7" s="36">
        <v>8680</v>
      </c>
      <c r="U7" s="36">
        <v>2.35</v>
      </c>
      <c r="V7" s="36">
        <v>3693.62</v>
      </c>
      <c r="W7" s="36">
        <v>120.64</v>
      </c>
      <c r="X7" s="36">
        <v>121.44</v>
      </c>
      <c r="Y7" s="36">
        <v>112.82</v>
      </c>
      <c r="Z7" s="36">
        <v>113.47</v>
      </c>
      <c r="AA7" s="36">
        <v>116.72</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1860.3</v>
      </c>
      <c r="AT7" s="36">
        <v>1966.87</v>
      </c>
      <c r="AU7" s="36">
        <v>1732.69</v>
      </c>
      <c r="AV7" s="36">
        <v>478.9</v>
      </c>
      <c r="AW7" s="36">
        <v>480.51</v>
      </c>
      <c r="AX7" s="36">
        <v>1197.1099999999999</v>
      </c>
      <c r="AY7" s="36">
        <v>1002.64</v>
      </c>
      <c r="AZ7" s="36">
        <v>1164.51</v>
      </c>
      <c r="BA7" s="36">
        <v>434.72</v>
      </c>
      <c r="BB7" s="36">
        <v>416.14</v>
      </c>
      <c r="BC7" s="36">
        <v>262.74</v>
      </c>
      <c r="BD7" s="36">
        <v>90.91</v>
      </c>
      <c r="BE7" s="36">
        <v>75.38</v>
      </c>
      <c r="BF7" s="36">
        <v>54.04</v>
      </c>
      <c r="BG7" s="36">
        <v>41.65</v>
      </c>
      <c r="BH7" s="36">
        <v>36.03</v>
      </c>
      <c r="BI7" s="36">
        <v>532.29999999999995</v>
      </c>
      <c r="BJ7" s="36">
        <v>520.29999999999995</v>
      </c>
      <c r="BK7" s="36">
        <v>498.27</v>
      </c>
      <c r="BL7" s="36">
        <v>495.76</v>
      </c>
      <c r="BM7" s="36">
        <v>487.22</v>
      </c>
      <c r="BN7" s="36">
        <v>276.38</v>
      </c>
      <c r="BO7" s="36">
        <v>107.51</v>
      </c>
      <c r="BP7" s="36">
        <v>112.09</v>
      </c>
      <c r="BQ7" s="36">
        <v>103.89</v>
      </c>
      <c r="BR7" s="36">
        <v>106.57</v>
      </c>
      <c r="BS7" s="36">
        <v>112.86</v>
      </c>
      <c r="BT7" s="36">
        <v>90.17</v>
      </c>
      <c r="BU7" s="36">
        <v>90.69</v>
      </c>
      <c r="BV7" s="36">
        <v>90.64</v>
      </c>
      <c r="BW7" s="36">
        <v>93.66</v>
      </c>
      <c r="BX7" s="36">
        <v>92.76</v>
      </c>
      <c r="BY7" s="36">
        <v>104.99</v>
      </c>
      <c r="BZ7" s="36">
        <v>175.3</v>
      </c>
      <c r="CA7" s="36">
        <v>168.93</v>
      </c>
      <c r="CB7" s="36">
        <v>189.53</v>
      </c>
      <c r="CC7" s="36">
        <v>185.69</v>
      </c>
      <c r="CD7" s="36">
        <v>175.59</v>
      </c>
      <c r="CE7" s="36">
        <v>210.28</v>
      </c>
      <c r="CF7" s="36">
        <v>211.08</v>
      </c>
      <c r="CG7" s="36">
        <v>213.52</v>
      </c>
      <c r="CH7" s="36">
        <v>208.21</v>
      </c>
      <c r="CI7" s="36">
        <v>208.67</v>
      </c>
      <c r="CJ7" s="36">
        <v>163.72</v>
      </c>
      <c r="CK7" s="36">
        <v>39.1</v>
      </c>
      <c r="CL7" s="36">
        <v>39.659999999999997</v>
      </c>
      <c r="CM7" s="36">
        <v>43.13</v>
      </c>
      <c r="CN7" s="36">
        <v>43.83</v>
      </c>
      <c r="CO7" s="36">
        <v>44.41</v>
      </c>
      <c r="CP7" s="36">
        <v>50.49</v>
      </c>
      <c r="CQ7" s="36">
        <v>49.69</v>
      </c>
      <c r="CR7" s="36">
        <v>49.77</v>
      </c>
      <c r="CS7" s="36">
        <v>49.22</v>
      </c>
      <c r="CT7" s="36">
        <v>49.08</v>
      </c>
      <c r="CU7" s="36">
        <v>59.76</v>
      </c>
      <c r="CV7" s="36">
        <v>96.01</v>
      </c>
      <c r="CW7" s="36">
        <v>94.19</v>
      </c>
      <c r="CX7" s="36">
        <v>90.51</v>
      </c>
      <c r="CY7" s="36">
        <v>88.43</v>
      </c>
      <c r="CZ7" s="36">
        <v>87.61</v>
      </c>
      <c r="DA7" s="36">
        <v>78.7</v>
      </c>
      <c r="DB7" s="36">
        <v>80.010000000000005</v>
      </c>
      <c r="DC7" s="36">
        <v>79.98</v>
      </c>
      <c r="DD7" s="36">
        <v>79.48</v>
      </c>
      <c r="DE7" s="36">
        <v>79.3</v>
      </c>
      <c r="DF7" s="36">
        <v>89.95</v>
      </c>
      <c r="DG7" s="36">
        <v>17.75</v>
      </c>
      <c r="DH7" s="36">
        <v>18.16</v>
      </c>
      <c r="DI7" s="36">
        <v>18.559999999999999</v>
      </c>
      <c r="DJ7" s="36">
        <v>45.81</v>
      </c>
      <c r="DK7" s="36">
        <v>47.47</v>
      </c>
      <c r="DL7" s="36">
        <v>34.24</v>
      </c>
      <c r="DM7" s="36">
        <v>35.18</v>
      </c>
      <c r="DN7" s="36">
        <v>36.43</v>
      </c>
      <c r="DO7" s="36">
        <v>46.12</v>
      </c>
      <c r="DP7" s="36">
        <v>47.44</v>
      </c>
      <c r="DQ7" s="36">
        <v>47.18</v>
      </c>
      <c r="DR7" s="36">
        <v>3.48</v>
      </c>
      <c r="DS7" s="36">
        <v>3.25</v>
      </c>
      <c r="DT7" s="36">
        <v>3.25</v>
      </c>
      <c r="DU7" s="36">
        <v>2.91</v>
      </c>
      <c r="DV7" s="36">
        <v>2.37</v>
      </c>
      <c r="DW7" s="36">
        <v>6.81</v>
      </c>
      <c r="DX7" s="36">
        <v>8.41</v>
      </c>
      <c r="DY7" s="36">
        <v>8.7200000000000006</v>
      </c>
      <c r="DZ7" s="36">
        <v>9.86</v>
      </c>
      <c r="EA7" s="36">
        <v>11.16</v>
      </c>
      <c r="EB7" s="36">
        <v>13.18</v>
      </c>
      <c r="EC7" s="36">
        <v>0.26</v>
      </c>
      <c r="ED7" s="36">
        <v>0.22</v>
      </c>
      <c r="EE7" s="36">
        <v>0.15</v>
      </c>
      <c r="EF7" s="36">
        <v>0.25</v>
      </c>
      <c r="EG7" s="36">
        <v>0.5</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dcterms:created xsi:type="dcterms:W3CDTF">2017-02-01T08:44:59Z</dcterms:created>
  <dcterms:modified xsi:type="dcterms:W3CDTF">2017-02-22T03:56:17Z</dcterms:modified>
</cp:coreProperties>
</file>