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061g3/D6YaTxfoWKq0QbUjrEbb4KxPI89wAvSgj+JREKs0cOHr7t72DvmAClJjnipHVOERuFnz4GZBwsG8z3LQ==" workbookSaltValue="syjKvht7qqT8gW7WGiSprw==" workbookSpinCount="100000"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<sst xmlns="http://schemas.openxmlformats.org/spreadsheetml/2006/main" count="226" uniqueCount="111">
  <si>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</si>
  <si>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</si>
  <si>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</si>
  <si>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</si>
  <si>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</si>
  <si>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</si>
  <si>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</si>
  <si>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</si>
  <si>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</si>
  <si>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</si>
  <si>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</si>
  <si>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</si>
  <si>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</si>
  <si>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</si>
  <si>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</si>
  <si>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</si>
  <si>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</si>
  <si>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</si>
  <si>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</si>
  <si>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</si>
  <si>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</si>
  <si>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</si>
  <si>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</si>
  <si>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</si>
  <si>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</si>
  <si>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</si>
  <si>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</si>
  <si>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</si>
  <si>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</si>
  <si>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</si>
  <si>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</si>
  <si>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</si>
  <si>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</si>
  <si>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</si>
  <si>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</si>
  <si>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</si>
  <si>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</si>
  <si>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</si>
  <si>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</si>
  <si>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</si>
  <si>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</si>
  <si>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</si>
  <si>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</si>
  <si>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</si>
  <si>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</si>
  <si>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</si>
  <si>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</si>
  <si>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</si>
  <si>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</si>
  <si>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</si>
  <si>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</si>
  <si>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</si>
  <si>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</si>
  <si>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</si>
  <si>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</si>
  <si>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</si>
  <si>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</si>
  <si>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</si>
  <si>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</si>
  <si>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</si>
  <si>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</si>
  <si>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</si>
  <si>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</si>
  <si>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</si>
  <si>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</si>
  <si>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</si>
  <si>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</si>
  <si>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</si>
  <si>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</si>
  <si>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</si>
  <si>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</si>
  <si>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</si>
  <si>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</si>
  <si>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</si>
  <si>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</si>
  <si>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</si>
  <si>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</si>
  <si>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</si>
  <si>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</si>
  <si>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</si>
  <si>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</si>
  <si>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</si>
  <si>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</si>
  <si>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</si>
  <si>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</si>
  <si>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</si>
  <si>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</si>
  <si>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</si>
  <si>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</si>
  <si>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</si>
  <si>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</si>
  <si>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</si>
  <si>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</si>
  <si>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</si>
  <si>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</si>
  <si>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</si>
  <si>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交野市</t>
  </si>
  <si>
    <t>法非適用</t>
  </si>
  <si>
    <t>下水道事業</t>
  </si>
  <si>
    <t>公共下水道</t>
  </si>
  <si>
    <t>Bb1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</si>
  <si>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</si>
  <si>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</si>
  <si>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</si>
  <si>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</si>
  <si>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</si>
  <si>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</si>
  <si>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</si>
  <si>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・老朽化状況
　平成22～26年度の長寿命化計画期間で実施した改築工事により平成25・26年度において、類似団体の平均値を超える管渠改善率となった。
　なお、平成27年度における管渠改善率は、昨年度とほぼ同水準であった。
　平成27年度末で市内における管渠延長は約199㎞となり、昭和43年の事業着手時期に布設された管渠が50年を迎えるため、今後は施設の本格的な老朽化による更新が順次発生することが見込まれる。　
　その財源として企業債の計画的な発行が必要となることが考えられる。</t>
    <phoneticPr fontId="4"/>
  </si>
  <si>
    <t xml:space="preserve">・健全性
　これまで行ってきた普及促進事業の拡大により生じた歳入額と歳出額の大きな差を補うため一般会計からの繰入金を投入してきた。近年は事業の健全化の取組みにより収支差は大幅に減少しほぼ収支均衡の状態となり平成26年度末において、累積赤字を解消した。平成27年度末においても、実質収支は昨年度と同様に黒字である。
　だが、歳入については、使用料収入が約60～70％を占めるなか、人口減少や節水器具の普及により減少傾向である。そのため、平成27年度においては①収益的収支比率が減少している。また、使用料単価が昨年度と同水準であり、⑥汚水処理原価が昨年度より上昇していることから、⑤経費回収率の減少につながっていると想定される。
　歳出については、H19・22・23年度において国の補償金免除繰上償還制度の適用を受けて償還利子の軽減を図り企業債残高も減少してきたため、経年で類似団体平均値より低い水準を維持している。
・効率性
　平成27年度末で人口普及率94.9％水洗化率98.27％となり事業としては概成してきており、近年は工事費用に対する整備人口・整備面積や使用料収入等の投資効果の低下がみられる。また、寝屋川北部流域下水道及び淀川左岸流域下水道という2つの流域下水道に接続しており、特に淀川左岸流域下水道は二市で構成されているため管理運営費の負担も大きく、汚水処理原価が類似団体よりも高くなる傾向がある。なお、施設利用率については、単独処理場を設置していないため、当該値を計上していない。
</t>
    <phoneticPr fontId="4"/>
  </si>
  <si>
    <t>・全体総括
　近年の収支は健全な状況にあるが、人口減少等により今後も増収の見込みが厳しいなか、施設の本格的な老朽化に伴い維持管理費や長寿命化対策費が大幅に増大することから適切な施設の点検・調査及びデータ管理が必須のため施設管理台帳のデータベース化を行う。平成27年度においては、施設管理台帳のデータベース化に向けて、固定資産等の洗い出し作業に着手している。
　更に老朽化による業務量の増大が見込まれるなか、執行体制としては7名と脆弱な体制で対応するためにも業務の効率化、包括的民間委託や公的機関の補完組織活用による事業運営の強化を図る。また、平成27年度より策定した長寿命化計画に従い、今後に向けて、管渠改善率の向上を目指す。
　また、平成28～30年度にかけて地方公営企業法を適用し、平成31年度から公営企業会計として適切な経営分析による中長期的な経営戦略の策定を行い、財政状況の把握に努め、住民や議会へのガバナンスの向上を目指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</si>
</sst>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
      <sz val="10"/>
      <name val="ＭＳ Ｐゴシック"/>
      <family val="3"/>
      <charset val="128"/>
    </font>
    <font>
      <sz val="10.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7" xfId="0" applyFont="1" applyBorder="1" applyAlignment="1" applyProtection="1">
      <alignment horizontal="left" vertical="top" wrapText="1"/>
      <protection locked="0"/>
    </xf>
    <xf numFmtId="0" fontId="24" fillId="0" borderId="6" xfId="0" applyFont="1" applyBorder="1" applyAlignment="1" applyProtection="1">
      <alignment horizontal="left" vertical="top" wrapText="1"/>
      <protection locked="0"/>
    </xf>
    <xf numFmtId="0" fontId="24" fillId="0" borderId="8"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0.04</c:v>
                </c:pt>
                <c:pt idx="1">
                  <c:v>0.02</c:v>
                </c:pt>
                <c:pt idx="2">
                  <c:v>0.14000000000000001</c:v>
                </c:pt>
                <c:pt idx="3">
                  <c:v>0.17</c:v>
                </c:pt>
                <c:pt idx="4" formatCode="#,##0.00;&quot;△&quot;#,##0.00">
                  <c:v>0.16</c:v>
                </c:pt>
              </c:numCache>
            </c:numRef>
          </c:val>
        </c:ser>
        <c:dLbls>
          <c:showLegendKey val="0"/>
          <c:showVal val="0"/>
          <c:showCatName val="0"/>
          <c:showSerName val="0"/>
          <c:showPercent val="0"/>
          <c:showBubbleSize val="0"/>
        </c:dLbls>
        <c:gapWidth val="150"/>
        <c:axId val="94267264"/>
        <c:axId val="942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0.14000000000000001</c:v>
                </c:pt>
                <c:pt idx="2">
                  <c:v>0.08</c:v>
                </c:pt>
                <c:pt idx="3">
                  <c:v>0.09</c:v>
                </c:pt>
                <c:pt idx="4">
                  <c:v>0.15</c:v>
                </c:pt>
              </c:numCache>
            </c:numRef>
          </c:val>
          <c:smooth val="0"/>
        </c:ser>
        <c:dLbls>
          <c:showLegendKey val="0"/>
          <c:showVal val="0"/>
          <c:showCatName val="0"/>
          <c:showSerName val="0"/>
          <c:showPercent val="0"/>
          <c:showBubbleSize val="0"/>
        </c:dLbls>
        <c:marker val="1"/>
        <c:smooth val="0"/>
        <c:axId val="94267264"/>
        <c:axId val="94281728"/>
      </c:lineChart>
      <c:dateAx>
        <c:axId val="94267264"/>
        <c:scaling>
          <c:orientation val="minMax"/>
        </c:scaling>
        <c:delete val="1"/>
        <c:axPos val="b"/>
        <c:numFmt formatCode="ge" sourceLinked="1"/>
        <c:majorTickMark val="none"/>
        <c:minorTickMark val="none"/>
        <c:tickLblPos val="none"/>
        <c:crossAx val="94281728"/>
        <c:crosses val="autoZero"/>
        <c:auto val="1"/>
        <c:lblOffset val="100"/>
        <c:baseTimeUnit val="years"/>
      </c:dateAx>
      <c:valAx>
        <c:axId val="942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6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488832"/>
        <c:axId val="9463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83.17</c:v>
                </c:pt>
                <c:pt idx="1">
                  <c:v>79.790000000000006</c:v>
                </c:pt>
                <c:pt idx="2">
                  <c:v>79.22</c:v>
                </c:pt>
                <c:pt idx="3">
                  <c:v>83.47</c:v>
                </c:pt>
                <c:pt idx="4">
                  <c:v>86.69</c:v>
                </c:pt>
              </c:numCache>
            </c:numRef>
          </c:val>
          <c:smooth val="0"/>
        </c:ser>
        <c:dLbls>
          <c:showLegendKey val="0"/>
          <c:showVal val="0"/>
          <c:showCatName val="0"/>
          <c:showSerName val="0"/>
          <c:showPercent val="0"/>
          <c:showBubbleSize val="0"/>
        </c:dLbls>
        <c:marker val="1"/>
        <c:smooth val="0"/>
        <c:axId val="94488832"/>
        <c:axId val="94634368"/>
      </c:lineChart>
      <c:dateAx>
        <c:axId val="94488832"/>
        <c:scaling>
          <c:orientation val="minMax"/>
        </c:scaling>
        <c:delete val="1"/>
        <c:axPos val="b"/>
        <c:numFmt formatCode="ge" sourceLinked="1"/>
        <c:majorTickMark val="none"/>
        <c:minorTickMark val="none"/>
        <c:tickLblPos val="none"/>
        <c:crossAx val="94634368"/>
        <c:crosses val="autoZero"/>
        <c:auto val="1"/>
        <c:lblOffset val="100"/>
        <c:baseTimeUnit val="years"/>
      </c:dateAx>
      <c:valAx>
        <c:axId val="9463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98.03</c:v>
                </c:pt>
                <c:pt idx="1">
                  <c:v>98.1</c:v>
                </c:pt>
                <c:pt idx="2">
                  <c:v>98.2</c:v>
                </c:pt>
                <c:pt idx="3">
                  <c:v>98.13</c:v>
                </c:pt>
                <c:pt idx="4">
                  <c:v>98.27</c:v>
                </c:pt>
              </c:numCache>
            </c:numRef>
          </c:val>
        </c:ser>
        <c:dLbls>
          <c:showLegendKey val="0"/>
          <c:showVal val="0"/>
          <c:showCatName val="0"/>
          <c:showSerName val="0"/>
          <c:showPercent val="0"/>
          <c:showBubbleSize val="0"/>
        </c:dLbls>
        <c:gapWidth val="150"/>
        <c:axId val="94660480"/>
        <c:axId val="9466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95.06</c:v>
                </c:pt>
                <c:pt idx="1">
                  <c:v>95.77</c:v>
                </c:pt>
                <c:pt idx="2">
                  <c:v>95.59</c:v>
                </c:pt>
                <c:pt idx="3">
                  <c:v>96.07</c:v>
                </c:pt>
                <c:pt idx="4">
                  <c:v>96.14</c:v>
                </c:pt>
              </c:numCache>
            </c:numRef>
          </c:val>
          <c:smooth val="0"/>
        </c:ser>
        <c:dLbls>
          <c:showLegendKey val="0"/>
          <c:showVal val="0"/>
          <c:showCatName val="0"/>
          <c:showSerName val="0"/>
          <c:showPercent val="0"/>
          <c:showBubbleSize val="0"/>
        </c:dLbls>
        <c:marker val="1"/>
        <c:smooth val="0"/>
        <c:axId val="94660480"/>
        <c:axId val="94662656"/>
      </c:lineChart>
      <c:dateAx>
        <c:axId val="94660480"/>
        <c:scaling>
          <c:orientation val="minMax"/>
        </c:scaling>
        <c:delete val="1"/>
        <c:axPos val="b"/>
        <c:numFmt formatCode="ge" sourceLinked="1"/>
        <c:majorTickMark val="none"/>
        <c:minorTickMark val="none"/>
        <c:tickLblPos val="none"/>
        <c:crossAx val="94662656"/>
        <c:crosses val="autoZero"/>
        <c:auto val="1"/>
        <c:lblOffset val="100"/>
        <c:baseTimeUnit val="years"/>
      </c:dateAx>
      <c:valAx>
        <c:axId val="946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6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77.849999999999994</c:v>
                </c:pt>
                <c:pt idx="1">
                  <c:v>92.17</c:v>
                </c:pt>
                <c:pt idx="2">
                  <c:v>94.82</c:v>
                </c:pt>
                <c:pt idx="3">
                  <c:v>97.33</c:v>
                </c:pt>
                <c:pt idx="4">
                  <c:v>95.21</c:v>
                </c:pt>
              </c:numCache>
            </c:numRef>
          </c:val>
        </c:ser>
        <c:dLbls>
          <c:showLegendKey val="0"/>
          <c:showVal val="0"/>
          <c:showCatName val="0"/>
          <c:showSerName val="0"/>
          <c:showPercent val="0"/>
          <c:showBubbleSize val="0"/>
        </c:dLbls>
        <c:gapWidth val="150"/>
        <c:axId val="94123520"/>
        <c:axId val="9412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123520"/>
        <c:axId val="94125440"/>
      </c:lineChart>
      <c:dateAx>
        <c:axId val="94123520"/>
        <c:scaling>
          <c:orientation val="minMax"/>
        </c:scaling>
        <c:delete val="1"/>
        <c:axPos val="b"/>
        <c:numFmt formatCode="ge" sourceLinked="1"/>
        <c:majorTickMark val="none"/>
        <c:minorTickMark val="none"/>
        <c:tickLblPos val="none"/>
        <c:crossAx val="94125440"/>
        <c:crosses val="autoZero"/>
        <c:auto val="1"/>
        <c:lblOffset val="100"/>
        <c:baseTimeUnit val="years"/>
      </c:dateAx>
      <c:valAx>
        <c:axId val="9412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2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155904"/>
        <c:axId val="9415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155904"/>
        <c:axId val="94157824"/>
      </c:lineChart>
      <c:dateAx>
        <c:axId val="94155904"/>
        <c:scaling>
          <c:orientation val="minMax"/>
        </c:scaling>
        <c:delete val="1"/>
        <c:axPos val="b"/>
        <c:numFmt formatCode="ge" sourceLinked="1"/>
        <c:majorTickMark val="none"/>
        <c:minorTickMark val="none"/>
        <c:tickLblPos val="none"/>
        <c:crossAx val="94157824"/>
        <c:crosses val="autoZero"/>
        <c:auto val="1"/>
        <c:lblOffset val="100"/>
        <c:baseTimeUnit val="years"/>
      </c:dateAx>
      <c:valAx>
        <c:axId val="9415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5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204672"/>
        <c:axId val="9420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04672"/>
        <c:axId val="94206592"/>
      </c:lineChart>
      <c:dateAx>
        <c:axId val="94204672"/>
        <c:scaling>
          <c:orientation val="minMax"/>
        </c:scaling>
        <c:delete val="1"/>
        <c:axPos val="b"/>
        <c:numFmt formatCode="ge" sourceLinked="1"/>
        <c:majorTickMark val="none"/>
        <c:minorTickMark val="none"/>
        <c:tickLblPos val="none"/>
        <c:crossAx val="94206592"/>
        <c:crosses val="autoZero"/>
        <c:auto val="1"/>
        <c:lblOffset val="100"/>
        <c:baseTimeUnit val="years"/>
      </c:dateAx>
      <c:valAx>
        <c:axId val="9420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0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07072"/>
        <c:axId val="9430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07072"/>
        <c:axId val="94308992"/>
      </c:lineChart>
      <c:dateAx>
        <c:axId val="94307072"/>
        <c:scaling>
          <c:orientation val="minMax"/>
        </c:scaling>
        <c:delete val="1"/>
        <c:axPos val="b"/>
        <c:numFmt formatCode="ge" sourceLinked="1"/>
        <c:majorTickMark val="none"/>
        <c:minorTickMark val="none"/>
        <c:tickLblPos val="none"/>
        <c:crossAx val="94308992"/>
        <c:crosses val="autoZero"/>
        <c:auto val="1"/>
        <c:lblOffset val="100"/>
        <c:baseTimeUnit val="years"/>
      </c:dateAx>
      <c:valAx>
        <c:axId val="9430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68128"/>
        <c:axId val="9437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68128"/>
        <c:axId val="94370048"/>
      </c:lineChart>
      <c:dateAx>
        <c:axId val="94368128"/>
        <c:scaling>
          <c:orientation val="minMax"/>
        </c:scaling>
        <c:delete val="1"/>
        <c:axPos val="b"/>
        <c:numFmt formatCode="ge" sourceLinked="1"/>
        <c:majorTickMark val="none"/>
        <c:minorTickMark val="none"/>
        <c:tickLblPos val="none"/>
        <c:crossAx val="94370048"/>
        <c:crosses val="autoZero"/>
        <c:auto val="1"/>
        <c:lblOffset val="100"/>
        <c:baseTimeUnit val="years"/>
      </c:dateAx>
      <c:valAx>
        <c:axId val="9437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6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627.71</c:v>
                </c:pt>
                <c:pt idx="1">
                  <c:v>589.77</c:v>
                </c:pt>
                <c:pt idx="2">
                  <c:v>575.15</c:v>
                </c:pt>
                <c:pt idx="3">
                  <c:v>535.27</c:v>
                </c:pt>
                <c:pt idx="4">
                  <c:v>498.3</c:v>
                </c:pt>
              </c:numCache>
            </c:numRef>
          </c:val>
        </c:ser>
        <c:dLbls>
          <c:showLegendKey val="0"/>
          <c:showVal val="0"/>
          <c:showCatName val="0"/>
          <c:showSerName val="0"/>
          <c:showPercent val="0"/>
          <c:showBubbleSize val="0"/>
        </c:dLbls>
        <c:gapWidth val="150"/>
        <c:axId val="94392320"/>
        <c:axId val="9439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908.51</c:v>
                </c:pt>
                <c:pt idx="1">
                  <c:v>866.05</c:v>
                </c:pt>
                <c:pt idx="2">
                  <c:v>892.91</c:v>
                </c:pt>
                <c:pt idx="3">
                  <c:v>839.9</c:v>
                </c:pt>
                <c:pt idx="4">
                  <c:v>775.45</c:v>
                </c:pt>
              </c:numCache>
            </c:numRef>
          </c:val>
          <c:smooth val="0"/>
        </c:ser>
        <c:dLbls>
          <c:showLegendKey val="0"/>
          <c:showVal val="0"/>
          <c:showCatName val="0"/>
          <c:showSerName val="0"/>
          <c:showPercent val="0"/>
          <c:showBubbleSize val="0"/>
        </c:dLbls>
        <c:marker val="1"/>
        <c:smooth val="0"/>
        <c:axId val="94392320"/>
        <c:axId val="94394240"/>
      </c:lineChart>
      <c:dateAx>
        <c:axId val="94392320"/>
        <c:scaling>
          <c:orientation val="minMax"/>
        </c:scaling>
        <c:delete val="1"/>
        <c:axPos val="b"/>
        <c:numFmt formatCode="ge" sourceLinked="1"/>
        <c:majorTickMark val="none"/>
        <c:minorTickMark val="none"/>
        <c:tickLblPos val="none"/>
        <c:crossAx val="94394240"/>
        <c:crosses val="autoZero"/>
        <c:auto val="1"/>
        <c:lblOffset val="100"/>
        <c:baseTimeUnit val="years"/>
      </c:dateAx>
      <c:valAx>
        <c:axId val="9439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98.67</c:v>
                </c:pt>
                <c:pt idx="1">
                  <c:v>101.56</c:v>
                </c:pt>
                <c:pt idx="2">
                  <c:v>96.88</c:v>
                </c:pt>
                <c:pt idx="3">
                  <c:v>99.99</c:v>
                </c:pt>
                <c:pt idx="4">
                  <c:v>97.69</c:v>
                </c:pt>
              </c:numCache>
            </c:numRef>
          </c:val>
        </c:ser>
        <c:dLbls>
          <c:showLegendKey val="0"/>
          <c:showVal val="0"/>
          <c:showCatName val="0"/>
          <c:showSerName val="0"/>
          <c:showPercent val="0"/>
          <c:showBubbleSize val="0"/>
        </c:dLbls>
        <c:gapWidth val="150"/>
        <c:axId val="94432640"/>
        <c:axId val="9443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84.71</c:v>
                </c:pt>
                <c:pt idx="1">
                  <c:v>87.1</c:v>
                </c:pt>
                <c:pt idx="2">
                  <c:v>86.47</c:v>
                </c:pt>
                <c:pt idx="3">
                  <c:v>87.66</c:v>
                </c:pt>
                <c:pt idx="4">
                  <c:v>86.34</c:v>
                </c:pt>
              </c:numCache>
            </c:numRef>
          </c:val>
          <c:smooth val="0"/>
        </c:ser>
        <c:dLbls>
          <c:showLegendKey val="0"/>
          <c:showVal val="0"/>
          <c:showCatName val="0"/>
          <c:showSerName val="0"/>
          <c:showPercent val="0"/>
          <c:showBubbleSize val="0"/>
        </c:dLbls>
        <c:marker val="1"/>
        <c:smooth val="0"/>
        <c:axId val="94432640"/>
        <c:axId val="94438912"/>
      </c:lineChart>
      <c:dateAx>
        <c:axId val="94432640"/>
        <c:scaling>
          <c:orientation val="minMax"/>
        </c:scaling>
        <c:delete val="1"/>
        <c:axPos val="b"/>
        <c:numFmt formatCode="ge" sourceLinked="1"/>
        <c:majorTickMark val="none"/>
        <c:minorTickMark val="none"/>
        <c:tickLblPos val="none"/>
        <c:crossAx val="94438912"/>
        <c:crosses val="autoZero"/>
        <c:auto val="1"/>
        <c:lblOffset val="100"/>
        <c:baseTimeUnit val="years"/>
      </c:dateAx>
      <c:valAx>
        <c:axId val="944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3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161.34</c:v>
                </c:pt>
                <c:pt idx="1">
                  <c:v>157.88999999999999</c:v>
                </c:pt>
                <c:pt idx="2">
                  <c:v>161.81</c:v>
                </c:pt>
                <c:pt idx="3">
                  <c:v>159.30000000000001</c:v>
                </c:pt>
                <c:pt idx="4">
                  <c:v>163.38</c:v>
                </c:pt>
              </c:numCache>
            </c:numRef>
          </c:val>
        </c:ser>
        <c:dLbls>
          <c:showLegendKey val="0"/>
          <c:showVal val="0"/>
          <c:showCatName val="0"/>
          <c:showSerName val="0"/>
          <c:showPercent val="0"/>
          <c:showBubbleSize val="0"/>
        </c:dLbls>
        <c:gapWidth val="150"/>
        <c:axId val="94464640"/>
        <c:axId val="9447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148.62</c:v>
                </c:pt>
                <c:pt idx="1">
                  <c:v>147.97999999999999</c:v>
                </c:pt>
                <c:pt idx="2">
                  <c:v>146.86000000000001</c:v>
                </c:pt>
                <c:pt idx="3">
                  <c:v>145.18</c:v>
                </c:pt>
                <c:pt idx="4">
                  <c:v>147.52000000000001</c:v>
                </c:pt>
              </c:numCache>
            </c:numRef>
          </c:val>
          <c:smooth val="0"/>
        </c:ser>
        <c:dLbls>
          <c:showLegendKey val="0"/>
          <c:showVal val="0"/>
          <c:showCatName val="0"/>
          <c:showSerName val="0"/>
          <c:showPercent val="0"/>
          <c:showBubbleSize val="0"/>
        </c:dLbls>
        <c:marker val="1"/>
        <c:smooth val="0"/>
        <c:axId val="94464640"/>
        <c:axId val="94470912"/>
      </c:lineChart>
      <c:dateAx>
        <c:axId val="94464640"/>
        <c:scaling>
          <c:orientation val="minMax"/>
        </c:scaling>
        <c:delete val="1"/>
        <c:axPos val="b"/>
        <c:numFmt formatCode="ge" sourceLinked="1"/>
        <c:majorTickMark val="none"/>
        <c:minorTickMark val="none"/>
        <c:tickLblPos val="none"/>
        <c:crossAx val="94470912"/>
        <c:crosses val="autoZero"/>
        <c:auto val="1"/>
        <c:lblOffset val="100"/>
        <c:baseTimeUnit val="years"/>
      </c:dateAx>
      <c:valAx>
        <c:axId val="9447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6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3" t="str">
        <f>データ!H6</f>
        <v>大阪府　交野市</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3"/>
      <c r="AE7" s="3"/>
      <c r="AF7" s="3"/>
      <c r="AG7" s="3"/>
      <c r="AH7" s="3"/>
      <c r="AI7" s="3"/>
      <c r="AJ7" s="3"/>
      <c r="AK7" s="3"/>
      <c r="AL7" s="70" t="s">
        <v>5</v>
      </c>
      <c r="AM7" s="70"/>
      <c r="AN7" s="70"/>
      <c r="AO7" s="70"/>
      <c r="AP7" s="70"/>
      <c r="AQ7" s="70"/>
      <c r="AR7" s="70"/>
      <c r="AS7" s="70"/>
      <c r="AT7" s="70" t="s">
        <v>6</v>
      </c>
      <c r="AU7" s="70"/>
      <c r="AV7" s="70"/>
      <c r="AW7" s="70"/>
      <c r="AX7" s="70"/>
      <c r="AY7" s="70"/>
      <c r="AZ7" s="70"/>
      <c r="BA7" s="70"/>
      <c r="BB7" s="70" t="s">
        <v>7</v>
      </c>
      <c r="BC7" s="70"/>
      <c r="BD7" s="70"/>
      <c r="BE7" s="70"/>
      <c r="BF7" s="70"/>
      <c r="BG7" s="70"/>
      <c r="BH7" s="70"/>
      <c r="BI7" s="70"/>
      <c r="BJ7" s="3"/>
      <c r="BK7" s="3"/>
      <c r="BL7" s="4" t="s">
        <v>8</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Bb1</v>
      </c>
      <c r="X8" s="71"/>
      <c r="Y8" s="71"/>
      <c r="Z8" s="71"/>
      <c r="AA8" s="71"/>
      <c r="AB8" s="71"/>
      <c r="AC8" s="71"/>
      <c r="AD8" s="3"/>
      <c r="AE8" s="3"/>
      <c r="AF8" s="3"/>
      <c r="AG8" s="3"/>
      <c r="AH8" s="3"/>
      <c r="AI8" s="3"/>
      <c r="AJ8" s="3"/>
      <c r="AK8" s="3"/>
      <c r="AL8" s="65">
        <f>データ!R6</f>
        <v>78015</v>
      </c>
      <c r="AM8" s="65"/>
      <c r="AN8" s="65"/>
      <c r="AO8" s="65"/>
      <c r="AP8" s="65"/>
      <c r="AQ8" s="65"/>
      <c r="AR8" s="65"/>
      <c r="AS8" s="65"/>
      <c r="AT8" s="64">
        <f>データ!S6</f>
        <v>25.55</v>
      </c>
      <c r="AU8" s="64"/>
      <c r="AV8" s="64"/>
      <c r="AW8" s="64"/>
      <c r="AX8" s="64"/>
      <c r="AY8" s="64"/>
      <c r="AZ8" s="64"/>
      <c r="BA8" s="64"/>
      <c r="BB8" s="64">
        <f>データ!T6</f>
        <v>3053.42</v>
      </c>
      <c r="BC8" s="64"/>
      <c r="BD8" s="64"/>
      <c r="BE8" s="64"/>
      <c r="BF8" s="64"/>
      <c r="BG8" s="64"/>
      <c r="BH8" s="64"/>
      <c r="BI8" s="64"/>
      <c r="BJ8" s="3"/>
      <c r="BK8" s="3"/>
      <c r="BL8" s="68" t="s">
        <v>9</v>
      </c>
      <c r="BM8" s="69"/>
      <c r="BN8" s="7" t="s">
        <v>10</v>
      </c>
      <c r="BO8" s="8"/>
      <c r="BP8" s="8"/>
      <c r="BQ8" s="8"/>
      <c r="BR8" s="8"/>
      <c r="BS8" s="8"/>
      <c r="BT8" s="8"/>
      <c r="BU8" s="8"/>
      <c r="BV8" s="8"/>
      <c r="BW8" s="8"/>
      <c r="BX8" s="8"/>
      <c r="BY8" s="9"/>
    </row>
    <row r="9" spans="1:78" ht="18.75" customHeight="1">
      <c r="A9" s="2"/>
      <c r="B9" s="70" t="s">
        <v>11</v>
      </c>
      <c r="C9" s="70"/>
      <c r="D9" s="70"/>
      <c r="E9" s="70"/>
      <c r="F9" s="70"/>
      <c r="G9" s="70"/>
      <c r="H9" s="70"/>
      <c r="I9" s="70" t="s">
        <v>12</v>
      </c>
      <c r="J9" s="70"/>
      <c r="K9" s="70"/>
      <c r="L9" s="70"/>
      <c r="M9" s="70"/>
      <c r="N9" s="70"/>
      <c r="O9" s="70"/>
      <c r="P9" s="70" t="s">
        <v>13</v>
      </c>
      <c r="Q9" s="70"/>
      <c r="R9" s="70"/>
      <c r="S9" s="70"/>
      <c r="T9" s="70"/>
      <c r="U9" s="70"/>
      <c r="V9" s="70"/>
      <c r="W9" s="70" t="s">
        <v>14</v>
      </c>
      <c r="X9" s="70"/>
      <c r="Y9" s="70"/>
      <c r="Z9" s="70"/>
      <c r="AA9" s="70"/>
      <c r="AB9" s="70"/>
      <c r="AC9" s="70"/>
      <c r="AD9" s="70" t="s">
        <v>15</v>
      </c>
      <c r="AE9" s="70"/>
      <c r="AF9" s="70"/>
      <c r="AG9" s="70"/>
      <c r="AH9" s="70"/>
      <c r="AI9" s="70"/>
      <c r="AJ9" s="70"/>
      <c r="AK9" s="3"/>
      <c r="AL9" s="70" t="s">
        <v>16</v>
      </c>
      <c r="AM9" s="70"/>
      <c r="AN9" s="70"/>
      <c r="AO9" s="70"/>
      <c r="AP9" s="70"/>
      <c r="AQ9" s="70"/>
      <c r="AR9" s="70"/>
      <c r="AS9" s="70"/>
      <c r="AT9" s="70" t="s">
        <v>17</v>
      </c>
      <c r="AU9" s="70"/>
      <c r="AV9" s="70"/>
      <c r="AW9" s="70"/>
      <c r="AX9" s="70"/>
      <c r="AY9" s="70"/>
      <c r="AZ9" s="70"/>
      <c r="BA9" s="70"/>
      <c r="BB9" s="70" t="s">
        <v>18</v>
      </c>
      <c r="BC9" s="70"/>
      <c r="BD9" s="70"/>
      <c r="BE9" s="70"/>
      <c r="BF9" s="70"/>
      <c r="BG9" s="70"/>
      <c r="BH9" s="70"/>
      <c r="BI9" s="70"/>
      <c r="BJ9" s="3"/>
      <c r="BK9" s="3"/>
      <c r="BL9" s="62" t="s">
        <v>19</v>
      </c>
      <c r="BM9" s="63"/>
      <c r="BN9" s="10" t="s">
        <v>20</v>
      </c>
      <c r="BO9" s="11"/>
      <c r="BP9" s="11"/>
      <c r="BQ9" s="11"/>
      <c r="BR9" s="11"/>
      <c r="BS9" s="11"/>
      <c r="BT9" s="11"/>
      <c r="BU9" s="11"/>
      <c r="BV9" s="11"/>
      <c r="BW9" s="11"/>
      <c r="BX9" s="11"/>
      <c r="BY9" s="12"/>
    </row>
    <row r="10" spans="1:78" ht="18.75" customHeight="1">
      <c r="A10" s="2"/>
      <c r="B10" s="64" t="str">
        <f>データ!M6</f>
        <v>-</v>
      </c>
      <c r="C10" s="64"/>
      <c r="D10" s="64"/>
      <c r="E10" s="64"/>
      <c r="F10" s="64"/>
      <c r="G10" s="64"/>
      <c r="H10" s="64"/>
      <c r="I10" s="64" t="str">
        <f>データ!N6</f>
        <v>該当数値なし</v>
      </c>
      <c r="J10" s="64"/>
      <c r="K10" s="64"/>
      <c r="L10" s="64"/>
      <c r="M10" s="64"/>
      <c r="N10" s="64"/>
      <c r="O10" s="64"/>
      <c r="P10" s="64">
        <f>データ!O6</f>
        <v>94.92</v>
      </c>
      <c r="Q10" s="64"/>
      <c r="R10" s="64"/>
      <c r="S10" s="64"/>
      <c r="T10" s="64"/>
      <c r="U10" s="64"/>
      <c r="V10" s="64"/>
      <c r="W10" s="64">
        <f>データ!P6</f>
        <v>89.3</v>
      </c>
      <c r="X10" s="64"/>
      <c r="Y10" s="64"/>
      <c r="Z10" s="64"/>
      <c r="AA10" s="64"/>
      <c r="AB10" s="64"/>
      <c r="AC10" s="64"/>
      <c r="AD10" s="65">
        <f>データ!Q6</f>
        <v>2559</v>
      </c>
      <c r="AE10" s="65"/>
      <c r="AF10" s="65"/>
      <c r="AG10" s="65"/>
      <c r="AH10" s="65"/>
      <c r="AI10" s="65"/>
      <c r="AJ10" s="65"/>
      <c r="AK10" s="2"/>
      <c r="AL10" s="65">
        <f>データ!U6</f>
        <v>73984</v>
      </c>
      <c r="AM10" s="65"/>
      <c r="AN10" s="65"/>
      <c r="AO10" s="65"/>
      <c r="AP10" s="65"/>
      <c r="AQ10" s="65"/>
      <c r="AR10" s="65"/>
      <c r="AS10" s="65"/>
      <c r="AT10" s="64">
        <f>データ!V6</f>
        <v>9.01</v>
      </c>
      <c r="AU10" s="64"/>
      <c r="AV10" s="64"/>
      <c r="AW10" s="64"/>
      <c r="AX10" s="64"/>
      <c r="AY10" s="64"/>
      <c r="AZ10" s="64"/>
      <c r="BA10" s="64"/>
      <c r="BB10" s="64">
        <f>データ!W6</f>
        <v>8211.32</v>
      </c>
      <c r="BC10" s="64"/>
      <c r="BD10" s="64"/>
      <c r="BE10" s="64"/>
      <c r="BF10" s="64"/>
      <c r="BG10" s="64"/>
      <c r="BH10" s="64"/>
      <c r="BI10" s="64"/>
      <c r="BJ10" s="2"/>
      <c r="BK10" s="2"/>
      <c r="BL10" s="66" t="s">
        <v>21</v>
      </c>
      <c r="BM10" s="67"/>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0" t="s">
        <v>25</v>
      </c>
      <c r="BM14" s="41"/>
      <c r="BN14" s="41"/>
      <c r="BO14" s="41"/>
      <c r="BP14" s="41"/>
      <c r="BQ14" s="41"/>
      <c r="BR14" s="41"/>
      <c r="BS14" s="41"/>
      <c r="BT14" s="41"/>
      <c r="BU14" s="41"/>
      <c r="BV14" s="41"/>
      <c r="BW14" s="41"/>
      <c r="BX14" s="41"/>
      <c r="BY14" s="41"/>
      <c r="BZ14" s="42"/>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109</v>
      </c>
      <c r="BM16" s="83"/>
      <c r="BN16" s="83"/>
      <c r="BO16" s="83"/>
      <c r="BP16" s="83"/>
      <c r="BQ16" s="83"/>
      <c r="BR16" s="83"/>
      <c r="BS16" s="83"/>
      <c r="BT16" s="83"/>
      <c r="BU16" s="83"/>
      <c r="BV16" s="83"/>
      <c r="BW16" s="83"/>
      <c r="BX16" s="83"/>
      <c r="BY16" s="83"/>
      <c r="BZ16" s="84"/>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82"/>
      <c r="BM34" s="83"/>
      <c r="BN34" s="83"/>
      <c r="BO34" s="83"/>
      <c r="BP34" s="83"/>
      <c r="BQ34" s="83"/>
      <c r="BR34" s="83"/>
      <c r="BS34" s="83"/>
      <c r="BT34" s="83"/>
      <c r="BU34" s="83"/>
      <c r="BV34" s="83"/>
      <c r="BW34" s="83"/>
      <c r="BX34" s="83"/>
      <c r="BY34" s="83"/>
      <c r="BZ34" s="84"/>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82"/>
      <c r="BM35" s="83"/>
      <c r="BN35" s="83"/>
      <c r="BO35" s="83"/>
      <c r="BP35" s="83"/>
      <c r="BQ35" s="83"/>
      <c r="BR35" s="83"/>
      <c r="BS35" s="83"/>
      <c r="BT35" s="83"/>
      <c r="BU35" s="83"/>
      <c r="BV35" s="83"/>
      <c r="BW35" s="83"/>
      <c r="BX35" s="83"/>
      <c r="BY35" s="83"/>
      <c r="BZ35" s="84"/>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58.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108</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48"/>
      <c r="BN55" s="48"/>
      <c r="BO55" s="48"/>
      <c r="BP55" s="48"/>
      <c r="BQ55" s="48"/>
      <c r="BR55" s="48"/>
      <c r="BS55" s="48"/>
      <c r="BT55" s="48"/>
      <c r="BU55" s="48"/>
      <c r="BV55" s="48"/>
      <c r="BW55" s="48"/>
      <c r="BX55" s="48"/>
      <c r="BY55" s="48"/>
      <c r="BZ55" s="49"/>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50"/>
      <c r="BM56" s="48"/>
      <c r="BN56" s="48"/>
      <c r="BO56" s="48"/>
      <c r="BP56" s="48"/>
      <c r="BQ56" s="48"/>
      <c r="BR56" s="48"/>
      <c r="BS56" s="48"/>
      <c r="BT56" s="48"/>
      <c r="BU56" s="48"/>
      <c r="BV56" s="48"/>
      <c r="BW56" s="48"/>
      <c r="BX56" s="48"/>
      <c r="BY56" s="48"/>
      <c r="BZ56" s="49"/>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50"/>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0"/>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0"/>
      <c r="BM59" s="48"/>
      <c r="BN59" s="48"/>
      <c r="BO59" s="48"/>
      <c r="BP59" s="48"/>
      <c r="BQ59" s="48"/>
      <c r="BR59" s="48"/>
      <c r="BS59" s="48"/>
      <c r="BT59" s="48"/>
      <c r="BU59" s="48"/>
      <c r="BV59" s="48"/>
      <c r="BW59" s="48"/>
      <c r="BX59" s="48"/>
      <c r="BY59" s="48"/>
      <c r="BZ59" s="49"/>
    </row>
    <row r="60" spans="1:78" ht="13.5" customHeight="1">
      <c r="A60" s="2"/>
      <c r="B60" s="54" t="s">
        <v>35</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50"/>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50"/>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8" t="s">
        <v>110</v>
      </c>
      <c r="BM66" s="89"/>
      <c r="BN66" s="89"/>
      <c r="BO66" s="89"/>
      <c r="BP66" s="89"/>
      <c r="BQ66" s="89"/>
      <c r="BR66" s="89"/>
      <c r="BS66" s="89"/>
      <c r="BT66" s="89"/>
      <c r="BU66" s="89"/>
      <c r="BV66" s="89"/>
      <c r="BW66" s="89"/>
      <c r="BX66" s="89"/>
      <c r="BY66" s="89"/>
      <c r="BZ66" s="9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91"/>
      <c r="BM67" s="89"/>
      <c r="BN67" s="89"/>
      <c r="BO67" s="89"/>
      <c r="BP67" s="89"/>
      <c r="BQ67" s="89"/>
      <c r="BR67" s="89"/>
      <c r="BS67" s="89"/>
      <c r="BT67" s="89"/>
      <c r="BU67" s="89"/>
      <c r="BV67" s="89"/>
      <c r="BW67" s="89"/>
      <c r="BX67" s="89"/>
      <c r="BY67" s="89"/>
      <c r="BZ67" s="9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91"/>
      <c r="BM68" s="89"/>
      <c r="BN68" s="89"/>
      <c r="BO68" s="89"/>
      <c r="BP68" s="89"/>
      <c r="BQ68" s="89"/>
      <c r="BR68" s="89"/>
      <c r="BS68" s="89"/>
      <c r="BT68" s="89"/>
      <c r="BU68" s="89"/>
      <c r="BV68" s="89"/>
      <c r="BW68" s="89"/>
      <c r="BX68" s="89"/>
      <c r="BY68" s="89"/>
      <c r="BZ68" s="9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91"/>
      <c r="BM69" s="89"/>
      <c r="BN69" s="89"/>
      <c r="BO69" s="89"/>
      <c r="BP69" s="89"/>
      <c r="BQ69" s="89"/>
      <c r="BR69" s="89"/>
      <c r="BS69" s="89"/>
      <c r="BT69" s="89"/>
      <c r="BU69" s="89"/>
      <c r="BV69" s="89"/>
      <c r="BW69" s="89"/>
      <c r="BX69" s="89"/>
      <c r="BY69" s="89"/>
      <c r="BZ69" s="9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91"/>
      <c r="BM70" s="89"/>
      <c r="BN70" s="89"/>
      <c r="BO70" s="89"/>
      <c r="BP70" s="89"/>
      <c r="BQ70" s="89"/>
      <c r="BR70" s="89"/>
      <c r="BS70" s="89"/>
      <c r="BT70" s="89"/>
      <c r="BU70" s="89"/>
      <c r="BV70" s="89"/>
      <c r="BW70" s="89"/>
      <c r="BX70" s="89"/>
      <c r="BY70" s="89"/>
      <c r="BZ70" s="9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91"/>
      <c r="BM71" s="89"/>
      <c r="BN71" s="89"/>
      <c r="BO71" s="89"/>
      <c r="BP71" s="89"/>
      <c r="BQ71" s="89"/>
      <c r="BR71" s="89"/>
      <c r="BS71" s="89"/>
      <c r="BT71" s="89"/>
      <c r="BU71" s="89"/>
      <c r="BV71" s="89"/>
      <c r="BW71" s="89"/>
      <c r="BX71" s="89"/>
      <c r="BY71" s="89"/>
      <c r="BZ71" s="9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91"/>
      <c r="BM72" s="89"/>
      <c r="BN72" s="89"/>
      <c r="BO72" s="89"/>
      <c r="BP72" s="89"/>
      <c r="BQ72" s="89"/>
      <c r="BR72" s="89"/>
      <c r="BS72" s="89"/>
      <c r="BT72" s="89"/>
      <c r="BU72" s="89"/>
      <c r="BV72" s="89"/>
      <c r="BW72" s="89"/>
      <c r="BX72" s="89"/>
      <c r="BY72" s="89"/>
      <c r="BZ72" s="9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91"/>
      <c r="BM73" s="89"/>
      <c r="BN73" s="89"/>
      <c r="BO73" s="89"/>
      <c r="BP73" s="89"/>
      <c r="BQ73" s="89"/>
      <c r="BR73" s="89"/>
      <c r="BS73" s="89"/>
      <c r="BT73" s="89"/>
      <c r="BU73" s="89"/>
      <c r="BV73" s="89"/>
      <c r="BW73" s="89"/>
      <c r="BX73" s="89"/>
      <c r="BY73" s="89"/>
      <c r="BZ73" s="9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91"/>
      <c r="BM74" s="89"/>
      <c r="BN74" s="89"/>
      <c r="BO74" s="89"/>
      <c r="BP74" s="89"/>
      <c r="BQ74" s="89"/>
      <c r="BR74" s="89"/>
      <c r="BS74" s="89"/>
      <c r="BT74" s="89"/>
      <c r="BU74" s="89"/>
      <c r="BV74" s="89"/>
      <c r="BW74" s="89"/>
      <c r="BX74" s="89"/>
      <c r="BY74" s="89"/>
      <c r="BZ74" s="9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91"/>
      <c r="BM75" s="89"/>
      <c r="BN75" s="89"/>
      <c r="BO75" s="89"/>
      <c r="BP75" s="89"/>
      <c r="BQ75" s="89"/>
      <c r="BR75" s="89"/>
      <c r="BS75" s="89"/>
      <c r="BT75" s="89"/>
      <c r="BU75" s="89"/>
      <c r="BV75" s="89"/>
      <c r="BW75" s="89"/>
      <c r="BX75" s="89"/>
      <c r="BY75" s="89"/>
      <c r="BZ75" s="9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91"/>
      <c r="BM76" s="89"/>
      <c r="BN76" s="89"/>
      <c r="BO76" s="89"/>
      <c r="BP76" s="89"/>
      <c r="BQ76" s="89"/>
      <c r="BR76" s="89"/>
      <c r="BS76" s="89"/>
      <c r="BT76" s="89"/>
      <c r="BU76" s="89"/>
      <c r="BV76" s="89"/>
      <c r="BW76" s="89"/>
      <c r="BX76" s="89"/>
      <c r="BY76" s="89"/>
      <c r="BZ76" s="9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91"/>
      <c r="BM77" s="89"/>
      <c r="BN77" s="89"/>
      <c r="BO77" s="89"/>
      <c r="BP77" s="89"/>
      <c r="BQ77" s="89"/>
      <c r="BR77" s="89"/>
      <c r="BS77" s="89"/>
      <c r="BT77" s="89"/>
      <c r="BU77" s="89"/>
      <c r="BV77" s="89"/>
      <c r="BW77" s="89"/>
      <c r="BX77" s="89"/>
      <c r="BY77" s="89"/>
      <c r="BZ77" s="9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91"/>
      <c r="BM78" s="89"/>
      <c r="BN78" s="89"/>
      <c r="BO78" s="89"/>
      <c r="BP78" s="89"/>
      <c r="BQ78" s="89"/>
      <c r="BR78" s="89"/>
      <c r="BS78" s="89"/>
      <c r="BT78" s="89"/>
      <c r="BU78" s="89"/>
      <c r="BV78" s="89"/>
      <c r="BW78" s="89"/>
      <c r="BX78" s="89"/>
      <c r="BY78" s="89"/>
      <c r="BZ78" s="90"/>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91"/>
      <c r="BM79" s="89"/>
      <c r="BN79" s="89"/>
      <c r="BO79" s="89"/>
      <c r="BP79" s="89"/>
      <c r="BQ79" s="89"/>
      <c r="BR79" s="89"/>
      <c r="BS79" s="89"/>
      <c r="BT79" s="89"/>
      <c r="BU79" s="89"/>
      <c r="BV79" s="89"/>
      <c r="BW79" s="89"/>
      <c r="BX79" s="89"/>
      <c r="BY79" s="89"/>
      <c r="BZ79" s="90"/>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91"/>
      <c r="BM80" s="89"/>
      <c r="BN80" s="89"/>
      <c r="BO80" s="89"/>
      <c r="BP80" s="89"/>
      <c r="BQ80" s="89"/>
      <c r="BR80" s="89"/>
      <c r="BS80" s="89"/>
      <c r="BT80" s="89"/>
      <c r="BU80" s="89"/>
      <c r="BV80" s="89"/>
      <c r="BW80" s="89"/>
      <c r="BX80" s="89"/>
      <c r="BY80" s="89"/>
      <c r="BZ80" s="9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91"/>
      <c r="BM81" s="89"/>
      <c r="BN81" s="89"/>
      <c r="BO81" s="89"/>
      <c r="BP81" s="89"/>
      <c r="BQ81" s="89"/>
      <c r="BR81" s="89"/>
      <c r="BS81" s="89"/>
      <c r="BT81" s="89"/>
      <c r="BU81" s="89"/>
      <c r="BV81" s="89"/>
      <c r="BW81" s="89"/>
      <c r="BX81" s="89"/>
      <c r="BY81" s="89"/>
      <c r="BZ81" s="9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2"/>
      <c r="BM82" s="93"/>
      <c r="BN82" s="93"/>
      <c r="BO82" s="93"/>
      <c r="BP82" s="93"/>
      <c r="BQ82" s="93"/>
      <c r="BR82" s="93"/>
      <c r="BS82" s="93"/>
      <c r="BT82" s="93"/>
      <c r="BU82" s="93"/>
      <c r="BV82" s="93"/>
      <c r="BW82" s="93"/>
      <c r="BX82" s="93"/>
      <c r="BY82" s="93"/>
      <c r="BZ82" s="94"/>
    </row>
    <row r="83" spans="1:78">
      <c r="C83" s="2" t="s">
        <v>40</v>
      </c>
    </row>
    <row r="84" spans="1:78">
      <c r="C84" s="2" t="s">
        <v>41</v>
      </c>
    </row>
  </sheetData>
  <sheetProtection algorithmName="SHA-512" hashValue="qhvmiDG/56u5Ckt/cfUgNmx+0RzuxuQboMtQaZ14W8hC1FM5FSmnI3KLQITJj1l/JDoIng2BgQLMSfRjICc3Zg==" saltValue="2WASP2VoRUFfXwagHuJc6A=="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X1" workbookViewId="0">
      <selection activeCell="EH8" sqref="EH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53</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c r="A4" s="26" t="s">
        <v>54</v>
      </c>
      <c r="B4" s="28"/>
      <c r="C4" s="28"/>
      <c r="D4" s="28"/>
      <c r="E4" s="28"/>
      <c r="F4" s="28"/>
      <c r="G4" s="28"/>
      <c r="H4" s="78"/>
      <c r="I4" s="79"/>
      <c r="J4" s="79"/>
      <c r="K4" s="79"/>
      <c r="L4" s="79"/>
      <c r="M4" s="79"/>
      <c r="N4" s="79"/>
      <c r="O4" s="79"/>
      <c r="P4" s="79"/>
      <c r="Q4" s="79"/>
      <c r="R4" s="79"/>
      <c r="S4" s="79"/>
      <c r="T4" s="79"/>
      <c r="U4" s="79"/>
      <c r="V4" s="79"/>
      <c r="W4" s="80"/>
      <c r="X4" s="74" t="s">
        <v>55</v>
      </c>
      <c r="Y4" s="74"/>
      <c r="Z4" s="74"/>
      <c r="AA4" s="74"/>
      <c r="AB4" s="74"/>
      <c r="AC4" s="74"/>
      <c r="AD4" s="74"/>
      <c r="AE4" s="74"/>
      <c r="AF4" s="74"/>
      <c r="AG4" s="74"/>
      <c r="AH4" s="74"/>
      <c r="AI4" s="74" t="s">
        <v>56</v>
      </c>
      <c r="AJ4" s="74"/>
      <c r="AK4" s="74"/>
      <c r="AL4" s="74"/>
      <c r="AM4" s="74"/>
      <c r="AN4" s="74"/>
      <c r="AO4" s="74"/>
      <c r="AP4" s="74"/>
      <c r="AQ4" s="74"/>
      <c r="AR4" s="74"/>
      <c r="AS4" s="74"/>
      <c r="AT4" s="74" t="s">
        <v>57</v>
      </c>
      <c r="AU4" s="74"/>
      <c r="AV4" s="74"/>
      <c r="AW4" s="74"/>
      <c r="AX4" s="74"/>
      <c r="AY4" s="74"/>
      <c r="AZ4" s="74"/>
      <c r="BA4" s="74"/>
      <c r="BB4" s="74"/>
      <c r="BC4" s="74"/>
      <c r="BD4" s="74"/>
      <c r="BE4" s="74" t="s">
        <v>58</v>
      </c>
      <c r="BF4" s="74"/>
      <c r="BG4" s="74"/>
      <c r="BH4" s="74"/>
      <c r="BI4" s="74"/>
      <c r="BJ4" s="74"/>
      <c r="BK4" s="74"/>
      <c r="BL4" s="74"/>
      <c r="BM4" s="74"/>
      <c r="BN4" s="74"/>
      <c r="BO4" s="74"/>
      <c r="BP4" s="74" t="s">
        <v>59</v>
      </c>
      <c r="BQ4" s="74"/>
      <c r="BR4" s="74"/>
      <c r="BS4" s="74"/>
      <c r="BT4" s="74"/>
      <c r="BU4" s="74"/>
      <c r="BV4" s="74"/>
      <c r="BW4" s="74"/>
      <c r="BX4" s="74"/>
      <c r="BY4" s="74"/>
      <c r="BZ4" s="74"/>
      <c r="CA4" s="74" t="s">
        <v>60</v>
      </c>
      <c r="CB4" s="74"/>
      <c r="CC4" s="74"/>
      <c r="CD4" s="74"/>
      <c r="CE4" s="74"/>
      <c r="CF4" s="74"/>
      <c r="CG4" s="74"/>
      <c r="CH4" s="74"/>
      <c r="CI4" s="74"/>
      <c r="CJ4" s="74"/>
      <c r="CK4" s="74"/>
      <c r="CL4" s="74" t="s">
        <v>61</v>
      </c>
      <c r="CM4" s="74"/>
      <c r="CN4" s="74"/>
      <c r="CO4" s="74"/>
      <c r="CP4" s="74"/>
      <c r="CQ4" s="74"/>
      <c r="CR4" s="74"/>
      <c r="CS4" s="74"/>
      <c r="CT4" s="74"/>
      <c r="CU4" s="74"/>
      <c r="CV4" s="74"/>
      <c r="CW4" s="74" t="s">
        <v>62</v>
      </c>
      <c r="CX4" s="74"/>
      <c r="CY4" s="74"/>
      <c r="CZ4" s="74"/>
      <c r="DA4" s="74"/>
      <c r="DB4" s="74"/>
      <c r="DC4" s="74"/>
      <c r="DD4" s="74"/>
      <c r="DE4" s="74"/>
      <c r="DF4" s="74"/>
      <c r="DG4" s="74"/>
      <c r="DH4" s="74" t="s">
        <v>63</v>
      </c>
      <c r="DI4" s="74"/>
      <c r="DJ4" s="74"/>
      <c r="DK4" s="74"/>
      <c r="DL4" s="74"/>
      <c r="DM4" s="74"/>
      <c r="DN4" s="74"/>
      <c r="DO4" s="74"/>
      <c r="DP4" s="74"/>
      <c r="DQ4" s="74"/>
      <c r="DR4" s="74"/>
      <c r="DS4" s="74" t="s">
        <v>64</v>
      </c>
      <c r="DT4" s="74"/>
      <c r="DU4" s="74"/>
      <c r="DV4" s="74"/>
      <c r="DW4" s="74"/>
      <c r="DX4" s="74"/>
      <c r="DY4" s="74"/>
      <c r="DZ4" s="74"/>
      <c r="EA4" s="74"/>
      <c r="EB4" s="74"/>
      <c r="EC4" s="74"/>
      <c r="ED4" s="74" t="s">
        <v>65</v>
      </c>
      <c r="EE4" s="74"/>
      <c r="EF4" s="74"/>
      <c r="EG4" s="74"/>
      <c r="EH4" s="74"/>
      <c r="EI4" s="74"/>
      <c r="EJ4" s="74"/>
      <c r="EK4" s="74"/>
      <c r="EL4" s="74"/>
      <c r="EM4" s="74"/>
      <c r="EN4" s="74"/>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272302</v>
      </c>
      <c r="D6" s="31">
        <f t="shared" si="3"/>
        <v>47</v>
      </c>
      <c r="E6" s="31">
        <f t="shared" si="3"/>
        <v>17</v>
      </c>
      <c r="F6" s="31">
        <f t="shared" si="3"/>
        <v>1</v>
      </c>
      <c r="G6" s="31">
        <f t="shared" si="3"/>
        <v>0</v>
      </c>
      <c r="H6" s="31" t="str">
        <f t="shared" si="3"/>
        <v>大阪府　交野市</v>
      </c>
      <c r="I6" s="31" t="str">
        <f t="shared" si="3"/>
        <v>法非適用</v>
      </c>
      <c r="J6" s="31" t="str">
        <f t="shared" si="3"/>
        <v>下水道事業</v>
      </c>
      <c r="K6" s="31" t="str">
        <f t="shared" si="3"/>
        <v>公共下水道</v>
      </c>
      <c r="L6" s="31" t="str">
        <f t="shared" si="3"/>
        <v>Bb1</v>
      </c>
      <c r="M6" s="32" t="str">
        <f t="shared" si="3"/>
        <v>-</v>
      </c>
      <c r="N6" s="32" t="str">
        <f t="shared" si="3"/>
        <v>該当数値なし</v>
      </c>
      <c r="O6" s="32">
        <f t="shared" si="3"/>
        <v>94.92</v>
      </c>
      <c r="P6" s="32">
        <f t="shared" si="3"/>
        <v>89.3</v>
      </c>
      <c r="Q6" s="32">
        <f t="shared" si="3"/>
        <v>2559</v>
      </c>
      <c r="R6" s="32">
        <f t="shared" si="3"/>
        <v>78015</v>
      </c>
      <c r="S6" s="32">
        <f t="shared" si="3"/>
        <v>25.55</v>
      </c>
      <c r="T6" s="32">
        <f t="shared" si="3"/>
        <v>3053.42</v>
      </c>
      <c r="U6" s="32">
        <f t="shared" si="3"/>
        <v>73984</v>
      </c>
      <c r="V6" s="32">
        <f t="shared" si="3"/>
        <v>9.01</v>
      </c>
      <c r="W6" s="32">
        <f t="shared" si="3"/>
        <v>8211.32</v>
      </c>
      <c r="X6" s="33">
        <f>IF(X7="",NA(),X7)</f>
        <v>77.849999999999994</v>
      </c>
      <c r="Y6" s="33">
        <f t="shared" ref="Y6:AG6" si="4">IF(Y7="",NA(),Y7)</f>
        <v>92.17</v>
      </c>
      <c r="Z6" s="33">
        <f t="shared" si="4"/>
        <v>94.82</v>
      </c>
      <c r="AA6" s="33">
        <f t="shared" si="4"/>
        <v>97.33</v>
      </c>
      <c r="AB6" s="33">
        <f t="shared" si="4"/>
        <v>95.21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627.71</v>
      </c>
      <c r="BF6" s="33">
        <f t="shared" ref="BF6:BN6" si="7">IF(BF7="",NA(),BF7)</f>
        <v>589.77</v>
      </c>
      <c r="BG6" s="33">
        <f t="shared" si="7"/>
        <v>575.15</v>
      </c>
      <c r="BH6" s="33">
        <f t="shared" si="7"/>
        <v>535.27</v>
      </c>
      <c r="BI6" s="33">
        <f t="shared" si="7"/>
        <v>498.3</v>
      </c>
      <c r="BJ6" s="33">
        <f t="shared" si="7"/>
        <v>908.51</v>
      </c>
      <c r="BK6" s="33">
        <f t="shared" si="7"/>
        <v>866.05</v>
      </c>
      <c r="BL6" s="33">
        <f t="shared" si="7"/>
        <v>892.91</v>
      </c>
      <c r="BM6" s="33">
        <f t="shared" si="7"/>
        <v>839.9</v>
      </c>
      <c r="BN6" s="33">
        <f t="shared" si="7"/>
        <v>775.45</v>
      </c>
      <c r="BO6" s="32" t="str">
        <f>IF(BO7="","",IF(BO7="-","【-】","【"&amp;SUBSTITUTE(TEXT(BO7,"#,##0.00"),"-","△")&amp;"】"))</f>
        <v>【763.62】</v>
      </c>
      <c r="BP6" s="33">
        <f>IF(BP7="",NA(),BP7)</f>
        <v>98.67</v>
      </c>
      <c r="BQ6" s="33">
        <f t="shared" ref="BQ6:BY6" si="8">IF(BQ7="",NA(),BQ7)</f>
        <v>101.56</v>
      </c>
      <c r="BR6" s="33">
        <f t="shared" si="8"/>
        <v>96.88</v>
      </c>
      <c r="BS6" s="33">
        <f t="shared" si="8"/>
        <v>99.99</v>
      </c>
      <c r="BT6" s="33">
        <f t="shared" si="8"/>
        <v>97.69</v>
      </c>
      <c r="BU6" s="33">
        <f t="shared" si="8"/>
        <v>84.71</v>
      </c>
      <c r="BV6" s="33">
        <f t="shared" si="8"/>
        <v>87.1</v>
      </c>
      <c r="BW6" s="33">
        <f t="shared" si="8"/>
        <v>86.47</v>
      </c>
      <c r="BX6" s="33">
        <f t="shared" si="8"/>
        <v>87.66</v>
      </c>
      <c r="BY6" s="33">
        <f t="shared" si="8"/>
        <v>86.34</v>
      </c>
      <c r="BZ6" s="32" t="str">
        <f>IF(BZ7="","",IF(BZ7="-","【-】","【"&amp;SUBSTITUTE(TEXT(BZ7,"#,##0.00"),"-","△")&amp;"】"))</f>
        <v>【98.53】</v>
      </c>
      <c r="CA6" s="33">
        <f>IF(CA7="",NA(),CA7)</f>
        <v>161.34</v>
      </c>
      <c r="CB6" s="33">
        <f t="shared" ref="CB6:CJ6" si="9">IF(CB7="",NA(),CB7)</f>
        <v>157.88999999999999</v>
      </c>
      <c r="CC6" s="33">
        <f t="shared" si="9"/>
        <v>161.81</v>
      </c>
      <c r="CD6" s="33">
        <f t="shared" si="9"/>
        <v>159.30000000000001</v>
      </c>
      <c r="CE6" s="33">
        <f t="shared" si="9"/>
        <v>163.38</v>
      </c>
      <c r="CF6" s="33">
        <f t="shared" si="9"/>
        <v>148.62</v>
      </c>
      <c r="CG6" s="33">
        <f t="shared" si="9"/>
        <v>147.97999999999999</v>
      </c>
      <c r="CH6" s="33">
        <f t="shared" si="9"/>
        <v>146.86000000000001</v>
      </c>
      <c r="CI6" s="33">
        <f t="shared" si="9"/>
        <v>145.18</v>
      </c>
      <c r="CJ6" s="33">
        <f t="shared" si="9"/>
        <v>147.52000000000001</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83.17</v>
      </c>
      <c r="CR6" s="33">
        <f t="shared" si="10"/>
        <v>79.790000000000006</v>
      </c>
      <c r="CS6" s="33">
        <f t="shared" si="10"/>
        <v>79.22</v>
      </c>
      <c r="CT6" s="33">
        <f t="shared" si="10"/>
        <v>83.47</v>
      </c>
      <c r="CU6" s="33">
        <f t="shared" si="10"/>
        <v>86.69</v>
      </c>
      <c r="CV6" s="32" t="str">
        <f>IF(CV7="","",IF(CV7="-","【-】","【"&amp;SUBSTITUTE(TEXT(CV7,"#,##0.00"),"-","△")&amp;"】"))</f>
        <v>【60.01】</v>
      </c>
      <c r="CW6" s="33">
        <f>IF(CW7="",NA(),CW7)</f>
        <v>98.03</v>
      </c>
      <c r="CX6" s="33">
        <f t="shared" ref="CX6:DF6" si="11">IF(CX7="",NA(),CX7)</f>
        <v>98.1</v>
      </c>
      <c r="CY6" s="33">
        <f t="shared" si="11"/>
        <v>98.2</v>
      </c>
      <c r="CZ6" s="33">
        <f t="shared" si="11"/>
        <v>98.13</v>
      </c>
      <c r="DA6" s="33">
        <f t="shared" si="11"/>
        <v>98.27</v>
      </c>
      <c r="DB6" s="33">
        <f t="shared" si="11"/>
        <v>95.06</v>
      </c>
      <c r="DC6" s="33">
        <f t="shared" si="11"/>
        <v>95.77</v>
      </c>
      <c r="DD6" s="33">
        <f t="shared" si="11"/>
        <v>95.59</v>
      </c>
      <c r="DE6" s="33">
        <f t="shared" si="11"/>
        <v>96.07</v>
      </c>
      <c r="DF6" s="33">
        <f t="shared" si="11"/>
        <v>96.14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0.04</v>
      </c>
      <c r="EE6" s="33">
        <f t="shared" ref="EE6:EM6" si="14">IF(EE7="",NA(),EE7)</f>
        <v>0.02</v>
      </c>
      <c r="EF6" s="33">
        <f t="shared" si="14"/>
        <v>0.14000000000000001</v>
      </c>
      <c r="EG6" s="33">
        <f t="shared" si="14"/>
        <v>0.17</v>
      </c>
      <c r="EH6" s="32">
        <f t="shared" si="14"/>
        <v>0.16</v>
      </c>
      <c r="EI6" s="33">
        <f t="shared" si="14"/>
        <v>0.13</v>
      </c>
      <c r="EJ6" s="33">
        <f t="shared" si="14"/>
        <v>0.14000000000000001</v>
      </c>
      <c r="EK6" s="33">
        <f t="shared" si="14"/>
        <v>0.08</v>
      </c>
      <c r="EL6" s="33">
        <f t="shared" si="14"/>
        <v>0.09</v>
      </c>
      <c r="EM6" s="33">
        <f t="shared" si="14"/>
        <v>0.15</v>
      </c>
      <c r="EN6" s="32" t="str">
        <f>IF(EN7="","",IF(EN7="-","【-】","【"&amp;SUBSTITUTE(TEXT(EN7,"#,##0.00"),"-","△")&amp;"】"))</f>
        <v>【0.23】</v>
      </c>
    </row>
    <row r="7" spans="1:144" s="34" customFormat="1">
      <c r="A7" s="26"/>
      <c r="B7" s="35">
        <v>2015</v>
      </c>
      <c r="C7" s="35">
        <v>272302</v>
      </c>
      <c r="D7" s="35">
        <v>47</v>
      </c>
      <c r="E7" s="35">
        <v>17</v>
      </c>
      <c r="F7" s="35">
        <v>1</v>
      </c>
      <c r="G7" s="35">
        <v>0</v>
      </c>
      <c r="H7" s="35" t="s">
        <v>96</v>
      </c>
      <c r="I7" s="35" t="s">
        <v>97</v>
      </c>
      <c r="J7" s="35" t="s">
        <v>98</v>
      </c>
      <c r="K7" s="35" t="s">
        <v>99</v>
      </c>
      <c r="L7" s="35" t="s">
        <v>100</v>
      </c>
      <c r="M7" s="36" t="s">
        <v>101</v>
      </c>
      <c r="N7" s="36" t="s">
        <v>102</v>
      </c>
      <c r="O7" s="36">
        <v>94.92</v>
      </c>
      <c r="P7" s="36">
        <v>89.3</v>
      </c>
      <c r="Q7" s="36">
        <v>2559</v>
      </c>
      <c r="R7" s="36">
        <v>78015</v>
      </c>
      <c r="S7" s="36">
        <v>25.55</v>
      </c>
      <c r="T7" s="36">
        <v>3053.42</v>
      </c>
      <c r="U7" s="36">
        <v>73984</v>
      </c>
      <c r="V7" s="36">
        <v>9.01</v>
      </c>
      <c r="W7" s="36">
        <v>8211.32</v>
      </c>
      <c r="X7" s="36">
        <v>77.849999999999994</v>
      </c>
      <c r="Y7" s="36">
        <v>92.17</v>
      </c>
      <c r="Z7" s="36">
        <v>94.82</v>
      </c>
      <c r="AA7" s="36">
        <v>97.33</v>
      </c>
      <c r="AB7" s="36">
        <v>95.21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627.71</v>
      </c>
      <c r="BF7" s="36">
        <v>589.77</v>
      </c>
      <c r="BG7" s="36">
        <v>575.15</v>
      </c>
      <c r="BH7" s="36">
        <v>535.27</v>
      </c>
      <c r="BI7" s="36">
        <v>498.3</v>
      </c>
      <c r="BJ7" s="36">
        <v>908.51</v>
      </c>
      <c r="BK7" s="36">
        <v>866.05</v>
      </c>
      <c r="BL7" s="36">
        <v>892.91</v>
      </c>
      <c r="BM7" s="36">
        <v>839.9</v>
      </c>
      <c r="BN7" s="36">
        <v>775.45</v>
      </c>
      <c r="BO7" s="36">
        <v>763.62</v>
      </c>
      <c r="BP7" s="36">
        <v>98.67</v>
      </c>
      <c r="BQ7" s="36">
        <v>101.56</v>
      </c>
      <c r="BR7" s="36">
        <v>96.88</v>
      </c>
      <c r="BS7" s="36">
        <v>99.99</v>
      </c>
      <c r="BT7" s="36">
        <v>97.69</v>
      </c>
      <c r="BU7" s="36">
        <v>84.71</v>
      </c>
      <c r="BV7" s="36">
        <v>87.1</v>
      </c>
      <c r="BW7" s="36">
        <v>86.47</v>
      </c>
      <c r="BX7" s="36">
        <v>87.66</v>
      </c>
      <c r="BY7" s="36">
        <v>86.34</v>
      </c>
      <c r="BZ7" s="36">
        <v>98.53</v>
      </c>
      <c r="CA7" s="36">
        <v>161.34</v>
      </c>
      <c r="CB7" s="36">
        <v>157.88999999999999</v>
      </c>
      <c r="CC7" s="36">
        <v>161.81</v>
      </c>
      <c r="CD7" s="36">
        <v>159.30000000000001</v>
      </c>
      <c r="CE7" s="36">
        <v>163.38</v>
      </c>
      <c r="CF7" s="36">
        <v>148.62</v>
      </c>
      <c r="CG7" s="36">
        <v>147.97999999999999</v>
      </c>
      <c r="CH7" s="36">
        <v>146.86000000000001</v>
      </c>
      <c r="CI7" s="36">
        <v>145.18</v>
      </c>
      <c r="CJ7" s="36">
        <v>147.52000000000001</v>
      </c>
      <c r="CK7" s="36">
        <v>139.69999999999999</v>
      </c>
      <c r="CL7" s="36" t="s">
        <v>101</v>
      </c>
      <c r="CM7" s="36" t="s">
        <v>101</v>
      </c>
      <c r="CN7" s="36" t="s">
        <v>101</v>
      </c>
      <c r="CO7" s="36" t="s">
        <v>101</v>
      </c>
      <c r="CP7" s="36" t="s">
        <v>101</v>
      </c>
      <c r="CQ7" s="36">
        <v>83.17</v>
      </c>
      <c r="CR7" s="36">
        <v>79.790000000000006</v>
      </c>
      <c r="CS7" s="36">
        <v>79.22</v>
      </c>
      <c r="CT7" s="36">
        <v>83.47</v>
      </c>
      <c r="CU7" s="36">
        <v>86.69</v>
      </c>
      <c r="CV7" s="36">
        <v>60.01</v>
      </c>
      <c r="CW7" s="36">
        <v>98.03</v>
      </c>
      <c r="CX7" s="36">
        <v>98.1</v>
      </c>
      <c r="CY7" s="36">
        <v>98.2</v>
      </c>
      <c r="CZ7" s="36">
        <v>98.13</v>
      </c>
      <c r="DA7" s="36">
        <v>98.27</v>
      </c>
      <c r="DB7" s="36">
        <v>95.06</v>
      </c>
      <c r="DC7" s="36">
        <v>95.77</v>
      </c>
      <c r="DD7" s="36">
        <v>95.59</v>
      </c>
      <c r="DE7" s="36">
        <v>96.07</v>
      </c>
      <c r="DF7" s="36">
        <v>96.14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0.04</v>
      </c>
      <c r="EE7" s="36">
        <v>0.02</v>
      </c>
      <c r="EF7" s="36">
        <v>0.14000000000000001</v>
      </c>
      <c r="EG7" s="36">
        <v>0.17</v>
      </c>
      <c r="EH7" s="36">
        <v>0.16</v>
      </c>
      <c r="EI7" s="36">
        <v>0.13</v>
      </c>
      <c r="EJ7" s="36">
        <v>0.14000000000000001</v>
      </c>
      <c r="EK7" s="36">
        <v>0.08</v>
      </c>
      <c r="EL7" s="36">
        <v>0.09</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2017-02-17T09:52:48Z</cp:lastPrinted>
  <dcterms:created xsi:type="dcterms:W3CDTF">2017-02-08T02:52:12Z</dcterms:created>
  <dcterms:modified xsi:type="dcterms:W3CDTF">2017-02-23T02:19:07Z</dcterms:modified>
  <cp:category/>
</cp:coreProperties>
</file>