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<sst xmlns="http://schemas.openxmlformats.org/spreadsheetml/2006/main" count="217" uniqueCount="107">
  <si>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</si>
  <si>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</si>
  <si>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</si>
  <si>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</si>
  <si>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</si>
  <si>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</si>
  <si>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</si>
  <si>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</si>
  <si>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</si>
  <si>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</si>
  <si>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</si>
  <si>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</si>
  <si>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</si>
  <si>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</si>
  <si>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</si>
  <si>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</si>
  <si>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</si>
  <si>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</si>
  <si>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</si>
  <si>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</si>
  <si>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</si>
  <si>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</si>
  <si>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</si>
  <si>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</si>
  <si>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</si>
  <si>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</si>
  <si>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</si>
  <si>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</si>
  <si>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</si>
  <si>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</si>
  <si>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</si>
  <si>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</si>
  <si>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</si>
  <si>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</si>
  <si>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</si>
  <si>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</si>
  <si>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</si>
  <si>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</si>
  <si>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</si>
  <si>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</si>
  <si>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</si>
  <si>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</si>
  <si>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</si>
  <si>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</si>
  <si>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</si>
  <si>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</si>
  <si>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</si>
  <si>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</si>
  <si>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</si>
  <si>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</si>
  <si>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</si>
  <si>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</si>
  <si>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</si>
  <si>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</si>
  <si>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</si>
  <si>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</si>
  <si>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</si>
  <si>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</si>
  <si>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</si>
  <si>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</si>
  <si>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</si>
  <si>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</si>
  <si>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</si>
  <si>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</si>
  <si>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</si>
  <si>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</si>
  <si>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</si>
  <si>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</si>
  <si>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</si>
  <si>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</si>
  <si>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</si>
  <si>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</si>
  <si>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</si>
  <si>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</si>
  <si>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</si>
  <si>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</si>
  <si>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</si>
  <si>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</si>
  <si>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</si>
  <si>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</si>
  <si>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</si>
  <si>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</si>
  <si>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</si>
  <si>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</si>
  <si>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</si>
  <si>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</si>
  <si>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</si>
  <si>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</si>
  <si>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</si>
  <si>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</si>
  <si>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</si>
  <si>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</si>
  <si>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</si>
  <si>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泉南市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</si>
  <si>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</si>
  <si>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</si>
  <si>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</si>
  <si>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</si>
  <si>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</si>
  <si>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</si>
  <si>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</si>
  <si>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</si>
  <si>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</si>
  <si>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</si>
  <si>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有形固定資産減価償却率は例年並みで、類似団体及び全国平均とほぼ同水準にあり、他団体と同様の老朽化の課題があるものと見込まれる。
　管路経年化率は類似団体を上回り、かつ増加傾向にあるため管路更新の必要性が高まっているものと見込まれる。
　また管路更新率は工事個所の難易度により進捗状況に差が生じることから、平成27年度では類似団体と比べてかなり低い状況であるが、更新事業は平成23年度から計画的に進めており、管路経年化率の傾向から今後も更新投資を着実に進める必要性が増している。</t>
    <rPh sb="102" eb="103">
      <t>タカ</t>
    </rPh>
    <rPh sb="111" eb="113">
      <t>ミコ</t>
    </rPh>
    <rPh sb="153" eb="155">
      <t>ヘイセイ</t>
    </rPh>
    <rPh sb="157" eb="159">
      <t>ネンド</t>
    </rPh>
    <rPh sb="186" eb="188">
      <t>ヘイセイ</t>
    </rPh>
    <rPh sb="211" eb="213">
      <t>ケイコウ</t>
    </rPh>
    <rPh sb="215" eb="217">
      <t>コンゴ</t>
    </rPh>
    <rPh sb="223" eb="225">
      <t>チャクジツ</t>
    </rPh>
    <rPh sb="226" eb="227">
      <t>スス</t>
    </rPh>
    <phoneticPr fontId="4"/>
  </si>
  <si>
    <t>　経営については、経常収支比率と料金回収率が100％を超えており、また累積欠損金比率が0％であることから、現状で健全性を維持しているものと見込まれる。
　しかしながら管路経年化率から、比較的多数の老朽管路の保有が把握され、適切な管路更新投資を実施しなければ、すべての管路が耐用年数を経過した管路となるおそれがあることから、将来の水需要を考慮した更新計画を作成することが必要であり、配水管改良整備事業や漏水調査業務等を着実に進め、有収率の改善をはかることで、必要な更新投資を進めながら経営の健全性をも維持することが重要である。
　また、今後のお客さまサービスの維持向上、給水安定性の向上、運営基盤の強化をめざして、平成28年4月から大阪広域水道企業団との統合に向けての検討協議を進めているところである。</t>
    <phoneticPr fontId="4"/>
  </si>
  <si>
    <t>　経常収支比率は黒字傾向が続いており、経営の健全性が保たれている。料金回収率についても100％を上回る傾向にあり、現時点での料金水準が適正であることを示している。
　流動比率については減少傾向ではあるものの、100％を上回り類似団体とも同水準にあって短期的な債務に対する支払能力は十分に備えている。
　企業債残高対給水収益比率は類似団体を下回るとともに減少傾向にあり、現時点では経営の健全性が保たれている。
　給水原価は類似団体と比較してやや高額ではあるものの、ほぼ同水準で推移している。
　施設利用率は類似団体と比較して高く、減少傾向ではあるものの適切な施設規模にある。
　有収率は類似団体を上回り、施設は効率的に稼働している状況である。</t>
    <rPh sb="234" eb="236">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</si>
</sst>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c:v>
                </c:pt>
                <c:pt idx="1">
                  <c:v>0.26</c:v>
                </c:pt>
                <c:pt idx="2">
                  <c:v>1.25</c:v>
                </c:pt>
                <c:pt idx="3">
                  <c:v>0.76</c:v>
                </c:pt>
                <c:pt idx="4">
                  <c:v>0.2</c:v>
                </c:pt>
              </c:numCache>
            </c:numRef>
          </c:val>
        </c:ser>
        <c:dLbls>
          <c:showLegendKey val="0"/>
          <c:showVal val="0"/>
          <c:showCatName val="0"/>
          <c:showSerName val="0"/>
          <c:showPercent val="0"/>
          <c:showBubbleSize val="0"/>
        </c:dLbls>
        <c:gapWidth val="150"/>
        <c:axId val="88893312"/>
        <c:axId val="890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88893312"/>
        <c:axId val="89063424"/>
      </c:lineChart>
      <c:dateAx>
        <c:axId val="88893312"/>
        <c:scaling>
          <c:orientation val="minMax"/>
        </c:scaling>
        <c:delete val="1"/>
        <c:axPos val="b"/>
        <c:numFmt formatCode="ge" sourceLinked="1"/>
        <c:majorTickMark val="none"/>
        <c:minorTickMark val="none"/>
        <c:tickLblPos val="none"/>
        <c:crossAx val="89063424"/>
        <c:crosses val="autoZero"/>
        <c:auto val="1"/>
        <c:lblOffset val="100"/>
        <c:baseTimeUnit val="years"/>
      </c:dateAx>
      <c:valAx>
        <c:axId val="890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64.25</c:v>
                </c:pt>
                <c:pt idx="1">
                  <c:v>63.14</c:v>
                </c:pt>
                <c:pt idx="2">
                  <c:v>62.73</c:v>
                </c:pt>
                <c:pt idx="3">
                  <c:v>62.08</c:v>
                </c:pt>
                <c:pt idx="4">
                  <c:v>62.05</c:v>
                </c:pt>
              </c:numCache>
            </c:numRef>
          </c:val>
        </c:ser>
        <c:dLbls>
          <c:showLegendKey val="0"/>
          <c:showVal val="0"/>
          <c:showCatName val="0"/>
          <c:showSerName val="0"/>
          <c:showPercent val="0"/>
          <c:showBubbleSize val="0"/>
        </c:dLbls>
        <c:gapWidth val="150"/>
        <c:axId val="105634048"/>
        <c:axId val="1056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5634048"/>
        <c:axId val="105640320"/>
      </c:lineChart>
      <c:dateAx>
        <c:axId val="105634048"/>
        <c:scaling>
          <c:orientation val="minMax"/>
        </c:scaling>
        <c:delete val="1"/>
        <c:axPos val="b"/>
        <c:numFmt formatCode="ge" sourceLinked="1"/>
        <c:majorTickMark val="none"/>
        <c:minorTickMark val="none"/>
        <c:tickLblPos val="none"/>
        <c:crossAx val="105640320"/>
        <c:crosses val="autoZero"/>
        <c:auto val="1"/>
        <c:lblOffset val="100"/>
        <c:baseTimeUnit val="years"/>
      </c:dateAx>
      <c:valAx>
        <c:axId val="1056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91.57</c:v>
                </c:pt>
                <c:pt idx="1">
                  <c:v>91.74</c:v>
                </c:pt>
                <c:pt idx="2">
                  <c:v>91.97</c:v>
                </c:pt>
                <c:pt idx="3">
                  <c:v>89.89</c:v>
                </c:pt>
                <c:pt idx="4">
                  <c:v>89.37</c:v>
                </c:pt>
              </c:numCache>
            </c:numRef>
          </c:val>
        </c:ser>
        <c:dLbls>
          <c:showLegendKey val="0"/>
          <c:showVal val="0"/>
          <c:showCatName val="0"/>
          <c:showSerName val="0"/>
          <c:showPercent val="0"/>
          <c:showBubbleSize val="0"/>
        </c:dLbls>
        <c:gapWidth val="150"/>
        <c:axId val="106719104"/>
        <c:axId val="1067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6719104"/>
        <c:axId val="106725376"/>
      </c:lineChart>
      <c:dateAx>
        <c:axId val="106719104"/>
        <c:scaling>
          <c:orientation val="minMax"/>
        </c:scaling>
        <c:delete val="1"/>
        <c:axPos val="b"/>
        <c:numFmt formatCode="ge" sourceLinked="1"/>
        <c:majorTickMark val="none"/>
        <c:minorTickMark val="none"/>
        <c:tickLblPos val="none"/>
        <c:crossAx val="106725376"/>
        <c:crosses val="autoZero"/>
        <c:auto val="1"/>
        <c:lblOffset val="100"/>
        <c:baseTimeUnit val="years"/>
      </c:dateAx>
      <c:valAx>
        <c:axId val="1067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104.25</c:v>
                </c:pt>
                <c:pt idx="1">
                  <c:v>105.01</c:v>
                </c:pt>
                <c:pt idx="2">
                  <c:v>92.84</c:v>
                </c:pt>
                <c:pt idx="3">
                  <c:v>110.72</c:v>
                </c:pt>
                <c:pt idx="4">
                  <c:v>115.3</c:v>
                </c:pt>
              </c:numCache>
            </c:numRef>
          </c:val>
        </c:ser>
        <c:dLbls>
          <c:showLegendKey val="0"/>
          <c:showVal val="0"/>
          <c:showCatName val="0"/>
          <c:showSerName val="0"/>
          <c:showPercent val="0"/>
          <c:showBubbleSize val="0"/>
        </c:dLbls>
        <c:gapWidth val="150"/>
        <c:axId val="89093632"/>
        <c:axId val="890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89093632"/>
        <c:axId val="89095552"/>
      </c:lineChart>
      <c:dateAx>
        <c:axId val="89093632"/>
        <c:scaling>
          <c:orientation val="minMax"/>
        </c:scaling>
        <c:delete val="1"/>
        <c:axPos val="b"/>
        <c:numFmt formatCode="ge" sourceLinked="1"/>
        <c:majorTickMark val="none"/>
        <c:minorTickMark val="none"/>
        <c:tickLblPos val="none"/>
        <c:crossAx val="89095552"/>
        <c:crosses val="autoZero"/>
        <c:auto val="1"/>
        <c:lblOffset val="100"/>
        <c:baseTimeUnit val="years"/>
      </c:dateAx>
      <c:valAx>
        <c:axId val="8909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43.32</c:v>
                </c:pt>
                <c:pt idx="1">
                  <c:v>44.79</c:v>
                </c:pt>
                <c:pt idx="2">
                  <c:v>43.35</c:v>
                </c:pt>
                <c:pt idx="3">
                  <c:v>45.39</c:v>
                </c:pt>
                <c:pt idx="4">
                  <c:v>47.02</c:v>
                </c:pt>
              </c:numCache>
            </c:numRef>
          </c:val>
        </c:ser>
        <c:dLbls>
          <c:showLegendKey val="0"/>
          <c:showVal val="0"/>
          <c:showCatName val="0"/>
          <c:showSerName val="0"/>
          <c:showPercent val="0"/>
          <c:showBubbleSize val="0"/>
        </c:dLbls>
        <c:gapWidth val="150"/>
        <c:axId val="89117824"/>
        <c:axId val="891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89117824"/>
        <c:axId val="89119744"/>
      </c:lineChart>
      <c:dateAx>
        <c:axId val="89117824"/>
        <c:scaling>
          <c:orientation val="minMax"/>
        </c:scaling>
        <c:delete val="1"/>
        <c:axPos val="b"/>
        <c:numFmt formatCode="ge" sourceLinked="1"/>
        <c:majorTickMark val="none"/>
        <c:minorTickMark val="none"/>
        <c:tickLblPos val="none"/>
        <c:crossAx val="89119744"/>
        <c:crosses val="autoZero"/>
        <c:auto val="1"/>
        <c:lblOffset val="100"/>
        <c:baseTimeUnit val="years"/>
      </c:dateAx>
      <c:valAx>
        <c:axId val="891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14.46</c:v>
                </c:pt>
                <c:pt idx="1">
                  <c:v>21.52</c:v>
                </c:pt>
                <c:pt idx="2">
                  <c:v>23.26</c:v>
                </c:pt>
                <c:pt idx="3">
                  <c:v>24.16</c:v>
                </c:pt>
                <c:pt idx="4">
                  <c:v>27.09</c:v>
                </c:pt>
              </c:numCache>
            </c:numRef>
          </c:val>
        </c:ser>
        <c:dLbls>
          <c:showLegendKey val="0"/>
          <c:showVal val="0"/>
          <c:showCatName val="0"/>
          <c:showSerName val="0"/>
          <c:showPercent val="0"/>
          <c:showBubbleSize val="0"/>
        </c:dLbls>
        <c:gapWidth val="150"/>
        <c:axId val="97960704"/>
        <c:axId val="979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7960704"/>
        <c:axId val="97962624"/>
      </c:lineChart>
      <c:dateAx>
        <c:axId val="97960704"/>
        <c:scaling>
          <c:orientation val="minMax"/>
        </c:scaling>
        <c:delete val="1"/>
        <c:axPos val="b"/>
        <c:numFmt formatCode="ge" sourceLinked="1"/>
        <c:majorTickMark val="none"/>
        <c:minorTickMark val="none"/>
        <c:tickLblPos val="none"/>
        <c:crossAx val="97962624"/>
        <c:crosses val="autoZero"/>
        <c:auto val="1"/>
        <c:lblOffset val="100"/>
        <c:baseTimeUnit val="years"/>
      </c:dateAx>
      <c:valAx>
        <c:axId val="979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103.87</c:v>
                </c:pt>
                <c:pt idx="1">
                  <c:v>101.18</c:v>
                </c:pt>
                <c:pt idx="2">
                  <c:v>110</c:v>
                </c:pt>
                <c:pt idx="3" formatCode="#,##0.00;&quot;△&quot;#,##0.00">
                  <c:v>0</c:v>
                </c:pt>
                <c:pt idx="4" formatCode="#,##0.00;&quot;△&quot;#,##0.00">
                  <c:v>0</c:v>
                </c:pt>
              </c:numCache>
            </c:numRef>
          </c:val>
        </c:ser>
        <c:dLbls>
          <c:showLegendKey val="0"/>
          <c:showVal val="0"/>
          <c:showCatName val="0"/>
          <c:showSerName val="0"/>
          <c:showPercent val="0"/>
          <c:showBubbleSize val="0"/>
        </c:dLbls>
        <c:gapWidth val="150"/>
        <c:axId val="99420416"/>
        <c:axId val="994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9420416"/>
        <c:axId val="99443072"/>
      </c:lineChart>
      <c:dateAx>
        <c:axId val="99420416"/>
        <c:scaling>
          <c:orientation val="minMax"/>
        </c:scaling>
        <c:delete val="1"/>
        <c:axPos val="b"/>
        <c:numFmt formatCode="ge" sourceLinked="1"/>
        <c:majorTickMark val="none"/>
        <c:minorTickMark val="none"/>
        <c:tickLblPos val="none"/>
        <c:crossAx val="99443072"/>
        <c:crosses val="autoZero"/>
        <c:auto val="1"/>
        <c:lblOffset val="100"/>
        <c:baseTimeUnit val="years"/>
      </c:dateAx>
      <c:valAx>
        <c:axId val="9944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304.75</c:v>
                </c:pt>
                <c:pt idx="1">
                  <c:v>438.18</c:v>
                </c:pt>
                <c:pt idx="2">
                  <c:v>391.53</c:v>
                </c:pt>
                <c:pt idx="3">
                  <c:v>292</c:v>
                </c:pt>
                <c:pt idx="4">
                  <c:v>268.8</c:v>
                </c:pt>
              </c:numCache>
            </c:numRef>
          </c:val>
        </c:ser>
        <c:dLbls>
          <c:showLegendKey val="0"/>
          <c:showVal val="0"/>
          <c:showCatName val="0"/>
          <c:showSerName val="0"/>
          <c:showPercent val="0"/>
          <c:showBubbleSize val="0"/>
        </c:dLbls>
        <c:gapWidth val="150"/>
        <c:axId val="99469184"/>
        <c:axId val="1044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9469184"/>
        <c:axId val="104402944"/>
      </c:lineChart>
      <c:dateAx>
        <c:axId val="99469184"/>
        <c:scaling>
          <c:orientation val="minMax"/>
        </c:scaling>
        <c:delete val="1"/>
        <c:axPos val="b"/>
        <c:numFmt formatCode="ge" sourceLinked="1"/>
        <c:majorTickMark val="none"/>
        <c:minorTickMark val="none"/>
        <c:tickLblPos val="none"/>
        <c:crossAx val="104402944"/>
        <c:crosses val="autoZero"/>
        <c:auto val="1"/>
        <c:lblOffset val="100"/>
        <c:baseTimeUnit val="years"/>
      </c:dateAx>
      <c:valAx>
        <c:axId val="10440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245.97</c:v>
                </c:pt>
                <c:pt idx="1">
                  <c:v>243.42</c:v>
                </c:pt>
                <c:pt idx="2">
                  <c:v>248.86</c:v>
                </c:pt>
                <c:pt idx="3">
                  <c:v>247.56</c:v>
                </c:pt>
                <c:pt idx="4">
                  <c:v>245.25</c:v>
                </c:pt>
              </c:numCache>
            </c:numRef>
          </c:val>
        </c:ser>
        <c:dLbls>
          <c:showLegendKey val="0"/>
          <c:showVal val="0"/>
          <c:showCatName val="0"/>
          <c:showSerName val="0"/>
          <c:showPercent val="0"/>
          <c:showBubbleSize val="0"/>
        </c:dLbls>
        <c:gapWidth val="150"/>
        <c:axId val="104415232"/>
        <c:axId val="1044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4415232"/>
        <c:axId val="104417152"/>
      </c:lineChart>
      <c:dateAx>
        <c:axId val="104415232"/>
        <c:scaling>
          <c:orientation val="minMax"/>
        </c:scaling>
        <c:delete val="1"/>
        <c:axPos val="b"/>
        <c:numFmt formatCode="ge" sourceLinked="1"/>
        <c:majorTickMark val="none"/>
        <c:minorTickMark val="none"/>
        <c:tickLblPos val="none"/>
        <c:crossAx val="104417152"/>
        <c:crosses val="autoZero"/>
        <c:auto val="1"/>
        <c:lblOffset val="100"/>
        <c:baseTimeUnit val="years"/>
      </c:dateAx>
      <c:valAx>
        <c:axId val="10441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4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99.31</c:v>
                </c:pt>
                <c:pt idx="1">
                  <c:v>100.53</c:v>
                </c:pt>
                <c:pt idx="2">
                  <c:v>88.76</c:v>
                </c:pt>
                <c:pt idx="3">
                  <c:v>107.93</c:v>
                </c:pt>
                <c:pt idx="4">
                  <c:v>113.14</c:v>
                </c:pt>
              </c:numCache>
            </c:numRef>
          </c:val>
        </c:ser>
        <c:dLbls>
          <c:showLegendKey val="0"/>
          <c:showVal val="0"/>
          <c:showCatName val="0"/>
          <c:showSerName val="0"/>
          <c:showPercent val="0"/>
          <c:showBubbleSize val="0"/>
        </c:dLbls>
        <c:gapWidth val="150"/>
        <c:axId val="104430976"/>
        <c:axId val="1044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4430976"/>
        <c:axId val="104453632"/>
      </c:lineChart>
      <c:dateAx>
        <c:axId val="104430976"/>
        <c:scaling>
          <c:orientation val="minMax"/>
        </c:scaling>
        <c:delete val="1"/>
        <c:axPos val="b"/>
        <c:numFmt formatCode="ge" sourceLinked="1"/>
        <c:majorTickMark val="none"/>
        <c:minorTickMark val="none"/>
        <c:tickLblPos val="none"/>
        <c:crossAx val="104453632"/>
        <c:crosses val="autoZero"/>
        <c:auto val="1"/>
        <c:lblOffset val="100"/>
        <c:baseTimeUnit val="years"/>
      </c:dateAx>
      <c:valAx>
        <c:axId val="1044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199.72</c:v>
                </c:pt>
                <c:pt idx="1">
                  <c:v>198.62</c:v>
                </c:pt>
                <c:pt idx="2">
                  <c:v>224.42</c:v>
                </c:pt>
                <c:pt idx="3">
                  <c:v>184.66</c:v>
                </c:pt>
                <c:pt idx="4">
                  <c:v>176.49</c:v>
                </c:pt>
              </c:numCache>
            </c:numRef>
          </c:val>
        </c:ser>
        <c:dLbls>
          <c:showLegendKey val="0"/>
          <c:showVal val="0"/>
          <c:showCatName val="0"/>
          <c:showSerName val="0"/>
          <c:showPercent val="0"/>
          <c:showBubbleSize val="0"/>
        </c:dLbls>
        <c:gapWidth val="150"/>
        <c:axId val="105589376"/>
        <c:axId val="1056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5589376"/>
        <c:axId val="105603840"/>
      </c:lineChart>
      <c:dateAx>
        <c:axId val="105589376"/>
        <c:scaling>
          <c:orientation val="minMax"/>
        </c:scaling>
        <c:delete val="1"/>
        <c:axPos val="b"/>
        <c:numFmt formatCode="ge" sourceLinked="1"/>
        <c:majorTickMark val="none"/>
        <c:minorTickMark val="none"/>
        <c:tickLblPos val="none"/>
        <c:crossAx val="105603840"/>
        <c:crosses val="autoZero"/>
        <c:auto val="1"/>
        <c:lblOffset val="100"/>
        <c:baseTimeUnit val="years"/>
      </c:dateAx>
      <c:valAx>
        <c:axId val="1056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泉南市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63727</v>
      </c>
      <c r="AJ8" s="56"/>
      <c r="AK8" s="56"/>
      <c r="AL8" s="56"/>
      <c r="AM8" s="56"/>
      <c r="AN8" s="56"/>
      <c r="AO8" s="56"/>
      <c r="AP8" s="57"/>
      <c r="AQ8" s="47">
        <f>データ!R6</f>
        <v>48.98</v>
      </c>
      <c r="AR8" s="47"/>
      <c r="AS8" s="47"/>
      <c r="AT8" s="47"/>
      <c r="AU8" s="47"/>
      <c r="AV8" s="47"/>
      <c r="AW8" s="47"/>
      <c r="AX8" s="47"/>
      <c r="AY8" s="47">
        <f>データ!S6</f>
        <v>1301.08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68.709999999999994</v>
      </c>
      <c r="K10" s="47"/>
      <c r="L10" s="47"/>
      <c r="M10" s="47"/>
      <c r="N10" s="47"/>
      <c r="O10" s="47"/>
      <c r="P10" s="47"/>
      <c r="Q10" s="47"/>
      <c r="R10" s="47">
        <f>データ!O6</f>
        <v>99.41</v>
      </c>
      <c r="S10" s="47"/>
      <c r="T10" s="47"/>
      <c r="U10" s="47"/>
      <c r="V10" s="47"/>
      <c r="W10" s="47"/>
      <c r="X10" s="47"/>
      <c r="Y10" s="47"/>
      <c r="Z10" s="79">
        <f>データ!P6</f>
        <v>3373</v>
      </c>
      <c r="AA10" s="79"/>
      <c r="AB10" s="79"/>
      <c r="AC10" s="79"/>
      <c r="AD10" s="79"/>
      <c r="AE10" s="79"/>
      <c r="AF10" s="79"/>
      <c r="AG10" s="79"/>
      <c r="AH10" s="2"/>
      <c r="AI10" s="79">
        <f>データ!T6</f>
        <v>63154</v>
      </c>
      <c r="AJ10" s="79"/>
      <c r="AK10" s="79"/>
      <c r="AL10" s="79"/>
      <c r="AM10" s="79"/>
      <c r="AN10" s="79"/>
      <c r="AO10" s="79"/>
      <c r="AP10" s="79"/>
      <c r="AQ10" s="47">
        <f>データ!U6</f>
        <v>19.079999999999998</v>
      </c>
      <c r="AR10" s="47"/>
      <c r="AS10" s="47"/>
      <c r="AT10" s="47"/>
      <c r="AU10" s="47"/>
      <c r="AV10" s="47"/>
      <c r="AW10" s="47"/>
      <c r="AX10" s="47"/>
      <c r="AY10" s="47">
        <f>データ!V6</f>
        <v>3309.96</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80"/>
      <c r="BN55" s="80"/>
      <c r="BO55" s="80"/>
      <c r="BP55" s="80"/>
      <c r="BQ55" s="80"/>
      <c r="BR55" s="80"/>
      <c r="BS55" s="80"/>
      <c r="BT55" s="80"/>
      <c r="BU55" s="80"/>
      <c r="BV55" s="80"/>
      <c r="BW55" s="80"/>
      <c r="BX55" s="80"/>
      <c r="BY55" s="80"/>
      <c r="BZ55" s="81"/>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58"/>
      <c r="BM56" s="80"/>
      <c r="BN56" s="80"/>
      <c r="BO56" s="80"/>
      <c r="BP56" s="80"/>
      <c r="BQ56" s="80"/>
      <c r="BR56" s="80"/>
      <c r="BS56" s="80"/>
      <c r="BT56" s="80"/>
      <c r="BU56" s="80"/>
      <c r="BV56" s="80"/>
      <c r="BW56" s="80"/>
      <c r="BX56" s="80"/>
      <c r="BY56" s="80"/>
      <c r="BZ56" s="81"/>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58"/>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80"/>
      <c r="BN59" s="80"/>
      <c r="BO59" s="80"/>
      <c r="BP59" s="80"/>
      <c r="BQ59" s="80"/>
      <c r="BR59" s="80"/>
      <c r="BS59" s="80"/>
      <c r="BT59" s="80"/>
      <c r="BU59" s="80"/>
      <c r="BV59" s="80"/>
      <c r="BW59" s="80"/>
      <c r="BX59" s="80"/>
      <c r="BY59" s="80"/>
      <c r="BZ59" s="81"/>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58"/>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58"/>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80"/>
      <c r="BN78" s="80"/>
      <c r="BO78" s="80"/>
      <c r="BP78" s="80"/>
      <c r="BQ78" s="80"/>
      <c r="BR78" s="80"/>
      <c r="BS78" s="80"/>
      <c r="BT78" s="80"/>
      <c r="BU78" s="80"/>
      <c r="BV78" s="80"/>
      <c r="BW78" s="80"/>
      <c r="BX78" s="80"/>
      <c r="BY78" s="80"/>
      <c r="BZ78" s="81"/>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58"/>
      <c r="BM79" s="80"/>
      <c r="BN79" s="80"/>
      <c r="BO79" s="80"/>
      <c r="BP79" s="80"/>
      <c r="BQ79" s="80"/>
      <c r="BR79" s="80"/>
      <c r="BS79" s="80"/>
      <c r="BT79" s="80"/>
      <c r="BU79" s="80"/>
      <c r="BV79" s="80"/>
      <c r="BW79" s="80"/>
      <c r="BX79" s="80"/>
      <c r="BY79" s="80"/>
      <c r="BZ79" s="81"/>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58"/>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272281</v>
      </c>
      <c r="D6" s="31">
        <f t="shared" si="3"/>
        <v>46</v>
      </c>
      <c r="E6" s="31">
        <f t="shared" si="3"/>
        <v>1</v>
      </c>
      <c r="F6" s="31">
        <f t="shared" si="3"/>
        <v>0</v>
      </c>
      <c r="G6" s="31">
        <f t="shared" si="3"/>
        <v>1</v>
      </c>
      <c r="H6" s="31" t="str">
        <f t="shared" si="3"/>
        <v>大阪府　泉南市</v>
      </c>
      <c r="I6" s="31" t="str">
        <f t="shared" si="3"/>
        <v>法適用</v>
      </c>
      <c r="J6" s="31" t="str">
        <f t="shared" si="3"/>
        <v>水道事業</v>
      </c>
      <c r="K6" s="31" t="str">
        <f t="shared" si="3"/>
        <v>末端給水事業</v>
      </c>
      <c r="L6" s="31" t="str">
        <f t="shared" si="3"/>
        <v>A4</v>
      </c>
      <c r="M6" s="32" t="str">
        <f t="shared" si="3"/>
        <v>-</v>
      </c>
      <c r="N6" s="32">
        <f t="shared" si="3"/>
        <v>68.709999999999994</v>
      </c>
      <c r="O6" s="32">
        <f t="shared" si="3"/>
        <v>99.41</v>
      </c>
      <c r="P6" s="32">
        <f t="shared" si="3"/>
        <v>3373</v>
      </c>
      <c r="Q6" s="32">
        <f t="shared" si="3"/>
        <v>63727</v>
      </c>
      <c r="R6" s="32">
        <f t="shared" si="3"/>
        <v>48.98</v>
      </c>
      <c r="S6" s="32">
        <f t="shared" si="3"/>
        <v>1301.08</v>
      </c>
      <c r="T6" s="32">
        <f t="shared" si="3"/>
        <v>63154</v>
      </c>
      <c r="U6" s="32">
        <f t="shared" si="3"/>
        <v>19.079999999999998</v>
      </c>
      <c r="V6" s="32">
        <f t="shared" si="3"/>
        <v>3309.96</v>
      </c>
      <c r="W6" s="33">
        <f>IF(W7="",NA(),W7)</f>
        <v>104.25</v>
      </c>
      <c r="X6" s="33">
        <f t="shared" ref="X6:AF6" si="4">IF(X7="",NA(),X7)</f>
        <v>105.01</v>
      </c>
      <c r="Y6" s="33">
        <f t="shared" si="4"/>
        <v>92.84</v>
      </c>
      <c r="Z6" s="33">
        <f t="shared" si="4"/>
        <v>110.72</v>
      </c>
      <c r="AA6" s="33">
        <f t="shared" si="4"/>
        <v>115.3</v>
      </c>
      <c r="AB6" s="33">
        <f t="shared" si="4"/>
        <v>107.68</v>
      </c>
      <c r="AC6" s="33">
        <f t="shared" si="4"/>
        <v>108.24</v>
      </c>
      <c r="AD6" s="33">
        <f t="shared" si="4"/>
        <v>107.8</v>
      </c>
      <c r="AE6" s="33">
        <f t="shared" si="4"/>
        <v>111.96</v>
      </c>
      <c r="AF6" s="33">
        <f t="shared" si="4"/>
        <v>112.69</v>
      </c>
      <c r="AG6" s="32" t="str">
        <f>IF(AG7="","",IF(AG7="-","【-】","【"&amp;SUBSTITUTE(TEXT(AG7,"#,##0.00"),"-","△")&amp;"】"))</f>
        <v>【113.56】</v>
      </c>
      <c r="AH6" s="33">
        <f>IF(AH7="",NA(),AH7)</f>
        <v>103.87</v>
      </c>
      <c r="AI6" s="33">
        <f t="shared" ref="AI6:AQ6" si="5">IF(AI7="",NA(),AI7)</f>
        <v>101.18</v>
      </c>
      <c r="AJ6" s="33">
        <f t="shared" si="5"/>
        <v>110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304.75</v>
      </c>
      <c r="AT6" s="33">
        <f t="shared" ref="AT6:BB6" si="6">IF(AT7="",NA(),AT7)</f>
        <v>438.18</v>
      </c>
      <c r="AU6" s="33">
        <f t="shared" si="6"/>
        <v>391.53</v>
      </c>
      <c r="AV6" s="33">
        <f t="shared" si="6"/>
        <v>292</v>
      </c>
      <c r="AW6" s="33">
        <f t="shared" si="6"/>
        <v>268.8</v>
      </c>
      <c r="AX6" s="33">
        <f t="shared" si="6"/>
        <v>695.41</v>
      </c>
      <c r="AY6" s="33">
        <f t="shared" si="6"/>
        <v>701</v>
      </c>
      <c r="AZ6" s="33">
        <f t="shared" si="6"/>
        <v>739.59</v>
      </c>
      <c r="BA6" s="33">
        <f t="shared" si="6"/>
        <v>335.95</v>
      </c>
      <c r="BB6" s="33">
        <f t="shared" si="6"/>
        <v>346.59</v>
      </c>
      <c r="BC6" s="32" t="str">
        <f>IF(BC7="","",IF(BC7="-","【-】","【"&amp;SUBSTITUTE(TEXT(BC7,"#,##0.00"),"-","△")&amp;"】"))</f>
        <v>【262.74】</v>
      </c>
      <c r="BD6" s="33">
        <f>IF(BD7="",NA(),BD7)</f>
        <v>245.97</v>
      </c>
      <c r="BE6" s="33">
        <f t="shared" ref="BE6:BM6" si="7">IF(BE7="",NA(),BE7)</f>
        <v>243.42</v>
      </c>
      <c r="BF6" s="33">
        <f t="shared" si="7"/>
        <v>248.86</v>
      </c>
      <c r="BG6" s="33">
        <f t="shared" si="7"/>
        <v>247.56</v>
      </c>
      <c r="BH6" s="33">
        <f t="shared" si="7"/>
        <v>245.25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99.31</v>
      </c>
      <c r="BP6" s="33">
        <f t="shared" ref="BP6:BX6" si="8">IF(BP7="",NA(),BP7)</f>
        <v>100.53</v>
      </c>
      <c r="BQ6" s="33">
        <f t="shared" si="8"/>
        <v>88.76</v>
      </c>
      <c r="BR6" s="33">
        <f t="shared" si="8"/>
        <v>107.93</v>
      </c>
      <c r="BS6" s="33">
        <f t="shared" si="8"/>
        <v>113.14</v>
      </c>
      <c r="BT6" s="33">
        <f t="shared" si="8"/>
        <v>99.61</v>
      </c>
      <c r="BU6" s="33">
        <f t="shared" si="8"/>
        <v>100.27</v>
      </c>
      <c r="BV6" s="33">
        <f t="shared" si="8"/>
        <v>99.46</v>
      </c>
      <c r="BW6" s="33">
        <f t="shared" si="8"/>
        <v>105.21</v>
      </c>
      <c r="BX6" s="33">
        <f t="shared" si="8"/>
        <v>105.71</v>
      </c>
      <c r="BY6" s="32" t="str">
        <f>IF(BY7="","",IF(BY7="-","【-】","【"&amp;SUBSTITUTE(TEXT(BY7,"#,##0.00"),"-","△")&amp;"】"))</f>
        <v>【104.99】</v>
      </c>
      <c r="BZ6" s="33">
        <f>IF(BZ7="",NA(),BZ7)</f>
        <v>199.72</v>
      </c>
      <c r="CA6" s="33">
        <f t="shared" ref="CA6:CI6" si="9">IF(CA7="",NA(),CA7)</f>
        <v>198.62</v>
      </c>
      <c r="CB6" s="33">
        <f t="shared" si="9"/>
        <v>224.42</v>
      </c>
      <c r="CC6" s="33">
        <f t="shared" si="9"/>
        <v>184.66</v>
      </c>
      <c r="CD6" s="33">
        <f t="shared" si="9"/>
        <v>176.49</v>
      </c>
      <c r="CE6" s="33">
        <f t="shared" si="9"/>
        <v>169.59</v>
      </c>
      <c r="CF6" s="33">
        <f t="shared" si="9"/>
        <v>169.62</v>
      </c>
      <c r="CG6" s="33">
        <f t="shared" si="9"/>
        <v>171.78</v>
      </c>
      <c r="CH6" s="33">
        <f t="shared" si="9"/>
        <v>162.59</v>
      </c>
      <c r="CI6" s="33">
        <f t="shared" si="9"/>
        <v>162.15</v>
      </c>
      <c r="CJ6" s="32" t="str">
        <f>IF(CJ7="","",IF(CJ7="-","【-】","【"&amp;SUBSTITUTE(TEXT(CJ7,"#,##0.00"),"-","△")&amp;"】"))</f>
        <v>【163.72】</v>
      </c>
      <c r="CK6" s="33">
        <f>IF(CK7="",NA(),CK7)</f>
        <v>64.25</v>
      </c>
      <c r="CL6" s="33">
        <f t="shared" ref="CL6:CT6" si="10">IF(CL7="",NA(),CL7)</f>
        <v>63.14</v>
      </c>
      <c r="CM6" s="33">
        <f t="shared" si="10"/>
        <v>62.73</v>
      </c>
      <c r="CN6" s="33">
        <f t="shared" si="10"/>
        <v>62.08</v>
      </c>
      <c r="CO6" s="33">
        <f t="shared" si="10"/>
        <v>62.05</v>
      </c>
      <c r="CP6" s="33">
        <f t="shared" si="10"/>
        <v>60.04</v>
      </c>
      <c r="CQ6" s="33">
        <f t="shared" si="10"/>
        <v>59.88</v>
      </c>
      <c r="CR6" s="33">
        <f t="shared" si="10"/>
        <v>59.68</v>
      </c>
      <c r="CS6" s="33">
        <f t="shared" si="10"/>
        <v>59.17</v>
      </c>
      <c r="CT6" s="33">
        <f t="shared" si="10"/>
        <v>59.34</v>
      </c>
      <c r="CU6" s="32" t="str">
        <f>IF(CU7="","",IF(CU7="-","【-】","【"&amp;SUBSTITUTE(TEXT(CU7,"#,##0.00"),"-","△")&amp;"】"))</f>
        <v>【59.76】</v>
      </c>
      <c r="CV6" s="33">
        <f>IF(CV7="",NA(),CV7)</f>
        <v>91.57</v>
      </c>
      <c r="CW6" s="33">
        <f t="shared" ref="CW6:DE6" si="11">IF(CW7="",NA(),CW7)</f>
        <v>91.74</v>
      </c>
      <c r="CX6" s="33">
        <f t="shared" si="11"/>
        <v>91.97</v>
      </c>
      <c r="CY6" s="33">
        <f t="shared" si="11"/>
        <v>89.89</v>
      </c>
      <c r="CZ6" s="33">
        <f t="shared" si="11"/>
        <v>89.37</v>
      </c>
      <c r="DA6" s="33">
        <f t="shared" si="11"/>
        <v>87.33</v>
      </c>
      <c r="DB6" s="33">
        <f t="shared" si="11"/>
        <v>87.65</v>
      </c>
      <c r="DC6" s="33">
        <f t="shared" si="11"/>
        <v>87.63</v>
      </c>
      <c r="DD6" s="33">
        <f t="shared" si="11"/>
        <v>87.6</v>
      </c>
      <c r="DE6" s="33">
        <f t="shared" si="11"/>
        <v>87.74</v>
      </c>
      <c r="DF6" s="32" t="str">
        <f>IF(DF7="","",IF(DF7="-","【-】","【"&amp;SUBSTITUTE(TEXT(DF7,"#,##0.00"),"-","△")&amp;"】"))</f>
        <v>【89.95】</v>
      </c>
      <c r="DG6" s="33">
        <f>IF(DG7="",NA(),DG7)</f>
        <v>43.32</v>
      </c>
      <c r="DH6" s="33">
        <f t="shared" ref="DH6:DP6" si="12">IF(DH7="",NA(),DH7)</f>
        <v>44.79</v>
      </c>
      <c r="DI6" s="33">
        <f t="shared" si="12"/>
        <v>43.35</v>
      </c>
      <c r="DJ6" s="33">
        <f t="shared" si="12"/>
        <v>45.39</v>
      </c>
      <c r="DK6" s="33">
        <f t="shared" si="12"/>
        <v>47.02</v>
      </c>
      <c r="DL6" s="33">
        <f t="shared" si="12"/>
        <v>37.71</v>
      </c>
      <c r="DM6" s="33">
        <f t="shared" si="12"/>
        <v>38.69</v>
      </c>
      <c r="DN6" s="33">
        <f t="shared" si="12"/>
        <v>39.65</v>
      </c>
      <c r="DO6" s="33">
        <f t="shared" si="12"/>
        <v>45.25</v>
      </c>
      <c r="DP6" s="33">
        <f t="shared" si="12"/>
        <v>46.27</v>
      </c>
      <c r="DQ6" s="32" t="str">
        <f>IF(DQ7="","",IF(DQ7="-","【-】","【"&amp;SUBSTITUTE(TEXT(DQ7,"#,##0.00"),"-","△")&amp;"】"))</f>
        <v>【47.18】</v>
      </c>
      <c r="DR6" s="33">
        <f>IF(DR7="",NA(),DR7)</f>
        <v>14.46</v>
      </c>
      <c r="DS6" s="33">
        <f t="shared" ref="DS6:EA6" si="13">IF(DS7="",NA(),DS7)</f>
        <v>21.52</v>
      </c>
      <c r="DT6" s="33">
        <f t="shared" si="13"/>
        <v>23.26</v>
      </c>
      <c r="DU6" s="33">
        <f t="shared" si="13"/>
        <v>24.16</v>
      </c>
      <c r="DV6" s="33">
        <f t="shared" si="13"/>
        <v>27.09</v>
      </c>
      <c r="DW6" s="33">
        <f t="shared" si="13"/>
        <v>7.67</v>
      </c>
      <c r="DX6" s="33">
        <f t="shared" si="13"/>
        <v>8.4</v>
      </c>
      <c r="DY6" s="33">
        <f t="shared" si="13"/>
        <v>9.7100000000000009</v>
      </c>
      <c r="DZ6" s="33">
        <f t="shared" si="13"/>
        <v>10.71</v>
      </c>
      <c r="EA6" s="33">
        <f t="shared" si="13"/>
        <v>10.93</v>
      </c>
      <c r="EB6" s="32" t="str">
        <f>IF(EB7="","",IF(EB7="-","【-】","【"&amp;SUBSTITUTE(TEXT(EB7,"#,##0.00"),"-","△")&amp;"】"))</f>
        <v>【13.18】</v>
      </c>
      <c r="EC6" s="33">
        <f>IF(EC7="",NA(),EC7)</f>
        <v>0.5</v>
      </c>
      <c r="ED6" s="33">
        <f t="shared" ref="ED6:EL6" si="14">IF(ED7="",NA(),ED7)</f>
        <v>0.26</v>
      </c>
      <c r="EE6" s="33">
        <f t="shared" si="14"/>
        <v>1.25</v>
      </c>
      <c r="EF6" s="33">
        <f t="shared" si="14"/>
        <v>0.76</v>
      </c>
      <c r="EG6" s="33">
        <f t="shared" si="14"/>
        <v>0.2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272281</v>
      </c>
      <c r="D7" s="35">
        <v>46</v>
      </c>
      <c r="E7" s="35">
        <v>1</v>
      </c>
      <c r="F7" s="35">
        <v>0</v>
      </c>
      <c r="G7" s="35">
        <v>1</v>
      </c>
      <c r="H7" s="35" t="s">
        <v>93</v>
      </c>
      <c r="I7" s="35" t="s">
        <v>94</v>
      </c>
      <c r="J7" s="35" t="s">
        <v>95</v>
      </c>
      <c r="K7" s="35" t="s">
        <v>96</v>
      </c>
      <c r="L7" s="35" t="s">
        <v>97</v>
      </c>
      <c r="M7" s="36" t="s">
        <v>98</v>
      </c>
      <c r="N7" s="36">
        <v>68.709999999999994</v>
      </c>
      <c r="O7" s="36">
        <v>99.41</v>
      </c>
      <c r="P7" s="36">
        <v>3373</v>
      </c>
      <c r="Q7" s="36">
        <v>63727</v>
      </c>
      <c r="R7" s="36">
        <v>48.98</v>
      </c>
      <c r="S7" s="36">
        <v>1301.08</v>
      </c>
      <c r="T7" s="36">
        <v>63154</v>
      </c>
      <c r="U7" s="36">
        <v>19.079999999999998</v>
      </c>
      <c r="V7" s="36">
        <v>3309.96</v>
      </c>
      <c r="W7" s="36">
        <v>104.25</v>
      </c>
      <c r="X7" s="36">
        <v>105.01</v>
      </c>
      <c r="Y7" s="36">
        <v>92.84</v>
      </c>
      <c r="Z7" s="36">
        <v>110.72</v>
      </c>
      <c r="AA7" s="36">
        <v>115.3</v>
      </c>
      <c r="AB7" s="36">
        <v>107.68</v>
      </c>
      <c r="AC7" s="36">
        <v>108.24</v>
      </c>
      <c r="AD7" s="36">
        <v>107.8</v>
      </c>
      <c r="AE7" s="36">
        <v>111.96</v>
      </c>
      <c r="AF7" s="36">
        <v>112.69</v>
      </c>
      <c r="AG7" s="36">
        <v>113.56</v>
      </c>
      <c r="AH7" s="36">
        <v>103.87</v>
      </c>
      <c r="AI7" s="36">
        <v>101.18</v>
      </c>
      <c r="AJ7" s="36">
        <v>110</v>
      </c>
      <c r="AK7" s="36">
        <v>0</v>
      </c>
      <c r="AL7" s="36">
        <v>0</v>
      </c>
      <c r="AM7" s="36">
        <v>4.67</v>
      </c>
      <c r="AN7" s="36">
        <v>4.46</v>
      </c>
      <c r="AO7" s="36">
        <v>4.3899999999999997</v>
      </c>
      <c r="AP7" s="36">
        <v>0.41</v>
      </c>
      <c r="AQ7" s="36">
        <v>0.54</v>
      </c>
      <c r="AR7" s="36">
        <v>0.87</v>
      </c>
      <c r="AS7" s="36">
        <v>304.75</v>
      </c>
      <c r="AT7" s="36">
        <v>438.18</v>
      </c>
      <c r="AU7" s="36">
        <v>391.53</v>
      </c>
      <c r="AV7" s="36">
        <v>292</v>
      </c>
      <c r="AW7" s="36">
        <v>268.8</v>
      </c>
      <c r="AX7" s="36">
        <v>695.41</v>
      </c>
      <c r="AY7" s="36">
        <v>701</v>
      </c>
      <c r="AZ7" s="36">
        <v>739.59</v>
      </c>
      <c r="BA7" s="36">
        <v>335.95</v>
      </c>
      <c r="BB7" s="36">
        <v>346.59</v>
      </c>
      <c r="BC7" s="36">
        <v>262.74</v>
      </c>
      <c r="BD7" s="36">
        <v>245.97</v>
      </c>
      <c r="BE7" s="36">
        <v>243.42</v>
      </c>
      <c r="BF7" s="36">
        <v>248.86</v>
      </c>
      <c r="BG7" s="36">
        <v>247.56</v>
      </c>
      <c r="BH7" s="36">
        <v>245.25</v>
      </c>
      <c r="BI7" s="36">
        <v>343.45</v>
      </c>
      <c r="BJ7" s="36">
        <v>330.99</v>
      </c>
      <c r="BK7" s="36">
        <v>324.08999999999997</v>
      </c>
      <c r="BL7" s="36">
        <v>319.82</v>
      </c>
      <c r="BM7" s="36">
        <v>312.02999999999997</v>
      </c>
      <c r="BN7" s="36">
        <v>276.38</v>
      </c>
      <c r="BO7" s="36">
        <v>99.31</v>
      </c>
      <c r="BP7" s="36">
        <v>100.53</v>
      </c>
      <c r="BQ7" s="36">
        <v>88.76</v>
      </c>
      <c r="BR7" s="36">
        <v>107.93</v>
      </c>
      <c r="BS7" s="36">
        <v>113.14</v>
      </c>
      <c r="BT7" s="36">
        <v>99.61</v>
      </c>
      <c r="BU7" s="36">
        <v>100.27</v>
      </c>
      <c r="BV7" s="36">
        <v>99.46</v>
      </c>
      <c r="BW7" s="36">
        <v>105.21</v>
      </c>
      <c r="BX7" s="36">
        <v>105.71</v>
      </c>
      <c r="BY7" s="36">
        <v>104.99</v>
      </c>
      <c r="BZ7" s="36">
        <v>199.72</v>
      </c>
      <c r="CA7" s="36">
        <v>198.62</v>
      </c>
      <c r="CB7" s="36">
        <v>224.42</v>
      </c>
      <c r="CC7" s="36">
        <v>184.66</v>
      </c>
      <c r="CD7" s="36">
        <v>176.49</v>
      </c>
      <c r="CE7" s="36">
        <v>169.59</v>
      </c>
      <c r="CF7" s="36">
        <v>169.62</v>
      </c>
      <c r="CG7" s="36">
        <v>171.78</v>
      </c>
      <c r="CH7" s="36">
        <v>162.59</v>
      </c>
      <c r="CI7" s="36">
        <v>162.15</v>
      </c>
      <c r="CJ7" s="36">
        <v>163.72</v>
      </c>
      <c r="CK7" s="36">
        <v>64.25</v>
      </c>
      <c r="CL7" s="36">
        <v>63.14</v>
      </c>
      <c r="CM7" s="36">
        <v>62.73</v>
      </c>
      <c r="CN7" s="36">
        <v>62.08</v>
      </c>
      <c r="CO7" s="36">
        <v>62.05</v>
      </c>
      <c r="CP7" s="36">
        <v>60.04</v>
      </c>
      <c r="CQ7" s="36">
        <v>59.88</v>
      </c>
      <c r="CR7" s="36">
        <v>59.68</v>
      </c>
      <c r="CS7" s="36">
        <v>59.17</v>
      </c>
      <c r="CT7" s="36">
        <v>59.34</v>
      </c>
      <c r="CU7" s="36">
        <v>59.76</v>
      </c>
      <c r="CV7" s="36">
        <v>91.57</v>
      </c>
      <c r="CW7" s="36">
        <v>91.74</v>
      </c>
      <c r="CX7" s="36">
        <v>91.97</v>
      </c>
      <c r="CY7" s="36">
        <v>89.89</v>
      </c>
      <c r="CZ7" s="36">
        <v>89.37</v>
      </c>
      <c r="DA7" s="36">
        <v>87.33</v>
      </c>
      <c r="DB7" s="36">
        <v>87.65</v>
      </c>
      <c r="DC7" s="36">
        <v>87.63</v>
      </c>
      <c r="DD7" s="36">
        <v>87.6</v>
      </c>
      <c r="DE7" s="36">
        <v>87.74</v>
      </c>
      <c r="DF7" s="36">
        <v>89.95</v>
      </c>
      <c r="DG7" s="36">
        <v>43.32</v>
      </c>
      <c r="DH7" s="36">
        <v>44.79</v>
      </c>
      <c r="DI7" s="36">
        <v>43.35</v>
      </c>
      <c r="DJ7" s="36">
        <v>45.39</v>
      </c>
      <c r="DK7" s="36">
        <v>47.02</v>
      </c>
      <c r="DL7" s="36">
        <v>37.71</v>
      </c>
      <c r="DM7" s="36">
        <v>38.69</v>
      </c>
      <c r="DN7" s="36">
        <v>39.65</v>
      </c>
      <c r="DO7" s="36">
        <v>45.25</v>
      </c>
      <c r="DP7" s="36">
        <v>46.27</v>
      </c>
      <c r="DQ7" s="36">
        <v>47.18</v>
      </c>
      <c r="DR7" s="36">
        <v>14.46</v>
      </c>
      <c r="DS7" s="36">
        <v>21.52</v>
      </c>
      <c r="DT7" s="36">
        <v>23.26</v>
      </c>
      <c r="DU7" s="36">
        <v>24.16</v>
      </c>
      <c r="DV7" s="36">
        <v>27.09</v>
      </c>
      <c r="DW7" s="36">
        <v>7.67</v>
      </c>
      <c r="DX7" s="36">
        <v>8.4</v>
      </c>
      <c r="DY7" s="36">
        <v>9.7100000000000009</v>
      </c>
      <c r="DZ7" s="36">
        <v>10.71</v>
      </c>
      <c r="EA7" s="36">
        <v>10.93</v>
      </c>
      <c r="EB7" s="36">
        <v>13.18</v>
      </c>
      <c r="EC7" s="36">
        <v>0.5</v>
      </c>
      <c r="ED7" s="36">
        <v>0.26</v>
      </c>
      <c r="EE7" s="36">
        <v>1.25</v>
      </c>
      <c r="EF7" s="36">
        <v>0.76</v>
      </c>
      <c r="EG7" s="36">
        <v>0.2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20040215</cp:lastModifiedBy>
  <cp:lastPrinted>2017-02-14T04:24:51Z</cp:lastPrinted>
  <dcterms:created xsi:type="dcterms:W3CDTF">2017-02-01T08:44:51Z</dcterms:created>
  <dcterms:modified xsi:type="dcterms:W3CDTF">2017-02-22T04:18:59Z</dcterms:modified>
</cp:coreProperties>
</file>