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23sv0fs001\NET_DATA\04_【財政】\05 公営企業\★公営企業フォルダ(H20～）★\01_決算統計\H28年度（27決算）\21_経営比較分析表\11チェック完了後データ\27藤井寺市○\"/>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<sst xmlns="http://schemas.openxmlformats.org/spreadsheetml/2006/main" count="217" uniqueCount="107">
  <si>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</si>
  <si>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</si>
  <si>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</si>
  <si>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</si>
  <si>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</si>
  <si>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</si>
  <si>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</si>
  <si>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</si>
  <si>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</si>
  <si>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</si>
  <si>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</si>
  <si>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</si>
  <si>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</si>
  <si>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</si>
  <si>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</si>
  <si>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</si>
  <si>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</si>
  <si>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</si>
  <si>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</si>
  <si>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</si>
  <si>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</si>
  <si>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</si>
  <si>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</si>
  <si>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</si>
  <si>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</si>
  <si>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</si>
  <si>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</si>
  <si>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</si>
  <si>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</si>
  <si>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</si>
  <si>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</si>
  <si>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</si>
  <si>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</si>
  <si>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</si>
  <si>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</si>
  <si>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</si>
  <si>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</si>
  <si>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</si>
  <si>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</si>
  <si>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</si>
  <si>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</si>
  <si>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</si>
  <si>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</si>
  <si>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</si>
  <si>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</si>
  <si>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</si>
  <si>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</si>
  <si>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</si>
  <si>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</si>
  <si>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</si>
  <si>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</si>
  <si>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</si>
  <si>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</si>
  <si>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</si>
  <si>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</si>
  <si>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</si>
  <si>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</si>
  <si>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</si>
  <si>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</si>
  <si>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</si>
  <si>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</si>
  <si>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</si>
  <si>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</si>
  <si>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</si>
  <si>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</si>
  <si>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</si>
  <si>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</si>
  <si>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</si>
  <si>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</si>
  <si>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</si>
  <si>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</si>
  <si>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</si>
  <si>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</si>
  <si>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</si>
  <si>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</si>
  <si>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</si>
  <si>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</si>
  <si>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</si>
  <si>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</si>
  <si>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</si>
  <si>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</si>
  <si>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</si>
  <si>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</si>
  <si>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</si>
  <si>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</si>
  <si>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</si>
  <si>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</si>
  <si>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</si>
  <si>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</si>
  <si>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</si>
  <si>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</si>
  <si>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</si>
  <si>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</si>
  <si>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藤井寺市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</si>
  <si>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</si>
  <si>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</si>
  <si>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</si>
  <si>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</si>
  <si>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</si>
  <si>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</si>
  <si>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</si>
  <si>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</si>
  <si>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</si>
  <si>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</si>
  <si>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前年度と同様に、現時点での経営の健全性・効率性は概ね確保されているといえる。しかしながら、人口の減少や節水型の機器の普及などによる水需要の減少傾向は続いており、それに伴う給水収益も右肩下がりの状況が続いている。他方、水需要の急増に対応し、昭和40年代から50年代に整備された水道施設や管などの老朽化が進んでいる。このような状況の中、急激な悪化を回避するため、資産の修繕などの効果的な延命措置と更新のバランスを取りながら経営してきたが、今後もまだまだ耐震化を含めた更新すべき施設が残されている状況である。大規模な更新投資を行う必要がある中で、当面の事業に対して、交付金・地方債・出資金を更新財源として取組む。また、平成28年度中には施設総合整備計画を策定し、将来の更新需要を予測し、さらに平成29年度中にはそれらに係る収支計画を精査し、経営戦略を策定する予定である。</t>
    <rPh sb="1" eb="4">
      <t>ゼンネンド</t>
    </rPh>
    <rPh sb="5" eb="7">
      <t>ドウヨウ</t>
    </rPh>
    <rPh sb="9" eb="12">
      <t>ゲンジテン</t>
    </rPh>
    <rPh sb="14" eb="16">
      <t>ケイエイ</t>
    </rPh>
    <rPh sb="17" eb="20">
      <t>ケンゼンセイ</t>
    </rPh>
    <rPh sb="21" eb="24">
      <t>コウリツセイ</t>
    </rPh>
    <rPh sb="25" eb="26">
      <t>オオム</t>
    </rPh>
    <rPh sb="27" eb="29">
      <t>カクホ</t>
    </rPh>
    <rPh sb="46" eb="48">
      <t>ジンコウ</t>
    </rPh>
    <rPh sb="49" eb="51">
      <t>ゲンショウ</t>
    </rPh>
    <rPh sb="52" eb="55">
      <t>セッスイガタ</t>
    </rPh>
    <rPh sb="56" eb="58">
      <t>キキ</t>
    </rPh>
    <rPh sb="59" eb="61">
      <t>フキュウ</t>
    </rPh>
    <rPh sb="66" eb="67">
      <t>ミズ</t>
    </rPh>
    <rPh sb="67" eb="69">
      <t>ジュヨウ</t>
    </rPh>
    <rPh sb="70" eb="72">
      <t>ゲンショウ</t>
    </rPh>
    <rPh sb="72" eb="74">
      <t>ケイコウ</t>
    </rPh>
    <rPh sb="75" eb="76">
      <t>ツヅ</t>
    </rPh>
    <rPh sb="84" eb="85">
      <t>トモナ</t>
    </rPh>
    <rPh sb="86" eb="88">
      <t>キュウスイ</t>
    </rPh>
    <rPh sb="88" eb="90">
      <t>シュウエキ</t>
    </rPh>
    <rPh sb="91" eb="94">
      <t>ミギカタサ</t>
    </rPh>
    <rPh sb="97" eb="99">
      <t>ジョウキョウ</t>
    </rPh>
    <rPh sb="100" eb="101">
      <t>ツヅ</t>
    </rPh>
    <rPh sb="106" eb="108">
      <t>タホウ</t>
    </rPh>
    <rPh sb="109" eb="110">
      <t>ミズ</t>
    </rPh>
    <rPh sb="110" eb="112">
      <t>ジュヨウ</t>
    </rPh>
    <rPh sb="113" eb="115">
      <t>キュウゾウ</t>
    </rPh>
    <rPh sb="116" eb="118">
      <t>タイオウ</t>
    </rPh>
    <rPh sb="120" eb="122">
      <t>ショウワ</t>
    </rPh>
    <rPh sb="124" eb="126">
      <t>ネンダイ</t>
    </rPh>
    <rPh sb="130" eb="132">
      <t>ネンダイ</t>
    </rPh>
    <rPh sb="133" eb="135">
      <t>セイビ</t>
    </rPh>
    <rPh sb="138" eb="140">
      <t>スイドウ</t>
    </rPh>
    <rPh sb="140" eb="142">
      <t>シセツ</t>
    </rPh>
    <rPh sb="143" eb="144">
      <t>カン</t>
    </rPh>
    <rPh sb="147" eb="150">
      <t>ロウキュウカ</t>
    </rPh>
    <rPh sb="151" eb="152">
      <t>スス</t>
    </rPh>
    <rPh sb="162" eb="164">
      <t>ジョウキョウ</t>
    </rPh>
    <rPh sb="165" eb="166">
      <t>ナカ</t>
    </rPh>
    <rPh sb="167" eb="169">
      <t>キュウゲキ</t>
    </rPh>
    <rPh sb="170" eb="172">
      <t>アッカ</t>
    </rPh>
    <rPh sb="173" eb="175">
      <t>カイヒ</t>
    </rPh>
    <rPh sb="180" eb="182">
      <t>シサン</t>
    </rPh>
    <rPh sb="183" eb="185">
      <t>シュウゼン</t>
    </rPh>
    <rPh sb="188" eb="191">
      <t>コウカテキ</t>
    </rPh>
    <rPh sb="192" eb="194">
      <t>エンメイ</t>
    </rPh>
    <rPh sb="194" eb="196">
      <t>ソチ</t>
    </rPh>
    <rPh sb="197" eb="199">
      <t>コウシン</t>
    </rPh>
    <rPh sb="205" eb="206">
      <t>ト</t>
    </rPh>
    <rPh sb="210" eb="212">
      <t>ケイエイ</t>
    </rPh>
    <rPh sb="218" eb="220">
      <t>コンゴ</t>
    </rPh>
    <rPh sb="225" eb="228">
      <t>タイシンカ</t>
    </rPh>
    <rPh sb="229" eb="230">
      <t>フク</t>
    </rPh>
    <rPh sb="232" eb="234">
      <t>コウシン</t>
    </rPh>
    <rPh sb="237" eb="239">
      <t>シセツ</t>
    </rPh>
    <rPh sb="240" eb="241">
      <t>ノコ</t>
    </rPh>
    <rPh sb="246" eb="248">
      <t>ジョウキョウ</t>
    </rPh>
    <rPh sb="252" eb="255">
      <t>ダイキボ</t>
    </rPh>
    <rPh sb="256" eb="258">
      <t>コウシン</t>
    </rPh>
    <rPh sb="258" eb="260">
      <t>トウシ</t>
    </rPh>
    <rPh sb="261" eb="262">
      <t>オコナ</t>
    </rPh>
    <rPh sb="263" eb="265">
      <t>ヒツヨウ</t>
    </rPh>
    <rPh sb="268" eb="269">
      <t>ナカ</t>
    </rPh>
    <rPh sb="271" eb="273">
      <t>トウメン</t>
    </rPh>
    <rPh sb="274" eb="276">
      <t>ジギョウ</t>
    </rPh>
    <rPh sb="277" eb="278">
      <t>タイ</t>
    </rPh>
    <rPh sb="281" eb="284">
      <t>コウフキン</t>
    </rPh>
    <rPh sb="285" eb="288">
      <t>チホウサイ</t>
    </rPh>
    <rPh sb="289" eb="292">
      <t>シュッシキン</t>
    </rPh>
    <rPh sb="293" eb="295">
      <t>コウシン</t>
    </rPh>
    <rPh sb="295" eb="297">
      <t>ザイゲン</t>
    </rPh>
    <rPh sb="300" eb="302">
      <t>トリクミ</t>
    </rPh>
    <rPh sb="307" eb="309">
      <t>ヘイセイ</t>
    </rPh>
    <rPh sb="311" eb="312">
      <t>ネン</t>
    </rPh>
    <rPh sb="312" eb="313">
      <t>ド</t>
    </rPh>
    <rPh sb="313" eb="314">
      <t>チュウ</t>
    </rPh>
    <rPh sb="316" eb="318">
      <t>シセツ</t>
    </rPh>
    <rPh sb="318" eb="320">
      <t>ソウゴウ</t>
    </rPh>
    <rPh sb="320" eb="322">
      <t>セイビ</t>
    </rPh>
    <rPh sb="322" eb="324">
      <t>ケイカク</t>
    </rPh>
    <rPh sb="325" eb="327">
      <t>サクテイ</t>
    </rPh>
    <rPh sb="329" eb="331">
      <t>ショウライ</t>
    </rPh>
    <rPh sb="332" eb="334">
      <t>コウシン</t>
    </rPh>
    <rPh sb="334" eb="336">
      <t>ジュヨウ</t>
    </rPh>
    <rPh sb="337" eb="339">
      <t>ヨソク</t>
    </rPh>
    <rPh sb="350" eb="351">
      <t>チュウ</t>
    </rPh>
    <rPh sb="364" eb="366">
      <t>セイサ</t>
    </rPh>
    <rPh sb="368" eb="370">
      <t>ケイエイ</t>
    </rPh>
    <rPh sb="370" eb="372">
      <t>センリャク</t>
    </rPh>
    <rPh sb="373" eb="375">
      <t>サクテイ</t>
    </rPh>
    <rPh sb="377" eb="379">
      <t>ヨテイ</t>
    </rPh>
    <phoneticPr fontId="4"/>
  </si>
  <si>
    <t>　有形固定資産減価償却率はほぼ平均値であり、他の事業体と比べて資産の老朽化の度合いは平均的な状態である。管路経年化率については、徐々に右肩下がりの傾向にあるものの、平均値を上回っており、管路の老朽化が進んでいる状態である。これは法定耐用年数を経過した管路を多く保有し、管路の更新等の必要性を推測することができる。管路更新率については前年度の1.5倍の数値であり、平均値も大きく上回っていることから、更新ペースは比較的進んでいるといえる。しかしながら現状の1％ペースの状況ではすべての管路を更新するのに100年かかる見込みである。</t>
    <rPh sb="1" eb="3">
      <t>ユウケイ</t>
    </rPh>
    <rPh sb="3" eb="5">
      <t>コテイ</t>
    </rPh>
    <rPh sb="5" eb="7">
      <t>シサン</t>
    </rPh>
    <rPh sb="7" eb="9">
      <t>ゲンカ</t>
    </rPh>
    <rPh sb="9" eb="11">
      <t>ショウキャク</t>
    </rPh>
    <rPh sb="11" eb="12">
      <t>リツ</t>
    </rPh>
    <rPh sb="15" eb="18">
      <t>ヘイキンチ</t>
    </rPh>
    <rPh sb="22" eb="23">
      <t>タ</t>
    </rPh>
    <rPh sb="24" eb="27">
      <t>ジギョウタイ</t>
    </rPh>
    <rPh sb="28" eb="29">
      <t>クラ</t>
    </rPh>
    <rPh sb="31" eb="33">
      <t>シサン</t>
    </rPh>
    <rPh sb="34" eb="37">
      <t>ロウキュウカ</t>
    </rPh>
    <rPh sb="38" eb="40">
      <t>ドア</t>
    </rPh>
    <rPh sb="42" eb="45">
      <t>ヘイキンテキ</t>
    </rPh>
    <rPh sb="46" eb="48">
      <t>ジョウタイ</t>
    </rPh>
    <rPh sb="52" eb="54">
      <t>カンロ</t>
    </rPh>
    <rPh sb="54" eb="57">
      <t>ケイネンカ</t>
    </rPh>
    <rPh sb="57" eb="58">
      <t>リツ</t>
    </rPh>
    <rPh sb="64" eb="66">
      <t>ジョジョ</t>
    </rPh>
    <rPh sb="67" eb="70">
      <t>ミギカタサ</t>
    </rPh>
    <rPh sb="73" eb="75">
      <t>ケイコウ</t>
    </rPh>
    <rPh sb="82" eb="85">
      <t>ヘイキンチ</t>
    </rPh>
    <rPh sb="86" eb="88">
      <t>ウワマワ</t>
    </rPh>
    <rPh sb="93" eb="95">
      <t>カンロ</t>
    </rPh>
    <rPh sb="96" eb="99">
      <t>ロウキュウカ</t>
    </rPh>
    <rPh sb="100" eb="101">
      <t>スス</t>
    </rPh>
    <rPh sb="105" eb="107">
      <t>ジョウタイ</t>
    </rPh>
    <rPh sb="114" eb="116">
      <t>ホウテイ</t>
    </rPh>
    <rPh sb="116" eb="118">
      <t>タイヨウ</t>
    </rPh>
    <rPh sb="118" eb="120">
      <t>ネンスウ</t>
    </rPh>
    <rPh sb="121" eb="123">
      <t>ケイカ</t>
    </rPh>
    <rPh sb="125" eb="127">
      <t>カンロ</t>
    </rPh>
    <rPh sb="128" eb="129">
      <t>オオ</t>
    </rPh>
    <rPh sb="130" eb="132">
      <t>ホユウ</t>
    </rPh>
    <rPh sb="134" eb="136">
      <t>カンロ</t>
    </rPh>
    <rPh sb="137" eb="139">
      <t>コウシン</t>
    </rPh>
    <rPh sb="139" eb="140">
      <t>トウ</t>
    </rPh>
    <rPh sb="141" eb="144">
      <t>ヒツヨウセイ</t>
    </rPh>
    <rPh sb="145" eb="147">
      <t>スイソク</t>
    </rPh>
    <rPh sb="156" eb="158">
      <t>カンロ</t>
    </rPh>
    <rPh sb="158" eb="160">
      <t>コウシン</t>
    </rPh>
    <rPh sb="160" eb="161">
      <t>リツ</t>
    </rPh>
    <rPh sb="166" eb="169">
      <t>ゼンネンド</t>
    </rPh>
    <rPh sb="173" eb="174">
      <t>バイ</t>
    </rPh>
    <rPh sb="175" eb="177">
      <t>スウチ</t>
    </rPh>
    <rPh sb="185" eb="186">
      <t>オオ</t>
    </rPh>
    <rPh sb="199" eb="201">
      <t>コウシン</t>
    </rPh>
    <rPh sb="205" eb="208">
      <t>ヒカクテキ</t>
    </rPh>
    <rPh sb="208" eb="209">
      <t>スス</t>
    </rPh>
    <rPh sb="224" eb="226">
      <t>ゲンジョウ</t>
    </rPh>
    <rPh sb="233" eb="235">
      <t>ジョウキョウ</t>
    </rPh>
    <rPh sb="241" eb="243">
      <t>カンロ</t>
    </rPh>
    <rPh sb="244" eb="246">
      <t>コウシン</t>
    </rPh>
    <rPh sb="253" eb="254">
      <t>ネン</t>
    </rPh>
    <rPh sb="257" eb="259">
      <t>ミコ</t>
    </rPh>
    <phoneticPr fontId="4"/>
  </si>
  <si>
    <r>
      <t>　経常収支比率は前年度とほぼ同じ数値で100％を上回り、累積欠損金もなく、料金回収率についても経常収支比率と同様の動きを呈し、比較的健全な水準を維持している。変動要因として、大型小売店舗の休止、個人の水需要低迷傾向による収益の悪化、退職給付引当金、電気料金値上げ等による経費増がある。また、給水原価は前年度に引き続き、平均値を大きく下回った。しかしながら、実態としての経営状況が改善されたとは言えず、会計制度の改正の影響が大きい。特に給水原価は、みなし償却制度が廃止され、長期前受金戻入という現金を伴わない収益が発生したことで、積算方法が変更したため。経営環境としては、減価償却費から相当分の長期前受金戻入を差引くことで従前よりも経費数値が低く算出されるため、財務諸表上では黒字（純利益）要因となり、経営状況を判断する上では注意が必要である。施設利用率は認可変更（平成25年度実施）による施設能力の見直しで向上、有収率は平均値を上回り、施設の運用効率は高いとみることができる。流動比率は前年度に数値が大きく変化したのは、借入資本金制度の廃止により、企業債が流動負債に計上されたためである。</t>
    </r>
    <r>
      <rPr>
        <sz val="11"/>
        <rFont val="ＭＳ Ｐゴシック"/>
        <family val="3"/>
        <charset val="128"/>
      </rPr>
      <t>企業債残高対給水収益比率は右肩下がりで減少し、平均値も下回った。これは平成22年・23年度に行った高利率の企業債の借り換えである公的資金補償金免除繰上償還の実施と、毎年の償還と借入のバランス確保により、企業債残高が減少したためである。</t>
    </r>
    <rPh sb="1" eb="3">
      <t>ケイジョウ</t>
    </rPh>
    <rPh sb="3" eb="5">
      <t>シュウシ</t>
    </rPh>
    <rPh sb="5" eb="7">
      <t>ヒリツ</t>
    </rPh>
    <rPh sb="14" eb="15">
      <t>オナ</t>
    </rPh>
    <rPh sb="16" eb="18">
      <t>スウチ</t>
    </rPh>
    <rPh sb="24" eb="26">
      <t>ウワマワ</t>
    </rPh>
    <rPh sb="28" eb="30">
      <t>ルイセキ</t>
    </rPh>
    <rPh sb="30" eb="33">
      <t>ケッソンキン</t>
    </rPh>
    <rPh sb="63" eb="66">
      <t>ヒカクテキ</t>
    </rPh>
    <rPh sb="66" eb="68">
      <t>ケンゼン</t>
    </rPh>
    <rPh sb="69" eb="71">
      <t>スイジュン</t>
    </rPh>
    <rPh sb="72" eb="74">
      <t>イジ</t>
    </rPh>
    <rPh sb="79" eb="81">
      <t>ヘンドウ</t>
    </rPh>
    <rPh sb="81" eb="83">
      <t>ヨウイン</t>
    </rPh>
    <rPh sb="87" eb="89">
      <t>オオガタ</t>
    </rPh>
    <rPh sb="89" eb="91">
      <t>コウリ</t>
    </rPh>
    <rPh sb="91" eb="93">
      <t>テンポ</t>
    </rPh>
    <rPh sb="94" eb="96">
      <t>キュウシ</t>
    </rPh>
    <rPh sb="97" eb="99">
      <t>コジン</t>
    </rPh>
    <rPh sb="100" eb="101">
      <t>ミズ</t>
    </rPh>
    <rPh sb="101" eb="103">
      <t>ジュヨウ</t>
    </rPh>
    <rPh sb="103" eb="105">
      <t>テイメイ</t>
    </rPh>
    <rPh sb="105" eb="107">
      <t>ケイコウ</t>
    </rPh>
    <rPh sb="110" eb="112">
      <t>シュウエキ</t>
    </rPh>
    <rPh sb="113" eb="115">
      <t>アッカ</t>
    </rPh>
    <rPh sb="116" eb="118">
      <t>タイショク</t>
    </rPh>
    <rPh sb="120" eb="122">
      <t>ヒキアテ</t>
    </rPh>
    <rPh sb="122" eb="123">
      <t>キン</t>
    </rPh>
    <rPh sb="124" eb="126">
      <t>デンキ</t>
    </rPh>
    <rPh sb="126" eb="128">
      <t>リョウキン</t>
    </rPh>
    <rPh sb="128" eb="130">
      <t>ネア</t>
    </rPh>
    <rPh sb="131" eb="132">
      <t>トウ</t>
    </rPh>
    <rPh sb="135" eb="137">
      <t>ケイヒ</t>
    </rPh>
    <rPh sb="137" eb="138">
      <t>ゾウ</t>
    </rPh>
    <rPh sb="154" eb="155">
      <t>ヒ</t>
    </rPh>
    <rPh sb="156" eb="157">
      <t>ツヅ</t>
    </rPh>
    <rPh sb="178" eb="180">
      <t>ジッタイ</t>
    </rPh>
    <rPh sb="184" eb="186">
      <t>ケイエイ</t>
    </rPh>
    <rPh sb="186" eb="188">
      <t>ジョウキョウ</t>
    </rPh>
    <rPh sb="189" eb="191">
      <t>カイゼン</t>
    </rPh>
    <rPh sb="196" eb="197">
      <t>イ</t>
    </rPh>
    <rPh sb="202" eb="204">
      <t>セイド</t>
    </rPh>
    <rPh sb="205" eb="207">
      <t>カイセイ</t>
    </rPh>
    <rPh sb="208" eb="210">
      <t>エイキョウ</t>
    </rPh>
    <rPh sb="211" eb="212">
      <t>オオ</t>
    </rPh>
    <rPh sb="215" eb="216">
      <t>トク</t>
    </rPh>
    <rPh sb="217" eb="219">
      <t>キュウスイ</t>
    </rPh>
    <rPh sb="219" eb="221">
      <t>ゲンカ</t>
    </rPh>
    <rPh sb="226" eb="228">
      <t>ショウキャク</t>
    </rPh>
    <rPh sb="228" eb="230">
      <t>セイド</t>
    </rPh>
    <rPh sb="231" eb="233">
      <t>ハイシ</t>
    </rPh>
    <rPh sb="236" eb="238">
      <t>チョウキ</t>
    </rPh>
    <rPh sb="238" eb="241">
      <t>マエウケキン</t>
    </rPh>
    <rPh sb="241" eb="243">
      <t>レイニュウ</t>
    </rPh>
    <rPh sb="246" eb="248">
      <t>ゲンキン</t>
    </rPh>
    <rPh sb="249" eb="250">
      <t>トモナ</t>
    </rPh>
    <rPh sb="253" eb="255">
      <t>シュウエキ</t>
    </rPh>
    <rPh sb="256" eb="258">
      <t>ハッセイ</t>
    </rPh>
    <rPh sb="264" eb="266">
      <t>セキサン</t>
    </rPh>
    <rPh sb="266" eb="268">
      <t>ホウホウ</t>
    </rPh>
    <rPh sb="269" eb="271">
      <t>ヘンコウ</t>
    </rPh>
    <rPh sb="276" eb="278">
      <t>ケイエイ</t>
    </rPh>
    <rPh sb="278" eb="280">
      <t>カンキョウ</t>
    </rPh>
    <rPh sb="292" eb="294">
      <t>ソウトウ</t>
    </rPh>
    <rPh sb="294" eb="295">
      <t>ブン</t>
    </rPh>
    <rPh sb="301" eb="303">
      <t>レイニュウ</t>
    </rPh>
    <rPh sb="304" eb="306">
      <t>サシヒキ</t>
    </rPh>
    <rPh sb="315" eb="317">
      <t>ケイヒ</t>
    </rPh>
    <rPh sb="317" eb="319">
      <t>スウチ</t>
    </rPh>
    <rPh sb="320" eb="321">
      <t>ヒク</t>
    </rPh>
    <rPh sb="322" eb="324">
      <t>サンシュツ</t>
    </rPh>
    <rPh sb="330" eb="332">
      <t>ザイム</t>
    </rPh>
    <rPh sb="337" eb="339">
      <t>クロジ</t>
    </rPh>
    <rPh sb="340" eb="343">
      <t>ジュンリエキ</t>
    </rPh>
    <rPh sb="344" eb="346">
      <t>ヨウイン</t>
    </rPh>
    <rPh sb="350" eb="352">
      <t>ケイエイ</t>
    </rPh>
    <rPh sb="352" eb="354">
      <t>ジョウキョウ</t>
    </rPh>
    <rPh sb="355" eb="357">
      <t>ハンダン</t>
    </rPh>
    <rPh sb="359" eb="360">
      <t>ウエ</t>
    </rPh>
    <rPh sb="362" eb="364">
      <t>チュウイ</t>
    </rPh>
    <rPh sb="365" eb="367">
      <t>ヒツヨウ</t>
    </rPh>
    <rPh sb="373" eb="376">
      <t>リヨウリツ</t>
    </rPh>
    <rPh sb="377" eb="379">
      <t>ニンカ</t>
    </rPh>
    <rPh sb="379" eb="381">
      <t>ヘンコウ</t>
    </rPh>
    <rPh sb="382" eb="384">
      <t>ヘイセイ</t>
    </rPh>
    <rPh sb="386" eb="387">
      <t>ネン</t>
    </rPh>
    <rPh sb="387" eb="388">
      <t>ド</t>
    </rPh>
    <rPh sb="388" eb="390">
      <t>ジッシ</t>
    </rPh>
    <rPh sb="394" eb="396">
      <t>シセツ</t>
    </rPh>
    <rPh sb="396" eb="398">
      <t>ノウリョク</t>
    </rPh>
    <rPh sb="399" eb="401">
      <t>ミナオ</t>
    </rPh>
    <rPh sb="403" eb="405">
      <t>コウジョウ</t>
    </rPh>
    <rPh sb="406" eb="409">
      <t>ユウシュウリツ</t>
    </rPh>
    <rPh sb="410" eb="413">
      <t>ヘイキンチ</t>
    </rPh>
    <rPh sb="414" eb="416">
      <t>ウワマワ</t>
    </rPh>
    <rPh sb="418" eb="420">
      <t>シセツ</t>
    </rPh>
    <rPh sb="421" eb="423">
      <t>ウンヨウ</t>
    </rPh>
    <rPh sb="423" eb="425">
      <t>コウリツ</t>
    </rPh>
    <rPh sb="426" eb="427">
      <t>タカ</t>
    </rPh>
    <rPh sb="438" eb="440">
      <t>リュウドウ</t>
    </rPh>
    <rPh sb="440" eb="442">
      <t>ヒリツ</t>
    </rPh>
    <rPh sb="494" eb="496">
      <t>キギョウ</t>
    </rPh>
    <rPh sb="496" eb="497">
      <t>サイ</t>
    </rPh>
    <rPh sb="497" eb="499">
      <t>ザンダカ</t>
    </rPh>
    <rPh sb="499" eb="500">
      <t>タイ</t>
    </rPh>
    <rPh sb="500" eb="502">
      <t>キュウスイ</t>
    </rPh>
    <rPh sb="502" eb="504">
      <t>シュウエキ</t>
    </rPh>
    <rPh sb="504" eb="506">
      <t>ヒリツ</t>
    </rPh>
    <rPh sb="507" eb="510">
      <t>ミギカタサ</t>
    </rPh>
    <rPh sb="513" eb="515">
      <t>ゲンショウ</t>
    </rPh>
    <rPh sb="517" eb="520">
      <t>ヘイキンチ</t>
    </rPh>
    <rPh sb="521" eb="523">
      <t>シタマワ</t>
    </rPh>
    <rPh sb="529" eb="531">
      <t>ヘイセイ</t>
    </rPh>
    <rPh sb="533" eb="534">
      <t>ネン</t>
    </rPh>
    <rPh sb="537" eb="538">
      <t>ネン</t>
    </rPh>
    <rPh sb="538" eb="539">
      <t>ド</t>
    </rPh>
    <rPh sb="540" eb="541">
      <t>オコナ</t>
    </rPh>
    <rPh sb="543" eb="546">
      <t>コウリリツ</t>
    </rPh>
    <rPh sb="547" eb="549">
      <t>キギョウ</t>
    </rPh>
    <rPh sb="549" eb="550">
      <t>サイ</t>
    </rPh>
    <rPh sb="551" eb="552">
      <t>カ</t>
    </rPh>
    <rPh sb="553" eb="554">
      <t>カ</t>
    </rPh>
    <rPh sb="558" eb="560">
      <t>コウテキ</t>
    </rPh>
    <rPh sb="560" eb="562">
      <t>シキン</t>
    </rPh>
    <rPh sb="562" eb="565">
      <t>ホショウキン</t>
    </rPh>
    <rPh sb="565" eb="567">
      <t>メンジョ</t>
    </rPh>
    <rPh sb="567" eb="569">
      <t>クリアゲ</t>
    </rPh>
    <rPh sb="569" eb="571">
      <t>ショウカン</t>
    </rPh>
    <rPh sb="572" eb="574">
      <t>ジッシ</t>
    </rPh>
    <rPh sb="576" eb="578">
      <t>マイトシ</t>
    </rPh>
    <rPh sb="579" eb="581">
      <t>ショウカン</t>
    </rPh>
    <rPh sb="582" eb="584">
      <t>カリイレ</t>
    </rPh>
    <rPh sb="589" eb="591">
      <t>カクホ</t>
    </rPh>
    <rPh sb="595" eb="597">
      <t>キギョウ</t>
    </rPh>
    <rPh sb="597" eb="598">
      <t>サイ</t>
    </rPh>
    <rPh sb="598" eb="599">
      <t>ザン</t>
    </rPh>
    <rPh sb="599" eb="600">
      <t>タカ</t>
    </rPh>
    <rPh sb="601" eb="603">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</si>
</sst>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1.33</c:v>
                </c:pt>
                <c:pt idx="1">
                  <c:v>1.76</c:v>
                </c:pt>
                <c:pt idx="2">
                  <c:v>1.85</c:v>
                </c:pt>
                <c:pt idx="3">
                  <c:v>1.06</c:v>
                </c:pt>
                <c:pt idx="4">
                  <c:v>1.62</c:v>
                </c:pt>
              </c:numCache>
            </c:numRef>
          </c:val>
          <c:extLst>
            <c:ext xmlns:c16="http://schemas.microsoft.com/office/drawing/2014/chart" uri="{C3380CC4-5D6E-409C-BE32-E72D297353CC}">
              <c16:uniqueId val="{00000000-8F91-479E-B1B8-18290A4D1B67}"/>
            </c:ext>
          </c:extLst>
        </c:ser>
        <c:dLbls>
          <c:showLegendKey val="0"/>
          <c:showVal val="0"/>
          <c:showCatName val="0"/>
          <c:showSerName val="0"/>
          <c:showPercent val="0"/>
          <c:showBubbleSize val="0"/>
        </c:dLbls>
        <c:gapWidth val="150"/>
        <c:axId val="260779512"/>
        <c:axId val="260780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extLst>
            <c:ext xmlns:c16="http://schemas.microsoft.com/office/drawing/2014/chart" uri="{C3380CC4-5D6E-409C-BE32-E72D297353CC}">
              <c16:uniqueId val="{00000001-8F91-479E-B1B8-18290A4D1B67}"/>
            </c:ext>
          </c:extLst>
        </c:ser>
        <c:dLbls>
          <c:showLegendKey val="0"/>
          <c:showVal val="0"/>
          <c:showCatName val="0"/>
          <c:showSerName val="0"/>
          <c:showPercent val="0"/>
          <c:showBubbleSize val="0"/>
        </c:dLbls>
        <c:marker val="1"/>
        <c:smooth val="0"/>
        <c:axId val="260779512"/>
        <c:axId val="260780408"/>
      </c:lineChart>
      <c:dateAx>
        <c:axId val="260779512"/>
        <c:scaling>
          <c:orientation val="minMax"/>
        </c:scaling>
        <c:delete val="1"/>
        <c:axPos val="b"/>
        <c:numFmt formatCode="ge" sourceLinked="1"/>
        <c:majorTickMark val="none"/>
        <c:minorTickMark val="none"/>
        <c:tickLblPos val="none"/>
        <c:crossAx val="260780408"/>
        <c:crosses val="autoZero"/>
        <c:auto val="1"/>
        <c:lblOffset val="100"/>
        <c:baseTimeUnit val="years"/>
      </c:dateAx>
      <c:valAx>
        <c:axId val="260780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779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60.33</c:v>
                </c:pt>
                <c:pt idx="1">
                  <c:v>59.32</c:v>
                </c:pt>
                <c:pt idx="2">
                  <c:v>82.84</c:v>
                </c:pt>
                <c:pt idx="3">
                  <c:v>81.010000000000005</c:v>
                </c:pt>
                <c:pt idx="4">
                  <c:v>80</c:v>
                </c:pt>
              </c:numCache>
            </c:numRef>
          </c:val>
          <c:extLst>
            <c:ext xmlns:c16="http://schemas.microsoft.com/office/drawing/2014/chart" uri="{C3380CC4-5D6E-409C-BE32-E72D297353CC}">
              <c16:uniqueId val="{00000000-C62B-4394-B64D-902E41917ECD}"/>
            </c:ext>
          </c:extLst>
        </c:ser>
        <c:dLbls>
          <c:showLegendKey val="0"/>
          <c:showVal val="0"/>
          <c:showCatName val="0"/>
          <c:showSerName val="0"/>
          <c:showPercent val="0"/>
          <c:showBubbleSize val="0"/>
        </c:dLbls>
        <c:gapWidth val="150"/>
        <c:axId val="261092952"/>
        <c:axId val="26109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extLst>
            <c:ext xmlns:c16="http://schemas.microsoft.com/office/drawing/2014/chart" uri="{C3380CC4-5D6E-409C-BE32-E72D297353CC}">
              <c16:uniqueId val="{00000001-C62B-4394-B64D-902E41917ECD}"/>
            </c:ext>
          </c:extLst>
        </c:ser>
        <c:dLbls>
          <c:showLegendKey val="0"/>
          <c:showVal val="0"/>
          <c:showCatName val="0"/>
          <c:showSerName val="0"/>
          <c:showPercent val="0"/>
          <c:showBubbleSize val="0"/>
        </c:dLbls>
        <c:marker val="1"/>
        <c:smooth val="0"/>
        <c:axId val="261092952"/>
        <c:axId val="261093344"/>
      </c:lineChart>
      <c:dateAx>
        <c:axId val="261092952"/>
        <c:scaling>
          <c:orientation val="minMax"/>
        </c:scaling>
        <c:delete val="1"/>
        <c:axPos val="b"/>
        <c:numFmt formatCode="ge" sourceLinked="1"/>
        <c:majorTickMark val="none"/>
        <c:minorTickMark val="none"/>
        <c:tickLblPos val="none"/>
        <c:crossAx val="261093344"/>
        <c:crosses val="autoZero"/>
        <c:auto val="1"/>
        <c:lblOffset val="100"/>
        <c:baseTimeUnit val="years"/>
      </c:dateAx>
      <c:valAx>
        <c:axId val="26109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092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96.08</c:v>
                </c:pt>
                <c:pt idx="1">
                  <c:v>96.53</c:v>
                </c:pt>
                <c:pt idx="2">
                  <c:v>96.26</c:v>
                </c:pt>
                <c:pt idx="3">
                  <c:v>96.07</c:v>
                </c:pt>
                <c:pt idx="4">
                  <c:v>96.41</c:v>
                </c:pt>
              </c:numCache>
            </c:numRef>
          </c:val>
          <c:extLst>
            <c:ext xmlns:c16="http://schemas.microsoft.com/office/drawing/2014/chart" uri="{C3380CC4-5D6E-409C-BE32-E72D297353CC}">
              <c16:uniqueId val="{00000000-484C-4AD4-B1E9-622246CFF653}"/>
            </c:ext>
          </c:extLst>
        </c:ser>
        <c:dLbls>
          <c:showLegendKey val="0"/>
          <c:showVal val="0"/>
          <c:showCatName val="0"/>
          <c:showSerName val="0"/>
          <c:showPercent val="0"/>
          <c:showBubbleSize val="0"/>
        </c:dLbls>
        <c:gapWidth val="150"/>
        <c:axId val="261094520"/>
        <c:axId val="26109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extLst>
            <c:ext xmlns:c16="http://schemas.microsoft.com/office/drawing/2014/chart" uri="{C3380CC4-5D6E-409C-BE32-E72D297353CC}">
              <c16:uniqueId val="{00000001-484C-4AD4-B1E9-622246CFF653}"/>
            </c:ext>
          </c:extLst>
        </c:ser>
        <c:dLbls>
          <c:showLegendKey val="0"/>
          <c:showVal val="0"/>
          <c:showCatName val="0"/>
          <c:showSerName val="0"/>
          <c:showPercent val="0"/>
          <c:showBubbleSize val="0"/>
        </c:dLbls>
        <c:marker val="1"/>
        <c:smooth val="0"/>
        <c:axId val="261094520"/>
        <c:axId val="261094912"/>
      </c:lineChart>
      <c:dateAx>
        <c:axId val="261094520"/>
        <c:scaling>
          <c:orientation val="minMax"/>
        </c:scaling>
        <c:delete val="1"/>
        <c:axPos val="b"/>
        <c:numFmt formatCode="ge" sourceLinked="1"/>
        <c:majorTickMark val="none"/>
        <c:minorTickMark val="none"/>
        <c:tickLblPos val="none"/>
        <c:crossAx val="261094912"/>
        <c:crosses val="autoZero"/>
        <c:auto val="1"/>
        <c:lblOffset val="100"/>
        <c:baseTimeUnit val="years"/>
      </c:dateAx>
      <c:valAx>
        <c:axId val="26109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094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107.62</c:v>
                </c:pt>
                <c:pt idx="1">
                  <c:v>100.52</c:v>
                </c:pt>
                <c:pt idx="2">
                  <c:v>102.61</c:v>
                </c:pt>
                <c:pt idx="3">
                  <c:v>113.62</c:v>
                </c:pt>
                <c:pt idx="4">
                  <c:v>113.37</c:v>
                </c:pt>
              </c:numCache>
            </c:numRef>
          </c:val>
          <c:extLst>
            <c:ext xmlns:c16="http://schemas.microsoft.com/office/drawing/2014/chart" uri="{C3380CC4-5D6E-409C-BE32-E72D297353CC}">
              <c16:uniqueId val="{00000000-E89A-46AC-8DF2-2D28E9567CB0}"/>
            </c:ext>
          </c:extLst>
        </c:ser>
        <c:dLbls>
          <c:showLegendKey val="0"/>
          <c:showVal val="0"/>
          <c:showCatName val="0"/>
          <c:showSerName val="0"/>
          <c:showPercent val="0"/>
          <c:showBubbleSize val="0"/>
        </c:dLbls>
        <c:gapWidth val="150"/>
        <c:axId val="260825312"/>
        <c:axId val="260538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extLst>
            <c:ext xmlns:c16="http://schemas.microsoft.com/office/drawing/2014/chart" uri="{C3380CC4-5D6E-409C-BE32-E72D297353CC}">
              <c16:uniqueId val="{00000001-E89A-46AC-8DF2-2D28E9567CB0}"/>
            </c:ext>
          </c:extLst>
        </c:ser>
        <c:dLbls>
          <c:showLegendKey val="0"/>
          <c:showVal val="0"/>
          <c:showCatName val="0"/>
          <c:showSerName val="0"/>
          <c:showPercent val="0"/>
          <c:showBubbleSize val="0"/>
        </c:dLbls>
        <c:marker val="1"/>
        <c:smooth val="0"/>
        <c:axId val="260825312"/>
        <c:axId val="260538136"/>
      </c:lineChart>
      <c:dateAx>
        <c:axId val="260825312"/>
        <c:scaling>
          <c:orientation val="minMax"/>
        </c:scaling>
        <c:delete val="1"/>
        <c:axPos val="b"/>
        <c:numFmt formatCode="ge" sourceLinked="1"/>
        <c:majorTickMark val="none"/>
        <c:minorTickMark val="none"/>
        <c:tickLblPos val="none"/>
        <c:crossAx val="260538136"/>
        <c:crosses val="autoZero"/>
        <c:auto val="1"/>
        <c:lblOffset val="100"/>
        <c:baseTimeUnit val="years"/>
      </c:dateAx>
      <c:valAx>
        <c:axId val="260538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082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43.04</c:v>
                </c:pt>
                <c:pt idx="1">
                  <c:v>42.94</c:v>
                </c:pt>
                <c:pt idx="2">
                  <c:v>43.97</c:v>
                </c:pt>
                <c:pt idx="3">
                  <c:v>45.23</c:v>
                </c:pt>
                <c:pt idx="4">
                  <c:v>45.87</c:v>
                </c:pt>
              </c:numCache>
            </c:numRef>
          </c:val>
          <c:extLst>
            <c:ext xmlns:c16="http://schemas.microsoft.com/office/drawing/2014/chart" uri="{C3380CC4-5D6E-409C-BE32-E72D297353CC}">
              <c16:uniqueId val="{00000000-585C-4403-870D-90694ACA0902}"/>
            </c:ext>
          </c:extLst>
        </c:ser>
        <c:dLbls>
          <c:showLegendKey val="0"/>
          <c:showVal val="0"/>
          <c:showCatName val="0"/>
          <c:showSerName val="0"/>
          <c:showPercent val="0"/>
          <c:showBubbleSize val="0"/>
        </c:dLbls>
        <c:gapWidth val="150"/>
        <c:axId val="260585360"/>
        <c:axId val="26058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extLst>
            <c:ext xmlns:c16="http://schemas.microsoft.com/office/drawing/2014/chart" uri="{C3380CC4-5D6E-409C-BE32-E72D297353CC}">
              <c16:uniqueId val="{00000001-585C-4403-870D-90694ACA0902}"/>
            </c:ext>
          </c:extLst>
        </c:ser>
        <c:dLbls>
          <c:showLegendKey val="0"/>
          <c:showVal val="0"/>
          <c:showCatName val="0"/>
          <c:showSerName val="0"/>
          <c:showPercent val="0"/>
          <c:showBubbleSize val="0"/>
        </c:dLbls>
        <c:marker val="1"/>
        <c:smooth val="0"/>
        <c:axId val="260585360"/>
        <c:axId val="260585744"/>
      </c:lineChart>
      <c:dateAx>
        <c:axId val="260585360"/>
        <c:scaling>
          <c:orientation val="minMax"/>
        </c:scaling>
        <c:delete val="1"/>
        <c:axPos val="b"/>
        <c:numFmt formatCode="ge" sourceLinked="1"/>
        <c:majorTickMark val="none"/>
        <c:minorTickMark val="none"/>
        <c:tickLblPos val="none"/>
        <c:crossAx val="260585744"/>
        <c:crosses val="autoZero"/>
        <c:auto val="1"/>
        <c:lblOffset val="100"/>
        <c:baseTimeUnit val="years"/>
      </c:dateAx>
      <c:valAx>
        <c:axId val="26058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58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11.99</c:v>
                </c:pt>
                <c:pt idx="1">
                  <c:v>14.12</c:v>
                </c:pt>
                <c:pt idx="2">
                  <c:v>14.99</c:v>
                </c:pt>
                <c:pt idx="3">
                  <c:v>14.42</c:v>
                </c:pt>
                <c:pt idx="4">
                  <c:v>14.27</c:v>
                </c:pt>
              </c:numCache>
            </c:numRef>
          </c:val>
          <c:extLst>
            <c:ext xmlns:c16="http://schemas.microsoft.com/office/drawing/2014/chart" uri="{C3380CC4-5D6E-409C-BE32-E72D297353CC}">
              <c16:uniqueId val="{00000000-EF79-412C-9843-34B372A00EDB}"/>
            </c:ext>
          </c:extLst>
        </c:ser>
        <c:dLbls>
          <c:showLegendKey val="0"/>
          <c:showVal val="0"/>
          <c:showCatName val="0"/>
          <c:showSerName val="0"/>
          <c:showPercent val="0"/>
          <c:showBubbleSize val="0"/>
        </c:dLbls>
        <c:gapWidth val="150"/>
        <c:axId val="260598936"/>
        <c:axId val="260553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extLst>
            <c:ext xmlns:c16="http://schemas.microsoft.com/office/drawing/2014/chart" uri="{C3380CC4-5D6E-409C-BE32-E72D297353CC}">
              <c16:uniqueId val="{00000001-EF79-412C-9843-34B372A00EDB}"/>
            </c:ext>
          </c:extLst>
        </c:ser>
        <c:dLbls>
          <c:showLegendKey val="0"/>
          <c:showVal val="0"/>
          <c:showCatName val="0"/>
          <c:showSerName val="0"/>
          <c:showPercent val="0"/>
          <c:showBubbleSize val="0"/>
        </c:dLbls>
        <c:marker val="1"/>
        <c:smooth val="0"/>
        <c:axId val="260598936"/>
        <c:axId val="260553048"/>
      </c:lineChart>
      <c:dateAx>
        <c:axId val="260598936"/>
        <c:scaling>
          <c:orientation val="minMax"/>
        </c:scaling>
        <c:delete val="1"/>
        <c:axPos val="b"/>
        <c:numFmt formatCode="ge" sourceLinked="1"/>
        <c:majorTickMark val="none"/>
        <c:minorTickMark val="none"/>
        <c:tickLblPos val="none"/>
        <c:crossAx val="260553048"/>
        <c:crosses val="autoZero"/>
        <c:auto val="1"/>
        <c:lblOffset val="100"/>
        <c:baseTimeUnit val="years"/>
      </c:dateAx>
      <c:valAx>
        <c:axId val="260553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598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37-41EE-B0AA-3390EA706D7B}"/>
            </c:ext>
          </c:extLst>
        </c:ser>
        <c:dLbls>
          <c:showLegendKey val="0"/>
          <c:showVal val="0"/>
          <c:showCatName val="0"/>
          <c:showSerName val="0"/>
          <c:showPercent val="0"/>
          <c:showBubbleSize val="0"/>
        </c:dLbls>
        <c:gapWidth val="150"/>
        <c:axId val="260640624"/>
        <c:axId val="260641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extLst>
            <c:ext xmlns:c16="http://schemas.microsoft.com/office/drawing/2014/chart" uri="{C3380CC4-5D6E-409C-BE32-E72D297353CC}">
              <c16:uniqueId val="{00000001-F537-41EE-B0AA-3390EA706D7B}"/>
            </c:ext>
          </c:extLst>
        </c:ser>
        <c:dLbls>
          <c:showLegendKey val="0"/>
          <c:showVal val="0"/>
          <c:showCatName val="0"/>
          <c:showSerName val="0"/>
          <c:showPercent val="0"/>
          <c:showBubbleSize val="0"/>
        </c:dLbls>
        <c:marker val="1"/>
        <c:smooth val="0"/>
        <c:axId val="260640624"/>
        <c:axId val="260641016"/>
      </c:lineChart>
      <c:dateAx>
        <c:axId val="260640624"/>
        <c:scaling>
          <c:orientation val="minMax"/>
        </c:scaling>
        <c:delete val="1"/>
        <c:axPos val="b"/>
        <c:numFmt formatCode="ge" sourceLinked="1"/>
        <c:majorTickMark val="none"/>
        <c:minorTickMark val="none"/>
        <c:tickLblPos val="none"/>
        <c:crossAx val="260641016"/>
        <c:crosses val="autoZero"/>
        <c:auto val="1"/>
        <c:lblOffset val="100"/>
        <c:baseTimeUnit val="years"/>
      </c:dateAx>
      <c:valAx>
        <c:axId val="260641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064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712.52</c:v>
                </c:pt>
                <c:pt idx="1">
                  <c:v>447.15</c:v>
                </c:pt>
                <c:pt idx="2">
                  <c:v>597.62</c:v>
                </c:pt>
                <c:pt idx="3">
                  <c:v>356.7</c:v>
                </c:pt>
                <c:pt idx="4">
                  <c:v>359.41</c:v>
                </c:pt>
              </c:numCache>
            </c:numRef>
          </c:val>
          <c:extLst>
            <c:ext xmlns:c16="http://schemas.microsoft.com/office/drawing/2014/chart" uri="{C3380CC4-5D6E-409C-BE32-E72D297353CC}">
              <c16:uniqueId val="{00000000-3CC1-4B78-BC5B-D2BFDA3A58C0}"/>
            </c:ext>
          </c:extLst>
        </c:ser>
        <c:dLbls>
          <c:showLegendKey val="0"/>
          <c:showVal val="0"/>
          <c:showCatName val="0"/>
          <c:showSerName val="0"/>
          <c:showPercent val="0"/>
          <c:showBubbleSize val="0"/>
        </c:dLbls>
        <c:gapWidth val="150"/>
        <c:axId val="260642192"/>
        <c:axId val="260642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extLst>
            <c:ext xmlns:c16="http://schemas.microsoft.com/office/drawing/2014/chart" uri="{C3380CC4-5D6E-409C-BE32-E72D297353CC}">
              <c16:uniqueId val="{00000001-3CC1-4B78-BC5B-D2BFDA3A58C0}"/>
            </c:ext>
          </c:extLst>
        </c:ser>
        <c:dLbls>
          <c:showLegendKey val="0"/>
          <c:showVal val="0"/>
          <c:showCatName val="0"/>
          <c:showSerName val="0"/>
          <c:showPercent val="0"/>
          <c:showBubbleSize val="0"/>
        </c:dLbls>
        <c:marker val="1"/>
        <c:smooth val="0"/>
        <c:axId val="260642192"/>
        <c:axId val="260642584"/>
      </c:lineChart>
      <c:dateAx>
        <c:axId val="260642192"/>
        <c:scaling>
          <c:orientation val="minMax"/>
        </c:scaling>
        <c:delete val="1"/>
        <c:axPos val="b"/>
        <c:numFmt formatCode="ge" sourceLinked="1"/>
        <c:majorTickMark val="none"/>
        <c:minorTickMark val="none"/>
        <c:tickLblPos val="none"/>
        <c:crossAx val="260642584"/>
        <c:crosses val="autoZero"/>
        <c:auto val="1"/>
        <c:lblOffset val="100"/>
        <c:baseTimeUnit val="years"/>
      </c:dateAx>
      <c:valAx>
        <c:axId val="260642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064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238.57</c:v>
                </c:pt>
                <c:pt idx="1">
                  <c:v>235.48</c:v>
                </c:pt>
                <c:pt idx="2">
                  <c:v>228.42</c:v>
                </c:pt>
                <c:pt idx="3">
                  <c:v>222.75</c:v>
                </c:pt>
                <c:pt idx="4">
                  <c:v>215.19</c:v>
                </c:pt>
              </c:numCache>
            </c:numRef>
          </c:val>
          <c:extLst>
            <c:ext xmlns:c16="http://schemas.microsoft.com/office/drawing/2014/chart" uri="{C3380CC4-5D6E-409C-BE32-E72D297353CC}">
              <c16:uniqueId val="{00000000-576C-4EB7-9B58-BD92416CE787}"/>
            </c:ext>
          </c:extLst>
        </c:ser>
        <c:dLbls>
          <c:showLegendKey val="0"/>
          <c:showVal val="0"/>
          <c:showCatName val="0"/>
          <c:showSerName val="0"/>
          <c:showPercent val="0"/>
          <c:showBubbleSize val="0"/>
        </c:dLbls>
        <c:gapWidth val="150"/>
        <c:axId val="260934560"/>
        <c:axId val="260934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extLst>
            <c:ext xmlns:c16="http://schemas.microsoft.com/office/drawing/2014/chart" uri="{C3380CC4-5D6E-409C-BE32-E72D297353CC}">
              <c16:uniqueId val="{00000001-576C-4EB7-9B58-BD92416CE787}"/>
            </c:ext>
          </c:extLst>
        </c:ser>
        <c:dLbls>
          <c:showLegendKey val="0"/>
          <c:showVal val="0"/>
          <c:showCatName val="0"/>
          <c:showSerName val="0"/>
          <c:showPercent val="0"/>
          <c:showBubbleSize val="0"/>
        </c:dLbls>
        <c:marker val="1"/>
        <c:smooth val="0"/>
        <c:axId val="260934560"/>
        <c:axId val="260934952"/>
      </c:lineChart>
      <c:dateAx>
        <c:axId val="260934560"/>
        <c:scaling>
          <c:orientation val="minMax"/>
        </c:scaling>
        <c:delete val="1"/>
        <c:axPos val="b"/>
        <c:numFmt formatCode="ge" sourceLinked="1"/>
        <c:majorTickMark val="none"/>
        <c:minorTickMark val="none"/>
        <c:tickLblPos val="none"/>
        <c:crossAx val="260934952"/>
        <c:crosses val="autoZero"/>
        <c:auto val="1"/>
        <c:lblOffset val="100"/>
        <c:baseTimeUnit val="years"/>
      </c:dateAx>
      <c:valAx>
        <c:axId val="260934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093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102.86</c:v>
                </c:pt>
                <c:pt idx="1">
                  <c:v>94.61</c:v>
                </c:pt>
                <c:pt idx="2">
                  <c:v>95.91</c:v>
                </c:pt>
                <c:pt idx="3">
                  <c:v>108.61</c:v>
                </c:pt>
                <c:pt idx="4">
                  <c:v>109.83</c:v>
                </c:pt>
              </c:numCache>
            </c:numRef>
          </c:val>
          <c:extLst>
            <c:ext xmlns:c16="http://schemas.microsoft.com/office/drawing/2014/chart" uri="{C3380CC4-5D6E-409C-BE32-E72D297353CC}">
              <c16:uniqueId val="{00000000-C92E-4F0B-8075-69F38A3EC874}"/>
            </c:ext>
          </c:extLst>
        </c:ser>
        <c:dLbls>
          <c:showLegendKey val="0"/>
          <c:showVal val="0"/>
          <c:showCatName val="0"/>
          <c:showSerName val="0"/>
          <c:showPercent val="0"/>
          <c:showBubbleSize val="0"/>
        </c:dLbls>
        <c:gapWidth val="150"/>
        <c:axId val="260936128"/>
        <c:axId val="260936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extLst>
            <c:ext xmlns:c16="http://schemas.microsoft.com/office/drawing/2014/chart" uri="{C3380CC4-5D6E-409C-BE32-E72D297353CC}">
              <c16:uniqueId val="{00000001-C92E-4F0B-8075-69F38A3EC874}"/>
            </c:ext>
          </c:extLst>
        </c:ser>
        <c:dLbls>
          <c:showLegendKey val="0"/>
          <c:showVal val="0"/>
          <c:showCatName val="0"/>
          <c:showSerName val="0"/>
          <c:showPercent val="0"/>
          <c:showBubbleSize val="0"/>
        </c:dLbls>
        <c:marker val="1"/>
        <c:smooth val="0"/>
        <c:axId val="260936128"/>
        <c:axId val="260936520"/>
      </c:lineChart>
      <c:dateAx>
        <c:axId val="260936128"/>
        <c:scaling>
          <c:orientation val="minMax"/>
        </c:scaling>
        <c:delete val="1"/>
        <c:axPos val="b"/>
        <c:numFmt formatCode="ge" sourceLinked="1"/>
        <c:majorTickMark val="none"/>
        <c:minorTickMark val="none"/>
        <c:tickLblPos val="none"/>
        <c:crossAx val="260936520"/>
        <c:crosses val="autoZero"/>
        <c:auto val="1"/>
        <c:lblOffset val="100"/>
        <c:baseTimeUnit val="years"/>
      </c:dateAx>
      <c:valAx>
        <c:axId val="260936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93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157.85</c:v>
                </c:pt>
                <c:pt idx="1">
                  <c:v>170.63</c:v>
                </c:pt>
                <c:pt idx="2">
                  <c:v>168.31</c:v>
                </c:pt>
                <c:pt idx="3">
                  <c:v>147.22</c:v>
                </c:pt>
                <c:pt idx="4">
                  <c:v>145.86000000000001</c:v>
                </c:pt>
              </c:numCache>
            </c:numRef>
          </c:val>
          <c:extLst>
            <c:ext xmlns:c16="http://schemas.microsoft.com/office/drawing/2014/chart" uri="{C3380CC4-5D6E-409C-BE32-E72D297353CC}">
              <c16:uniqueId val="{00000000-7E84-4FAE-9852-2044D2D0FA34}"/>
            </c:ext>
          </c:extLst>
        </c:ser>
        <c:dLbls>
          <c:showLegendKey val="0"/>
          <c:showVal val="0"/>
          <c:showCatName val="0"/>
          <c:showSerName val="0"/>
          <c:showPercent val="0"/>
          <c:showBubbleSize val="0"/>
        </c:dLbls>
        <c:gapWidth val="150"/>
        <c:axId val="260937696"/>
        <c:axId val="260938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extLst>
            <c:ext xmlns:c16="http://schemas.microsoft.com/office/drawing/2014/chart" uri="{C3380CC4-5D6E-409C-BE32-E72D297353CC}">
              <c16:uniqueId val="{00000001-7E84-4FAE-9852-2044D2D0FA34}"/>
            </c:ext>
          </c:extLst>
        </c:ser>
        <c:dLbls>
          <c:showLegendKey val="0"/>
          <c:showVal val="0"/>
          <c:showCatName val="0"/>
          <c:showSerName val="0"/>
          <c:showPercent val="0"/>
          <c:showBubbleSize val="0"/>
        </c:dLbls>
        <c:marker val="1"/>
        <c:smooth val="0"/>
        <c:axId val="260937696"/>
        <c:axId val="260938088"/>
      </c:lineChart>
      <c:dateAx>
        <c:axId val="260937696"/>
        <c:scaling>
          <c:orientation val="minMax"/>
        </c:scaling>
        <c:delete val="1"/>
        <c:axPos val="b"/>
        <c:numFmt formatCode="ge" sourceLinked="1"/>
        <c:majorTickMark val="none"/>
        <c:minorTickMark val="none"/>
        <c:tickLblPos val="none"/>
        <c:crossAx val="260938088"/>
        <c:crosses val="autoZero"/>
        <c:auto val="1"/>
        <c:lblOffset val="100"/>
        <c:baseTimeUnit val="years"/>
      </c:dateAx>
      <c:valAx>
        <c:axId val="260938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93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大阪府　藤井寺市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x14ac:dyDescent="0.15">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66118</v>
      </c>
      <c r="AJ8" s="75"/>
      <c r="AK8" s="75"/>
      <c r="AL8" s="75"/>
      <c r="AM8" s="75"/>
      <c r="AN8" s="75"/>
      <c r="AO8" s="75"/>
      <c r="AP8" s="76"/>
      <c r="AQ8" s="57">
        <f>データ!R6</f>
        <v>8.89</v>
      </c>
      <c r="AR8" s="57"/>
      <c r="AS8" s="57"/>
      <c r="AT8" s="57"/>
      <c r="AU8" s="57"/>
      <c r="AV8" s="57"/>
      <c r="AW8" s="57"/>
      <c r="AX8" s="57"/>
      <c r="AY8" s="57">
        <f>データ!S6</f>
        <v>7437.35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x14ac:dyDescent="0.15">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x14ac:dyDescent="0.15">
      <c r="A10" s="2"/>
      <c r="B10" s="57" t="str">
        <f>データ!M6</f>
        <v>-</v>
      </c>
      <c r="C10" s="57"/>
      <c r="D10" s="57"/>
      <c r="E10" s="57"/>
      <c r="F10" s="57"/>
      <c r="G10" s="57"/>
      <c r="H10" s="57"/>
      <c r="I10" s="57"/>
      <c r="J10" s="57">
        <f>データ!N6</f>
        <v>73.09</v>
      </c>
      <c r="K10" s="57"/>
      <c r="L10" s="57"/>
      <c r="M10" s="57"/>
      <c r="N10" s="57"/>
      <c r="O10" s="57"/>
      <c r="P10" s="57"/>
      <c r="Q10" s="57"/>
      <c r="R10" s="57">
        <f>データ!O6</f>
        <v>100</v>
      </c>
      <c r="S10" s="57"/>
      <c r="T10" s="57"/>
      <c r="U10" s="57"/>
      <c r="V10" s="57"/>
      <c r="W10" s="57"/>
      <c r="X10" s="57"/>
      <c r="Y10" s="57"/>
      <c r="Z10" s="65">
        <f>データ!P6</f>
        <v>2910</v>
      </c>
      <c r="AA10" s="65"/>
      <c r="AB10" s="65"/>
      <c r="AC10" s="65"/>
      <c r="AD10" s="65"/>
      <c r="AE10" s="65"/>
      <c r="AF10" s="65"/>
      <c r="AG10" s="65"/>
      <c r="AH10" s="2"/>
      <c r="AI10" s="65">
        <f>データ!T6</f>
        <v>66826</v>
      </c>
      <c r="AJ10" s="65"/>
      <c r="AK10" s="65"/>
      <c r="AL10" s="65"/>
      <c r="AM10" s="65"/>
      <c r="AN10" s="65"/>
      <c r="AO10" s="65"/>
      <c r="AP10" s="65"/>
      <c r="AQ10" s="57">
        <f>データ!U6</f>
        <v>8.4600000000000009</v>
      </c>
      <c r="AR10" s="57"/>
      <c r="AS10" s="57"/>
      <c r="AT10" s="57"/>
      <c r="AU10" s="57"/>
      <c r="AV10" s="57"/>
      <c r="AW10" s="57"/>
      <c r="AX10" s="57"/>
      <c r="AY10" s="57">
        <f>データ!V6</f>
        <v>7899.05</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272264</v>
      </c>
      <c r="D6" s="31">
        <f t="shared" si="3"/>
        <v>46</v>
      </c>
      <c r="E6" s="31">
        <f t="shared" si="3"/>
        <v>1</v>
      </c>
      <c r="F6" s="31">
        <f t="shared" si="3"/>
        <v>0</v>
      </c>
      <c r="G6" s="31">
        <f t="shared" si="3"/>
        <v>1</v>
      </c>
      <c r="H6" s="31" t="str">
        <f t="shared" si="3"/>
        <v>大阪府　藤井寺市</v>
      </c>
      <c r="I6" s="31" t="str">
        <f t="shared" si="3"/>
        <v>法適用</v>
      </c>
      <c r="J6" s="31" t="str">
        <f t="shared" si="3"/>
        <v>水道事業</v>
      </c>
      <c r="K6" s="31" t="str">
        <f t="shared" si="3"/>
        <v>末端給水事業</v>
      </c>
      <c r="L6" s="31" t="str">
        <f t="shared" si="3"/>
        <v>A4</v>
      </c>
      <c r="M6" s="32" t="str">
        <f t="shared" si="3"/>
        <v>-</v>
      </c>
      <c r="N6" s="32">
        <f t="shared" si="3"/>
        <v>73.09</v>
      </c>
      <c r="O6" s="32">
        <f t="shared" si="3"/>
        <v>100</v>
      </c>
      <c r="P6" s="32">
        <f t="shared" si="3"/>
        <v>2910</v>
      </c>
      <c r="Q6" s="32">
        <f t="shared" si="3"/>
        <v>66118</v>
      </c>
      <c r="R6" s="32">
        <f t="shared" si="3"/>
        <v>8.89</v>
      </c>
      <c r="S6" s="32">
        <f t="shared" si="3"/>
        <v>7437.35</v>
      </c>
      <c r="T6" s="32">
        <f t="shared" si="3"/>
        <v>66826</v>
      </c>
      <c r="U6" s="32">
        <f t="shared" si="3"/>
        <v>8.4600000000000009</v>
      </c>
      <c r="V6" s="32">
        <f t="shared" si="3"/>
        <v>7899.05</v>
      </c>
      <c r="W6" s="33">
        <f>IF(W7="",NA(),W7)</f>
        <v>107.62</v>
      </c>
      <c r="X6" s="33">
        <f t="shared" ref="X6:AF6" si="4">IF(X7="",NA(),X7)</f>
        <v>100.52</v>
      </c>
      <c r="Y6" s="33">
        <f t="shared" si="4"/>
        <v>102.61</v>
      </c>
      <c r="Z6" s="33">
        <f t="shared" si="4"/>
        <v>113.62</v>
      </c>
      <c r="AA6" s="33">
        <f t="shared" si="4"/>
        <v>113.37</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712.52</v>
      </c>
      <c r="AT6" s="33">
        <f t="shared" ref="AT6:BB6" si="6">IF(AT7="",NA(),AT7)</f>
        <v>447.15</v>
      </c>
      <c r="AU6" s="33">
        <f t="shared" si="6"/>
        <v>597.62</v>
      </c>
      <c r="AV6" s="33">
        <f t="shared" si="6"/>
        <v>356.7</v>
      </c>
      <c r="AW6" s="33">
        <f t="shared" si="6"/>
        <v>359.41</v>
      </c>
      <c r="AX6" s="33">
        <f t="shared" si="6"/>
        <v>695.41</v>
      </c>
      <c r="AY6" s="33">
        <f t="shared" si="6"/>
        <v>701</v>
      </c>
      <c r="AZ6" s="33">
        <f t="shared" si="6"/>
        <v>739.59</v>
      </c>
      <c r="BA6" s="33">
        <f t="shared" si="6"/>
        <v>335.95</v>
      </c>
      <c r="BB6" s="33">
        <f t="shared" si="6"/>
        <v>346.59</v>
      </c>
      <c r="BC6" s="32" t="str">
        <f>IF(BC7="","",IF(BC7="-","【-】","【"&amp;SUBSTITUTE(TEXT(BC7,"#,##0.00"),"-","△")&amp;"】"))</f>
        <v>【262.74】</v>
      </c>
      <c r="BD6" s="33">
        <f>IF(BD7="",NA(),BD7)</f>
        <v>238.57</v>
      </c>
      <c r="BE6" s="33">
        <f t="shared" ref="BE6:BM6" si="7">IF(BE7="",NA(),BE7)</f>
        <v>235.48</v>
      </c>
      <c r="BF6" s="33">
        <f t="shared" si="7"/>
        <v>228.42</v>
      </c>
      <c r="BG6" s="33">
        <f t="shared" si="7"/>
        <v>222.75</v>
      </c>
      <c r="BH6" s="33">
        <f t="shared" si="7"/>
        <v>215.19</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102.86</v>
      </c>
      <c r="BP6" s="33">
        <f t="shared" ref="BP6:BX6" si="8">IF(BP7="",NA(),BP7)</f>
        <v>94.61</v>
      </c>
      <c r="BQ6" s="33">
        <f t="shared" si="8"/>
        <v>95.91</v>
      </c>
      <c r="BR6" s="33">
        <f t="shared" si="8"/>
        <v>108.61</v>
      </c>
      <c r="BS6" s="33">
        <f t="shared" si="8"/>
        <v>109.83</v>
      </c>
      <c r="BT6" s="33">
        <f t="shared" si="8"/>
        <v>99.61</v>
      </c>
      <c r="BU6" s="33">
        <f t="shared" si="8"/>
        <v>100.27</v>
      </c>
      <c r="BV6" s="33">
        <f t="shared" si="8"/>
        <v>99.46</v>
      </c>
      <c r="BW6" s="33">
        <f t="shared" si="8"/>
        <v>105.21</v>
      </c>
      <c r="BX6" s="33">
        <f t="shared" si="8"/>
        <v>105.71</v>
      </c>
      <c r="BY6" s="32" t="str">
        <f>IF(BY7="","",IF(BY7="-","【-】","【"&amp;SUBSTITUTE(TEXT(BY7,"#,##0.00"),"-","△")&amp;"】"))</f>
        <v>【104.99】</v>
      </c>
      <c r="BZ6" s="33">
        <f>IF(BZ7="",NA(),BZ7)</f>
        <v>157.85</v>
      </c>
      <c r="CA6" s="33">
        <f t="shared" ref="CA6:CI6" si="9">IF(CA7="",NA(),CA7)</f>
        <v>170.63</v>
      </c>
      <c r="CB6" s="33">
        <f t="shared" si="9"/>
        <v>168.31</v>
      </c>
      <c r="CC6" s="33">
        <f t="shared" si="9"/>
        <v>147.22</v>
      </c>
      <c r="CD6" s="33">
        <f t="shared" si="9"/>
        <v>145.86000000000001</v>
      </c>
      <c r="CE6" s="33">
        <f t="shared" si="9"/>
        <v>169.59</v>
      </c>
      <c r="CF6" s="33">
        <f t="shared" si="9"/>
        <v>169.62</v>
      </c>
      <c r="CG6" s="33">
        <f t="shared" si="9"/>
        <v>171.78</v>
      </c>
      <c r="CH6" s="33">
        <f t="shared" si="9"/>
        <v>162.59</v>
      </c>
      <c r="CI6" s="33">
        <f t="shared" si="9"/>
        <v>162.15</v>
      </c>
      <c r="CJ6" s="32" t="str">
        <f>IF(CJ7="","",IF(CJ7="-","【-】","【"&amp;SUBSTITUTE(TEXT(CJ7,"#,##0.00"),"-","△")&amp;"】"))</f>
        <v>【163.72】</v>
      </c>
      <c r="CK6" s="33">
        <f>IF(CK7="",NA(),CK7)</f>
        <v>60.33</v>
      </c>
      <c r="CL6" s="33">
        <f t="shared" ref="CL6:CT6" si="10">IF(CL7="",NA(),CL7)</f>
        <v>59.32</v>
      </c>
      <c r="CM6" s="33">
        <f t="shared" si="10"/>
        <v>82.84</v>
      </c>
      <c r="CN6" s="33">
        <f t="shared" si="10"/>
        <v>81.010000000000005</v>
      </c>
      <c r="CO6" s="33">
        <f t="shared" si="10"/>
        <v>80</v>
      </c>
      <c r="CP6" s="33">
        <f t="shared" si="10"/>
        <v>60.04</v>
      </c>
      <c r="CQ6" s="33">
        <f t="shared" si="10"/>
        <v>59.88</v>
      </c>
      <c r="CR6" s="33">
        <f t="shared" si="10"/>
        <v>59.68</v>
      </c>
      <c r="CS6" s="33">
        <f t="shared" si="10"/>
        <v>59.17</v>
      </c>
      <c r="CT6" s="33">
        <f t="shared" si="10"/>
        <v>59.34</v>
      </c>
      <c r="CU6" s="32" t="str">
        <f>IF(CU7="","",IF(CU7="-","【-】","【"&amp;SUBSTITUTE(TEXT(CU7,"#,##0.00"),"-","△")&amp;"】"))</f>
        <v>【59.76】</v>
      </c>
      <c r="CV6" s="33">
        <f>IF(CV7="",NA(),CV7)</f>
        <v>96.08</v>
      </c>
      <c r="CW6" s="33">
        <f t="shared" ref="CW6:DE6" si="11">IF(CW7="",NA(),CW7)</f>
        <v>96.53</v>
      </c>
      <c r="CX6" s="33">
        <f t="shared" si="11"/>
        <v>96.26</v>
      </c>
      <c r="CY6" s="33">
        <f t="shared" si="11"/>
        <v>96.07</v>
      </c>
      <c r="CZ6" s="33">
        <f t="shared" si="11"/>
        <v>96.41</v>
      </c>
      <c r="DA6" s="33">
        <f t="shared" si="11"/>
        <v>87.33</v>
      </c>
      <c r="DB6" s="33">
        <f t="shared" si="11"/>
        <v>87.65</v>
      </c>
      <c r="DC6" s="33">
        <f t="shared" si="11"/>
        <v>87.63</v>
      </c>
      <c r="DD6" s="33">
        <f t="shared" si="11"/>
        <v>87.6</v>
      </c>
      <c r="DE6" s="33">
        <f t="shared" si="11"/>
        <v>87.74</v>
      </c>
      <c r="DF6" s="32" t="str">
        <f>IF(DF7="","",IF(DF7="-","【-】","【"&amp;SUBSTITUTE(TEXT(DF7,"#,##0.00"),"-","△")&amp;"】"))</f>
        <v>【89.95】</v>
      </c>
      <c r="DG6" s="33">
        <f>IF(DG7="",NA(),DG7)</f>
        <v>43.04</v>
      </c>
      <c r="DH6" s="33">
        <f t="shared" ref="DH6:DP6" si="12">IF(DH7="",NA(),DH7)</f>
        <v>42.94</v>
      </c>
      <c r="DI6" s="33">
        <f t="shared" si="12"/>
        <v>43.97</v>
      </c>
      <c r="DJ6" s="33">
        <f t="shared" si="12"/>
        <v>45.23</v>
      </c>
      <c r="DK6" s="33">
        <f t="shared" si="12"/>
        <v>45.87</v>
      </c>
      <c r="DL6" s="33">
        <f t="shared" si="12"/>
        <v>37.71</v>
      </c>
      <c r="DM6" s="33">
        <f t="shared" si="12"/>
        <v>38.69</v>
      </c>
      <c r="DN6" s="33">
        <f t="shared" si="12"/>
        <v>39.65</v>
      </c>
      <c r="DO6" s="33">
        <f t="shared" si="12"/>
        <v>45.25</v>
      </c>
      <c r="DP6" s="33">
        <f t="shared" si="12"/>
        <v>46.27</v>
      </c>
      <c r="DQ6" s="32" t="str">
        <f>IF(DQ7="","",IF(DQ7="-","【-】","【"&amp;SUBSTITUTE(TEXT(DQ7,"#,##0.00"),"-","△")&amp;"】"))</f>
        <v>【47.18】</v>
      </c>
      <c r="DR6" s="33">
        <f>IF(DR7="",NA(),DR7)</f>
        <v>11.99</v>
      </c>
      <c r="DS6" s="33">
        <f t="shared" ref="DS6:EA6" si="13">IF(DS7="",NA(),DS7)</f>
        <v>14.12</v>
      </c>
      <c r="DT6" s="33">
        <f t="shared" si="13"/>
        <v>14.99</v>
      </c>
      <c r="DU6" s="33">
        <f t="shared" si="13"/>
        <v>14.42</v>
      </c>
      <c r="DV6" s="33">
        <f t="shared" si="13"/>
        <v>14.27</v>
      </c>
      <c r="DW6" s="33">
        <f t="shared" si="13"/>
        <v>7.67</v>
      </c>
      <c r="DX6" s="33">
        <f t="shared" si="13"/>
        <v>8.4</v>
      </c>
      <c r="DY6" s="33">
        <f t="shared" si="13"/>
        <v>9.7100000000000009</v>
      </c>
      <c r="DZ6" s="33">
        <f t="shared" si="13"/>
        <v>10.71</v>
      </c>
      <c r="EA6" s="33">
        <f t="shared" si="13"/>
        <v>10.93</v>
      </c>
      <c r="EB6" s="32" t="str">
        <f>IF(EB7="","",IF(EB7="-","【-】","【"&amp;SUBSTITUTE(TEXT(EB7,"#,##0.00"),"-","△")&amp;"】"))</f>
        <v>【13.18】</v>
      </c>
      <c r="EC6" s="33">
        <f>IF(EC7="",NA(),EC7)</f>
        <v>1.33</v>
      </c>
      <c r="ED6" s="33">
        <f t="shared" ref="ED6:EL6" si="14">IF(ED7="",NA(),ED7)</f>
        <v>1.76</v>
      </c>
      <c r="EE6" s="33">
        <f t="shared" si="14"/>
        <v>1.85</v>
      </c>
      <c r="EF6" s="33">
        <f t="shared" si="14"/>
        <v>1.06</v>
      </c>
      <c r="EG6" s="33">
        <f t="shared" si="14"/>
        <v>1.62</v>
      </c>
      <c r="EH6" s="33">
        <f t="shared" si="14"/>
        <v>0.84</v>
      </c>
      <c r="EI6" s="33">
        <f t="shared" si="14"/>
        <v>0.78</v>
      </c>
      <c r="EJ6" s="33">
        <f t="shared" si="14"/>
        <v>0.83</v>
      </c>
      <c r="EK6" s="33">
        <f t="shared" si="14"/>
        <v>0.72</v>
      </c>
      <c r="EL6" s="33">
        <f t="shared" si="14"/>
        <v>0.71</v>
      </c>
      <c r="EM6" s="32" t="str">
        <f>IF(EM7="","",IF(EM7="-","【-】","【"&amp;SUBSTITUTE(TEXT(EM7,"#,##0.00"),"-","△")&amp;"】"))</f>
        <v>【0.85】</v>
      </c>
    </row>
    <row r="7" spans="1:143" s="34" customFormat="1" x14ac:dyDescent="0.15">
      <c r="A7" s="26"/>
      <c r="B7" s="35">
        <v>2015</v>
      </c>
      <c r="C7" s="35">
        <v>272264</v>
      </c>
      <c r="D7" s="35">
        <v>46</v>
      </c>
      <c r="E7" s="35">
        <v>1</v>
      </c>
      <c r="F7" s="35">
        <v>0</v>
      </c>
      <c r="G7" s="35">
        <v>1</v>
      </c>
      <c r="H7" s="35" t="s">
        <v>93</v>
      </c>
      <c r="I7" s="35" t="s">
        <v>94</v>
      </c>
      <c r="J7" s="35" t="s">
        <v>95</v>
      </c>
      <c r="K7" s="35" t="s">
        <v>96</v>
      </c>
      <c r="L7" s="35" t="s">
        <v>97</v>
      </c>
      <c r="M7" s="36" t="s">
        <v>98</v>
      </c>
      <c r="N7" s="36">
        <v>73.09</v>
      </c>
      <c r="O7" s="36">
        <v>100</v>
      </c>
      <c r="P7" s="36">
        <v>2910</v>
      </c>
      <c r="Q7" s="36">
        <v>66118</v>
      </c>
      <c r="R7" s="36">
        <v>8.89</v>
      </c>
      <c r="S7" s="36">
        <v>7437.35</v>
      </c>
      <c r="T7" s="36">
        <v>66826</v>
      </c>
      <c r="U7" s="36">
        <v>8.4600000000000009</v>
      </c>
      <c r="V7" s="36">
        <v>7899.05</v>
      </c>
      <c r="W7" s="36">
        <v>107.62</v>
      </c>
      <c r="X7" s="36">
        <v>100.52</v>
      </c>
      <c r="Y7" s="36">
        <v>102.61</v>
      </c>
      <c r="Z7" s="36">
        <v>113.62</v>
      </c>
      <c r="AA7" s="36">
        <v>113.37</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712.52</v>
      </c>
      <c r="AT7" s="36">
        <v>447.15</v>
      </c>
      <c r="AU7" s="36">
        <v>597.62</v>
      </c>
      <c r="AV7" s="36">
        <v>356.7</v>
      </c>
      <c r="AW7" s="36">
        <v>359.41</v>
      </c>
      <c r="AX7" s="36">
        <v>695.41</v>
      </c>
      <c r="AY7" s="36">
        <v>701</v>
      </c>
      <c r="AZ7" s="36">
        <v>739.59</v>
      </c>
      <c r="BA7" s="36">
        <v>335.95</v>
      </c>
      <c r="BB7" s="36">
        <v>346.59</v>
      </c>
      <c r="BC7" s="36">
        <v>262.74</v>
      </c>
      <c r="BD7" s="36">
        <v>238.57</v>
      </c>
      <c r="BE7" s="36">
        <v>235.48</v>
      </c>
      <c r="BF7" s="36">
        <v>228.42</v>
      </c>
      <c r="BG7" s="36">
        <v>222.75</v>
      </c>
      <c r="BH7" s="36">
        <v>215.19</v>
      </c>
      <c r="BI7" s="36">
        <v>343.45</v>
      </c>
      <c r="BJ7" s="36">
        <v>330.99</v>
      </c>
      <c r="BK7" s="36">
        <v>324.08999999999997</v>
      </c>
      <c r="BL7" s="36">
        <v>319.82</v>
      </c>
      <c r="BM7" s="36">
        <v>312.02999999999997</v>
      </c>
      <c r="BN7" s="36">
        <v>276.38</v>
      </c>
      <c r="BO7" s="36">
        <v>102.86</v>
      </c>
      <c r="BP7" s="36">
        <v>94.61</v>
      </c>
      <c r="BQ7" s="36">
        <v>95.91</v>
      </c>
      <c r="BR7" s="36">
        <v>108.61</v>
      </c>
      <c r="BS7" s="36">
        <v>109.83</v>
      </c>
      <c r="BT7" s="36">
        <v>99.61</v>
      </c>
      <c r="BU7" s="36">
        <v>100.27</v>
      </c>
      <c r="BV7" s="36">
        <v>99.46</v>
      </c>
      <c r="BW7" s="36">
        <v>105.21</v>
      </c>
      <c r="BX7" s="36">
        <v>105.71</v>
      </c>
      <c r="BY7" s="36">
        <v>104.99</v>
      </c>
      <c r="BZ7" s="36">
        <v>157.85</v>
      </c>
      <c r="CA7" s="36">
        <v>170.63</v>
      </c>
      <c r="CB7" s="36">
        <v>168.31</v>
      </c>
      <c r="CC7" s="36">
        <v>147.22</v>
      </c>
      <c r="CD7" s="36">
        <v>145.86000000000001</v>
      </c>
      <c r="CE7" s="36">
        <v>169.59</v>
      </c>
      <c r="CF7" s="36">
        <v>169.62</v>
      </c>
      <c r="CG7" s="36">
        <v>171.78</v>
      </c>
      <c r="CH7" s="36">
        <v>162.59</v>
      </c>
      <c r="CI7" s="36">
        <v>162.15</v>
      </c>
      <c r="CJ7" s="36">
        <v>163.72</v>
      </c>
      <c r="CK7" s="36">
        <v>60.33</v>
      </c>
      <c r="CL7" s="36">
        <v>59.32</v>
      </c>
      <c r="CM7" s="36">
        <v>82.84</v>
      </c>
      <c r="CN7" s="36">
        <v>81.010000000000005</v>
      </c>
      <c r="CO7" s="36">
        <v>80</v>
      </c>
      <c r="CP7" s="36">
        <v>60.04</v>
      </c>
      <c r="CQ7" s="36">
        <v>59.88</v>
      </c>
      <c r="CR7" s="36">
        <v>59.68</v>
      </c>
      <c r="CS7" s="36">
        <v>59.17</v>
      </c>
      <c r="CT7" s="36">
        <v>59.34</v>
      </c>
      <c r="CU7" s="36">
        <v>59.76</v>
      </c>
      <c r="CV7" s="36">
        <v>96.08</v>
      </c>
      <c r="CW7" s="36">
        <v>96.53</v>
      </c>
      <c r="CX7" s="36">
        <v>96.26</v>
      </c>
      <c r="CY7" s="36">
        <v>96.07</v>
      </c>
      <c r="CZ7" s="36">
        <v>96.41</v>
      </c>
      <c r="DA7" s="36">
        <v>87.33</v>
      </c>
      <c r="DB7" s="36">
        <v>87.65</v>
      </c>
      <c r="DC7" s="36">
        <v>87.63</v>
      </c>
      <c r="DD7" s="36">
        <v>87.6</v>
      </c>
      <c r="DE7" s="36">
        <v>87.74</v>
      </c>
      <c r="DF7" s="36">
        <v>89.95</v>
      </c>
      <c r="DG7" s="36">
        <v>43.04</v>
      </c>
      <c r="DH7" s="36">
        <v>42.94</v>
      </c>
      <c r="DI7" s="36">
        <v>43.97</v>
      </c>
      <c r="DJ7" s="36">
        <v>45.23</v>
      </c>
      <c r="DK7" s="36">
        <v>45.87</v>
      </c>
      <c r="DL7" s="36">
        <v>37.71</v>
      </c>
      <c r="DM7" s="36">
        <v>38.69</v>
      </c>
      <c r="DN7" s="36">
        <v>39.65</v>
      </c>
      <c r="DO7" s="36">
        <v>45.25</v>
      </c>
      <c r="DP7" s="36">
        <v>46.27</v>
      </c>
      <c r="DQ7" s="36">
        <v>47.18</v>
      </c>
      <c r="DR7" s="36">
        <v>11.99</v>
      </c>
      <c r="DS7" s="36">
        <v>14.12</v>
      </c>
      <c r="DT7" s="36">
        <v>14.99</v>
      </c>
      <c r="DU7" s="36">
        <v>14.42</v>
      </c>
      <c r="DV7" s="36">
        <v>14.27</v>
      </c>
      <c r="DW7" s="36">
        <v>7.67</v>
      </c>
      <c r="DX7" s="36">
        <v>8.4</v>
      </c>
      <c r="DY7" s="36">
        <v>9.7100000000000009</v>
      </c>
      <c r="DZ7" s="36">
        <v>10.71</v>
      </c>
      <c r="EA7" s="36">
        <v>10.93</v>
      </c>
      <c r="EB7" s="36">
        <v>13.18</v>
      </c>
      <c r="EC7" s="36">
        <v>1.33</v>
      </c>
      <c r="ED7" s="36">
        <v>1.76</v>
      </c>
      <c r="EE7" s="36">
        <v>1.85</v>
      </c>
      <c r="EF7" s="36">
        <v>1.06</v>
      </c>
      <c r="EG7" s="36">
        <v>1.62</v>
      </c>
      <c r="EH7" s="36">
        <v>0.84</v>
      </c>
      <c r="EI7" s="36">
        <v>0.78</v>
      </c>
      <c r="EJ7" s="36">
        <v>0.83</v>
      </c>
      <c r="EK7" s="36">
        <v>0.72</v>
      </c>
      <c r="EL7" s="36">
        <v>0.71</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2017-02-08T07:45:29Z</cp:lastPrinted>
  <dcterms:created xsi:type="dcterms:W3CDTF">2017-02-01T08:44:49Z</dcterms:created>
  <dcterms:modified xsi:type="dcterms:W3CDTF">2017-02-22T07:41:33Z</dcterms:modified>
  <cp:category/>
</cp:coreProperties>
</file>