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<sst xmlns="http://schemas.openxmlformats.org/spreadsheetml/2006/main" count="277" uniqueCount="111">
  <si>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</si>
  <si>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</si>
  <si>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</si>
  <si>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</si>
  <si>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</si>
  <si>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</si>
  <si>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</si>
  <si>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</si>
  <si>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</si>
  <si>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</si>
  <si>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</si>
  <si>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</si>
  <si>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</si>
  <si>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</si>
  <si>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</si>
  <si>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</si>
  <si>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</si>
  <si>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</si>
  <si>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</si>
  <si>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</si>
  <si>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</si>
  <si>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</si>
  <si>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</si>
  <si>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</si>
  <si>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</si>
  <si>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</si>
  <si>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</si>
  <si>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</si>
  <si>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</si>
  <si>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</si>
  <si>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</si>
  <si>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</si>
  <si>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</si>
  <si>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</si>
  <si>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</si>
  <si>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</si>
  <si>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</si>
  <si>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</si>
  <si>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</si>
  <si>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</si>
  <si>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</si>
  <si>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</si>
  <si>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</si>
  <si>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</si>
  <si>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</si>
  <si>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</si>
  <si>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</si>
  <si>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</si>
  <si>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</si>
  <si>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</si>
  <si>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</si>
  <si>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</si>
  <si>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</si>
  <si>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</si>
  <si>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</si>
  <si>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</si>
  <si>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</si>
  <si>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</si>
  <si>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</si>
  <si>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</si>
  <si>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</si>
  <si>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</si>
  <si>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</si>
  <si>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</si>
  <si>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</si>
  <si>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</si>
  <si>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</si>
  <si>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</si>
  <si>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</si>
  <si>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</si>
  <si>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</si>
  <si>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</si>
  <si>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</si>
  <si>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</si>
  <si>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</si>
  <si>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</si>
  <si>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</si>
  <si>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</si>
  <si>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</si>
  <si>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</si>
  <si>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</si>
  <si>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</si>
  <si>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</si>
  <si>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</si>
  <si>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</si>
  <si>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</si>
  <si>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</si>
  <si>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</si>
  <si>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</si>
  <si>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</si>
  <si>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</si>
  <si>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</si>
  <si>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</si>
  <si>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</si>
  <si>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</si>
  <si>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</si>
  <si>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和泉市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</si>
  <si>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</si>
  <si>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</si>
  <si>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</si>
  <si>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</si>
  <si>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</si>
  <si>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</si>
  <si>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</si>
  <si>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</si>
  <si>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</si>
  <si>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</si>
  <si>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</si>
  <si>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浄化槽事業は平成27年度から開始した事業のため、平成26年度以前の数値は計上されていません。
　④企業債残高対事業規模比率が類似団体平均値（以下、平均値）より高く⑤経費回収率は低くなっています。要因として、事業開始初年度であるため、浄化槽設置基数が少なく使用料収入が低いことがあげられます。
　⑥汚水処理原価が平均値よりも高くなっている要因としては汚水処理費と比較して事業初年度であるため浄化槽設置基数が少なく有収水量が少ないことがあげられます。</t>
    <phoneticPr fontId="4"/>
  </si>
  <si>
    <t>　平成27年度から事業を開始したため、対策が必要な老朽化施設はありません。</t>
    <phoneticPr fontId="4"/>
  </si>
  <si>
    <t>　公共下水道事業の計画区域外における生活排水対策として、平成27年度から開始した事業で早期の普及を目指しています。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</si>
</sst>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297472"/>
        <c:axId val="682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8297472"/>
        <c:axId val="68299392"/>
      </c:lineChart>
      <c:dateAx>
        <c:axId val="68297472"/>
        <c:scaling>
          <c:orientation val="minMax"/>
        </c:scaling>
        <c:delete val="1"/>
        <c:axPos val="b"/>
        <c:numFmt formatCode="ge" sourceLinked="1"/>
        <c:majorTickMark val="none"/>
        <c:minorTickMark val="none"/>
        <c:tickLblPos val="none"/>
        <c:crossAx val="68299392"/>
        <c:crosses val="autoZero"/>
        <c:auto val="1"/>
        <c:lblOffset val="100"/>
        <c:baseTimeUnit val="years"/>
      </c:dateAx>
      <c:valAx>
        <c:axId val="682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235008"/>
        <c:axId val="1062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58.25</c:v>
                </c:pt>
              </c:numCache>
            </c:numRef>
          </c:val>
          <c:smooth val="0"/>
        </c:ser>
        <c:dLbls>
          <c:showLegendKey val="0"/>
          <c:showVal val="0"/>
          <c:showCatName val="0"/>
          <c:showSerName val="0"/>
          <c:showPercent val="0"/>
          <c:showBubbleSize val="0"/>
        </c:dLbls>
        <c:marker val="1"/>
        <c:smooth val="0"/>
        <c:axId val="106235008"/>
        <c:axId val="106236928"/>
      </c:lineChart>
      <c:dateAx>
        <c:axId val="106235008"/>
        <c:scaling>
          <c:orientation val="minMax"/>
        </c:scaling>
        <c:delete val="1"/>
        <c:axPos val="b"/>
        <c:numFmt formatCode="ge" sourceLinked="1"/>
        <c:majorTickMark val="none"/>
        <c:minorTickMark val="none"/>
        <c:tickLblPos val="none"/>
        <c:crossAx val="106236928"/>
        <c:crosses val="autoZero"/>
        <c:auto val="1"/>
        <c:lblOffset val="100"/>
        <c:baseTimeUnit val="years"/>
      </c:dateAx>
      <c:valAx>
        <c:axId val="1062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106267392"/>
        <c:axId val="1062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68.150000000000006</c:v>
                </c:pt>
              </c:numCache>
            </c:numRef>
          </c:val>
          <c:smooth val="0"/>
        </c:ser>
        <c:dLbls>
          <c:showLegendKey val="0"/>
          <c:showVal val="0"/>
          <c:showCatName val="0"/>
          <c:showSerName val="0"/>
          <c:showPercent val="0"/>
          <c:showBubbleSize val="0"/>
        </c:dLbls>
        <c:marker val="1"/>
        <c:smooth val="0"/>
        <c:axId val="106267392"/>
        <c:axId val="106269312"/>
      </c:lineChart>
      <c:dateAx>
        <c:axId val="106267392"/>
        <c:scaling>
          <c:orientation val="minMax"/>
        </c:scaling>
        <c:delete val="1"/>
        <c:axPos val="b"/>
        <c:numFmt formatCode="ge" sourceLinked="1"/>
        <c:majorTickMark val="none"/>
        <c:minorTickMark val="none"/>
        <c:tickLblPos val="none"/>
        <c:crossAx val="106269312"/>
        <c:crosses val="autoZero"/>
        <c:auto val="1"/>
        <c:lblOffset val="100"/>
        <c:baseTimeUnit val="years"/>
      </c:dateAx>
      <c:valAx>
        <c:axId val="1062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68329856"/>
        <c:axId val="683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329856"/>
        <c:axId val="68331776"/>
      </c:lineChart>
      <c:dateAx>
        <c:axId val="68329856"/>
        <c:scaling>
          <c:orientation val="minMax"/>
        </c:scaling>
        <c:delete val="1"/>
        <c:axPos val="b"/>
        <c:numFmt formatCode="ge" sourceLinked="1"/>
        <c:majorTickMark val="none"/>
        <c:minorTickMark val="none"/>
        <c:tickLblPos val="none"/>
        <c:crossAx val="68331776"/>
        <c:crosses val="autoZero"/>
        <c:auto val="1"/>
        <c:lblOffset val="100"/>
        <c:baseTimeUnit val="years"/>
      </c:dateAx>
      <c:valAx>
        <c:axId val="683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345856"/>
        <c:axId val="683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345856"/>
        <c:axId val="68347776"/>
      </c:lineChart>
      <c:dateAx>
        <c:axId val="68345856"/>
        <c:scaling>
          <c:orientation val="minMax"/>
        </c:scaling>
        <c:delete val="1"/>
        <c:axPos val="b"/>
        <c:numFmt formatCode="ge" sourceLinked="1"/>
        <c:majorTickMark val="none"/>
        <c:minorTickMark val="none"/>
        <c:tickLblPos val="none"/>
        <c:crossAx val="68347776"/>
        <c:crosses val="autoZero"/>
        <c:auto val="1"/>
        <c:lblOffset val="100"/>
        <c:baseTimeUnit val="years"/>
      </c:dateAx>
      <c:valAx>
        <c:axId val="683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85632"/>
        <c:axId val="1049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85632"/>
        <c:axId val="104904192"/>
      </c:lineChart>
      <c:dateAx>
        <c:axId val="104885632"/>
        <c:scaling>
          <c:orientation val="minMax"/>
        </c:scaling>
        <c:delete val="1"/>
        <c:axPos val="b"/>
        <c:numFmt formatCode="ge" sourceLinked="1"/>
        <c:majorTickMark val="none"/>
        <c:minorTickMark val="none"/>
        <c:tickLblPos val="none"/>
        <c:crossAx val="104904192"/>
        <c:crosses val="autoZero"/>
        <c:auto val="1"/>
        <c:lblOffset val="100"/>
        <c:baseTimeUnit val="years"/>
      </c:dateAx>
      <c:valAx>
        <c:axId val="1049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36960"/>
        <c:axId val="1049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36960"/>
        <c:axId val="104938880"/>
      </c:lineChart>
      <c:dateAx>
        <c:axId val="104936960"/>
        <c:scaling>
          <c:orientation val="minMax"/>
        </c:scaling>
        <c:delete val="1"/>
        <c:axPos val="b"/>
        <c:numFmt formatCode="ge" sourceLinked="1"/>
        <c:majorTickMark val="none"/>
        <c:minorTickMark val="none"/>
        <c:tickLblPos val="none"/>
        <c:crossAx val="104938880"/>
        <c:crosses val="autoZero"/>
        <c:auto val="1"/>
        <c:lblOffset val="100"/>
        <c:baseTimeUnit val="years"/>
      </c:dateAx>
      <c:valAx>
        <c:axId val="1049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81632"/>
        <c:axId val="1049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81632"/>
        <c:axId val="104983552"/>
      </c:lineChart>
      <c:dateAx>
        <c:axId val="104981632"/>
        <c:scaling>
          <c:orientation val="minMax"/>
        </c:scaling>
        <c:delete val="1"/>
        <c:axPos val="b"/>
        <c:numFmt formatCode="ge" sourceLinked="1"/>
        <c:majorTickMark val="none"/>
        <c:minorTickMark val="none"/>
        <c:tickLblPos val="none"/>
        <c:crossAx val="104983552"/>
        <c:crosses val="autoZero"/>
        <c:auto val="1"/>
        <c:lblOffset val="100"/>
        <c:baseTimeUnit val="years"/>
      </c:dateAx>
      <c:valAx>
        <c:axId val="1049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4213.4799999999996</c:v>
                </c:pt>
              </c:numCache>
            </c:numRef>
          </c:val>
        </c:ser>
        <c:dLbls>
          <c:showLegendKey val="0"/>
          <c:showVal val="0"/>
          <c:showCatName val="0"/>
          <c:showSerName val="0"/>
          <c:showPercent val="0"/>
          <c:showBubbleSize val="0"/>
        </c:dLbls>
        <c:gapWidth val="150"/>
        <c:axId val="104999936"/>
        <c:axId val="1050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392.19</c:v>
                </c:pt>
              </c:numCache>
            </c:numRef>
          </c:val>
          <c:smooth val="0"/>
        </c:ser>
        <c:dLbls>
          <c:showLegendKey val="0"/>
          <c:showVal val="0"/>
          <c:showCatName val="0"/>
          <c:showSerName val="0"/>
          <c:showPercent val="0"/>
          <c:showBubbleSize val="0"/>
        </c:dLbls>
        <c:marker val="1"/>
        <c:smooth val="0"/>
        <c:axId val="104999936"/>
        <c:axId val="105010304"/>
      </c:lineChart>
      <c:dateAx>
        <c:axId val="104999936"/>
        <c:scaling>
          <c:orientation val="minMax"/>
        </c:scaling>
        <c:delete val="1"/>
        <c:axPos val="b"/>
        <c:numFmt formatCode="ge" sourceLinked="1"/>
        <c:majorTickMark val="none"/>
        <c:minorTickMark val="none"/>
        <c:tickLblPos val="none"/>
        <c:crossAx val="105010304"/>
        <c:crosses val="autoZero"/>
        <c:auto val="1"/>
        <c:lblOffset val="100"/>
        <c:baseTimeUnit val="years"/>
      </c:dateAx>
      <c:valAx>
        <c:axId val="1050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0.66</c:v>
                </c:pt>
              </c:numCache>
            </c:numRef>
          </c:val>
        </c:ser>
        <c:dLbls>
          <c:showLegendKey val="0"/>
          <c:showVal val="0"/>
          <c:showCatName val="0"/>
          <c:showSerName val="0"/>
          <c:showPercent val="0"/>
          <c:showBubbleSize val="0"/>
        </c:dLbls>
        <c:gapWidth val="150"/>
        <c:axId val="105027840"/>
        <c:axId val="1061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57.03</c:v>
                </c:pt>
              </c:numCache>
            </c:numRef>
          </c:val>
          <c:smooth val="0"/>
        </c:ser>
        <c:dLbls>
          <c:showLegendKey val="0"/>
          <c:showVal val="0"/>
          <c:showCatName val="0"/>
          <c:showSerName val="0"/>
          <c:showPercent val="0"/>
          <c:showBubbleSize val="0"/>
        </c:dLbls>
        <c:marker val="1"/>
        <c:smooth val="0"/>
        <c:axId val="105027840"/>
        <c:axId val="106168704"/>
      </c:lineChart>
      <c:dateAx>
        <c:axId val="105027840"/>
        <c:scaling>
          <c:orientation val="minMax"/>
        </c:scaling>
        <c:delete val="1"/>
        <c:axPos val="b"/>
        <c:numFmt formatCode="ge" sourceLinked="1"/>
        <c:majorTickMark val="none"/>
        <c:minorTickMark val="none"/>
        <c:tickLblPos val="none"/>
        <c:crossAx val="106168704"/>
        <c:crosses val="autoZero"/>
        <c:auto val="1"/>
        <c:lblOffset val="100"/>
        <c:baseTimeUnit val="years"/>
      </c:dateAx>
      <c:valAx>
        <c:axId val="1061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5655</c:v>
                </c:pt>
              </c:numCache>
            </c:numRef>
          </c:val>
        </c:ser>
        <c:dLbls>
          <c:showLegendKey val="0"/>
          <c:showVal val="0"/>
          <c:showCatName val="0"/>
          <c:showSerName val="0"/>
          <c:showPercent val="0"/>
          <c:showBubbleSize val="0"/>
        </c:dLbls>
        <c:gapWidth val="150"/>
        <c:axId val="106190336"/>
        <c:axId val="1061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283.73</c:v>
                </c:pt>
              </c:numCache>
            </c:numRef>
          </c:val>
          <c:smooth val="0"/>
        </c:ser>
        <c:dLbls>
          <c:showLegendKey val="0"/>
          <c:showVal val="0"/>
          <c:showCatName val="0"/>
          <c:showSerName val="0"/>
          <c:showPercent val="0"/>
          <c:showBubbleSize val="0"/>
        </c:dLbls>
        <c:marker val="1"/>
        <c:smooth val="0"/>
        <c:axId val="106190336"/>
        <c:axId val="106192256"/>
      </c:lineChart>
      <c:dateAx>
        <c:axId val="106190336"/>
        <c:scaling>
          <c:orientation val="minMax"/>
        </c:scaling>
        <c:delete val="1"/>
        <c:axPos val="b"/>
        <c:numFmt formatCode="ge" sourceLinked="1"/>
        <c:majorTickMark val="none"/>
        <c:minorTickMark val="none"/>
        <c:tickLblPos val="none"/>
        <c:crossAx val="106192256"/>
        <c:crosses val="autoZero"/>
        <c:auto val="1"/>
        <c:lblOffset val="100"/>
        <c:baseTimeUnit val="years"/>
      </c:dateAx>
      <c:valAx>
        <c:axId val="1061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和泉市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186833</v>
      </c>
      <c r="AM8" s="47"/>
      <c r="AN8" s="47"/>
      <c r="AO8" s="47"/>
      <c r="AP8" s="47"/>
      <c r="AQ8" s="47"/>
      <c r="AR8" s="47"/>
      <c r="AS8" s="47"/>
      <c r="AT8" s="43">
        <f>データ!S6</f>
        <v>84.98</v>
      </c>
      <c r="AU8" s="43"/>
      <c r="AV8" s="43"/>
      <c r="AW8" s="43"/>
      <c r="AX8" s="43"/>
      <c r="AY8" s="43"/>
      <c r="AZ8" s="43"/>
      <c r="BA8" s="43"/>
      <c r="BB8" s="43">
        <f>データ!T6</f>
        <v>2198.5500000000002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0.04</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67</v>
      </c>
      <c r="AM10" s="47"/>
      <c r="AN10" s="47"/>
      <c r="AO10" s="47"/>
      <c r="AP10" s="47"/>
      <c r="AQ10" s="47"/>
      <c r="AR10" s="47"/>
      <c r="AS10" s="47"/>
      <c r="AT10" s="43">
        <f>データ!V6</f>
        <v>33.729999999999997</v>
      </c>
      <c r="AU10" s="43"/>
      <c r="AV10" s="43"/>
      <c r="AW10" s="43"/>
      <c r="AX10" s="43"/>
      <c r="AY10" s="43"/>
      <c r="AZ10" s="43"/>
      <c r="BA10" s="43"/>
      <c r="BB10" s="43">
        <f>データ!W6</f>
        <v>1.99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272191</v>
      </c>
      <c r="D6" s="31">
        <f t="shared" si="3"/>
        <v>47</v>
      </c>
      <c r="E6" s="31">
        <f t="shared" si="3"/>
        <v>18</v>
      </c>
      <c r="F6" s="31">
        <f t="shared" si="3"/>
        <v>0</v>
      </c>
      <c r="G6" s="31">
        <f t="shared" si="3"/>
        <v>0</v>
      </c>
      <c r="H6" s="31" t="str">
        <f t="shared" si="3"/>
        <v>大阪府　和泉市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0.04</v>
      </c>
      <c r="P6" s="32">
        <f t="shared" si="3"/>
        <v>100</v>
      </c>
      <c r="Q6" s="32">
        <f t="shared" si="3"/>
        <v>3240</v>
      </c>
      <c r="R6" s="32">
        <f t="shared" si="3"/>
        <v>186833</v>
      </c>
      <c r="S6" s="32">
        <f t="shared" si="3"/>
        <v>84.98</v>
      </c>
      <c r="T6" s="32">
        <f t="shared" si="3"/>
        <v>2198.5500000000002</v>
      </c>
      <c r="U6" s="32">
        <f t="shared" si="3"/>
        <v>67</v>
      </c>
      <c r="V6" s="32">
        <f t="shared" si="3"/>
        <v>33.729999999999997</v>
      </c>
      <c r="W6" s="32">
        <f t="shared" si="3"/>
        <v>1.99</v>
      </c>
      <c r="X6" s="33" t="str">
        <f>IF(X7="",NA(),X7)</f>
        <v>-</v>
      </c>
      <c r="Y6" s="33" t="str">
        <f t="shared" ref="Y6:AG6" si="4">IF(Y7="",NA(),Y7)</f>
        <v>-</v>
      </c>
      <c r="Z6" s="33" t="str">
        <f t="shared" si="4"/>
        <v>-</v>
      </c>
      <c r="AA6" s="33" t="str">
        <f t="shared" si="4"/>
        <v>-</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4213.4799999999996</v>
      </c>
      <c r="BJ6" s="33" t="str">
        <f t="shared" si="7"/>
        <v>-</v>
      </c>
      <c r="BK6" s="33" t="str">
        <f t="shared" si="7"/>
        <v>-</v>
      </c>
      <c r="BL6" s="33" t="str">
        <f t="shared" si="7"/>
        <v>-</v>
      </c>
      <c r="BM6" s="33" t="str">
        <f t="shared" si="7"/>
        <v>-</v>
      </c>
      <c r="BN6" s="33">
        <f t="shared" si="7"/>
        <v>392.19</v>
      </c>
      <c r="BO6" s="32" t="str">
        <f>IF(BO7="","",IF(BO7="-","【-】","【"&amp;SUBSTITUTE(TEXT(BO7,"#,##0.00"),"-","△")&amp;"】"))</f>
        <v>【345.93】</v>
      </c>
      <c r="BP6" s="33" t="str">
        <f>IF(BP7="",NA(),BP7)</f>
        <v>-</v>
      </c>
      <c r="BQ6" s="33" t="str">
        <f t="shared" ref="BQ6:BY6" si="8">IF(BQ7="",NA(),BQ7)</f>
        <v>-</v>
      </c>
      <c r="BR6" s="33" t="str">
        <f t="shared" si="8"/>
        <v>-</v>
      </c>
      <c r="BS6" s="33" t="str">
        <f t="shared" si="8"/>
        <v>-</v>
      </c>
      <c r="BT6" s="33">
        <f t="shared" si="8"/>
        <v>0.66</v>
      </c>
      <c r="BU6" s="33" t="str">
        <f t="shared" si="8"/>
        <v>-</v>
      </c>
      <c r="BV6" s="33" t="str">
        <f t="shared" si="8"/>
        <v>-</v>
      </c>
      <c r="BW6" s="33" t="str">
        <f t="shared" si="8"/>
        <v>-</v>
      </c>
      <c r="BX6" s="33" t="str">
        <f t="shared" si="8"/>
        <v>-</v>
      </c>
      <c r="BY6" s="33">
        <f t="shared" si="8"/>
        <v>57.03</v>
      </c>
      <c r="BZ6" s="32" t="str">
        <f>IF(BZ7="","",IF(BZ7="-","【-】","【"&amp;SUBSTITUTE(TEXT(BZ7,"#,##0.00"),"-","△")&amp;"】"))</f>
        <v>【59.44】</v>
      </c>
      <c r="CA6" s="33" t="str">
        <f>IF(CA7="",NA(),CA7)</f>
        <v>-</v>
      </c>
      <c r="CB6" s="33" t="str">
        <f t="shared" ref="CB6:CJ6" si="9">IF(CB7="",NA(),CB7)</f>
        <v>-</v>
      </c>
      <c r="CC6" s="33" t="str">
        <f t="shared" si="9"/>
        <v>-</v>
      </c>
      <c r="CD6" s="33" t="str">
        <f t="shared" si="9"/>
        <v>-</v>
      </c>
      <c r="CE6" s="33">
        <f t="shared" si="9"/>
        <v>5655</v>
      </c>
      <c r="CF6" s="33" t="str">
        <f t="shared" si="9"/>
        <v>-</v>
      </c>
      <c r="CG6" s="33" t="str">
        <f t="shared" si="9"/>
        <v>-</v>
      </c>
      <c r="CH6" s="33" t="str">
        <f t="shared" si="9"/>
        <v>-</v>
      </c>
      <c r="CI6" s="33" t="str">
        <f t="shared" si="9"/>
        <v>-</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58.25</v>
      </c>
      <c r="CV6" s="32" t="str">
        <f>IF(CV7="","",IF(CV7="-","【-】","【"&amp;SUBSTITUTE(TEXT(CV7,"#,##0.00"),"-","△")&amp;"】"))</f>
        <v>【58.84】</v>
      </c>
      <c r="CW6" s="33" t="str">
        <f>IF(CW7="",NA(),CW7)</f>
        <v>-</v>
      </c>
      <c r="CX6" s="33" t="str">
        <f t="shared" ref="CX6:DF6" si="11">IF(CX7="",NA(),CX7)</f>
        <v>-</v>
      </c>
      <c r="CY6" s="33" t="str">
        <f t="shared" si="11"/>
        <v>-</v>
      </c>
      <c r="CZ6" s="33" t="str">
        <f t="shared" si="11"/>
        <v>-</v>
      </c>
      <c r="DA6" s="33">
        <f t="shared" si="11"/>
        <v>100</v>
      </c>
      <c r="DB6" s="33" t="str">
        <f t="shared" si="11"/>
        <v>-</v>
      </c>
      <c r="DC6" s="33" t="str">
        <f t="shared" si="11"/>
        <v>-</v>
      </c>
      <c r="DD6" s="33" t="str">
        <f t="shared" si="11"/>
        <v>-</v>
      </c>
      <c r="DE6" s="33" t="str">
        <f t="shared" si="11"/>
        <v>-</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272191</v>
      </c>
      <c r="D7" s="35">
        <v>47</v>
      </c>
      <c r="E7" s="35">
        <v>18</v>
      </c>
      <c r="F7" s="35">
        <v>0</v>
      </c>
      <c r="G7" s="35">
        <v>0</v>
      </c>
      <c r="H7" s="35" t="s">
        <v>96</v>
      </c>
      <c r="I7" s="35" t="s">
        <v>97</v>
      </c>
      <c r="J7" s="35" t="s">
        <v>98</v>
      </c>
      <c r="K7" s="35" t="s">
        <v>99</v>
      </c>
      <c r="L7" s="35" t="s">
        <v>100</v>
      </c>
      <c r="M7" s="36" t="s">
        <v>101</v>
      </c>
      <c r="N7" s="36" t="s">
        <v>102</v>
      </c>
      <c r="O7" s="36">
        <v>0.04</v>
      </c>
      <c r="P7" s="36">
        <v>100</v>
      </c>
      <c r="Q7" s="36">
        <v>3240</v>
      </c>
      <c r="R7" s="36">
        <v>186833</v>
      </c>
      <c r="S7" s="36">
        <v>84.98</v>
      </c>
      <c r="T7" s="36">
        <v>2198.5500000000002</v>
      </c>
      <c r="U7" s="36">
        <v>67</v>
      </c>
      <c r="V7" s="36">
        <v>33.729999999999997</v>
      </c>
      <c r="W7" s="36">
        <v>1.99</v>
      </c>
      <c r="X7" s="36" t="s">
        <v>101</v>
      </c>
      <c r="Y7" s="36" t="s">
        <v>101</v>
      </c>
      <c r="Z7" s="36" t="s">
        <v>101</v>
      </c>
      <c r="AA7" s="36" t="s">
        <v>101</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4213.4799999999996</v>
      </c>
      <c r="BJ7" s="36" t="s">
        <v>101</v>
      </c>
      <c r="BK7" s="36" t="s">
        <v>101</v>
      </c>
      <c r="BL7" s="36" t="s">
        <v>101</v>
      </c>
      <c r="BM7" s="36" t="s">
        <v>101</v>
      </c>
      <c r="BN7" s="36">
        <v>392.19</v>
      </c>
      <c r="BO7" s="36">
        <v>345.93</v>
      </c>
      <c r="BP7" s="36" t="s">
        <v>101</v>
      </c>
      <c r="BQ7" s="36" t="s">
        <v>101</v>
      </c>
      <c r="BR7" s="36" t="s">
        <v>101</v>
      </c>
      <c r="BS7" s="36" t="s">
        <v>101</v>
      </c>
      <c r="BT7" s="36">
        <v>0.66</v>
      </c>
      <c r="BU7" s="36" t="s">
        <v>101</v>
      </c>
      <c r="BV7" s="36" t="s">
        <v>101</v>
      </c>
      <c r="BW7" s="36" t="s">
        <v>101</v>
      </c>
      <c r="BX7" s="36" t="s">
        <v>101</v>
      </c>
      <c r="BY7" s="36">
        <v>57.03</v>
      </c>
      <c r="BZ7" s="36">
        <v>59.44</v>
      </c>
      <c r="CA7" s="36" t="s">
        <v>101</v>
      </c>
      <c r="CB7" s="36" t="s">
        <v>101</v>
      </c>
      <c r="CC7" s="36" t="s">
        <v>101</v>
      </c>
      <c r="CD7" s="36" t="s">
        <v>101</v>
      </c>
      <c r="CE7" s="36">
        <v>5655</v>
      </c>
      <c r="CF7" s="36" t="s">
        <v>101</v>
      </c>
      <c r="CG7" s="36" t="s">
        <v>101</v>
      </c>
      <c r="CH7" s="36" t="s">
        <v>101</v>
      </c>
      <c r="CI7" s="36" t="s">
        <v>101</v>
      </c>
      <c r="CJ7" s="36">
        <v>283.73</v>
      </c>
      <c r="CK7" s="36">
        <v>272.79000000000002</v>
      </c>
      <c r="CL7" s="36" t="s">
        <v>101</v>
      </c>
      <c r="CM7" s="36" t="s">
        <v>101</v>
      </c>
      <c r="CN7" s="36" t="s">
        <v>101</v>
      </c>
      <c r="CO7" s="36" t="s">
        <v>101</v>
      </c>
      <c r="CP7" s="36" t="s">
        <v>101</v>
      </c>
      <c r="CQ7" s="36" t="s">
        <v>101</v>
      </c>
      <c r="CR7" s="36" t="s">
        <v>101</v>
      </c>
      <c r="CS7" s="36" t="s">
        <v>101</v>
      </c>
      <c r="CT7" s="36" t="s">
        <v>101</v>
      </c>
      <c r="CU7" s="36">
        <v>58.25</v>
      </c>
      <c r="CV7" s="36">
        <v>58.84</v>
      </c>
      <c r="CW7" s="36" t="s">
        <v>101</v>
      </c>
      <c r="CX7" s="36" t="s">
        <v>101</v>
      </c>
      <c r="CY7" s="36" t="s">
        <v>101</v>
      </c>
      <c r="CZ7" s="36" t="s">
        <v>101</v>
      </c>
      <c r="DA7" s="36">
        <v>100</v>
      </c>
      <c r="DB7" s="36" t="s">
        <v>101</v>
      </c>
      <c r="DC7" s="36" t="s">
        <v>101</v>
      </c>
      <c r="DD7" s="36" t="s">
        <v>101</v>
      </c>
      <c r="DE7" s="36" t="s">
        <v>101</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2017-02-21T02:00:33Z</cp:lastPrinted>
  <dcterms:created xsi:type="dcterms:W3CDTF">2017-02-08T03:23:31Z</dcterms:created>
  <dcterms:modified xsi:type="dcterms:W3CDTF">2017-02-21T06:07:43Z</dcterms:modified>
  <cp:category/>
</cp:coreProperties>
</file>