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<sst xmlns="http://schemas.openxmlformats.org/spreadsheetml/2006/main" count="217" uniqueCount="106">
  <si>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</si>
  <si>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</si>
  <si>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</si>
  <si>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</si>
  <si>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</si>
  <si>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</si>
  <si>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</si>
  <si>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</si>
  <si>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</si>
  <si>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</si>
  <si>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</si>
  <si>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</si>
  <si>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</si>
  <si>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</si>
  <si>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</si>
  <si>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</si>
  <si>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</si>
  <si>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</si>
  <si>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</si>
  <si>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</si>
  <si>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</si>
  <si>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</si>
  <si>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</si>
  <si>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</si>
  <si>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</si>
  <si>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</si>
  <si>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</si>
  <si>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</si>
  <si>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</si>
  <si>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</si>
  <si>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</si>
  <si>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</si>
  <si>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</si>
  <si>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</si>
  <si>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</si>
  <si>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</si>
  <si>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</si>
  <si>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</si>
  <si>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</si>
  <si>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</si>
  <si>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</si>
  <si>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</si>
  <si>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</si>
  <si>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</si>
  <si>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</si>
  <si>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</si>
  <si>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</si>
  <si>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</si>
  <si>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</si>
  <si>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</si>
  <si>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</si>
  <si>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</si>
  <si>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</si>
  <si>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</si>
  <si>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</si>
  <si>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</si>
  <si>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</si>
  <si>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</si>
  <si>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</si>
  <si>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</si>
  <si>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</si>
  <si>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</si>
  <si>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</si>
  <si>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</si>
  <si>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</si>
  <si>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</si>
  <si>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</si>
  <si>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</si>
  <si>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</si>
  <si>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</si>
  <si>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</si>
  <si>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</si>
  <si>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</si>
  <si>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</si>
  <si>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</si>
  <si>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</si>
  <si>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</si>
  <si>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</si>
  <si>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</si>
  <si>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</si>
  <si>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</si>
  <si>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</si>
  <si>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</si>
  <si>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</si>
  <si>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</si>
  <si>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</si>
  <si>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</si>
  <si>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</si>
  <si>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</si>
  <si>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</si>
  <si>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</si>
  <si>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</si>
  <si>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河内長野市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</si>
  <si>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</si>
  <si>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</si>
  <si>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</si>
  <si>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</si>
  <si>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</si>
  <si>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</si>
  <si>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</si>
  <si>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</si>
  <si>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</si>
  <si>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</si>
  <si>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平成26年度以降、急激に上昇しており経営状況が改善しているように見えますが、これは新会計基準から新たに発生した長期前受金の戻入収益の増加によるもので、主たる収入である給水収益は、人口減少や節水意識の高まりなどから減少傾向が長く続いています。企業債残高対給水収益比率は平成22年度から平成24年度まで新規借入を行っていなかったため減少していましたが、平成25年度以降は老朽施設の更新に取り組むために借入を再開したことで給水収益の減少と相まって上昇しており、平成27年度は前年度比3.34ポイント上昇しています。料金回収率が類似団体平均を下回っているのは、給水収益以外の旧簡易水道施設の維持管理費等にかかる繰出金や、富田林市との共同施設（浄水場）の運営経費にかかる負担金収入が多いことによるものです。給水原価については、本市はダム水をはじめとして自己水の割合が高く、高低差の多い地形条件のため浄水配水施設を多く所有していることから、減価償却費が高くなっており、元来、給水原価は高くなっています。ただし、これらの資産は開発団地からの受贈による資産が多く、平成26年度からの新会計基準適用により、長期前受金戻入収益が発生し、給水原価の算定で減価償却費から長期前受金戻入見合い額を控除することで急激に給水原価が低下しています。施設利用率が他市平均に比べて低くなっているのは、高度成長期の人口急増に合わせて施設の整備をしてきたため、現在の人口規模に対して施設規模が過大になっていることが考えられます。</t>
    <rPh sb="15" eb="17">
      <t>イコウ</t>
    </rPh>
    <rPh sb="18" eb="20">
      <t>キュウゲキ</t>
    </rPh>
    <rPh sb="21" eb="23">
      <t>ジョウショウ</t>
    </rPh>
    <rPh sb="84" eb="85">
      <t>シュ</t>
    </rPh>
    <rPh sb="87" eb="89">
      <t>シュウニュウ</t>
    </rPh>
    <rPh sb="158" eb="160">
      <t>シンキ</t>
    </rPh>
    <rPh sb="217" eb="219">
      <t>キュウスイ</t>
    </rPh>
    <rPh sb="219" eb="221">
      <t>シュウエキ</t>
    </rPh>
    <rPh sb="222" eb="223">
      <t>ゲン</t>
    </rPh>
    <rPh sb="223" eb="224">
      <t>ショウ</t>
    </rPh>
    <rPh sb="225" eb="226">
      <t>アイ</t>
    </rPh>
    <rPh sb="245" eb="246">
      <t>ド</t>
    </rPh>
    <rPh sb="573" eb="575">
      <t>タシ</t>
    </rPh>
    <rPh sb="575" eb="577">
      <t>ヘイキン</t>
    </rPh>
    <rPh sb="578" eb="579">
      <t>クラ</t>
    </rPh>
    <rPh sb="591" eb="593">
      <t>コウド</t>
    </rPh>
    <rPh sb="593" eb="596">
      <t>セイチョウキ</t>
    </rPh>
    <rPh sb="597" eb="599">
      <t>ジンコウ</t>
    </rPh>
    <rPh sb="599" eb="601">
      <t>キュウゾウ</t>
    </rPh>
    <rPh sb="602" eb="603">
      <t>ア</t>
    </rPh>
    <rPh sb="606" eb="608">
      <t>シセツ</t>
    </rPh>
    <rPh sb="609" eb="611">
      <t>セイビ</t>
    </rPh>
    <rPh sb="619" eb="621">
      <t>ゲンザイ</t>
    </rPh>
    <rPh sb="622" eb="624">
      <t>ジンコウ</t>
    </rPh>
    <rPh sb="624" eb="626">
      <t>キボ</t>
    </rPh>
    <rPh sb="627" eb="628">
      <t>タイ</t>
    </rPh>
    <rPh sb="630" eb="632">
      <t>シセツ</t>
    </rPh>
    <rPh sb="632" eb="634">
      <t>キボ</t>
    </rPh>
    <rPh sb="635" eb="637">
      <t>カダイ</t>
    </rPh>
    <rPh sb="646" eb="647">
      <t>カンガ</t>
    </rPh>
    <phoneticPr fontId="4"/>
  </si>
  <si>
    <t>　本市の有形固定資産減価償却率は50％を超えており、施設の老朽化が相当進んでいることを示しています。施設の老朽化対策等については、平成25年度に水道施設整備計画を策定しており、基幹施設の耐震化事業や重要給水施設への管路の耐震化を重点施策として、順次、更新事業を実施しています。
　管路経年化率が平成25年以降上昇しているのは、本市は昭和40年～50年代頃に大規模な住宅団地の開発が進み、その時期の配水管が更新時期を迎えているためです。平成27年度は前年度比9.61ポイント上昇しています。</t>
    <rPh sb="33" eb="35">
      <t>ソウトウ</t>
    </rPh>
    <rPh sb="116" eb="118">
      <t>シサク</t>
    </rPh>
    <rPh sb="122" eb="124">
      <t>ジュンジ</t>
    </rPh>
    <rPh sb="125" eb="127">
      <t>コウシン</t>
    </rPh>
    <rPh sb="127" eb="129">
      <t>ジギョウ</t>
    </rPh>
    <rPh sb="152" eb="154">
      <t>イコウ</t>
    </rPh>
    <rPh sb="217" eb="219">
      <t>ヘイセイ</t>
    </rPh>
    <rPh sb="221" eb="223">
      <t>ネンド</t>
    </rPh>
    <rPh sb="226" eb="227">
      <t>ド</t>
    </rPh>
    <phoneticPr fontId="4"/>
  </si>
  <si>
    <t>　本市水道事業は地形の特徴から多くの施設を有しており、その多くが更新時期を迎えていることから、今後の更新投資の増加は避けられません。しかしながら、人口減少傾向も止まらず、給水収益の増収は望めない状況の中、健全経営を維持していくためには更なるコスト意識を高めて経営していく必要があります。具体的には、現在までに委託の拡大による人件費の削減や修繕引当金の積極的な活用などにより費用の削減に取り組んできましたが、これ以上の人員削減は危機管理や施設の安全な維持管理を行ううえで難しくなっています。今後は、コスト削減と併せて料金改定も視野に入れざるを得ないため、平成28年度から災害対策や施設を適切な規模に縮小することなども組み込んだ施設整備計画の見直しや経営戦略の策定などに取り組み、住民に理解を得られるよう安全で健全な経営維持に努めてまいります。</t>
    <rPh sb="8" eb="10">
      <t>チケイ</t>
    </rPh>
    <rPh sb="11" eb="13">
      <t>トクチョウ</t>
    </rPh>
    <rPh sb="251" eb="253">
      <t>サクゲン</t>
    </rPh>
    <rPh sb="254" eb="255">
      <t>アワ</t>
    </rPh>
    <rPh sb="270" eb="271">
      <t>エ</t>
    </rPh>
    <rPh sb="284" eb="286">
      <t>サイガイ</t>
    </rPh>
    <rPh sb="286" eb="288">
      <t>タイサク</t>
    </rPh>
    <rPh sb="289" eb="291">
      <t>シセツ</t>
    </rPh>
    <rPh sb="292" eb="294">
      <t>テキセツ</t>
    </rPh>
    <rPh sb="295" eb="297">
      <t>キボ</t>
    </rPh>
    <rPh sb="298" eb="300">
      <t>シュクショウ</t>
    </rPh>
    <rPh sb="307" eb="308">
      <t>ク</t>
    </rPh>
    <rPh sb="309" eb="310">
      <t>コ</t>
    </rPh>
    <rPh sb="312" eb="314">
      <t>シセツ</t>
    </rPh>
    <rPh sb="314" eb="316">
      <t>セイビ</t>
    </rPh>
    <rPh sb="316" eb="318">
      <t>ケイカク</t>
    </rPh>
    <rPh sb="319" eb="321">
      <t>ミナオ</t>
    </rPh>
    <rPh sb="323" eb="325">
      <t>ケイエイ</t>
    </rPh>
    <rPh sb="325" eb="327">
      <t>センリャク</t>
    </rPh>
    <rPh sb="328" eb="330">
      <t>サクテイ</t>
    </rPh>
    <rPh sb="333" eb="334">
      <t>ト</t>
    </rPh>
    <rPh sb="335" eb="336">
      <t>ク</t>
    </rPh>
    <rPh sb="338" eb="340">
      <t>ジュウミン</t>
    </rPh>
    <rPh sb="341" eb="343">
      <t>リカイ</t>
    </rPh>
    <rPh sb="344" eb="345">
      <t>エ</t>
    </rPh>
    <rPh sb="350" eb="352">
      <t>アンゼン</t>
    </rPh>
    <rPh sb="353" eb="355">
      <t>ケンゼン</t>
    </rPh>
    <rPh sb="356" eb="358">
      <t>ケイエイ</t>
    </rPh>
    <rPh sb="358" eb="360">
      <t>イジ</t>
    </rPh>
    <rPh sb="361" eb="362">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</si>
</sst>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0.66</c:v>
                </c:pt>
                <c:pt idx="1">
                  <c:v>1.08</c:v>
                </c:pt>
                <c:pt idx="2">
                  <c:v>1.08</c:v>
                </c:pt>
                <c:pt idx="3">
                  <c:v>0.77</c:v>
                </c:pt>
                <c:pt idx="4">
                  <c:v>0.88</c:v>
                </c:pt>
              </c:numCache>
            </c:numRef>
          </c:val>
        </c:ser>
        <c:dLbls>
          <c:showLegendKey val="0"/>
          <c:showVal val="0"/>
          <c:showCatName val="0"/>
          <c:showSerName val="0"/>
          <c:showPercent val="0"/>
          <c:showBubbleSize val="0"/>
        </c:dLbls>
        <c:gapWidth val="150"/>
        <c:axId val="85677952"/>
        <c:axId val="8569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1.01</c:v>
                </c:pt>
                <c:pt idx="1">
                  <c:v>0.88</c:v>
                </c:pt>
                <c:pt idx="2">
                  <c:v>0.85</c:v>
                </c:pt>
                <c:pt idx="3">
                  <c:v>0.75</c:v>
                </c:pt>
                <c:pt idx="4">
                  <c:v>0.95</c:v>
                </c:pt>
              </c:numCache>
            </c:numRef>
          </c:val>
          <c:smooth val="0"/>
        </c:ser>
        <c:dLbls>
          <c:showLegendKey val="0"/>
          <c:showVal val="0"/>
          <c:showCatName val="0"/>
          <c:showSerName val="0"/>
          <c:showPercent val="0"/>
          <c:showBubbleSize val="0"/>
        </c:dLbls>
        <c:marker val="1"/>
        <c:smooth val="0"/>
        <c:axId val="85677952"/>
        <c:axId val="85692416"/>
      </c:lineChart>
      <c:dateAx>
        <c:axId val="85677952"/>
        <c:scaling>
          <c:orientation val="minMax"/>
        </c:scaling>
        <c:delete val="1"/>
        <c:axPos val="b"/>
        <c:numFmt formatCode="ge" sourceLinked="1"/>
        <c:majorTickMark val="none"/>
        <c:minorTickMark val="none"/>
        <c:tickLblPos val="none"/>
        <c:crossAx val="85692416"/>
        <c:crosses val="autoZero"/>
        <c:auto val="1"/>
        <c:lblOffset val="100"/>
        <c:baseTimeUnit val="years"/>
      </c:dateAx>
      <c:valAx>
        <c:axId val="8569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7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58.35</c:v>
                </c:pt>
                <c:pt idx="1">
                  <c:v>57.26</c:v>
                </c:pt>
                <c:pt idx="2">
                  <c:v>56.3</c:v>
                </c:pt>
                <c:pt idx="3">
                  <c:v>55.08</c:v>
                </c:pt>
                <c:pt idx="4">
                  <c:v>54.93</c:v>
                </c:pt>
              </c:numCache>
            </c:numRef>
          </c:val>
        </c:ser>
        <c:dLbls>
          <c:showLegendKey val="0"/>
          <c:showVal val="0"/>
          <c:showCatName val="0"/>
          <c:showSerName val="0"/>
          <c:showPercent val="0"/>
          <c:showBubbleSize val="0"/>
        </c:dLbls>
        <c:gapWidth val="150"/>
        <c:axId val="87155072"/>
        <c:axId val="8715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62.81</c:v>
                </c:pt>
                <c:pt idx="1">
                  <c:v>62.5</c:v>
                </c:pt>
                <c:pt idx="2">
                  <c:v>62.45</c:v>
                </c:pt>
                <c:pt idx="3">
                  <c:v>62.12</c:v>
                </c:pt>
                <c:pt idx="4">
                  <c:v>62.26</c:v>
                </c:pt>
              </c:numCache>
            </c:numRef>
          </c:val>
          <c:smooth val="0"/>
        </c:ser>
        <c:dLbls>
          <c:showLegendKey val="0"/>
          <c:showVal val="0"/>
          <c:showCatName val="0"/>
          <c:showSerName val="0"/>
          <c:showPercent val="0"/>
          <c:showBubbleSize val="0"/>
        </c:dLbls>
        <c:marker val="1"/>
        <c:smooth val="0"/>
        <c:axId val="87155072"/>
        <c:axId val="87156992"/>
      </c:lineChart>
      <c:dateAx>
        <c:axId val="87155072"/>
        <c:scaling>
          <c:orientation val="minMax"/>
        </c:scaling>
        <c:delete val="1"/>
        <c:axPos val="b"/>
        <c:numFmt formatCode="ge" sourceLinked="1"/>
        <c:majorTickMark val="none"/>
        <c:minorTickMark val="none"/>
        <c:tickLblPos val="none"/>
        <c:crossAx val="87156992"/>
        <c:crosses val="autoZero"/>
        <c:auto val="1"/>
        <c:lblOffset val="100"/>
        <c:baseTimeUnit val="years"/>
      </c:dateAx>
      <c:valAx>
        <c:axId val="8715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5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94.14</c:v>
                </c:pt>
                <c:pt idx="1">
                  <c:v>94.64</c:v>
                </c:pt>
                <c:pt idx="2">
                  <c:v>94.54</c:v>
                </c:pt>
                <c:pt idx="3">
                  <c:v>94</c:v>
                </c:pt>
                <c:pt idx="4">
                  <c:v>92.77</c:v>
                </c:pt>
              </c:numCache>
            </c:numRef>
          </c:val>
        </c:ser>
        <c:dLbls>
          <c:showLegendKey val="0"/>
          <c:showVal val="0"/>
          <c:showCatName val="0"/>
          <c:showSerName val="0"/>
          <c:showPercent val="0"/>
          <c:showBubbleSize val="0"/>
        </c:dLbls>
        <c:gapWidth val="150"/>
        <c:axId val="87304064"/>
        <c:axId val="8731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89.45</c:v>
                </c:pt>
                <c:pt idx="1">
                  <c:v>89.62</c:v>
                </c:pt>
                <c:pt idx="2">
                  <c:v>89.76</c:v>
                </c:pt>
                <c:pt idx="3">
                  <c:v>89.45</c:v>
                </c:pt>
                <c:pt idx="4">
                  <c:v>89.5</c:v>
                </c:pt>
              </c:numCache>
            </c:numRef>
          </c:val>
          <c:smooth val="0"/>
        </c:ser>
        <c:dLbls>
          <c:showLegendKey val="0"/>
          <c:showVal val="0"/>
          <c:showCatName val="0"/>
          <c:showSerName val="0"/>
          <c:showPercent val="0"/>
          <c:showBubbleSize val="0"/>
        </c:dLbls>
        <c:marker val="1"/>
        <c:smooth val="0"/>
        <c:axId val="87304064"/>
        <c:axId val="87318528"/>
      </c:lineChart>
      <c:dateAx>
        <c:axId val="87304064"/>
        <c:scaling>
          <c:orientation val="minMax"/>
        </c:scaling>
        <c:delete val="1"/>
        <c:axPos val="b"/>
        <c:numFmt formatCode="ge" sourceLinked="1"/>
        <c:majorTickMark val="none"/>
        <c:minorTickMark val="none"/>
        <c:tickLblPos val="none"/>
        <c:crossAx val="87318528"/>
        <c:crosses val="autoZero"/>
        <c:auto val="1"/>
        <c:lblOffset val="100"/>
        <c:baseTimeUnit val="years"/>
      </c:dateAx>
      <c:valAx>
        <c:axId val="8731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0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101.71</c:v>
                </c:pt>
                <c:pt idx="1">
                  <c:v>103.73</c:v>
                </c:pt>
                <c:pt idx="2">
                  <c:v>103.35</c:v>
                </c:pt>
                <c:pt idx="3">
                  <c:v>114.47</c:v>
                </c:pt>
                <c:pt idx="4">
                  <c:v>113.31</c:v>
                </c:pt>
              </c:numCache>
            </c:numRef>
          </c:val>
        </c:ser>
        <c:dLbls>
          <c:showLegendKey val="0"/>
          <c:showVal val="0"/>
          <c:showCatName val="0"/>
          <c:showSerName val="0"/>
          <c:showPercent val="0"/>
          <c:showBubbleSize val="0"/>
        </c:dLbls>
        <c:gapWidth val="150"/>
        <c:axId val="84878848"/>
        <c:axId val="8488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107.74</c:v>
                </c:pt>
                <c:pt idx="1">
                  <c:v>107.91</c:v>
                </c:pt>
                <c:pt idx="2">
                  <c:v>108.44</c:v>
                </c:pt>
                <c:pt idx="3">
                  <c:v>113.11</c:v>
                </c:pt>
                <c:pt idx="4">
                  <c:v>114</c:v>
                </c:pt>
              </c:numCache>
            </c:numRef>
          </c:val>
          <c:smooth val="0"/>
        </c:ser>
        <c:dLbls>
          <c:showLegendKey val="0"/>
          <c:showVal val="0"/>
          <c:showCatName val="0"/>
          <c:showSerName val="0"/>
          <c:showPercent val="0"/>
          <c:showBubbleSize val="0"/>
        </c:dLbls>
        <c:marker val="1"/>
        <c:smooth val="0"/>
        <c:axId val="84878848"/>
        <c:axId val="84880768"/>
      </c:lineChart>
      <c:dateAx>
        <c:axId val="84878848"/>
        <c:scaling>
          <c:orientation val="minMax"/>
        </c:scaling>
        <c:delete val="1"/>
        <c:axPos val="b"/>
        <c:numFmt formatCode="ge" sourceLinked="1"/>
        <c:majorTickMark val="none"/>
        <c:minorTickMark val="none"/>
        <c:tickLblPos val="none"/>
        <c:crossAx val="84880768"/>
        <c:crosses val="autoZero"/>
        <c:auto val="1"/>
        <c:lblOffset val="100"/>
        <c:baseTimeUnit val="years"/>
      </c:dateAx>
      <c:valAx>
        <c:axId val="84880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87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28.64</c:v>
                </c:pt>
                <c:pt idx="1">
                  <c:v>29.95</c:v>
                </c:pt>
                <c:pt idx="2">
                  <c:v>31.05</c:v>
                </c:pt>
                <c:pt idx="3">
                  <c:v>51.84</c:v>
                </c:pt>
                <c:pt idx="4">
                  <c:v>53.45</c:v>
                </c:pt>
              </c:numCache>
            </c:numRef>
          </c:val>
        </c:ser>
        <c:dLbls>
          <c:showLegendKey val="0"/>
          <c:showVal val="0"/>
          <c:showCatName val="0"/>
          <c:showSerName val="0"/>
          <c:showPercent val="0"/>
          <c:showBubbleSize val="0"/>
        </c:dLbls>
        <c:gapWidth val="150"/>
        <c:axId val="84911232"/>
        <c:axId val="8491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39.159999999999997</c:v>
                </c:pt>
                <c:pt idx="1">
                  <c:v>40.21</c:v>
                </c:pt>
                <c:pt idx="2">
                  <c:v>41.12</c:v>
                </c:pt>
                <c:pt idx="3">
                  <c:v>44.91</c:v>
                </c:pt>
                <c:pt idx="4">
                  <c:v>45.89</c:v>
                </c:pt>
              </c:numCache>
            </c:numRef>
          </c:val>
          <c:smooth val="0"/>
        </c:ser>
        <c:dLbls>
          <c:showLegendKey val="0"/>
          <c:showVal val="0"/>
          <c:showCatName val="0"/>
          <c:showSerName val="0"/>
          <c:showPercent val="0"/>
          <c:showBubbleSize val="0"/>
        </c:dLbls>
        <c:marker val="1"/>
        <c:smooth val="0"/>
        <c:axId val="84911232"/>
        <c:axId val="84913152"/>
      </c:lineChart>
      <c:dateAx>
        <c:axId val="84911232"/>
        <c:scaling>
          <c:orientation val="minMax"/>
        </c:scaling>
        <c:delete val="1"/>
        <c:axPos val="b"/>
        <c:numFmt formatCode="ge" sourceLinked="1"/>
        <c:majorTickMark val="none"/>
        <c:minorTickMark val="none"/>
        <c:tickLblPos val="none"/>
        <c:crossAx val="84913152"/>
        <c:crosses val="autoZero"/>
        <c:auto val="1"/>
        <c:lblOffset val="100"/>
        <c:baseTimeUnit val="years"/>
      </c:dateAx>
      <c:valAx>
        <c:axId val="8491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1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2.4700000000000002</c:v>
                </c:pt>
                <c:pt idx="1">
                  <c:v>2.23</c:v>
                </c:pt>
                <c:pt idx="2">
                  <c:v>21.96</c:v>
                </c:pt>
                <c:pt idx="3">
                  <c:v>18.89</c:v>
                </c:pt>
                <c:pt idx="4">
                  <c:v>28.5</c:v>
                </c:pt>
              </c:numCache>
            </c:numRef>
          </c:val>
        </c:ser>
        <c:dLbls>
          <c:showLegendKey val="0"/>
          <c:showVal val="0"/>
          <c:showCatName val="0"/>
          <c:showSerName val="0"/>
          <c:showPercent val="0"/>
          <c:showBubbleSize val="0"/>
        </c:dLbls>
        <c:gapWidth val="150"/>
        <c:axId val="85746432"/>
        <c:axId val="8574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9.14</c:v>
                </c:pt>
                <c:pt idx="1">
                  <c:v>10.19</c:v>
                </c:pt>
                <c:pt idx="2">
                  <c:v>10.9</c:v>
                </c:pt>
                <c:pt idx="3">
                  <c:v>12.03</c:v>
                </c:pt>
                <c:pt idx="4">
                  <c:v>13.14</c:v>
                </c:pt>
              </c:numCache>
            </c:numRef>
          </c:val>
          <c:smooth val="0"/>
        </c:ser>
        <c:dLbls>
          <c:showLegendKey val="0"/>
          <c:showVal val="0"/>
          <c:showCatName val="0"/>
          <c:showSerName val="0"/>
          <c:showPercent val="0"/>
          <c:showBubbleSize val="0"/>
        </c:dLbls>
        <c:marker val="1"/>
        <c:smooth val="0"/>
        <c:axId val="85746432"/>
        <c:axId val="85748352"/>
      </c:lineChart>
      <c:dateAx>
        <c:axId val="85746432"/>
        <c:scaling>
          <c:orientation val="minMax"/>
        </c:scaling>
        <c:delete val="1"/>
        <c:axPos val="b"/>
        <c:numFmt formatCode="ge" sourceLinked="1"/>
        <c:majorTickMark val="none"/>
        <c:minorTickMark val="none"/>
        <c:tickLblPos val="none"/>
        <c:crossAx val="85748352"/>
        <c:crosses val="autoZero"/>
        <c:auto val="1"/>
        <c:lblOffset val="100"/>
        <c:baseTimeUnit val="years"/>
      </c:dateAx>
      <c:valAx>
        <c:axId val="8574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4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968960"/>
        <c:axId val="8697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0.45</c:v>
                </c:pt>
                <c:pt idx="1">
                  <c:v>0.57999999999999996</c:v>
                </c:pt>
                <c:pt idx="2">
                  <c:v>0.81</c:v>
                </c:pt>
                <c:pt idx="3" formatCode="#,##0.00;&quot;△&quot;#,##0.00">
                  <c:v>0</c:v>
                </c:pt>
                <c:pt idx="4">
                  <c:v>0.03</c:v>
                </c:pt>
              </c:numCache>
            </c:numRef>
          </c:val>
          <c:smooth val="0"/>
        </c:ser>
        <c:dLbls>
          <c:showLegendKey val="0"/>
          <c:showVal val="0"/>
          <c:showCatName val="0"/>
          <c:showSerName val="0"/>
          <c:showPercent val="0"/>
          <c:showBubbleSize val="0"/>
        </c:dLbls>
        <c:marker val="1"/>
        <c:smooth val="0"/>
        <c:axId val="86968960"/>
        <c:axId val="86975232"/>
      </c:lineChart>
      <c:dateAx>
        <c:axId val="86968960"/>
        <c:scaling>
          <c:orientation val="minMax"/>
        </c:scaling>
        <c:delete val="1"/>
        <c:axPos val="b"/>
        <c:numFmt formatCode="ge" sourceLinked="1"/>
        <c:majorTickMark val="none"/>
        <c:minorTickMark val="none"/>
        <c:tickLblPos val="none"/>
        <c:crossAx val="86975232"/>
        <c:crosses val="autoZero"/>
        <c:auto val="1"/>
        <c:lblOffset val="100"/>
        <c:baseTimeUnit val="years"/>
      </c:dateAx>
      <c:valAx>
        <c:axId val="86975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96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651.6</c:v>
                </c:pt>
                <c:pt idx="1">
                  <c:v>509.8</c:v>
                </c:pt>
                <c:pt idx="2">
                  <c:v>472.8</c:v>
                </c:pt>
                <c:pt idx="3">
                  <c:v>383.92</c:v>
                </c:pt>
                <c:pt idx="4">
                  <c:v>391.77</c:v>
                </c:pt>
              </c:numCache>
            </c:numRef>
          </c:val>
        </c:ser>
        <c:dLbls>
          <c:showLegendKey val="0"/>
          <c:showVal val="0"/>
          <c:showCatName val="0"/>
          <c:showSerName val="0"/>
          <c:showPercent val="0"/>
          <c:showBubbleSize val="0"/>
        </c:dLbls>
        <c:gapWidth val="150"/>
        <c:axId val="87013632"/>
        <c:axId val="8701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608.24</c:v>
                </c:pt>
                <c:pt idx="1">
                  <c:v>633.30999999999995</c:v>
                </c:pt>
                <c:pt idx="2">
                  <c:v>648.09</c:v>
                </c:pt>
                <c:pt idx="3">
                  <c:v>344.19</c:v>
                </c:pt>
                <c:pt idx="4">
                  <c:v>352.05</c:v>
                </c:pt>
              </c:numCache>
            </c:numRef>
          </c:val>
          <c:smooth val="0"/>
        </c:ser>
        <c:dLbls>
          <c:showLegendKey val="0"/>
          <c:showVal val="0"/>
          <c:showCatName val="0"/>
          <c:showSerName val="0"/>
          <c:showPercent val="0"/>
          <c:showBubbleSize val="0"/>
        </c:dLbls>
        <c:marker val="1"/>
        <c:smooth val="0"/>
        <c:axId val="87013632"/>
        <c:axId val="87019904"/>
      </c:lineChart>
      <c:dateAx>
        <c:axId val="87013632"/>
        <c:scaling>
          <c:orientation val="minMax"/>
        </c:scaling>
        <c:delete val="1"/>
        <c:axPos val="b"/>
        <c:numFmt formatCode="ge" sourceLinked="1"/>
        <c:majorTickMark val="none"/>
        <c:minorTickMark val="none"/>
        <c:tickLblPos val="none"/>
        <c:crossAx val="87019904"/>
        <c:crosses val="autoZero"/>
        <c:auto val="1"/>
        <c:lblOffset val="100"/>
        <c:baseTimeUnit val="years"/>
      </c:dateAx>
      <c:valAx>
        <c:axId val="87019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01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262.52999999999997</c:v>
                </c:pt>
                <c:pt idx="1">
                  <c:v>253.15</c:v>
                </c:pt>
                <c:pt idx="2">
                  <c:v>255.27</c:v>
                </c:pt>
                <c:pt idx="3">
                  <c:v>260.12</c:v>
                </c:pt>
                <c:pt idx="4">
                  <c:v>263.45999999999998</c:v>
                </c:pt>
              </c:numCache>
            </c:numRef>
          </c:val>
        </c:ser>
        <c:dLbls>
          <c:showLegendKey val="0"/>
          <c:showVal val="0"/>
          <c:showCatName val="0"/>
          <c:showSerName val="0"/>
          <c:showPercent val="0"/>
          <c:showBubbleSize val="0"/>
        </c:dLbls>
        <c:gapWidth val="150"/>
        <c:axId val="87046016"/>
        <c:axId val="8705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263.83999999999997</c:v>
                </c:pt>
                <c:pt idx="1">
                  <c:v>257.41000000000003</c:v>
                </c:pt>
                <c:pt idx="2">
                  <c:v>253.86</c:v>
                </c:pt>
                <c:pt idx="3">
                  <c:v>252.09</c:v>
                </c:pt>
                <c:pt idx="4">
                  <c:v>250.76</c:v>
                </c:pt>
              </c:numCache>
            </c:numRef>
          </c:val>
          <c:smooth val="0"/>
        </c:ser>
        <c:dLbls>
          <c:showLegendKey val="0"/>
          <c:showVal val="0"/>
          <c:showCatName val="0"/>
          <c:showSerName val="0"/>
          <c:showPercent val="0"/>
          <c:showBubbleSize val="0"/>
        </c:dLbls>
        <c:marker val="1"/>
        <c:smooth val="0"/>
        <c:axId val="87046016"/>
        <c:axId val="87052288"/>
      </c:lineChart>
      <c:dateAx>
        <c:axId val="87046016"/>
        <c:scaling>
          <c:orientation val="minMax"/>
        </c:scaling>
        <c:delete val="1"/>
        <c:axPos val="b"/>
        <c:numFmt formatCode="ge" sourceLinked="1"/>
        <c:majorTickMark val="none"/>
        <c:minorTickMark val="none"/>
        <c:tickLblPos val="none"/>
        <c:crossAx val="87052288"/>
        <c:crosses val="autoZero"/>
        <c:auto val="1"/>
        <c:lblOffset val="100"/>
        <c:baseTimeUnit val="years"/>
      </c:dateAx>
      <c:valAx>
        <c:axId val="87052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04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87.47</c:v>
                </c:pt>
                <c:pt idx="1">
                  <c:v>88.89</c:v>
                </c:pt>
                <c:pt idx="2">
                  <c:v>87.59</c:v>
                </c:pt>
                <c:pt idx="3">
                  <c:v>101.03</c:v>
                </c:pt>
                <c:pt idx="4">
                  <c:v>98.62</c:v>
                </c:pt>
              </c:numCache>
            </c:numRef>
          </c:val>
        </c:ser>
        <c:dLbls>
          <c:showLegendKey val="0"/>
          <c:showVal val="0"/>
          <c:showCatName val="0"/>
          <c:showSerName val="0"/>
          <c:showPercent val="0"/>
          <c:showBubbleSize val="0"/>
        </c:dLbls>
        <c:gapWidth val="150"/>
        <c:axId val="87090688"/>
        <c:axId val="8709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100.16</c:v>
                </c:pt>
                <c:pt idx="1">
                  <c:v>100.16</c:v>
                </c:pt>
                <c:pt idx="2">
                  <c:v>100.07</c:v>
                </c:pt>
                <c:pt idx="3">
                  <c:v>106.22</c:v>
                </c:pt>
                <c:pt idx="4">
                  <c:v>106.69</c:v>
                </c:pt>
              </c:numCache>
            </c:numRef>
          </c:val>
          <c:smooth val="0"/>
        </c:ser>
        <c:dLbls>
          <c:showLegendKey val="0"/>
          <c:showVal val="0"/>
          <c:showCatName val="0"/>
          <c:showSerName val="0"/>
          <c:showPercent val="0"/>
          <c:showBubbleSize val="0"/>
        </c:dLbls>
        <c:marker val="1"/>
        <c:smooth val="0"/>
        <c:axId val="87090688"/>
        <c:axId val="87092608"/>
      </c:lineChart>
      <c:dateAx>
        <c:axId val="87090688"/>
        <c:scaling>
          <c:orientation val="minMax"/>
        </c:scaling>
        <c:delete val="1"/>
        <c:axPos val="b"/>
        <c:numFmt formatCode="ge" sourceLinked="1"/>
        <c:majorTickMark val="none"/>
        <c:minorTickMark val="none"/>
        <c:tickLblPos val="none"/>
        <c:crossAx val="87092608"/>
        <c:crosses val="autoZero"/>
        <c:auto val="1"/>
        <c:lblOffset val="100"/>
        <c:baseTimeUnit val="years"/>
      </c:dateAx>
      <c:valAx>
        <c:axId val="8709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9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184.37</c:v>
                </c:pt>
                <c:pt idx="1">
                  <c:v>181.52</c:v>
                </c:pt>
                <c:pt idx="2">
                  <c:v>183.33</c:v>
                </c:pt>
                <c:pt idx="3">
                  <c:v>157.66999999999999</c:v>
                </c:pt>
                <c:pt idx="4">
                  <c:v>161.59</c:v>
                </c:pt>
              </c:numCache>
            </c:numRef>
          </c:val>
        </c:ser>
        <c:dLbls>
          <c:showLegendKey val="0"/>
          <c:showVal val="0"/>
          <c:showCatName val="0"/>
          <c:showSerName val="0"/>
          <c:showPercent val="0"/>
          <c:showBubbleSize val="0"/>
        </c:dLbls>
        <c:gapWidth val="150"/>
        <c:axId val="87118592"/>
        <c:axId val="8712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166.38</c:v>
                </c:pt>
                <c:pt idx="1">
                  <c:v>166.17</c:v>
                </c:pt>
                <c:pt idx="2">
                  <c:v>164.93</c:v>
                </c:pt>
                <c:pt idx="3">
                  <c:v>155.22999999999999</c:v>
                </c:pt>
                <c:pt idx="4">
                  <c:v>154.91999999999999</c:v>
                </c:pt>
              </c:numCache>
            </c:numRef>
          </c:val>
          <c:smooth val="0"/>
        </c:ser>
        <c:dLbls>
          <c:showLegendKey val="0"/>
          <c:showVal val="0"/>
          <c:showCatName val="0"/>
          <c:showSerName val="0"/>
          <c:showPercent val="0"/>
          <c:showBubbleSize val="0"/>
        </c:dLbls>
        <c:marker val="1"/>
        <c:smooth val="0"/>
        <c:axId val="87118592"/>
        <c:axId val="87120512"/>
      </c:lineChart>
      <c:dateAx>
        <c:axId val="87118592"/>
        <c:scaling>
          <c:orientation val="minMax"/>
        </c:scaling>
        <c:delete val="1"/>
        <c:axPos val="b"/>
        <c:numFmt formatCode="ge" sourceLinked="1"/>
        <c:majorTickMark val="none"/>
        <c:minorTickMark val="none"/>
        <c:tickLblPos val="none"/>
        <c:crossAx val="87120512"/>
        <c:crosses val="autoZero"/>
        <c:auto val="1"/>
        <c:lblOffset val="100"/>
        <c:baseTimeUnit val="years"/>
      </c:dateAx>
      <c:valAx>
        <c:axId val="8712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1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大阪府　河内長野市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A3</v>
      </c>
      <c r="AA8" s="53"/>
      <c r="AB8" s="53"/>
      <c r="AC8" s="53"/>
      <c r="AD8" s="53"/>
      <c r="AE8" s="53"/>
      <c r="AF8" s="53"/>
      <c r="AG8" s="54"/>
      <c r="AH8" s="3"/>
      <c r="AI8" s="55">
        <f>データ!Q6</f>
        <v>109545</v>
      </c>
      <c r="AJ8" s="56"/>
      <c r="AK8" s="56"/>
      <c r="AL8" s="56"/>
      <c r="AM8" s="56"/>
      <c r="AN8" s="56"/>
      <c r="AO8" s="56"/>
      <c r="AP8" s="57"/>
      <c r="AQ8" s="47">
        <f>データ!R6</f>
        <v>109.63</v>
      </c>
      <c r="AR8" s="47"/>
      <c r="AS8" s="47"/>
      <c r="AT8" s="47"/>
      <c r="AU8" s="47"/>
      <c r="AV8" s="47"/>
      <c r="AW8" s="47"/>
      <c r="AX8" s="47"/>
      <c r="AY8" s="47">
        <f>データ!S6</f>
        <v>999.22</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78.2</v>
      </c>
      <c r="K10" s="47"/>
      <c r="L10" s="47"/>
      <c r="M10" s="47"/>
      <c r="N10" s="47"/>
      <c r="O10" s="47"/>
      <c r="P10" s="47"/>
      <c r="Q10" s="47"/>
      <c r="R10" s="47">
        <f>データ!O6</f>
        <v>99.98</v>
      </c>
      <c r="S10" s="47"/>
      <c r="T10" s="47"/>
      <c r="U10" s="47"/>
      <c r="V10" s="47"/>
      <c r="W10" s="47"/>
      <c r="X10" s="47"/>
      <c r="Y10" s="47"/>
      <c r="Z10" s="81">
        <f>データ!P6</f>
        <v>2921</v>
      </c>
      <c r="AA10" s="81"/>
      <c r="AB10" s="81"/>
      <c r="AC10" s="81"/>
      <c r="AD10" s="81"/>
      <c r="AE10" s="81"/>
      <c r="AF10" s="81"/>
      <c r="AG10" s="81"/>
      <c r="AH10" s="2"/>
      <c r="AI10" s="81">
        <f>データ!T6</f>
        <v>109013</v>
      </c>
      <c r="AJ10" s="81"/>
      <c r="AK10" s="81"/>
      <c r="AL10" s="81"/>
      <c r="AM10" s="81"/>
      <c r="AN10" s="81"/>
      <c r="AO10" s="81"/>
      <c r="AP10" s="81"/>
      <c r="AQ10" s="47">
        <f>データ!U6</f>
        <v>37.28</v>
      </c>
      <c r="AR10" s="47"/>
      <c r="AS10" s="47"/>
      <c r="AT10" s="47"/>
      <c r="AU10" s="47"/>
      <c r="AV10" s="47"/>
      <c r="AW10" s="47"/>
      <c r="AX10" s="47"/>
      <c r="AY10" s="47">
        <f>データ!V6</f>
        <v>2924.17</v>
      </c>
      <c r="AZ10" s="47"/>
      <c r="BA10" s="47"/>
      <c r="BB10" s="47"/>
      <c r="BC10" s="47"/>
      <c r="BD10" s="47"/>
      <c r="BE10" s="47"/>
      <c r="BF10" s="47"/>
      <c r="BG10" s="2"/>
      <c r="BH10" s="2"/>
      <c r="BI10" s="2"/>
      <c r="BJ10" s="2"/>
      <c r="BK10" s="2"/>
      <c r="BL10" s="65" t="s">
        <v>20</v>
      </c>
      <c r="BM10" s="66"/>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22</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23</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24</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103</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4" t="s">
        <v>25</v>
      </c>
      <c r="D34" s="64"/>
      <c r="E34" s="64"/>
      <c r="F34" s="64"/>
      <c r="G34" s="64"/>
      <c r="H34" s="64"/>
      <c r="I34" s="64"/>
      <c r="J34" s="64"/>
      <c r="K34" s="64"/>
      <c r="L34" s="64"/>
      <c r="M34" s="64"/>
      <c r="N34" s="64"/>
      <c r="O34" s="64"/>
      <c r="P34" s="64"/>
      <c r="Q34" s="19"/>
      <c r="R34" s="64" t="s">
        <v>26</v>
      </c>
      <c r="S34" s="64"/>
      <c r="T34" s="64"/>
      <c r="U34" s="64"/>
      <c r="V34" s="64"/>
      <c r="W34" s="64"/>
      <c r="X34" s="64"/>
      <c r="Y34" s="64"/>
      <c r="Z34" s="64"/>
      <c r="AA34" s="64"/>
      <c r="AB34" s="64"/>
      <c r="AC34" s="64"/>
      <c r="AD34" s="64"/>
      <c r="AE34" s="64"/>
      <c r="AF34" s="19"/>
      <c r="AG34" s="64" t="s">
        <v>27</v>
      </c>
      <c r="AH34" s="64"/>
      <c r="AI34" s="64"/>
      <c r="AJ34" s="64"/>
      <c r="AK34" s="64"/>
      <c r="AL34" s="64"/>
      <c r="AM34" s="64"/>
      <c r="AN34" s="64"/>
      <c r="AO34" s="64"/>
      <c r="AP34" s="64"/>
      <c r="AQ34" s="64"/>
      <c r="AR34" s="64"/>
      <c r="AS34" s="64"/>
      <c r="AT34" s="64"/>
      <c r="AU34" s="19"/>
      <c r="AV34" s="64" t="s">
        <v>28</v>
      </c>
      <c r="AW34" s="64"/>
      <c r="AX34" s="64"/>
      <c r="AY34" s="64"/>
      <c r="AZ34" s="64"/>
      <c r="BA34" s="64"/>
      <c r="BB34" s="64"/>
      <c r="BC34" s="64"/>
      <c r="BD34" s="64"/>
      <c r="BE34" s="64"/>
      <c r="BF34" s="64"/>
      <c r="BG34" s="64"/>
      <c r="BH34" s="64"/>
      <c r="BI34" s="64"/>
      <c r="BJ34" s="18"/>
      <c r="BK34" s="2"/>
      <c r="BL34" s="58"/>
      <c r="BM34" s="59"/>
      <c r="BN34" s="59"/>
      <c r="BO34" s="59"/>
      <c r="BP34" s="59"/>
      <c r="BQ34" s="59"/>
      <c r="BR34" s="59"/>
      <c r="BS34" s="59"/>
      <c r="BT34" s="59"/>
      <c r="BU34" s="59"/>
      <c r="BV34" s="59"/>
      <c r="BW34" s="59"/>
      <c r="BX34" s="59"/>
      <c r="BY34" s="59"/>
      <c r="BZ34" s="60"/>
    </row>
    <row r="35" spans="1:78" ht="13.5" customHeight="1">
      <c r="A35" s="2"/>
      <c r="B35" s="16"/>
      <c r="C35" s="64"/>
      <c r="D35" s="64"/>
      <c r="E35" s="64"/>
      <c r="F35" s="64"/>
      <c r="G35" s="64"/>
      <c r="H35" s="64"/>
      <c r="I35" s="64"/>
      <c r="J35" s="64"/>
      <c r="K35" s="64"/>
      <c r="L35" s="64"/>
      <c r="M35" s="64"/>
      <c r="N35" s="64"/>
      <c r="O35" s="64"/>
      <c r="P35" s="64"/>
      <c r="Q35" s="19"/>
      <c r="R35" s="64"/>
      <c r="S35" s="64"/>
      <c r="T35" s="64"/>
      <c r="U35" s="64"/>
      <c r="V35" s="64"/>
      <c r="W35" s="64"/>
      <c r="X35" s="64"/>
      <c r="Y35" s="64"/>
      <c r="Z35" s="64"/>
      <c r="AA35" s="64"/>
      <c r="AB35" s="64"/>
      <c r="AC35" s="64"/>
      <c r="AD35" s="64"/>
      <c r="AE35" s="64"/>
      <c r="AF35" s="19"/>
      <c r="AG35" s="64"/>
      <c r="AH35" s="64"/>
      <c r="AI35" s="64"/>
      <c r="AJ35" s="64"/>
      <c r="AK35" s="64"/>
      <c r="AL35" s="64"/>
      <c r="AM35" s="64"/>
      <c r="AN35" s="64"/>
      <c r="AO35" s="64"/>
      <c r="AP35" s="64"/>
      <c r="AQ35" s="64"/>
      <c r="AR35" s="64"/>
      <c r="AS35" s="64"/>
      <c r="AT35" s="64"/>
      <c r="AU35" s="19"/>
      <c r="AV35" s="64"/>
      <c r="AW35" s="64"/>
      <c r="AX35" s="64"/>
      <c r="AY35" s="64"/>
      <c r="AZ35" s="64"/>
      <c r="BA35" s="64"/>
      <c r="BB35" s="64"/>
      <c r="BC35" s="64"/>
      <c r="BD35" s="64"/>
      <c r="BE35" s="64"/>
      <c r="BF35" s="64"/>
      <c r="BG35" s="64"/>
      <c r="BH35" s="64"/>
      <c r="BI35" s="64"/>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62"/>
      <c r="BN44" s="62"/>
      <c r="BO44" s="62"/>
      <c r="BP44" s="62"/>
      <c r="BQ44" s="62"/>
      <c r="BR44" s="62"/>
      <c r="BS44" s="62"/>
      <c r="BT44" s="62"/>
      <c r="BU44" s="62"/>
      <c r="BV44" s="62"/>
      <c r="BW44" s="62"/>
      <c r="BX44" s="62"/>
      <c r="BY44" s="62"/>
      <c r="BZ44" s="6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5" t="s">
        <v>29</v>
      </c>
      <c r="BM45" s="76"/>
      <c r="BN45" s="76"/>
      <c r="BO45" s="76"/>
      <c r="BP45" s="76"/>
      <c r="BQ45" s="76"/>
      <c r="BR45" s="76"/>
      <c r="BS45" s="76"/>
      <c r="BT45" s="76"/>
      <c r="BU45" s="76"/>
      <c r="BV45" s="76"/>
      <c r="BW45" s="76"/>
      <c r="BX45" s="76"/>
      <c r="BY45" s="76"/>
      <c r="BZ45" s="77"/>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8"/>
      <c r="BM46" s="79"/>
      <c r="BN46" s="79"/>
      <c r="BO46" s="79"/>
      <c r="BP46" s="79"/>
      <c r="BQ46" s="79"/>
      <c r="BR46" s="79"/>
      <c r="BS46" s="79"/>
      <c r="BT46" s="79"/>
      <c r="BU46" s="79"/>
      <c r="BV46" s="79"/>
      <c r="BW46" s="79"/>
      <c r="BX46" s="79"/>
      <c r="BY46" s="79"/>
      <c r="BZ46" s="80"/>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4" t="s">
        <v>30</v>
      </c>
      <c r="D56" s="64"/>
      <c r="E56" s="64"/>
      <c r="F56" s="64"/>
      <c r="G56" s="64"/>
      <c r="H56" s="64"/>
      <c r="I56" s="64"/>
      <c r="J56" s="64"/>
      <c r="K56" s="64"/>
      <c r="L56" s="64"/>
      <c r="M56" s="64"/>
      <c r="N56" s="64"/>
      <c r="O56" s="64"/>
      <c r="P56" s="64"/>
      <c r="Q56" s="19"/>
      <c r="R56" s="64" t="s">
        <v>31</v>
      </c>
      <c r="S56" s="64"/>
      <c r="T56" s="64"/>
      <c r="U56" s="64"/>
      <c r="V56" s="64"/>
      <c r="W56" s="64"/>
      <c r="X56" s="64"/>
      <c r="Y56" s="64"/>
      <c r="Z56" s="64"/>
      <c r="AA56" s="64"/>
      <c r="AB56" s="64"/>
      <c r="AC56" s="64"/>
      <c r="AD56" s="64"/>
      <c r="AE56" s="64"/>
      <c r="AF56" s="19"/>
      <c r="AG56" s="64" t="s">
        <v>32</v>
      </c>
      <c r="AH56" s="64"/>
      <c r="AI56" s="64"/>
      <c r="AJ56" s="64"/>
      <c r="AK56" s="64"/>
      <c r="AL56" s="64"/>
      <c r="AM56" s="64"/>
      <c r="AN56" s="64"/>
      <c r="AO56" s="64"/>
      <c r="AP56" s="64"/>
      <c r="AQ56" s="64"/>
      <c r="AR56" s="64"/>
      <c r="AS56" s="64"/>
      <c r="AT56" s="64"/>
      <c r="AU56" s="19"/>
      <c r="AV56" s="64" t="s">
        <v>33</v>
      </c>
      <c r="AW56" s="64"/>
      <c r="AX56" s="64"/>
      <c r="AY56" s="64"/>
      <c r="AZ56" s="64"/>
      <c r="BA56" s="64"/>
      <c r="BB56" s="64"/>
      <c r="BC56" s="64"/>
      <c r="BD56" s="64"/>
      <c r="BE56" s="64"/>
      <c r="BF56" s="64"/>
      <c r="BG56" s="64"/>
      <c r="BH56" s="64"/>
      <c r="BI56" s="64"/>
      <c r="BJ56" s="18"/>
      <c r="BK56" s="2"/>
      <c r="BL56" s="58"/>
      <c r="BM56" s="59"/>
      <c r="BN56" s="59"/>
      <c r="BO56" s="59"/>
      <c r="BP56" s="59"/>
      <c r="BQ56" s="59"/>
      <c r="BR56" s="59"/>
      <c r="BS56" s="59"/>
      <c r="BT56" s="59"/>
      <c r="BU56" s="59"/>
      <c r="BV56" s="59"/>
      <c r="BW56" s="59"/>
      <c r="BX56" s="59"/>
      <c r="BY56" s="59"/>
      <c r="BZ56" s="60"/>
    </row>
    <row r="57" spans="1:78" ht="13.5" customHeight="1">
      <c r="A57" s="2"/>
      <c r="B57" s="16"/>
      <c r="C57" s="64"/>
      <c r="D57" s="64"/>
      <c r="E57" s="64"/>
      <c r="F57" s="64"/>
      <c r="G57" s="64"/>
      <c r="H57" s="64"/>
      <c r="I57" s="64"/>
      <c r="J57" s="64"/>
      <c r="K57" s="64"/>
      <c r="L57" s="64"/>
      <c r="M57" s="64"/>
      <c r="N57" s="64"/>
      <c r="O57" s="64"/>
      <c r="P57" s="64"/>
      <c r="Q57" s="19"/>
      <c r="R57" s="64"/>
      <c r="S57" s="64"/>
      <c r="T57" s="64"/>
      <c r="U57" s="64"/>
      <c r="V57" s="64"/>
      <c r="W57" s="64"/>
      <c r="X57" s="64"/>
      <c r="Y57" s="64"/>
      <c r="Z57" s="64"/>
      <c r="AA57" s="64"/>
      <c r="AB57" s="64"/>
      <c r="AC57" s="64"/>
      <c r="AD57" s="64"/>
      <c r="AE57" s="64"/>
      <c r="AF57" s="19"/>
      <c r="AG57" s="64"/>
      <c r="AH57" s="64"/>
      <c r="AI57" s="64"/>
      <c r="AJ57" s="64"/>
      <c r="AK57" s="64"/>
      <c r="AL57" s="64"/>
      <c r="AM57" s="64"/>
      <c r="AN57" s="64"/>
      <c r="AO57" s="64"/>
      <c r="AP57" s="64"/>
      <c r="AQ57" s="64"/>
      <c r="AR57" s="64"/>
      <c r="AS57" s="64"/>
      <c r="AT57" s="64"/>
      <c r="AU57" s="19"/>
      <c r="AV57" s="64"/>
      <c r="AW57" s="64"/>
      <c r="AX57" s="64"/>
      <c r="AY57" s="64"/>
      <c r="AZ57" s="64"/>
      <c r="BA57" s="64"/>
      <c r="BB57" s="64"/>
      <c r="BC57" s="64"/>
      <c r="BD57" s="64"/>
      <c r="BE57" s="64"/>
      <c r="BF57" s="64"/>
      <c r="BG57" s="64"/>
      <c r="BH57" s="64"/>
      <c r="BI57" s="64"/>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72" t="s">
        <v>34</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8"/>
      <c r="BM60" s="59"/>
      <c r="BN60" s="59"/>
      <c r="BO60" s="59"/>
      <c r="BP60" s="59"/>
      <c r="BQ60" s="59"/>
      <c r="BR60" s="59"/>
      <c r="BS60" s="59"/>
      <c r="BT60" s="59"/>
      <c r="BU60" s="59"/>
      <c r="BV60" s="59"/>
      <c r="BW60" s="59"/>
      <c r="BX60" s="59"/>
      <c r="BY60" s="59"/>
      <c r="BZ60" s="60"/>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5" t="s">
        <v>35</v>
      </c>
      <c r="BM64" s="76"/>
      <c r="BN64" s="76"/>
      <c r="BO64" s="76"/>
      <c r="BP64" s="76"/>
      <c r="BQ64" s="76"/>
      <c r="BR64" s="76"/>
      <c r="BS64" s="76"/>
      <c r="BT64" s="76"/>
      <c r="BU64" s="76"/>
      <c r="BV64" s="76"/>
      <c r="BW64" s="76"/>
      <c r="BX64" s="76"/>
      <c r="BY64" s="76"/>
      <c r="BZ64" s="77"/>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8"/>
      <c r="BM65" s="79"/>
      <c r="BN65" s="79"/>
      <c r="BO65" s="79"/>
      <c r="BP65" s="79"/>
      <c r="BQ65" s="79"/>
      <c r="BR65" s="79"/>
      <c r="BS65" s="79"/>
      <c r="BT65" s="79"/>
      <c r="BU65" s="79"/>
      <c r="BV65" s="79"/>
      <c r="BW65" s="79"/>
      <c r="BX65" s="79"/>
      <c r="BY65" s="79"/>
      <c r="BZ65" s="80"/>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4" t="s">
        <v>36</v>
      </c>
      <c r="D79" s="64"/>
      <c r="E79" s="64"/>
      <c r="F79" s="64"/>
      <c r="G79" s="64"/>
      <c r="H79" s="64"/>
      <c r="I79" s="64"/>
      <c r="J79" s="64"/>
      <c r="K79" s="64"/>
      <c r="L79" s="64"/>
      <c r="M79" s="64"/>
      <c r="N79" s="64"/>
      <c r="O79" s="64"/>
      <c r="P79" s="64"/>
      <c r="Q79" s="64"/>
      <c r="R79" s="64"/>
      <c r="S79" s="64"/>
      <c r="T79" s="64"/>
      <c r="U79" s="19"/>
      <c r="V79" s="19"/>
      <c r="W79" s="64" t="s">
        <v>37</v>
      </c>
      <c r="X79" s="64"/>
      <c r="Y79" s="64"/>
      <c r="Z79" s="64"/>
      <c r="AA79" s="64"/>
      <c r="AB79" s="64"/>
      <c r="AC79" s="64"/>
      <c r="AD79" s="64"/>
      <c r="AE79" s="64"/>
      <c r="AF79" s="64"/>
      <c r="AG79" s="64"/>
      <c r="AH79" s="64"/>
      <c r="AI79" s="64"/>
      <c r="AJ79" s="64"/>
      <c r="AK79" s="64"/>
      <c r="AL79" s="64"/>
      <c r="AM79" s="64"/>
      <c r="AN79" s="64"/>
      <c r="AO79" s="19"/>
      <c r="AP79" s="19"/>
      <c r="AQ79" s="64" t="s">
        <v>38</v>
      </c>
      <c r="AR79" s="64"/>
      <c r="AS79" s="64"/>
      <c r="AT79" s="64"/>
      <c r="AU79" s="64"/>
      <c r="AV79" s="64"/>
      <c r="AW79" s="64"/>
      <c r="AX79" s="64"/>
      <c r="AY79" s="64"/>
      <c r="AZ79" s="64"/>
      <c r="BA79" s="64"/>
      <c r="BB79" s="64"/>
      <c r="BC79" s="64"/>
      <c r="BD79" s="64"/>
      <c r="BE79" s="64"/>
      <c r="BF79" s="64"/>
      <c r="BG79" s="64"/>
      <c r="BH79" s="64"/>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4"/>
      <c r="D80" s="64"/>
      <c r="E80" s="64"/>
      <c r="F80" s="64"/>
      <c r="G80" s="64"/>
      <c r="H80" s="64"/>
      <c r="I80" s="64"/>
      <c r="J80" s="64"/>
      <c r="K80" s="64"/>
      <c r="L80" s="64"/>
      <c r="M80" s="64"/>
      <c r="N80" s="64"/>
      <c r="O80" s="64"/>
      <c r="P80" s="64"/>
      <c r="Q80" s="64"/>
      <c r="R80" s="64"/>
      <c r="S80" s="64"/>
      <c r="T80" s="64"/>
      <c r="U80" s="19"/>
      <c r="V80" s="19"/>
      <c r="W80" s="64"/>
      <c r="X80" s="64"/>
      <c r="Y80" s="64"/>
      <c r="Z80" s="64"/>
      <c r="AA80" s="64"/>
      <c r="AB80" s="64"/>
      <c r="AC80" s="64"/>
      <c r="AD80" s="64"/>
      <c r="AE80" s="64"/>
      <c r="AF80" s="64"/>
      <c r="AG80" s="64"/>
      <c r="AH80" s="64"/>
      <c r="AI80" s="64"/>
      <c r="AJ80" s="64"/>
      <c r="AK80" s="64"/>
      <c r="AL80" s="64"/>
      <c r="AM80" s="64"/>
      <c r="AN80" s="64"/>
      <c r="AO80" s="19"/>
      <c r="AP80" s="19"/>
      <c r="AQ80" s="64"/>
      <c r="AR80" s="64"/>
      <c r="AS80" s="64"/>
      <c r="AT80" s="64"/>
      <c r="AU80" s="64"/>
      <c r="AV80" s="64"/>
      <c r="AW80" s="64"/>
      <c r="AX80" s="64"/>
      <c r="AY80" s="64"/>
      <c r="AZ80" s="64"/>
      <c r="BA80" s="64"/>
      <c r="BB80" s="64"/>
      <c r="BC80" s="64"/>
      <c r="BD80" s="64"/>
      <c r="BE80" s="64"/>
      <c r="BF80" s="64"/>
      <c r="BG80" s="64"/>
      <c r="BH80" s="64"/>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1"/>
      <c r="BM82" s="62"/>
      <c r="BN82" s="62"/>
      <c r="BO82" s="62"/>
      <c r="BP82" s="62"/>
      <c r="BQ82" s="62"/>
      <c r="BR82" s="62"/>
      <c r="BS82" s="62"/>
      <c r="BT82" s="62"/>
      <c r="BU82" s="62"/>
      <c r="BV82" s="62"/>
      <c r="BW82" s="62"/>
      <c r="BX82" s="62"/>
      <c r="BY82" s="62"/>
      <c r="BZ82" s="63"/>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272167</v>
      </c>
      <c r="D6" s="31">
        <f t="shared" si="3"/>
        <v>46</v>
      </c>
      <c r="E6" s="31">
        <f t="shared" si="3"/>
        <v>1</v>
      </c>
      <c r="F6" s="31">
        <f t="shared" si="3"/>
        <v>0</v>
      </c>
      <c r="G6" s="31">
        <f t="shared" si="3"/>
        <v>1</v>
      </c>
      <c r="H6" s="31" t="str">
        <f t="shared" si="3"/>
        <v>大阪府　河内長野市</v>
      </c>
      <c r="I6" s="31" t="str">
        <f t="shared" si="3"/>
        <v>法適用</v>
      </c>
      <c r="J6" s="31" t="str">
        <f t="shared" si="3"/>
        <v>水道事業</v>
      </c>
      <c r="K6" s="31" t="str">
        <f t="shared" si="3"/>
        <v>末端給水事業</v>
      </c>
      <c r="L6" s="31" t="str">
        <f t="shared" si="3"/>
        <v>A3</v>
      </c>
      <c r="M6" s="32" t="str">
        <f t="shared" si="3"/>
        <v>-</v>
      </c>
      <c r="N6" s="32">
        <f t="shared" si="3"/>
        <v>78.2</v>
      </c>
      <c r="O6" s="32">
        <f t="shared" si="3"/>
        <v>99.98</v>
      </c>
      <c r="P6" s="32">
        <f t="shared" si="3"/>
        <v>2921</v>
      </c>
      <c r="Q6" s="32">
        <f t="shared" si="3"/>
        <v>109545</v>
      </c>
      <c r="R6" s="32">
        <f t="shared" si="3"/>
        <v>109.63</v>
      </c>
      <c r="S6" s="32">
        <f t="shared" si="3"/>
        <v>999.22</v>
      </c>
      <c r="T6" s="32">
        <f t="shared" si="3"/>
        <v>109013</v>
      </c>
      <c r="U6" s="32">
        <f t="shared" si="3"/>
        <v>37.28</v>
      </c>
      <c r="V6" s="32">
        <f t="shared" si="3"/>
        <v>2924.17</v>
      </c>
      <c r="W6" s="33">
        <f>IF(W7="",NA(),W7)</f>
        <v>101.71</v>
      </c>
      <c r="X6" s="33">
        <f t="shared" ref="X6:AF6" si="4">IF(X7="",NA(),X7)</f>
        <v>103.73</v>
      </c>
      <c r="Y6" s="33">
        <f t="shared" si="4"/>
        <v>103.35</v>
      </c>
      <c r="Z6" s="33">
        <f t="shared" si="4"/>
        <v>114.47</v>
      </c>
      <c r="AA6" s="33">
        <f t="shared" si="4"/>
        <v>113.31</v>
      </c>
      <c r="AB6" s="33">
        <f t="shared" si="4"/>
        <v>107.74</v>
      </c>
      <c r="AC6" s="33">
        <f t="shared" si="4"/>
        <v>107.91</v>
      </c>
      <c r="AD6" s="33">
        <f t="shared" si="4"/>
        <v>108.44</v>
      </c>
      <c r="AE6" s="33">
        <f t="shared" si="4"/>
        <v>113.11</v>
      </c>
      <c r="AF6" s="33">
        <f t="shared" si="4"/>
        <v>114</v>
      </c>
      <c r="AG6" s="32" t="str">
        <f>IF(AG7="","",IF(AG7="-","【-】","【"&amp;SUBSTITUTE(TEXT(AG7,"#,##0.00"),"-","△")&amp;"】"))</f>
        <v>【113.56】</v>
      </c>
      <c r="AH6" s="32">
        <f>IF(AH7="",NA(),AH7)</f>
        <v>0</v>
      </c>
      <c r="AI6" s="32">
        <f t="shared" ref="AI6:AQ6" si="5">IF(AI7="",NA(),AI7)</f>
        <v>0</v>
      </c>
      <c r="AJ6" s="32">
        <f t="shared" si="5"/>
        <v>0</v>
      </c>
      <c r="AK6" s="32">
        <f t="shared" si="5"/>
        <v>0</v>
      </c>
      <c r="AL6" s="32">
        <f t="shared" si="5"/>
        <v>0</v>
      </c>
      <c r="AM6" s="33">
        <f t="shared" si="5"/>
        <v>0.45</v>
      </c>
      <c r="AN6" s="33">
        <f t="shared" si="5"/>
        <v>0.57999999999999996</v>
      </c>
      <c r="AO6" s="33">
        <f t="shared" si="5"/>
        <v>0.81</v>
      </c>
      <c r="AP6" s="32">
        <f t="shared" si="5"/>
        <v>0</v>
      </c>
      <c r="AQ6" s="33">
        <f t="shared" si="5"/>
        <v>0.03</v>
      </c>
      <c r="AR6" s="32" t="str">
        <f>IF(AR7="","",IF(AR7="-","【-】","【"&amp;SUBSTITUTE(TEXT(AR7,"#,##0.00"),"-","△")&amp;"】"))</f>
        <v>【0.87】</v>
      </c>
      <c r="AS6" s="33">
        <f>IF(AS7="",NA(),AS7)</f>
        <v>651.6</v>
      </c>
      <c r="AT6" s="33">
        <f t="shared" ref="AT6:BB6" si="6">IF(AT7="",NA(),AT7)</f>
        <v>509.8</v>
      </c>
      <c r="AU6" s="33">
        <f t="shared" si="6"/>
        <v>472.8</v>
      </c>
      <c r="AV6" s="33">
        <f t="shared" si="6"/>
        <v>383.92</v>
      </c>
      <c r="AW6" s="33">
        <f t="shared" si="6"/>
        <v>391.77</v>
      </c>
      <c r="AX6" s="33">
        <f t="shared" si="6"/>
        <v>608.24</v>
      </c>
      <c r="AY6" s="33">
        <f t="shared" si="6"/>
        <v>633.30999999999995</v>
      </c>
      <c r="AZ6" s="33">
        <f t="shared" si="6"/>
        <v>648.09</v>
      </c>
      <c r="BA6" s="33">
        <f t="shared" si="6"/>
        <v>344.19</v>
      </c>
      <c r="BB6" s="33">
        <f t="shared" si="6"/>
        <v>352.05</v>
      </c>
      <c r="BC6" s="32" t="str">
        <f>IF(BC7="","",IF(BC7="-","【-】","【"&amp;SUBSTITUTE(TEXT(BC7,"#,##0.00"),"-","△")&amp;"】"))</f>
        <v>【262.74】</v>
      </c>
      <c r="BD6" s="33">
        <f>IF(BD7="",NA(),BD7)</f>
        <v>262.52999999999997</v>
      </c>
      <c r="BE6" s="33">
        <f t="shared" ref="BE6:BM6" si="7">IF(BE7="",NA(),BE7)</f>
        <v>253.15</v>
      </c>
      <c r="BF6" s="33">
        <f t="shared" si="7"/>
        <v>255.27</v>
      </c>
      <c r="BG6" s="33">
        <f t="shared" si="7"/>
        <v>260.12</v>
      </c>
      <c r="BH6" s="33">
        <f t="shared" si="7"/>
        <v>263.45999999999998</v>
      </c>
      <c r="BI6" s="33">
        <f t="shared" si="7"/>
        <v>263.83999999999997</v>
      </c>
      <c r="BJ6" s="33">
        <f t="shared" si="7"/>
        <v>257.41000000000003</v>
      </c>
      <c r="BK6" s="33">
        <f t="shared" si="7"/>
        <v>253.86</v>
      </c>
      <c r="BL6" s="33">
        <f t="shared" si="7"/>
        <v>252.09</v>
      </c>
      <c r="BM6" s="33">
        <f t="shared" si="7"/>
        <v>250.76</v>
      </c>
      <c r="BN6" s="32" t="str">
        <f>IF(BN7="","",IF(BN7="-","【-】","【"&amp;SUBSTITUTE(TEXT(BN7,"#,##0.00"),"-","△")&amp;"】"))</f>
        <v>【276.38】</v>
      </c>
      <c r="BO6" s="33">
        <f>IF(BO7="",NA(),BO7)</f>
        <v>87.47</v>
      </c>
      <c r="BP6" s="33">
        <f t="shared" ref="BP6:BX6" si="8">IF(BP7="",NA(),BP7)</f>
        <v>88.89</v>
      </c>
      <c r="BQ6" s="33">
        <f t="shared" si="8"/>
        <v>87.59</v>
      </c>
      <c r="BR6" s="33">
        <f t="shared" si="8"/>
        <v>101.03</v>
      </c>
      <c r="BS6" s="33">
        <f t="shared" si="8"/>
        <v>98.62</v>
      </c>
      <c r="BT6" s="33">
        <f t="shared" si="8"/>
        <v>100.16</v>
      </c>
      <c r="BU6" s="33">
        <f t="shared" si="8"/>
        <v>100.16</v>
      </c>
      <c r="BV6" s="33">
        <f t="shared" si="8"/>
        <v>100.07</v>
      </c>
      <c r="BW6" s="33">
        <f t="shared" si="8"/>
        <v>106.22</v>
      </c>
      <c r="BX6" s="33">
        <f t="shared" si="8"/>
        <v>106.69</v>
      </c>
      <c r="BY6" s="32" t="str">
        <f>IF(BY7="","",IF(BY7="-","【-】","【"&amp;SUBSTITUTE(TEXT(BY7,"#,##0.00"),"-","△")&amp;"】"))</f>
        <v>【104.99】</v>
      </c>
      <c r="BZ6" s="33">
        <f>IF(BZ7="",NA(),BZ7)</f>
        <v>184.37</v>
      </c>
      <c r="CA6" s="33">
        <f t="shared" ref="CA6:CI6" si="9">IF(CA7="",NA(),CA7)</f>
        <v>181.52</v>
      </c>
      <c r="CB6" s="33">
        <f t="shared" si="9"/>
        <v>183.33</v>
      </c>
      <c r="CC6" s="33">
        <f t="shared" si="9"/>
        <v>157.66999999999999</v>
      </c>
      <c r="CD6" s="33">
        <f t="shared" si="9"/>
        <v>161.59</v>
      </c>
      <c r="CE6" s="33">
        <f t="shared" si="9"/>
        <v>166.38</v>
      </c>
      <c r="CF6" s="33">
        <f t="shared" si="9"/>
        <v>166.17</v>
      </c>
      <c r="CG6" s="33">
        <f t="shared" si="9"/>
        <v>164.93</v>
      </c>
      <c r="CH6" s="33">
        <f t="shared" si="9"/>
        <v>155.22999999999999</v>
      </c>
      <c r="CI6" s="33">
        <f t="shared" si="9"/>
        <v>154.91999999999999</v>
      </c>
      <c r="CJ6" s="32" t="str">
        <f>IF(CJ7="","",IF(CJ7="-","【-】","【"&amp;SUBSTITUTE(TEXT(CJ7,"#,##0.00"),"-","△")&amp;"】"))</f>
        <v>【163.72】</v>
      </c>
      <c r="CK6" s="33">
        <f>IF(CK7="",NA(),CK7)</f>
        <v>58.35</v>
      </c>
      <c r="CL6" s="33">
        <f t="shared" ref="CL6:CT6" si="10">IF(CL7="",NA(),CL7)</f>
        <v>57.26</v>
      </c>
      <c r="CM6" s="33">
        <f t="shared" si="10"/>
        <v>56.3</v>
      </c>
      <c r="CN6" s="33">
        <f t="shared" si="10"/>
        <v>55.08</v>
      </c>
      <c r="CO6" s="33">
        <f t="shared" si="10"/>
        <v>54.93</v>
      </c>
      <c r="CP6" s="33">
        <f t="shared" si="10"/>
        <v>62.81</v>
      </c>
      <c r="CQ6" s="33">
        <f t="shared" si="10"/>
        <v>62.5</v>
      </c>
      <c r="CR6" s="33">
        <f t="shared" si="10"/>
        <v>62.45</v>
      </c>
      <c r="CS6" s="33">
        <f t="shared" si="10"/>
        <v>62.12</v>
      </c>
      <c r="CT6" s="33">
        <f t="shared" si="10"/>
        <v>62.26</v>
      </c>
      <c r="CU6" s="32" t="str">
        <f>IF(CU7="","",IF(CU7="-","【-】","【"&amp;SUBSTITUTE(TEXT(CU7,"#,##0.00"),"-","△")&amp;"】"))</f>
        <v>【59.76】</v>
      </c>
      <c r="CV6" s="33">
        <f>IF(CV7="",NA(),CV7)</f>
        <v>94.14</v>
      </c>
      <c r="CW6" s="33">
        <f t="shared" ref="CW6:DE6" si="11">IF(CW7="",NA(),CW7)</f>
        <v>94.64</v>
      </c>
      <c r="CX6" s="33">
        <f t="shared" si="11"/>
        <v>94.54</v>
      </c>
      <c r="CY6" s="33">
        <f t="shared" si="11"/>
        <v>94</v>
      </c>
      <c r="CZ6" s="33">
        <f t="shared" si="11"/>
        <v>92.77</v>
      </c>
      <c r="DA6" s="33">
        <f t="shared" si="11"/>
        <v>89.45</v>
      </c>
      <c r="DB6" s="33">
        <f t="shared" si="11"/>
        <v>89.62</v>
      </c>
      <c r="DC6" s="33">
        <f t="shared" si="11"/>
        <v>89.76</v>
      </c>
      <c r="DD6" s="33">
        <f t="shared" si="11"/>
        <v>89.45</v>
      </c>
      <c r="DE6" s="33">
        <f t="shared" si="11"/>
        <v>89.5</v>
      </c>
      <c r="DF6" s="32" t="str">
        <f>IF(DF7="","",IF(DF7="-","【-】","【"&amp;SUBSTITUTE(TEXT(DF7,"#,##0.00"),"-","△")&amp;"】"))</f>
        <v>【89.95】</v>
      </c>
      <c r="DG6" s="33">
        <f>IF(DG7="",NA(),DG7)</f>
        <v>28.64</v>
      </c>
      <c r="DH6" s="33">
        <f t="shared" ref="DH6:DP6" si="12">IF(DH7="",NA(),DH7)</f>
        <v>29.95</v>
      </c>
      <c r="DI6" s="33">
        <f t="shared" si="12"/>
        <v>31.05</v>
      </c>
      <c r="DJ6" s="33">
        <f t="shared" si="12"/>
        <v>51.84</v>
      </c>
      <c r="DK6" s="33">
        <f t="shared" si="12"/>
        <v>53.45</v>
      </c>
      <c r="DL6" s="33">
        <f t="shared" si="12"/>
        <v>39.159999999999997</v>
      </c>
      <c r="DM6" s="33">
        <f t="shared" si="12"/>
        <v>40.21</v>
      </c>
      <c r="DN6" s="33">
        <f t="shared" si="12"/>
        <v>41.12</v>
      </c>
      <c r="DO6" s="33">
        <f t="shared" si="12"/>
        <v>44.91</v>
      </c>
      <c r="DP6" s="33">
        <f t="shared" si="12"/>
        <v>45.89</v>
      </c>
      <c r="DQ6" s="32" t="str">
        <f>IF(DQ7="","",IF(DQ7="-","【-】","【"&amp;SUBSTITUTE(TEXT(DQ7,"#,##0.00"),"-","△")&amp;"】"))</f>
        <v>【47.18】</v>
      </c>
      <c r="DR6" s="33">
        <f>IF(DR7="",NA(),DR7)</f>
        <v>2.4700000000000002</v>
      </c>
      <c r="DS6" s="33">
        <f t="shared" ref="DS6:EA6" si="13">IF(DS7="",NA(),DS7)</f>
        <v>2.23</v>
      </c>
      <c r="DT6" s="33">
        <f t="shared" si="13"/>
        <v>21.96</v>
      </c>
      <c r="DU6" s="33">
        <f t="shared" si="13"/>
        <v>18.89</v>
      </c>
      <c r="DV6" s="33">
        <f t="shared" si="13"/>
        <v>28.5</v>
      </c>
      <c r="DW6" s="33">
        <f t="shared" si="13"/>
        <v>9.14</v>
      </c>
      <c r="DX6" s="33">
        <f t="shared" si="13"/>
        <v>10.19</v>
      </c>
      <c r="DY6" s="33">
        <f t="shared" si="13"/>
        <v>10.9</v>
      </c>
      <c r="DZ6" s="33">
        <f t="shared" si="13"/>
        <v>12.03</v>
      </c>
      <c r="EA6" s="33">
        <f t="shared" si="13"/>
        <v>13.14</v>
      </c>
      <c r="EB6" s="32" t="str">
        <f>IF(EB7="","",IF(EB7="-","【-】","【"&amp;SUBSTITUTE(TEXT(EB7,"#,##0.00"),"-","△")&amp;"】"))</f>
        <v>【13.18】</v>
      </c>
      <c r="EC6" s="33">
        <f>IF(EC7="",NA(),EC7)</f>
        <v>0.66</v>
      </c>
      <c r="ED6" s="33">
        <f t="shared" ref="ED6:EL6" si="14">IF(ED7="",NA(),ED7)</f>
        <v>1.08</v>
      </c>
      <c r="EE6" s="33">
        <f t="shared" si="14"/>
        <v>1.08</v>
      </c>
      <c r="EF6" s="33">
        <f t="shared" si="14"/>
        <v>0.77</v>
      </c>
      <c r="EG6" s="33">
        <f t="shared" si="14"/>
        <v>0.88</v>
      </c>
      <c r="EH6" s="33">
        <f t="shared" si="14"/>
        <v>1.01</v>
      </c>
      <c r="EI6" s="33">
        <f t="shared" si="14"/>
        <v>0.88</v>
      </c>
      <c r="EJ6" s="33">
        <f t="shared" si="14"/>
        <v>0.85</v>
      </c>
      <c r="EK6" s="33">
        <f t="shared" si="14"/>
        <v>0.75</v>
      </c>
      <c r="EL6" s="33">
        <f t="shared" si="14"/>
        <v>0.95</v>
      </c>
      <c r="EM6" s="32" t="str">
        <f>IF(EM7="","",IF(EM7="-","【-】","【"&amp;SUBSTITUTE(TEXT(EM7,"#,##0.00"),"-","△")&amp;"】"))</f>
        <v>【0.85】</v>
      </c>
    </row>
    <row r="7" spans="1:143" s="34" customFormat="1">
      <c r="A7" s="26"/>
      <c r="B7" s="35">
        <v>2015</v>
      </c>
      <c r="C7" s="35">
        <v>272167</v>
      </c>
      <c r="D7" s="35">
        <v>46</v>
      </c>
      <c r="E7" s="35">
        <v>1</v>
      </c>
      <c r="F7" s="35">
        <v>0</v>
      </c>
      <c r="G7" s="35">
        <v>1</v>
      </c>
      <c r="H7" s="35" t="s">
        <v>92</v>
      </c>
      <c r="I7" s="35" t="s">
        <v>93</v>
      </c>
      <c r="J7" s="35" t="s">
        <v>94</v>
      </c>
      <c r="K7" s="35" t="s">
        <v>95</v>
      </c>
      <c r="L7" s="35" t="s">
        <v>96</v>
      </c>
      <c r="M7" s="36" t="s">
        <v>97</v>
      </c>
      <c r="N7" s="36">
        <v>78.2</v>
      </c>
      <c r="O7" s="36">
        <v>99.98</v>
      </c>
      <c r="P7" s="36">
        <v>2921</v>
      </c>
      <c r="Q7" s="36">
        <v>109545</v>
      </c>
      <c r="R7" s="36">
        <v>109.63</v>
      </c>
      <c r="S7" s="36">
        <v>999.22</v>
      </c>
      <c r="T7" s="36">
        <v>109013</v>
      </c>
      <c r="U7" s="36">
        <v>37.28</v>
      </c>
      <c r="V7" s="36">
        <v>2924.17</v>
      </c>
      <c r="W7" s="36">
        <v>101.71</v>
      </c>
      <c r="X7" s="36">
        <v>103.73</v>
      </c>
      <c r="Y7" s="36">
        <v>103.35</v>
      </c>
      <c r="Z7" s="36">
        <v>114.47</v>
      </c>
      <c r="AA7" s="36">
        <v>113.31</v>
      </c>
      <c r="AB7" s="36">
        <v>107.74</v>
      </c>
      <c r="AC7" s="36">
        <v>107.91</v>
      </c>
      <c r="AD7" s="36">
        <v>108.44</v>
      </c>
      <c r="AE7" s="36">
        <v>113.11</v>
      </c>
      <c r="AF7" s="36">
        <v>114</v>
      </c>
      <c r="AG7" s="36">
        <v>113.56</v>
      </c>
      <c r="AH7" s="36">
        <v>0</v>
      </c>
      <c r="AI7" s="36">
        <v>0</v>
      </c>
      <c r="AJ7" s="36">
        <v>0</v>
      </c>
      <c r="AK7" s="36">
        <v>0</v>
      </c>
      <c r="AL7" s="36">
        <v>0</v>
      </c>
      <c r="AM7" s="36">
        <v>0.45</v>
      </c>
      <c r="AN7" s="36">
        <v>0.57999999999999996</v>
      </c>
      <c r="AO7" s="36">
        <v>0.81</v>
      </c>
      <c r="AP7" s="36">
        <v>0</v>
      </c>
      <c r="AQ7" s="36">
        <v>0.03</v>
      </c>
      <c r="AR7" s="36">
        <v>0.87</v>
      </c>
      <c r="AS7" s="36">
        <v>651.6</v>
      </c>
      <c r="AT7" s="36">
        <v>509.8</v>
      </c>
      <c r="AU7" s="36">
        <v>472.8</v>
      </c>
      <c r="AV7" s="36">
        <v>383.92</v>
      </c>
      <c r="AW7" s="36">
        <v>391.77</v>
      </c>
      <c r="AX7" s="36">
        <v>608.24</v>
      </c>
      <c r="AY7" s="36">
        <v>633.30999999999995</v>
      </c>
      <c r="AZ7" s="36">
        <v>648.09</v>
      </c>
      <c r="BA7" s="36">
        <v>344.19</v>
      </c>
      <c r="BB7" s="36">
        <v>352.05</v>
      </c>
      <c r="BC7" s="36">
        <v>262.74</v>
      </c>
      <c r="BD7" s="36">
        <v>262.52999999999997</v>
      </c>
      <c r="BE7" s="36">
        <v>253.15</v>
      </c>
      <c r="BF7" s="36">
        <v>255.27</v>
      </c>
      <c r="BG7" s="36">
        <v>260.12</v>
      </c>
      <c r="BH7" s="36">
        <v>263.45999999999998</v>
      </c>
      <c r="BI7" s="36">
        <v>263.83999999999997</v>
      </c>
      <c r="BJ7" s="36">
        <v>257.41000000000003</v>
      </c>
      <c r="BK7" s="36">
        <v>253.86</v>
      </c>
      <c r="BL7" s="36">
        <v>252.09</v>
      </c>
      <c r="BM7" s="36">
        <v>250.76</v>
      </c>
      <c r="BN7" s="36">
        <v>276.38</v>
      </c>
      <c r="BO7" s="36">
        <v>87.47</v>
      </c>
      <c r="BP7" s="36">
        <v>88.89</v>
      </c>
      <c r="BQ7" s="36">
        <v>87.59</v>
      </c>
      <c r="BR7" s="36">
        <v>101.03</v>
      </c>
      <c r="BS7" s="36">
        <v>98.62</v>
      </c>
      <c r="BT7" s="36">
        <v>100.16</v>
      </c>
      <c r="BU7" s="36">
        <v>100.16</v>
      </c>
      <c r="BV7" s="36">
        <v>100.07</v>
      </c>
      <c r="BW7" s="36">
        <v>106.22</v>
      </c>
      <c r="BX7" s="36">
        <v>106.69</v>
      </c>
      <c r="BY7" s="36">
        <v>104.99</v>
      </c>
      <c r="BZ7" s="36">
        <v>184.37</v>
      </c>
      <c r="CA7" s="36">
        <v>181.52</v>
      </c>
      <c r="CB7" s="36">
        <v>183.33</v>
      </c>
      <c r="CC7" s="36">
        <v>157.66999999999999</v>
      </c>
      <c r="CD7" s="36">
        <v>161.59</v>
      </c>
      <c r="CE7" s="36">
        <v>166.38</v>
      </c>
      <c r="CF7" s="36">
        <v>166.17</v>
      </c>
      <c r="CG7" s="36">
        <v>164.93</v>
      </c>
      <c r="CH7" s="36">
        <v>155.22999999999999</v>
      </c>
      <c r="CI7" s="36">
        <v>154.91999999999999</v>
      </c>
      <c r="CJ7" s="36">
        <v>163.72</v>
      </c>
      <c r="CK7" s="36">
        <v>58.35</v>
      </c>
      <c r="CL7" s="36">
        <v>57.26</v>
      </c>
      <c r="CM7" s="36">
        <v>56.3</v>
      </c>
      <c r="CN7" s="36">
        <v>55.08</v>
      </c>
      <c r="CO7" s="36">
        <v>54.93</v>
      </c>
      <c r="CP7" s="36">
        <v>62.81</v>
      </c>
      <c r="CQ7" s="36">
        <v>62.5</v>
      </c>
      <c r="CR7" s="36">
        <v>62.45</v>
      </c>
      <c r="CS7" s="36">
        <v>62.12</v>
      </c>
      <c r="CT7" s="36">
        <v>62.26</v>
      </c>
      <c r="CU7" s="36">
        <v>59.76</v>
      </c>
      <c r="CV7" s="36">
        <v>94.14</v>
      </c>
      <c r="CW7" s="36">
        <v>94.64</v>
      </c>
      <c r="CX7" s="36">
        <v>94.54</v>
      </c>
      <c r="CY7" s="36">
        <v>94</v>
      </c>
      <c r="CZ7" s="36">
        <v>92.77</v>
      </c>
      <c r="DA7" s="36">
        <v>89.45</v>
      </c>
      <c r="DB7" s="36">
        <v>89.62</v>
      </c>
      <c r="DC7" s="36">
        <v>89.76</v>
      </c>
      <c r="DD7" s="36">
        <v>89.45</v>
      </c>
      <c r="DE7" s="36">
        <v>89.5</v>
      </c>
      <c r="DF7" s="36">
        <v>89.95</v>
      </c>
      <c r="DG7" s="36">
        <v>28.64</v>
      </c>
      <c r="DH7" s="36">
        <v>29.95</v>
      </c>
      <c r="DI7" s="36">
        <v>31.05</v>
      </c>
      <c r="DJ7" s="36">
        <v>51.84</v>
      </c>
      <c r="DK7" s="36">
        <v>53.45</v>
      </c>
      <c r="DL7" s="36">
        <v>39.159999999999997</v>
      </c>
      <c r="DM7" s="36">
        <v>40.21</v>
      </c>
      <c r="DN7" s="36">
        <v>41.12</v>
      </c>
      <c r="DO7" s="36">
        <v>44.91</v>
      </c>
      <c r="DP7" s="36">
        <v>45.89</v>
      </c>
      <c r="DQ7" s="36">
        <v>47.18</v>
      </c>
      <c r="DR7" s="36">
        <v>2.4700000000000002</v>
      </c>
      <c r="DS7" s="36">
        <v>2.23</v>
      </c>
      <c r="DT7" s="36">
        <v>21.96</v>
      </c>
      <c r="DU7" s="36">
        <v>18.89</v>
      </c>
      <c r="DV7" s="36">
        <v>28.5</v>
      </c>
      <c r="DW7" s="36">
        <v>9.14</v>
      </c>
      <c r="DX7" s="36">
        <v>10.19</v>
      </c>
      <c r="DY7" s="36">
        <v>10.9</v>
      </c>
      <c r="DZ7" s="36">
        <v>12.03</v>
      </c>
      <c r="EA7" s="36">
        <v>13.14</v>
      </c>
      <c r="EB7" s="36">
        <v>13.18</v>
      </c>
      <c r="EC7" s="36">
        <v>0.66</v>
      </c>
      <c r="ED7" s="36">
        <v>1.08</v>
      </c>
      <c r="EE7" s="36">
        <v>1.08</v>
      </c>
      <c r="EF7" s="36">
        <v>0.77</v>
      </c>
      <c r="EG7" s="36">
        <v>0.88</v>
      </c>
      <c r="EH7" s="36">
        <v>1.01</v>
      </c>
      <c r="EI7" s="36">
        <v>0.88</v>
      </c>
      <c r="EJ7" s="36">
        <v>0.85</v>
      </c>
      <c r="EK7" s="36">
        <v>0.75</v>
      </c>
      <c r="EL7" s="36">
        <v>0.95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2017-02-01T08:44:40Z</dcterms:created>
  <dcterms:modified xsi:type="dcterms:W3CDTF">2017-02-23T05:52:47Z</dcterms:modified>
  <cp:category/>
</cp:coreProperties>
</file>