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D10" i="5" l="1"/>
  <c r="C10" i="5"/>
  <c r="E10" i="5"/>
  <c r="B10" i="5"/>
</calcChain>
</file>

<file path=xl/sharedStrings.xml><?xml version="1.0" encoding="utf-8"?>
<sst xmlns="http://schemas.openxmlformats.org/spreadsheetml/2006/main" count="267" uniqueCount="110">
  <si>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</si>
  <si>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</si>
  <si>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</si>
  <si>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</si>
  <si>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</si>
  <si>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</si>
  <si>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</si>
  <si>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</si>
  <si>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</si>
  <si>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</si>
  <si>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</si>
  <si>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</si>
  <si>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</si>
  <si>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</si>
  <si>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</si>
  <si>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</si>
  <si>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</si>
  <si>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</si>
  <si>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</si>
  <si>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</si>
  <si>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</si>
  <si>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</si>
  <si>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</si>
  <si>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</si>
  <si>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</si>
  <si>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</si>
  <si>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</si>
  <si>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</si>
  <si>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</si>
  <si>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</si>
  <si>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</si>
  <si>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</si>
  <si>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</si>
  <si>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</si>
  <si>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</si>
  <si>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</si>
  <si>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</si>
  <si>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</si>
  <si>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</si>
  <si>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</si>
  <si>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</si>
  <si>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</si>
  <si>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</si>
  <si>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</si>
  <si>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</si>
  <si>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</si>
  <si>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</si>
  <si>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</si>
  <si>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</si>
  <si>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</si>
  <si>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</si>
  <si>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</si>
  <si>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</si>
  <si>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</si>
  <si>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</si>
  <si>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</si>
  <si>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</si>
  <si>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</si>
  <si>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</si>
  <si>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</si>
  <si>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</si>
  <si>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</si>
  <si>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</si>
  <si>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</si>
  <si>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</si>
  <si>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</si>
  <si>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</si>
  <si>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</si>
  <si>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</si>
  <si>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</si>
  <si>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</si>
  <si>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</si>
  <si>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</si>
  <si>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</si>
  <si>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</si>
  <si>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</si>
  <si>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</si>
  <si>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</si>
  <si>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</si>
  <si>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</si>
  <si>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</si>
  <si>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</si>
  <si>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</si>
  <si>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</si>
  <si>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</si>
  <si>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</si>
  <si>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</si>
  <si>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</si>
  <si>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</si>
  <si>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</si>
  <si>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</si>
  <si>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</si>
  <si>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</si>
  <si>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</si>
  <si>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</si>
  <si>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</si>
  <si>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寝屋川市</t>
  </si>
  <si>
    <t>法適用</t>
  </si>
  <si>
    <t>下水道事業</t>
  </si>
  <si>
    <t>公共下水道</t>
  </si>
  <si>
    <t>Aa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</si>
  <si>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</si>
  <si>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</si>
  <si>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</si>
  <si>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</si>
  <si>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</si>
  <si>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</si>
  <si>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寝屋川市の公共下水道は昭和47年度に供用開始しており、耐用年数50年を経過した管渠がないことから、管渠老朽化率は0％となっている。</t>
    <phoneticPr fontId="4"/>
  </si>
  <si>
    <t>　下水道事業については、人口の減少など厳しい経営環境の中においても、健全経営を堅持しつつ、公共用水域の水質改善、浸水の防除、という下水道がもつ本来の役割を維持向上させていくという観点から、今後の事業経営において、経営の効率化による経費節減や投資規模の適正化などに取り組んでいく必要がある。</t>
    <phoneticPr fontId="4"/>
  </si>
  <si>
    <t>　平成25年度から地方公営企業法を適用したため、平成24年度以前のデータはない。
　流動比率や企業債残高対事業規模比率は、積極的に下水道の整備を進めてきたことから、企業債残高が増加し、類似団体の平均値と比較して劣る結果となっている。
　経常収支比率は、類似団体の平均値を下回っているものの100％を上回っており、収支のバランスがとれた経営が実施できていると言える。
　経費回収率は、類似団体の平均値を上回っているものの、100％を下回っており、下水道使用料で汚水処理経費を賄えていない。
　施設利用率は、汚水処理施設等を保有していないため計上していない。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</si>
</sst>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0.1</c:v>
                </c:pt>
                <c:pt idx="3">
                  <c:v>0.1</c:v>
                </c:pt>
                <c:pt idx="4">
                  <c:v>0.1</c:v>
                </c:pt>
              </c:numCache>
            </c:numRef>
          </c:val>
        </c:ser>
        <c:dLbls>
          <c:showLegendKey val="0"/>
          <c:showVal val="0"/>
          <c:showCatName val="0"/>
          <c:showSerName val="0"/>
          <c:showPercent val="0"/>
          <c:showBubbleSize val="0"/>
        </c:dLbls>
        <c:gapWidth val="150"/>
        <c:axId val="83199488"/>
        <c:axId val="832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0.11</c:v>
                </c:pt>
                <c:pt idx="3">
                  <c:v>0.22</c:v>
                </c:pt>
                <c:pt idx="4">
                  <c:v>0.13</c:v>
                </c:pt>
              </c:numCache>
            </c:numRef>
          </c:val>
          <c:smooth val="0"/>
        </c:ser>
        <c:dLbls>
          <c:showLegendKey val="0"/>
          <c:showVal val="0"/>
          <c:showCatName val="0"/>
          <c:showSerName val="0"/>
          <c:showPercent val="0"/>
          <c:showBubbleSize val="0"/>
        </c:dLbls>
        <c:marker val="1"/>
        <c:smooth val="0"/>
        <c:axId val="83199488"/>
        <c:axId val="83201408"/>
      </c:lineChart>
      <c:dateAx>
        <c:axId val="83199488"/>
        <c:scaling>
          <c:orientation val="minMax"/>
        </c:scaling>
        <c:delete val="1"/>
        <c:axPos val="b"/>
        <c:numFmt formatCode="ge" sourceLinked="1"/>
        <c:majorTickMark val="none"/>
        <c:minorTickMark val="none"/>
        <c:tickLblPos val="none"/>
        <c:crossAx val="83201408"/>
        <c:crosses val="autoZero"/>
        <c:auto val="1"/>
        <c:lblOffset val="100"/>
        <c:baseTimeUnit val="years"/>
      </c:dateAx>
      <c:valAx>
        <c:axId val="832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583232"/>
        <c:axId val="936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67.61</c:v>
                </c:pt>
                <c:pt idx="3">
                  <c:v>64.81</c:v>
                </c:pt>
                <c:pt idx="4">
                  <c:v>64.81</c:v>
                </c:pt>
              </c:numCache>
            </c:numRef>
          </c:val>
          <c:smooth val="0"/>
        </c:ser>
        <c:dLbls>
          <c:showLegendKey val="0"/>
          <c:showVal val="0"/>
          <c:showCatName val="0"/>
          <c:showSerName val="0"/>
          <c:showPercent val="0"/>
          <c:showBubbleSize val="0"/>
        </c:dLbls>
        <c:marker val="1"/>
        <c:smooth val="0"/>
        <c:axId val="93583232"/>
        <c:axId val="93659136"/>
      </c:lineChart>
      <c:dateAx>
        <c:axId val="93583232"/>
        <c:scaling>
          <c:orientation val="minMax"/>
        </c:scaling>
        <c:delete val="1"/>
        <c:axPos val="b"/>
        <c:numFmt formatCode="ge" sourceLinked="1"/>
        <c:majorTickMark val="none"/>
        <c:minorTickMark val="none"/>
        <c:tickLblPos val="none"/>
        <c:crossAx val="93659136"/>
        <c:crosses val="autoZero"/>
        <c:auto val="1"/>
        <c:lblOffset val="100"/>
        <c:baseTimeUnit val="years"/>
      </c:dateAx>
      <c:valAx>
        <c:axId val="936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97.7</c:v>
                </c:pt>
                <c:pt idx="3">
                  <c:v>97.8</c:v>
                </c:pt>
                <c:pt idx="4">
                  <c:v>97.9</c:v>
                </c:pt>
              </c:numCache>
            </c:numRef>
          </c:val>
        </c:ser>
        <c:dLbls>
          <c:showLegendKey val="0"/>
          <c:showVal val="0"/>
          <c:showCatName val="0"/>
          <c:showSerName val="0"/>
          <c:showPercent val="0"/>
          <c:showBubbleSize val="0"/>
        </c:dLbls>
        <c:gapWidth val="150"/>
        <c:axId val="93681152"/>
        <c:axId val="936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96.64</c:v>
                </c:pt>
                <c:pt idx="3">
                  <c:v>96.76</c:v>
                </c:pt>
                <c:pt idx="4">
                  <c:v>96.89</c:v>
                </c:pt>
              </c:numCache>
            </c:numRef>
          </c:val>
          <c:smooth val="0"/>
        </c:ser>
        <c:dLbls>
          <c:showLegendKey val="0"/>
          <c:showVal val="0"/>
          <c:showCatName val="0"/>
          <c:showSerName val="0"/>
          <c:showPercent val="0"/>
          <c:showBubbleSize val="0"/>
        </c:dLbls>
        <c:marker val="1"/>
        <c:smooth val="0"/>
        <c:axId val="93681152"/>
        <c:axId val="93683072"/>
      </c:lineChart>
      <c:dateAx>
        <c:axId val="93681152"/>
        <c:scaling>
          <c:orientation val="minMax"/>
        </c:scaling>
        <c:delete val="1"/>
        <c:axPos val="b"/>
        <c:numFmt formatCode="ge" sourceLinked="1"/>
        <c:majorTickMark val="none"/>
        <c:minorTickMark val="none"/>
        <c:tickLblPos val="none"/>
        <c:crossAx val="93683072"/>
        <c:crosses val="autoZero"/>
        <c:auto val="1"/>
        <c:lblOffset val="100"/>
        <c:baseTimeUnit val="years"/>
      </c:dateAx>
      <c:valAx>
        <c:axId val="936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102.61</c:v>
                </c:pt>
                <c:pt idx="3">
                  <c:v>102.99</c:v>
                </c:pt>
                <c:pt idx="4">
                  <c:v>102.15</c:v>
                </c:pt>
              </c:numCache>
            </c:numRef>
          </c:val>
        </c:ser>
        <c:dLbls>
          <c:showLegendKey val="0"/>
          <c:showVal val="0"/>
          <c:showCatName val="0"/>
          <c:showSerName val="0"/>
          <c:showPercent val="0"/>
          <c:showBubbleSize val="0"/>
        </c:dLbls>
        <c:gapWidth val="150"/>
        <c:axId val="92095616"/>
        <c:axId val="920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108.14</c:v>
                </c:pt>
                <c:pt idx="3">
                  <c:v>108.72</c:v>
                </c:pt>
                <c:pt idx="4">
                  <c:v>110.25</c:v>
                </c:pt>
              </c:numCache>
            </c:numRef>
          </c:val>
          <c:smooth val="0"/>
        </c:ser>
        <c:dLbls>
          <c:showLegendKey val="0"/>
          <c:showVal val="0"/>
          <c:showCatName val="0"/>
          <c:showSerName val="0"/>
          <c:showPercent val="0"/>
          <c:showBubbleSize val="0"/>
        </c:dLbls>
        <c:marker val="1"/>
        <c:smooth val="0"/>
        <c:axId val="92095616"/>
        <c:axId val="92097536"/>
      </c:lineChart>
      <c:dateAx>
        <c:axId val="92095616"/>
        <c:scaling>
          <c:orientation val="minMax"/>
        </c:scaling>
        <c:delete val="1"/>
        <c:axPos val="b"/>
        <c:numFmt formatCode="ge" sourceLinked="1"/>
        <c:majorTickMark val="none"/>
        <c:minorTickMark val="none"/>
        <c:tickLblPos val="none"/>
        <c:crossAx val="92097536"/>
        <c:crosses val="autoZero"/>
        <c:auto val="1"/>
        <c:lblOffset val="100"/>
        <c:baseTimeUnit val="years"/>
      </c:dateAx>
      <c:valAx>
        <c:axId val="920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3.09</c:v>
                </c:pt>
                <c:pt idx="3">
                  <c:v>6.18</c:v>
                </c:pt>
                <c:pt idx="4">
                  <c:v>9.2100000000000009</c:v>
                </c:pt>
              </c:numCache>
            </c:numRef>
          </c:val>
        </c:ser>
        <c:dLbls>
          <c:showLegendKey val="0"/>
          <c:showVal val="0"/>
          <c:showCatName val="0"/>
          <c:showSerName val="0"/>
          <c:showPercent val="0"/>
          <c:showBubbleSize val="0"/>
        </c:dLbls>
        <c:gapWidth val="150"/>
        <c:axId val="92132096"/>
        <c:axId val="921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14.06</c:v>
                </c:pt>
                <c:pt idx="3">
                  <c:v>23.27</c:v>
                </c:pt>
                <c:pt idx="4">
                  <c:v>25.8</c:v>
                </c:pt>
              </c:numCache>
            </c:numRef>
          </c:val>
          <c:smooth val="0"/>
        </c:ser>
        <c:dLbls>
          <c:showLegendKey val="0"/>
          <c:showVal val="0"/>
          <c:showCatName val="0"/>
          <c:showSerName val="0"/>
          <c:showPercent val="0"/>
          <c:showBubbleSize val="0"/>
        </c:dLbls>
        <c:marker val="1"/>
        <c:smooth val="0"/>
        <c:axId val="92132096"/>
        <c:axId val="92134016"/>
      </c:lineChart>
      <c:dateAx>
        <c:axId val="92132096"/>
        <c:scaling>
          <c:orientation val="minMax"/>
        </c:scaling>
        <c:delete val="1"/>
        <c:axPos val="b"/>
        <c:numFmt formatCode="ge" sourceLinked="1"/>
        <c:majorTickMark val="none"/>
        <c:minorTickMark val="none"/>
        <c:tickLblPos val="none"/>
        <c:crossAx val="92134016"/>
        <c:crosses val="autoZero"/>
        <c:auto val="1"/>
        <c:lblOffset val="100"/>
        <c:baseTimeUnit val="years"/>
      </c:dateAx>
      <c:valAx>
        <c:axId val="921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3360512"/>
        <c:axId val="9336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2.34</c:v>
                </c:pt>
                <c:pt idx="3">
                  <c:v>2.75</c:v>
                </c:pt>
                <c:pt idx="4">
                  <c:v>3.39</c:v>
                </c:pt>
              </c:numCache>
            </c:numRef>
          </c:val>
          <c:smooth val="0"/>
        </c:ser>
        <c:dLbls>
          <c:showLegendKey val="0"/>
          <c:showVal val="0"/>
          <c:showCatName val="0"/>
          <c:showSerName val="0"/>
          <c:showPercent val="0"/>
          <c:showBubbleSize val="0"/>
        </c:dLbls>
        <c:marker val="1"/>
        <c:smooth val="0"/>
        <c:axId val="93360512"/>
        <c:axId val="93362432"/>
      </c:lineChart>
      <c:dateAx>
        <c:axId val="93360512"/>
        <c:scaling>
          <c:orientation val="minMax"/>
        </c:scaling>
        <c:delete val="1"/>
        <c:axPos val="b"/>
        <c:numFmt formatCode="ge" sourceLinked="1"/>
        <c:majorTickMark val="none"/>
        <c:minorTickMark val="none"/>
        <c:tickLblPos val="none"/>
        <c:crossAx val="93362432"/>
        <c:crosses val="autoZero"/>
        <c:auto val="1"/>
        <c:lblOffset val="100"/>
        <c:baseTimeUnit val="years"/>
      </c:dateAx>
      <c:valAx>
        <c:axId val="933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3726976"/>
        <c:axId val="937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
                  <c:v>0</c:v>
                </c:pt>
                <c:pt idx="3" formatCode="#,##0.00;&quot;△&quot;#,##0.00">
                  <c:v>0</c:v>
                </c:pt>
                <c:pt idx="4">
                  <c:v>0.6</c:v>
                </c:pt>
              </c:numCache>
            </c:numRef>
          </c:val>
          <c:smooth val="0"/>
        </c:ser>
        <c:dLbls>
          <c:showLegendKey val="0"/>
          <c:showVal val="0"/>
          <c:showCatName val="0"/>
          <c:showSerName val="0"/>
          <c:showPercent val="0"/>
          <c:showBubbleSize val="0"/>
        </c:dLbls>
        <c:marker val="1"/>
        <c:smooth val="0"/>
        <c:axId val="93726976"/>
        <c:axId val="93733248"/>
      </c:lineChart>
      <c:dateAx>
        <c:axId val="93726976"/>
        <c:scaling>
          <c:orientation val="minMax"/>
        </c:scaling>
        <c:delete val="1"/>
        <c:axPos val="b"/>
        <c:numFmt formatCode="ge" sourceLinked="1"/>
        <c:majorTickMark val="none"/>
        <c:minorTickMark val="none"/>
        <c:tickLblPos val="none"/>
        <c:crossAx val="93733248"/>
        <c:crosses val="autoZero"/>
        <c:auto val="1"/>
        <c:lblOffset val="100"/>
        <c:baseTimeUnit val="years"/>
      </c:dateAx>
      <c:valAx>
        <c:axId val="937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14.09</c:v>
                </c:pt>
                <c:pt idx="3">
                  <c:v>17.87</c:v>
                </c:pt>
                <c:pt idx="4">
                  <c:v>23.6</c:v>
                </c:pt>
              </c:numCache>
            </c:numRef>
          </c:val>
        </c:ser>
        <c:dLbls>
          <c:showLegendKey val="0"/>
          <c:showVal val="0"/>
          <c:showCatName val="0"/>
          <c:showSerName val="0"/>
          <c:showPercent val="0"/>
          <c:showBubbleSize val="0"/>
        </c:dLbls>
        <c:gapWidth val="150"/>
        <c:axId val="93771648"/>
        <c:axId val="937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129.52000000000001</c:v>
                </c:pt>
                <c:pt idx="3">
                  <c:v>61</c:v>
                </c:pt>
                <c:pt idx="4">
                  <c:v>65.17</c:v>
                </c:pt>
              </c:numCache>
            </c:numRef>
          </c:val>
          <c:smooth val="0"/>
        </c:ser>
        <c:dLbls>
          <c:showLegendKey val="0"/>
          <c:showVal val="0"/>
          <c:showCatName val="0"/>
          <c:showSerName val="0"/>
          <c:showPercent val="0"/>
          <c:showBubbleSize val="0"/>
        </c:dLbls>
        <c:marker val="1"/>
        <c:smooth val="0"/>
        <c:axId val="93771648"/>
        <c:axId val="93777920"/>
      </c:lineChart>
      <c:dateAx>
        <c:axId val="93771648"/>
        <c:scaling>
          <c:orientation val="minMax"/>
        </c:scaling>
        <c:delete val="1"/>
        <c:axPos val="b"/>
        <c:numFmt formatCode="ge" sourceLinked="1"/>
        <c:majorTickMark val="none"/>
        <c:minorTickMark val="none"/>
        <c:tickLblPos val="none"/>
        <c:crossAx val="93777920"/>
        <c:crosses val="autoZero"/>
        <c:auto val="1"/>
        <c:lblOffset val="100"/>
        <c:baseTimeUnit val="years"/>
      </c:dateAx>
      <c:valAx>
        <c:axId val="937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1125.6099999999999</c:v>
                </c:pt>
                <c:pt idx="3">
                  <c:v>1094.29</c:v>
                </c:pt>
                <c:pt idx="4">
                  <c:v>1046.45</c:v>
                </c:pt>
              </c:numCache>
            </c:numRef>
          </c:val>
        </c:ser>
        <c:dLbls>
          <c:showLegendKey val="0"/>
          <c:showVal val="0"/>
          <c:showCatName val="0"/>
          <c:showSerName val="0"/>
          <c:showPercent val="0"/>
          <c:showBubbleSize val="0"/>
        </c:dLbls>
        <c:gapWidth val="150"/>
        <c:axId val="93461888"/>
        <c:axId val="934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685.64</c:v>
                </c:pt>
                <c:pt idx="3">
                  <c:v>665.11</c:v>
                </c:pt>
                <c:pt idx="4">
                  <c:v>642.57000000000005</c:v>
                </c:pt>
              </c:numCache>
            </c:numRef>
          </c:val>
          <c:smooth val="0"/>
        </c:ser>
        <c:dLbls>
          <c:showLegendKey val="0"/>
          <c:showVal val="0"/>
          <c:showCatName val="0"/>
          <c:showSerName val="0"/>
          <c:showPercent val="0"/>
          <c:showBubbleSize val="0"/>
        </c:dLbls>
        <c:marker val="1"/>
        <c:smooth val="0"/>
        <c:axId val="93461888"/>
        <c:axId val="93472256"/>
      </c:lineChart>
      <c:dateAx>
        <c:axId val="93461888"/>
        <c:scaling>
          <c:orientation val="minMax"/>
        </c:scaling>
        <c:delete val="1"/>
        <c:axPos val="b"/>
        <c:numFmt formatCode="ge" sourceLinked="1"/>
        <c:majorTickMark val="none"/>
        <c:minorTickMark val="none"/>
        <c:tickLblPos val="none"/>
        <c:crossAx val="93472256"/>
        <c:crosses val="autoZero"/>
        <c:auto val="1"/>
        <c:lblOffset val="100"/>
        <c:baseTimeUnit val="years"/>
      </c:dateAx>
      <c:valAx>
        <c:axId val="934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98.01</c:v>
                </c:pt>
                <c:pt idx="3">
                  <c:v>98.53</c:v>
                </c:pt>
                <c:pt idx="4">
                  <c:v>97.43</c:v>
                </c:pt>
              </c:numCache>
            </c:numRef>
          </c:val>
        </c:ser>
        <c:dLbls>
          <c:showLegendKey val="0"/>
          <c:showVal val="0"/>
          <c:showCatName val="0"/>
          <c:showSerName val="0"/>
          <c:showPercent val="0"/>
          <c:showBubbleSize val="0"/>
        </c:dLbls>
        <c:gapWidth val="150"/>
        <c:axId val="93494272"/>
        <c:axId val="935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88.39</c:v>
                </c:pt>
                <c:pt idx="3">
                  <c:v>85.64</c:v>
                </c:pt>
                <c:pt idx="4">
                  <c:v>94.3</c:v>
                </c:pt>
              </c:numCache>
            </c:numRef>
          </c:val>
          <c:smooth val="0"/>
        </c:ser>
        <c:dLbls>
          <c:showLegendKey val="0"/>
          <c:showVal val="0"/>
          <c:showCatName val="0"/>
          <c:showSerName val="0"/>
          <c:showPercent val="0"/>
          <c:showBubbleSize val="0"/>
        </c:dLbls>
        <c:marker val="1"/>
        <c:smooth val="0"/>
        <c:axId val="93494272"/>
        <c:axId val="93521024"/>
      </c:lineChart>
      <c:dateAx>
        <c:axId val="93494272"/>
        <c:scaling>
          <c:orientation val="minMax"/>
        </c:scaling>
        <c:delete val="1"/>
        <c:axPos val="b"/>
        <c:numFmt formatCode="ge" sourceLinked="1"/>
        <c:majorTickMark val="none"/>
        <c:minorTickMark val="none"/>
        <c:tickLblPos val="none"/>
        <c:crossAx val="93521024"/>
        <c:crosses val="autoZero"/>
        <c:auto val="1"/>
        <c:lblOffset val="100"/>
        <c:baseTimeUnit val="years"/>
      </c:dateAx>
      <c:valAx>
        <c:axId val="935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141.30000000000001</c:v>
                </c:pt>
                <c:pt idx="3">
                  <c:v>140.03</c:v>
                </c:pt>
                <c:pt idx="4">
                  <c:v>141.66999999999999</c:v>
                </c:pt>
              </c:numCache>
            </c:numRef>
          </c:val>
        </c:ser>
        <c:dLbls>
          <c:showLegendKey val="0"/>
          <c:showVal val="0"/>
          <c:showCatName val="0"/>
          <c:showSerName val="0"/>
          <c:showPercent val="0"/>
          <c:showBubbleSize val="0"/>
        </c:dLbls>
        <c:gapWidth val="150"/>
        <c:axId val="93546752"/>
        <c:axId val="935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128.96</c:v>
                </c:pt>
                <c:pt idx="3">
                  <c:v>133</c:v>
                </c:pt>
                <c:pt idx="4">
                  <c:v>120.18</c:v>
                </c:pt>
              </c:numCache>
            </c:numRef>
          </c:val>
          <c:smooth val="0"/>
        </c:ser>
        <c:dLbls>
          <c:showLegendKey val="0"/>
          <c:showVal val="0"/>
          <c:showCatName val="0"/>
          <c:showSerName val="0"/>
          <c:showPercent val="0"/>
          <c:showBubbleSize val="0"/>
        </c:dLbls>
        <c:marker val="1"/>
        <c:smooth val="0"/>
        <c:axId val="93546752"/>
        <c:axId val="93553024"/>
      </c:lineChart>
      <c:dateAx>
        <c:axId val="93546752"/>
        <c:scaling>
          <c:orientation val="minMax"/>
        </c:scaling>
        <c:delete val="1"/>
        <c:axPos val="b"/>
        <c:numFmt formatCode="ge" sourceLinked="1"/>
        <c:majorTickMark val="none"/>
        <c:minorTickMark val="none"/>
        <c:tickLblPos val="none"/>
        <c:crossAx val="93553024"/>
        <c:crosses val="autoZero"/>
        <c:auto val="1"/>
        <c:lblOffset val="100"/>
        <c:baseTimeUnit val="years"/>
      </c:dateAx>
      <c:valAx>
        <c:axId val="935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大阪府　寝屋川市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Aa</v>
      </c>
      <c r="X8" s="70"/>
      <c r="Y8" s="70"/>
      <c r="Z8" s="70"/>
      <c r="AA8" s="70"/>
      <c r="AB8" s="70"/>
      <c r="AC8" s="70"/>
      <c r="AD8" s="3"/>
      <c r="AE8" s="3"/>
      <c r="AF8" s="3"/>
      <c r="AG8" s="3"/>
      <c r="AH8" s="3"/>
      <c r="AI8" s="3"/>
      <c r="AJ8" s="3"/>
      <c r="AK8" s="3"/>
      <c r="AL8" s="64">
        <f>データ!R6</f>
        <v>239108</v>
      </c>
      <c r="AM8" s="64"/>
      <c r="AN8" s="64"/>
      <c r="AO8" s="64"/>
      <c r="AP8" s="64"/>
      <c r="AQ8" s="64"/>
      <c r="AR8" s="64"/>
      <c r="AS8" s="64"/>
      <c r="AT8" s="63">
        <f>データ!S6</f>
        <v>24.7</v>
      </c>
      <c r="AU8" s="63"/>
      <c r="AV8" s="63"/>
      <c r="AW8" s="63"/>
      <c r="AX8" s="63"/>
      <c r="AY8" s="63"/>
      <c r="AZ8" s="63"/>
      <c r="BA8" s="63"/>
      <c r="BB8" s="63">
        <f>データ!T6</f>
        <v>9680.49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36.25</v>
      </c>
      <c r="J10" s="63"/>
      <c r="K10" s="63"/>
      <c r="L10" s="63"/>
      <c r="M10" s="63"/>
      <c r="N10" s="63"/>
      <c r="O10" s="63"/>
      <c r="P10" s="63">
        <f>データ!O6</f>
        <v>99.72</v>
      </c>
      <c r="Q10" s="63"/>
      <c r="R10" s="63"/>
      <c r="S10" s="63"/>
      <c r="T10" s="63"/>
      <c r="U10" s="63"/>
      <c r="V10" s="63"/>
      <c r="W10" s="63">
        <f>データ!P6</f>
        <v>65.150000000000006</v>
      </c>
      <c r="X10" s="63"/>
      <c r="Y10" s="63"/>
      <c r="Z10" s="63"/>
      <c r="AA10" s="63"/>
      <c r="AB10" s="63"/>
      <c r="AC10" s="63"/>
      <c r="AD10" s="64">
        <f>データ!Q6</f>
        <v>2297</v>
      </c>
      <c r="AE10" s="64"/>
      <c r="AF10" s="64"/>
      <c r="AG10" s="64"/>
      <c r="AH10" s="64"/>
      <c r="AI10" s="64"/>
      <c r="AJ10" s="64"/>
      <c r="AK10" s="2"/>
      <c r="AL10" s="64">
        <f>データ!U6</f>
        <v>237878</v>
      </c>
      <c r="AM10" s="64"/>
      <c r="AN10" s="64"/>
      <c r="AO10" s="64"/>
      <c r="AP10" s="64"/>
      <c r="AQ10" s="64"/>
      <c r="AR10" s="64"/>
      <c r="AS10" s="64"/>
      <c r="AT10" s="63">
        <f>データ!V6</f>
        <v>18.010000000000002</v>
      </c>
      <c r="AU10" s="63"/>
      <c r="AV10" s="63"/>
      <c r="AW10" s="63"/>
      <c r="AX10" s="63"/>
      <c r="AY10" s="63"/>
      <c r="AZ10" s="63"/>
      <c r="BA10" s="63"/>
      <c r="BB10" s="63">
        <f>データ!W6</f>
        <v>13208.11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272159</v>
      </c>
      <c r="D6" s="31">
        <f t="shared" si="3"/>
        <v>46</v>
      </c>
      <c r="E6" s="31">
        <f t="shared" si="3"/>
        <v>17</v>
      </c>
      <c r="F6" s="31">
        <f t="shared" si="3"/>
        <v>1</v>
      </c>
      <c r="G6" s="31">
        <f t="shared" si="3"/>
        <v>0</v>
      </c>
      <c r="H6" s="31" t="str">
        <f t="shared" si="3"/>
        <v>大阪府　寝屋川市</v>
      </c>
      <c r="I6" s="31" t="str">
        <f t="shared" si="3"/>
        <v>法適用</v>
      </c>
      <c r="J6" s="31" t="str">
        <f t="shared" si="3"/>
        <v>下水道事業</v>
      </c>
      <c r="K6" s="31" t="str">
        <f t="shared" si="3"/>
        <v>公共下水道</v>
      </c>
      <c r="L6" s="31" t="str">
        <f t="shared" si="3"/>
        <v>Aa</v>
      </c>
      <c r="M6" s="32" t="str">
        <f t="shared" si="3"/>
        <v>-</v>
      </c>
      <c r="N6" s="32">
        <f t="shared" si="3"/>
        <v>36.25</v>
      </c>
      <c r="O6" s="32">
        <f t="shared" si="3"/>
        <v>99.72</v>
      </c>
      <c r="P6" s="32">
        <f t="shared" si="3"/>
        <v>65.150000000000006</v>
      </c>
      <c r="Q6" s="32">
        <f t="shared" si="3"/>
        <v>2297</v>
      </c>
      <c r="R6" s="32">
        <f t="shared" si="3"/>
        <v>239108</v>
      </c>
      <c r="S6" s="32">
        <f t="shared" si="3"/>
        <v>24.7</v>
      </c>
      <c r="T6" s="32">
        <f t="shared" si="3"/>
        <v>9680.49</v>
      </c>
      <c r="U6" s="32">
        <f t="shared" si="3"/>
        <v>237878</v>
      </c>
      <c r="V6" s="32">
        <f t="shared" si="3"/>
        <v>18.010000000000002</v>
      </c>
      <c r="W6" s="32">
        <f t="shared" si="3"/>
        <v>13208.11</v>
      </c>
      <c r="X6" s="33" t="str">
        <f>IF(X7="",NA(),X7)</f>
        <v>-</v>
      </c>
      <c r="Y6" s="33" t="str">
        <f t="shared" ref="Y6:AG6" si="4">IF(Y7="",NA(),Y7)</f>
        <v>-</v>
      </c>
      <c r="Z6" s="33">
        <f t="shared" si="4"/>
        <v>102.61</v>
      </c>
      <c r="AA6" s="33">
        <f t="shared" si="4"/>
        <v>102.99</v>
      </c>
      <c r="AB6" s="33">
        <f t="shared" si="4"/>
        <v>102.15</v>
      </c>
      <c r="AC6" s="33" t="str">
        <f t="shared" si="4"/>
        <v>-</v>
      </c>
      <c r="AD6" s="33" t="str">
        <f t="shared" si="4"/>
        <v>-</v>
      </c>
      <c r="AE6" s="33">
        <f t="shared" si="4"/>
        <v>108.14</v>
      </c>
      <c r="AF6" s="33">
        <f t="shared" si="4"/>
        <v>108.72</v>
      </c>
      <c r="AG6" s="33">
        <f t="shared" si="4"/>
        <v>110.25</v>
      </c>
      <c r="AH6" s="32" t="str">
        <f>IF(AH7="","",IF(AH7="-","【-】","【"&amp;SUBSTITUTE(TEXT(AH7,"#,##0.00"),"-","△")&amp;"】"))</f>
        <v>【108.23】</v>
      </c>
      <c r="AI6" s="33" t="str">
        <f>IF(AI7="",NA(),AI7)</f>
        <v>-</v>
      </c>
      <c r="AJ6" s="33" t="str">
        <f t="shared" ref="AJ6:AR6" si="5">IF(AJ7="",NA(),AJ7)</f>
        <v>-</v>
      </c>
      <c r="AK6" s="32">
        <f t="shared" si="5"/>
        <v>0</v>
      </c>
      <c r="AL6" s="32">
        <f t="shared" si="5"/>
        <v>0</v>
      </c>
      <c r="AM6" s="32">
        <f t="shared" si="5"/>
        <v>0</v>
      </c>
      <c r="AN6" s="33" t="str">
        <f t="shared" si="5"/>
        <v>-</v>
      </c>
      <c r="AO6" s="33" t="str">
        <f t="shared" si="5"/>
        <v>-</v>
      </c>
      <c r="AP6" s="32">
        <f t="shared" si="5"/>
        <v>0</v>
      </c>
      <c r="AQ6" s="32">
        <f t="shared" si="5"/>
        <v>0</v>
      </c>
      <c r="AR6" s="33">
        <f t="shared" si="5"/>
        <v>0.6</v>
      </c>
      <c r="AS6" s="32" t="str">
        <f>IF(AS7="","",IF(AS7="-","【-】","【"&amp;SUBSTITUTE(TEXT(AS7,"#,##0.00"),"-","△")&amp;"】"))</f>
        <v>【4.45】</v>
      </c>
      <c r="AT6" s="33" t="str">
        <f>IF(AT7="",NA(),AT7)</f>
        <v>-</v>
      </c>
      <c r="AU6" s="33" t="str">
        <f t="shared" ref="AU6:BC6" si="6">IF(AU7="",NA(),AU7)</f>
        <v>-</v>
      </c>
      <c r="AV6" s="33">
        <f t="shared" si="6"/>
        <v>14.09</v>
      </c>
      <c r="AW6" s="33">
        <f t="shared" si="6"/>
        <v>17.87</v>
      </c>
      <c r="AX6" s="33">
        <f t="shared" si="6"/>
        <v>23.6</v>
      </c>
      <c r="AY6" s="33" t="str">
        <f t="shared" si="6"/>
        <v>-</v>
      </c>
      <c r="AZ6" s="33" t="str">
        <f t="shared" si="6"/>
        <v>-</v>
      </c>
      <c r="BA6" s="33">
        <f t="shared" si="6"/>
        <v>129.52000000000001</v>
      </c>
      <c r="BB6" s="33">
        <f t="shared" si="6"/>
        <v>61</v>
      </c>
      <c r="BC6" s="33">
        <f t="shared" si="6"/>
        <v>65.17</v>
      </c>
      <c r="BD6" s="32" t="str">
        <f>IF(BD7="","",IF(BD7="-","【-】","【"&amp;SUBSTITUTE(TEXT(BD7,"#,##0.00"),"-","△")&amp;"】"))</f>
        <v>【57.41】</v>
      </c>
      <c r="BE6" s="33" t="str">
        <f>IF(BE7="",NA(),BE7)</f>
        <v>-</v>
      </c>
      <c r="BF6" s="33" t="str">
        <f t="shared" ref="BF6:BN6" si="7">IF(BF7="",NA(),BF7)</f>
        <v>-</v>
      </c>
      <c r="BG6" s="33">
        <f t="shared" si="7"/>
        <v>1125.6099999999999</v>
      </c>
      <c r="BH6" s="33">
        <f t="shared" si="7"/>
        <v>1094.29</v>
      </c>
      <c r="BI6" s="33">
        <f t="shared" si="7"/>
        <v>1046.45</v>
      </c>
      <c r="BJ6" s="33" t="str">
        <f t="shared" si="7"/>
        <v>-</v>
      </c>
      <c r="BK6" s="33" t="str">
        <f t="shared" si="7"/>
        <v>-</v>
      </c>
      <c r="BL6" s="33">
        <f t="shared" si="7"/>
        <v>685.64</v>
      </c>
      <c r="BM6" s="33">
        <f t="shared" si="7"/>
        <v>665.11</v>
      </c>
      <c r="BN6" s="33">
        <f t="shared" si="7"/>
        <v>642.57000000000005</v>
      </c>
      <c r="BO6" s="32" t="str">
        <f>IF(BO7="","",IF(BO7="-","【-】","【"&amp;SUBSTITUTE(TEXT(BO7,"#,##0.00"),"-","△")&amp;"】"))</f>
        <v>【763.62】</v>
      </c>
      <c r="BP6" s="33" t="str">
        <f>IF(BP7="",NA(),BP7)</f>
        <v>-</v>
      </c>
      <c r="BQ6" s="33" t="str">
        <f t="shared" ref="BQ6:BY6" si="8">IF(BQ7="",NA(),BQ7)</f>
        <v>-</v>
      </c>
      <c r="BR6" s="33">
        <f t="shared" si="8"/>
        <v>98.01</v>
      </c>
      <c r="BS6" s="33">
        <f t="shared" si="8"/>
        <v>98.53</v>
      </c>
      <c r="BT6" s="33">
        <f t="shared" si="8"/>
        <v>97.43</v>
      </c>
      <c r="BU6" s="33" t="str">
        <f t="shared" si="8"/>
        <v>-</v>
      </c>
      <c r="BV6" s="33" t="str">
        <f t="shared" si="8"/>
        <v>-</v>
      </c>
      <c r="BW6" s="33">
        <f t="shared" si="8"/>
        <v>88.39</v>
      </c>
      <c r="BX6" s="33">
        <f t="shared" si="8"/>
        <v>85.64</v>
      </c>
      <c r="BY6" s="33">
        <f t="shared" si="8"/>
        <v>94.3</v>
      </c>
      <c r="BZ6" s="32" t="str">
        <f>IF(BZ7="","",IF(BZ7="-","【-】","【"&amp;SUBSTITUTE(TEXT(BZ7,"#,##0.00"),"-","△")&amp;"】"))</f>
        <v>【98.53】</v>
      </c>
      <c r="CA6" s="33" t="str">
        <f>IF(CA7="",NA(),CA7)</f>
        <v>-</v>
      </c>
      <c r="CB6" s="33" t="str">
        <f t="shared" ref="CB6:CJ6" si="9">IF(CB7="",NA(),CB7)</f>
        <v>-</v>
      </c>
      <c r="CC6" s="33">
        <f t="shared" si="9"/>
        <v>141.30000000000001</v>
      </c>
      <c r="CD6" s="33">
        <f t="shared" si="9"/>
        <v>140.03</v>
      </c>
      <c r="CE6" s="33">
        <f t="shared" si="9"/>
        <v>141.66999999999999</v>
      </c>
      <c r="CF6" s="33" t="str">
        <f t="shared" si="9"/>
        <v>-</v>
      </c>
      <c r="CG6" s="33" t="str">
        <f t="shared" si="9"/>
        <v>-</v>
      </c>
      <c r="CH6" s="33">
        <f t="shared" si="9"/>
        <v>128.96</v>
      </c>
      <c r="CI6" s="33">
        <f t="shared" si="9"/>
        <v>133</v>
      </c>
      <c r="CJ6" s="33">
        <f t="shared" si="9"/>
        <v>120.18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f t="shared" si="10"/>
        <v>67.61</v>
      </c>
      <c r="CT6" s="33">
        <f t="shared" si="10"/>
        <v>64.81</v>
      </c>
      <c r="CU6" s="33">
        <f t="shared" si="10"/>
        <v>64.81</v>
      </c>
      <c r="CV6" s="32" t="str">
        <f>IF(CV7="","",IF(CV7="-","【-】","【"&amp;SUBSTITUTE(TEXT(CV7,"#,##0.00"),"-","△")&amp;"】"))</f>
        <v>【60.01】</v>
      </c>
      <c r="CW6" s="33" t="str">
        <f>IF(CW7="",NA(),CW7)</f>
        <v>-</v>
      </c>
      <c r="CX6" s="33" t="str">
        <f t="shared" ref="CX6:DF6" si="11">IF(CX7="",NA(),CX7)</f>
        <v>-</v>
      </c>
      <c r="CY6" s="33">
        <f t="shared" si="11"/>
        <v>97.7</v>
      </c>
      <c r="CZ6" s="33">
        <f t="shared" si="11"/>
        <v>97.8</v>
      </c>
      <c r="DA6" s="33">
        <f t="shared" si="11"/>
        <v>97.9</v>
      </c>
      <c r="DB6" s="33" t="str">
        <f t="shared" si="11"/>
        <v>-</v>
      </c>
      <c r="DC6" s="33" t="str">
        <f t="shared" si="11"/>
        <v>-</v>
      </c>
      <c r="DD6" s="33">
        <f t="shared" si="11"/>
        <v>96.64</v>
      </c>
      <c r="DE6" s="33">
        <f t="shared" si="11"/>
        <v>96.76</v>
      </c>
      <c r="DF6" s="33">
        <f t="shared" si="11"/>
        <v>96.89</v>
      </c>
      <c r="DG6" s="32" t="str">
        <f>IF(DG7="","",IF(DG7="-","【-】","【"&amp;SUBSTITUTE(TEXT(DG7,"#,##0.00"),"-","△")&amp;"】"))</f>
        <v>【94.73】</v>
      </c>
      <c r="DH6" s="33" t="str">
        <f>IF(DH7="",NA(),DH7)</f>
        <v>-</v>
      </c>
      <c r="DI6" s="33" t="str">
        <f t="shared" ref="DI6:DQ6" si="12">IF(DI7="",NA(),DI7)</f>
        <v>-</v>
      </c>
      <c r="DJ6" s="33">
        <f t="shared" si="12"/>
        <v>3.09</v>
      </c>
      <c r="DK6" s="33">
        <f t="shared" si="12"/>
        <v>6.18</v>
      </c>
      <c r="DL6" s="33">
        <f t="shared" si="12"/>
        <v>9.2100000000000009</v>
      </c>
      <c r="DM6" s="33" t="str">
        <f t="shared" si="12"/>
        <v>-</v>
      </c>
      <c r="DN6" s="33" t="str">
        <f t="shared" si="12"/>
        <v>-</v>
      </c>
      <c r="DO6" s="33">
        <f t="shared" si="12"/>
        <v>14.06</v>
      </c>
      <c r="DP6" s="33">
        <f t="shared" si="12"/>
        <v>23.27</v>
      </c>
      <c r="DQ6" s="33">
        <f t="shared" si="12"/>
        <v>25.8</v>
      </c>
      <c r="DR6" s="32" t="str">
        <f>IF(DR7="","",IF(DR7="-","【-】","【"&amp;SUBSTITUTE(TEXT(DR7,"#,##0.00"),"-","△")&amp;"】"))</f>
        <v>【36.85】</v>
      </c>
      <c r="DS6" s="33" t="str">
        <f>IF(DS7="",NA(),DS7)</f>
        <v>-</v>
      </c>
      <c r="DT6" s="33" t="str">
        <f t="shared" ref="DT6:EB6" si="13">IF(DT7="",NA(),DT7)</f>
        <v>-</v>
      </c>
      <c r="DU6" s="32">
        <f t="shared" si="13"/>
        <v>0</v>
      </c>
      <c r="DV6" s="32">
        <f t="shared" si="13"/>
        <v>0</v>
      </c>
      <c r="DW6" s="32">
        <f t="shared" si="13"/>
        <v>0</v>
      </c>
      <c r="DX6" s="33" t="str">
        <f t="shared" si="13"/>
        <v>-</v>
      </c>
      <c r="DY6" s="33" t="str">
        <f t="shared" si="13"/>
        <v>-</v>
      </c>
      <c r="DZ6" s="33">
        <f t="shared" si="13"/>
        <v>2.34</v>
      </c>
      <c r="EA6" s="33">
        <f t="shared" si="13"/>
        <v>2.75</v>
      </c>
      <c r="EB6" s="33">
        <f t="shared" si="13"/>
        <v>3.39</v>
      </c>
      <c r="EC6" s="32" t="str">
        <f>IF(EC7="","",IF(EC7="-","【-】","【"&amp;SUBSTITUTE(TEXT(EC7,"#,##0.00"),"-","△")&amp;"】"))</f>
        <v>【4.56】</v>
      </c>
      <c r="ED6" s="33" t="str">
        <f>IF(ED7="",NA(),ED7)</f>
        <v>-</v>
      </c>
      <c r="EE6" s="33" t="str">
        <f t="shared" ref="EE6:EM6" si="14">IF(EE7="",NA(),EE7)</f>
        <v>-</v>
      </c>
      <c r="EF6" s="33">
        <f t="shared" si="14"/>
        <v>0.1</v>
      </c>
      <c r="EG6" s="33">
        <f t="shared" si="14"/>
        <v>0.1</v>
      </c>
      <c r="EH6" s="33">
        <f t="shared" si="14"/>
        <v>0.1</v>
      </c>
      <c r="EI6" s="33" t="str">
        <f t="shared" si="14"/>
        <v>-</v>
      </c>
      <c r="EJ6" s="33" t="str">
        <f t="shared" si="14"/>
        <v>-</v>
      </c>
      <c r="EK6" s="33">
        <f t="shared" si="14"/>
        <v>0.11</v>
      </c>
      <c r="EL6" s="33">
        <f t="shared" si="14"/>
        <v>0.22</v>
      </c>
      <c r="EM6" s="33">
        <f t="shared" si="14"/>
        <v>0.13</v>
      </c>
      <c r="EN6" s="32" t="str">
        <f>IF(EN7="","",IF(EN7="-","【-】","【"&amp;SUBSTITUTE(TEXT(EN7,"#,##0.00"),"-","△")&amp;"】"))</f>
        <v>【0.23】</v>
      </c>
    </row>
    <row r="7" spans="1:147" s="34" customFormat="1">
      <c r="A7" s="26"/>
      <c r="B7" s="35">
        <v>2015</v>
      </c>
      <c r="C7" s="35">
        <v>272159</v>
      </c>
      <c r="D7" s="35">
        <v>46</v>
      </c>
      <c r="E7" s="35">
        <v>17</v>
      </c>
      <c r="F7" s="35">
        <v>1</v>
      </c>
      <c r="G7" s="35">
        <v>0</v>
      </c>
      <c r="H7" s="35" t="s">
        <v>96</v>
      </c>
      <c r="I7" s="35" t="s">
        <v>97</v>
      </c>
      <c r="J7" s="35" t="s">
        <v>98</v>
      </c>
      <c r="K7" s="35" t="s">
        <v>99</v>
      </c>
      <c r="L7" s="35" t="s">
        <v>100</v>
      </c>
      <c r="M7" s="36" t="s">
        <v>101</v>
      </c>
      <c r="N7" s="36">
        <v>36.25</v>
      </c>
      <c r="O7" s="36">
        <v>99.72</v>
      </c>
      <c r="P7" s="36">
        <v>65.150000000000006</v>
      </c>
      <c r="Q7" s="36">
        <v>2297</v>
      </c>
      <c r="R7" s="36">
        <v>239108</v>
      </c>
      <c r="S7" s="36">
        <v>24.7</v>
      </c>
      <c r="T7" s="36">
        <v>9680.49</v>
      </c>
      <c r="U7" s="36">
        <v>237878</v>
      </c>
      <c r="V7" s="36">
        <v>18.010000000000002</v>
      </c>
      <c r="W7" s="36">
        <v>13208.11</v>
      </c>
      <c r="X7" s="36" t="s">
        <v>101</v>
      </c>
      <c r="Y7" s="36" t="s">
        <v>101</v>
      </c>
      <c r="Z7" s="36">
        <v>102.61</v>
      </c>
      <c r="AA7" s="36">
        <v>102.99</v>
      </c>
      <c r="AB7" s="36">
        <v>102.15</v>
      </c>
      <c r="AC7" s="36" t="s">
        <v>101</v>
      </c>
      <c r="AD7" s="36" t="s">
        <v>101</v>
      </c>
      <c r="AE7" s="36">
        <v>108.14</v>
      </c>
      <c r="AF7" s="36">
        <v>108.72</v>
      </c>
      <c r="AG7" s="36">
        <v>110.25</v>
      </c>
      <c r="AH7" s="36">
        <v>108.23</v>
      </c>
      <c r="AI7" s="36" t="s">
        <v>101</v>
      </c>
      <c r="AJ7" s="36" t="s">
        <v>101</v>
      </c>
      <c r="AK7" s="36">
        <v>0</v>
      </c>
      <c r="AL7" s="36">
        <v>0</v>
      </c>
      <c r="AM7" s="36">
        <v>0</v>
      </c>
      <c r="AN7" s="36" t="s">
        <v>101</v>
      </c>
      <c r="AO7" s="36" t="s">
        <v>101</v>
      </c>
      <c r="AP7" s="36">
        <v>0</v>
      </c>
      <c r="AQ7" s="36">
        <v>0</v>
      </c>
      <c r="AR7" s="36">
        <v>0.6</v>
      </c>
      <c r="AS7" s="36">
        <v>4.45</v>
      </c>
      <c r="AT7" s="36" t="s">
        <v>101</v>
      </c>
      <c r="AU7" s="36" t="s">
        <v>101</v>
      </c>
      <c r="AV7" s="36">
        <v>14.09</v>
      </c>
      <c r="AW7" s="36">
        <v>17.87</v>
      </c>
      <c r="AX7" s="36">
        <v>23.6</v>
      </c>
      <c r="AY7" s="36" t="s">
        <v>101</v>
      </c>
      <c r="AZ7" s="36" t="s">
        <v>101</v>
      </c>
      <c r="BA7" s="36">
        <v>129.52000000000001</v>
      </c>
      <c r="BB7" s="36">
        <v>61</v>
      </c>
      <c r="BC7" s="36">
        <v>65.17</v>
      </c>
      <c r="BD7" s="36">
        <v>57.41</v>
      </c>
      <c r="BE7" s="36" t="s">
        <v>101</v>
      </c>
      <c r="BF7" s="36" t="s">
        <v>101</v>
      </c>
      <c r="BG7" s="36">
        <v>1125.6099999999999</v>
      </c>
      <c r="BH7" s="36">
        <v>1094.29</v>
      </c>
      <c r="BI7" s="36">
        <v>1046.45</v>
      </c>
      <c r="BJ7" s="36" t="s">
        <v>101</v>
      </c>
      <c r="BK7" s="36" t="s">
        <v>101</v>
      </c>
      <c r="BL7" s="36">
        <v>685.64</v>
      </c>
      <c r="BM7" s="36">
        <v>665.11</v>
      </c>
      <c r="BN7" s="36">
        <v>642.57000000000005</v>
      </c>
      <c r="BO7" s="36">
        <v>763.62</v>
      </c>
      <c r="BP7" s="36" t="s">
        <v>101</v>
      </c>
      <c r="BQ7" s="36" t="s">
        <v>101</v>
      </c>
      <c r="BR7" s="36">
        <v>98.01</v>
      </c>
      <c r="BS7" s="36">
        <v>98.53</v>
      </c>
      <c r="BT7" s="36">
        <v>97.43</v>
      </c>
      <c r="BU7" s="36" t="s">
        <v>101</v>
      </c>
      <c r="BV7" s="36" t="s">
        <v>101</v>
      </c>
      <c r="BW7" s="36">
        <v>88.39</v>
      </c>
      <c r="BX7" s="36">
        <v>85.64</v>
      </c>
      <c r="BY7" s="36">
        <v>94.3</v>
      </c>
      <c r="BZ7" s="36">
        <v>98.53</v>
      </c>
      <c r="CA7" s="36" t="s">
        <v>101</v>
      </c>
      <c r="CB7" s="36" t="s">
        <v>101</v>
      </c>
      <c r="CC7" s="36">
        <v>141.30000000000001</v>
      </c>
      <c r="CD7" s="36">
        <v>140.03</v>
      </c>
      <c r="CE7" s="36">
        <v>141.66999999999999</v>
      </c>
      <c r="CF7" s="36" t="s">
        <v>101</v>
      </c>
      <c r="CG7" s="36" t="s">
        <v>101</v>
      </c>
      <c r="CH7" s="36">
        <v>128.96</v>
      </c>
      <c r="CI7" s="36">
        <v>133</v>
      </c>
      <c r="CJ7" s="36">
        <v>120.18</v>
      </c>
      <c r="CK7" s="36">
        <v>139.69999999999999</v>
      </c>
      <c r="CL7" s="36" t="s">
        <v>101</v>
      </c>
      <c r="CM7" s="36" t="s">
        <v>101</v>
      </c>
      <c r="CN7" s="36" t="s">
        <v>101</v>
      </c>
      <c r="CO7" s="36" t="s">
        <v>101</v>
      </c>
      <c r="CP7" s="36" t="s">
        <v>101</v>
      </c>
      <c r="CQ7" s="36" t="s">
        <v>101</v>
      </c>
      <c r="CR7" s="36" t="s">
        <v>101</v>
      </c>
      <c r="CS7" s="36">
        <v>67.61</v>
      </c>
      <c r="CT7" s="36">
        <v>64.81</v>
      </c>
      <c r="CU7" s="36">
        <v>64.81</v>
      </c>
      <c r="CV7" s="36">
        <v>60.01</v>
      </c>
      <c r="CW7" s="36" t="s">
        <v>101</v>
      </c>
      <c r="CX7" s="36" t="s">
        <v>101</v>
      </c>
      <c r="CY7" s="36">
        <v>97.7</v>
      </c>
      <c r="CZ7" s="36">
        <v>97.8</v>
      </c>
      <c r="DA7" s="36">
        <v>97.9</v>
      </c>
      <c r="DB7" s="36" t="s">
        <v>101</v>
      </c>
      <c r="DC7" s="36" t="s">
        <v>101</v>
      </c>
      <c r="DD7" s="36">
        <v>96.64</v>
      </c>
      <c r="DE7" s="36">
        <v>96.76</v>
      </c>
      <c r="DF7" s="36">
        <v>96.89</v>
      </c>
      <c r="DG7" s="36">
        <v>94.73</v>
      </c>
      <c r="DH7" s="36" t="s">
        <v>101</v>
      </c>
      <c r="DI7" s="36" t="s">
        <v>101</v>
      </c>
      <c r="DJ7" s="36">
        <v>3.09</v>
      </c>
      <c r="DK7" s="36">
        <v>6.18</v>
      </c>
      <c r="DL7" s="36">
        <v>9.2100000000000009</v>
      </c>
      <c r="DM7" s="36" t="s">
        <v>101</v>
      </c>
      <c r="DN7" s="36" t="s">
        <v>101</v>
      </c>
      <c r="DO7" s="36">
        <v>14.06</v>
      </c>
      <c r="DP7" s="36">
        <v>23.27</v>
      </c>
      <c r="DQ7" s="36">
        <v>25.8</v>
      </c>
      <c r="DR7" s="36">
        <v>36.85</v>
      </c>
      <c r="DS7" s="36" t="s">
        <v>101</v>
      </c>
      <c r="DT7" s="36" t="s">
        <v>101</v>
      </c>
      <c r="DU7" s="36">
        <v>0</v>
      </c>
      <c r="DV7" s="36">
        <v>0</v>
      </c>
      <c r="DW7" s="36">
        <v>0</v>
      </c>
      <c r="DX7" s="36" t="s">
        <v>101</v>
      </c>
      <c r="DY7" s="36" t="s">
        <v>101</v>
      </c>
      <c r="DZ7" s="36">
        <v>2.34</v>
      </c>
      <c r="EA7" s="36">
        <v>2.75</v>
      </c>
      <c r="EB7" s="36">
        <v>3.39</v>
      </c>
      <c r="EC7" s="36">
        <v>4.5599999999999996</v>
      </c>
      <c r="ED7" s="36" t="s">
        <v>101</v>
      </c>
      <c r="EE7" s="36" t="s">
        <v>101</v>
      </c>
      <c r="EF7" s="36">
        <v>0.1</v>
      </c>
      <c r="EG7" s="36">
        <v>0.1</v>
      </c>
      <c r="EH7" s="36">
        <v>0.1</v>
      </c>
      <c r="EI7" s="36" t="s">
        <v>101</v>
      </c>
      <c r="EJ7" s="36" t="s">
        <v>101</v>
      </c>
      <c r="EK7" s="36">
        <v>0.11</v>
      </c>
      <c r="EL7" s="36">
        <v>0.22</v>
      </c>
      <c r="EM7" s="36">
        <v>0.13</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2017-02-14T05:59:10Z</cp:lastPrinted>
  <dcterms:created xsi:type="dcterms:W3CDTF">2017-02-08T02:36:25Z</dcterms:created>
  <dcterms:modified xsi:type="dcterms:W3CDTF">2017-02-15T10:16:46Z</dcterms:modified>
  <cp:category/>
</cp:coreProperties>
</file>