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615" yWindow="4455" windowWidth="1845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E35" i="9"/>
  <c r="AM35" i="9"/>
  <c r="C35" i="9"/>
  <c r="CO34" i="9"/>
  <c r="BW34" i="9"/>
  <c r="BW35" i="9" s="1"/>
  <c r="BW36" i="9" s="1"/>
  <c r="U34" i="9"/>
  <c r="U35" i="9" s="1"/>
  <c r="U36" i="9" s="1"/>
  <c r="C34" i="9"/>
  <c r="BE34" i="9" l="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<sst xmlns="http://schemas.openxmlformats.org/spreadsheetml/2006/main" count="1045" uniqueCount="533">
  <si>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</si>
  <si>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</si>
  <si>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</si>
  <si>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</si>
  <si>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</si>
  <si>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</si>
  <si>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</si>
  <si>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</si>
  <si>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</si>
  <si>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</si>
  <si>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</si>
  <si>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</si>
  <si>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</si>
  <si>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</si>
  <si>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</si>
  <si>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</si>
  <si>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</si>
  <si>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</si>
  <si>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</si>
  <si>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</si>
  <si>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</si>
  <si>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</si>
  <si>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</si>
  <si>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</si>
  <si>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</si>
  <si>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</si>
  <si>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</si>
  <si>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</si>
  <si>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</si>
  <si>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</si>
  <si>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</si>
  <si>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</si>
  <si>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</si>
  <si>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</si>
  <si>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</si>
  <si>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</si>
  <si>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</si>
  <si>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</si>
  <si>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</si>
  <si>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</si>
  <si>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</si>
  <si>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</si>
  <si>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</si>
  <si>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</si>
  <si>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</si>
  <si>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</si>
  <si>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</si>
  <si>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</si>
  <si>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</si>
  <si>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</si>
  <si>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</si>
  <si>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</si>
  <si>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</si>
  <si>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</si>
  <si>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</si>
  <si>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</si>
  <si>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</si>
  <si>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</si>
  <si>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</si>
  <si>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</si>
  <si>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</si>
  <si>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</si>
  <si>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</si>
  <si>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</si>
  <si>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</si>
  <si>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</si>
  <si>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</si>
  <si>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</si>
  <si>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</si>
  <si>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</si>
  <si>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</si>
  <si>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</si>
  <si>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</si>
  <si>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</si>
  <si>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</si>
  <si>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</si>
  <si>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</si>
  <si>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</si>
  <si>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</si>
  <si>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</si>
  <si>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</si>
  <si>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</si>
  <si>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</si>
  <si>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</si>
  <si>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</si>
  <si>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</si>
  <si>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</si>
  <si>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</si>
  <si>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</si>
  <si>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</si>
  <si>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</si>
  <si>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</si>
  <si>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</si>
  <si>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</si>
  <si>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</si>
  <si>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</si>
  <si>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</si>
  <si>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</si>
  <si>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</si>
  <si>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</si>
  <si>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</si>
  <si>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</si>
  <si>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</si>
  <si>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</si>
  <si>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</si>
  <si>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</si>
  <si>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</si>
  <si>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</si>
  <si>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</si>
  <si>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</si>
  <si>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</si>
  <si>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</si>
  <si>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</si>
  <si>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</si>
  <si>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</si>
  <si>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</si>
  <si>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</si>
  <si>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</si>
  <si>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</si>
  <si>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</si>
  <si>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</si>
  <si>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</si>
  <si>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</si>
  <si>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</si>
  <si>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</si>
  <si>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</si>
  <si>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</si>
  <si>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</si>
  <si>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</si>
  <si>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</si>
  <si>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</si>
  <si>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</si>
  <si>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</si>
  <si>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</si>
  <si>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</si>
  <si>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</si>
  <si>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</si>
  <si>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</si>
  <si>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</si>
  <si>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</si>
  <si>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</si>
  <si>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</si>
  <si>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</si>
  <si>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</si>
  <si>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</si>
  <si>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</si>
  <si>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</si>
  <si>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</si>
  <si>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</si>
  <si>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</si>
  <si>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</si>
  <si>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</si>
  <si>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</si>
  <si>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</si>
  <si>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</si>
  <si>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</si>
  <si>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</si>
  <si>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</si>
  <si>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</si>
  <si>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</si>
  <si>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</si>
  <si>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</si>
  <si>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</si>
  <si>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</si>
  <si>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</si>
  <si>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</si>
  <si>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</si>
  <si>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</si>
  <si>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</si>
  <si>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</si>
  <si>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</si>
  <si>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</si>
  <si>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</si>
  <si>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</si>
  <si>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</si>
  <si>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</si>
  <si>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</si>
  <si>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</si>
  <si>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</si>
  <si>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</si>
  <si>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</si>
  <si>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</si>
  <si>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</si>
  <si>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</si>
  <si>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</si>
  <si>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</si>
  <si>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</si>
  <si>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</si>
  <si>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</si>
  <si>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</si>
  <si>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</si>
  <si>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</si>
  <si>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</si>
  <si>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</si>
  <si>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大阪府太子町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</si>
  <si>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</si>
  <si>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</si>
  <si>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</si>
  <si>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</si>
  <si>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</si>
  <si>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</si>
  <si>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</si>
  <si>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</si>
  <si>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</si>
  <si>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</si>
  <si>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</si>
  <si>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</si>
  <si>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</si>
  <si>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</si>
  <si>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</si>
  <si>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</si>
  <si>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</si>
  <si>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</si>
  <si>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</si>
  <si>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</si>
  <si>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</si>
  <si>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</si>
  <si>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</si>
  <si>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</si>
  <si>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</si>
  <si>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</si>
  <si>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</si>
  <si>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</si>
  <si>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</si>
  <si>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</si>
  <si>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</si>
  <si>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</si>
  <si>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</si>
  <si>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</si>
  <si>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</si>
  <si>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</si>
  <si>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</si>
  <si>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</si>
  <si>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</si>
  <si>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</si>
  <si>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</si>
  <si>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</si>
  <si>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</si>
  <si>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</si>
  <si>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</si>
  <si>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</si>
  <si>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</si>
  <si>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</si>
  <si>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</si>
  <si>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</si>
  <si>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</si>
  <si>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</si>
  <si>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</si>
  <si>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</si>
  <si>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</si>
  <si>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</si>
  <si>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</si>
  <si>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</si>
  <si>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</si>
  <si>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</si>
  <si>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</si>
  <si>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</si>
  <si>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</si>
  <si>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</si>
  <si>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</si>
  <si>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</si>
  <si>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</si>
  <si>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</si>
  <si>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</si>
  <si>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</si>
  <si>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</si>
  <si>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</si>
  <si>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</si>
  <si>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</si>
  <si>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</si>
  <si>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</si>
  <si>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</si>
  <si>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</si>
  <si>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</si>
  <si>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</si>
  <si>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</si>
  <si>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</si>
  <si>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</si>
  <si>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</si>
  <si>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</si>
  <si>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</si>
  <si>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</si>
  <si>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</si>
  <si>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</si>
  <si>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</si>
  <si>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</si>
  <si>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</si>
  <si>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</si>
  <si>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</si>
  <si>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</si>
  <si>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</si>
  <si>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</si>
  <si>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</si>
  <si>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</si>
  <si>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</si>
  <si>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</si>
  <si>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</si>
  <si>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</si>
  <si>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</si>
  <si>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</si>
  <si>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</si>
  <si>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</si>
  <si>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</si>
  <si>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</si>
  <si>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</si>
  <si>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</si>
  <si>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</si>
  <si>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</si>
  <si>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</si>
  <si>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</si>
  <si>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</si>
  <si>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</si>
  <si>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</si>
  <si>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</si>
  <si>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</si>
  <si>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</si>
  <si>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</si>
  <si>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</si>
  <si>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</si>
  <si>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</si>
  <si>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</si>
  <si>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</si>
  <si>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</si>
  <si>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</si>
  <si>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</si>
  <si>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</si>
  <si>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</si>
  <si>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</si>
  <si>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</si>
  <si>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</si>
  <si>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</si>
  <si>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</si>
  <si>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</si>
  <si>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</si>
  <si>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</si>
  <si>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</si>
  <si>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</si>
  <si>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</si>
  <si>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</si>
  <si>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</si>
  <si>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</si>
  <si>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</si>
  <si>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</si>
  <si>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</si>
  <si>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</si>
  <si>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大阪府太子町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</si>
  <si>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</si>
  <si>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</si>
  <si>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</si>
  <si>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</si>
  <si>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</si>
  <si>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</si>
  <si>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</si>
  <si>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</si>
  <si>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</si>
  <si>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</si>
  <si>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</si>
  <si>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</si>
  <si>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</si>
  <si>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</si>
  <si>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</si>
  <si>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</si>
  <si>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</si>
  <si>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</si>
  <si>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</si>
  <si>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</si>
  <si>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</si>
  <si>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</si>
  <si>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</si>
  <si>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</si>
  <si>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</si>
  <si>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</si>
  <si>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</si>
  <si>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</si>
  <si>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</si>
  <si>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</si>
  <si>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</si>
  <si>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</si>
  <si>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</si>
  <si>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</si>
  <si>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</si>
  <si>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</si>
  <si>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</si>
  <si>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</si>
  <si>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</si>
  <si>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</si>
  <si>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</si>
  <si>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</si>
  <si>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</si>
  <si>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</si>
  <si>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</si>
  <si>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</si>
  <si>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</si>
  <si>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</si>
  <si>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</si>
  <si>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</si>
  <si>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</si>
  <si>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</si>
  <si>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</si>
  <si>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</si>
  <si>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</si>
  <si>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</si>
  <si>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</si>
  <si>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</si>
  <si>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</si>
  <si>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</si>
  <si>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</si>
  <si>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</si>
  <si>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</si>
  <si>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</si>
  <si>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</si>
  <si>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</si>
  <si>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</si>
  <si>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</si>
  <si>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</si>
  <si>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</si>
  <si>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</si>
  <si>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</si>
  <si>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</si>
  <si>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</si>
  <si>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</si>
  <si>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</si>
  <si>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</si>
  <si>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</si>
  <si>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</si>
  <si>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</si>
  <si>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</si>
  <si>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</si>
  <si>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</si>
  <si>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</si>
  <si>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</si>
  <si>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</si>
  <si>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</si>
  <si>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</si>
  <si>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</si>
  <si>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</si>
  <si>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</si>
  <si>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</si>
  <si>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</si>
  <si>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</si>
  <si>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</si>
  <si>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</si>
  <si>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</si>
  <si>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</si>
  <si>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</si>
  <si>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</si>
  <si>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</si>
  <si>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</si>
  <si>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</si>
  <si>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</si>
  <si>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</si>
  <si>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</si>
  <si>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</si>
  <si>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</si>
  <si>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</si>
  <si>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</si>
  <si>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</si>
  <si>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</si>
  <si>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</si>
  <si>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</si>
  <si>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</si>
  <si>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</si>
  <si>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</si>
  <si>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</si>
  <si>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</si>
  <si>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</si>
  <si>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</si>
  <si>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</si>
  <si>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</si>
  <si>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</si>
  <si>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</si>
  <si>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</si>
  <si>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</si>
  <si>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</si>
  <si>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</si>
  <si>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</si>
  <si>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</si>
  <si>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</si>
  <si>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</si>
  <si>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</si>
  <si>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</si>
  <si>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</si>
  <si>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</si>
  <si>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</si>
  <si>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</si>
  <si>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</si>
  <si>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</si>
  <si>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</si>
  <si>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</si>
  <si>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</si>
  <si>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</si>
  <si>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</si>
  <si>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</si>
  <si>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</si>
  <si>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</si>
  <si>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</si>
  <si>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</si>
  <si>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</si>
  <si>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</si>
  <si>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</si>
  <si>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</si>
  <si>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</si>
  <si>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</si>
  <si>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</si>
  <si>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</si>
  <si>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</si>
  <si>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</si>
  <si>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</si>
  <si>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</si>
  <si>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</si>
  <si>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</si>
  <si>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</si>
  <si>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</si>
  <si>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</si>
  <si>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</si>
  <si>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</si>
  <si>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</si>
  <si>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</si>
  <si>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</si>
  <si>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</si>
  <si>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介護保険特別会計</t>
  </si>
  <si>
    <t>後期高齢者医療特別会計</t>
  </si>
  <si>
    <t>国民健康保険特別会計</t>
  </si>
  <si>
    <t>下水道事業特別会計</t>
  </si>
  <si>
    <t>その他会計（赤字）</t>
  </si>
  <si>
    <t>その他会計（黒字）</t>
  </si>
  <si>
    <t>大阪府後期高齢者医療広域連合(一般会計)</t>
    <rPh sb="15" eb="17">
      <t>イッパン</t>
    </rPh>
    <rPh sb="17" eb="19">
      <t>カイケイ</t>
    </rPh>
    <phoneticPr fontId="2"/>
  </si>
  <si>
    <t>南河内環境事業組合</t>
    <rPh sb="0" eb="3">
      <t>ミナミカワチ</t>
    </rPh>
    <rPh sb="3" eb="5">
      <t>カンキョウ</t>
    </rPh>
    <rPh sb="5" eb="7">
      <t>ジギョウ</t>
    </rPh>
    <rPh sb="7" eb="9">
      <t>クミアイ</t>
    </rPh>
    <phoneticPr fontId="2"/>
  </si>
  <si>
    <t>大阪府後期高齢者医療広域連合(後期高齢者医療広域連合)</t>
    <rPh sb="15" eb="17">
      <t>コウキ</t>
    </rPh>
    <rPh sb="17" eb="20">
      <t>コウレイシャ</t>
    </rPh>
    <rPh sb="20" eb="22">
      <t>イリョウ</t>
    </rPh>
    <rPh sb="22" eb="24">
      <t>コウイキ</t>
    </rPh>
    <rPh sb="24" eb="26">
      <t>レンゴウ</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</si>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</sst>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13643</c:v>
                </c:pt>
                <c:pt idx="1">
                  <c:v>16132</c:v>
                </c:pt>
                <c:pt idx="2">
                  <c:v>21892</c:v>
                </c:pt>
                <c:pt idx="3">
                  <c:v>88174</c:v>
                </c:pt>
                <c:pt idx="4">
                  <c:v>12882</c:v>
                </c:pt>
              </c:numCache>
            </c:numRef>
          </c:val>
          <c:smooth val="0"/>
        </c:ser>
        <c:dLbls>
          <c:showLegendKey val="0"/>
          <c:showVal val="0"/>
          <c:showCatName val="0"/>
          <c:showSerName val="0"/>
          <c:showPercent val="0"/>
          <c:showBubbleSize val="0"/>
        </c:dLbls>
        <c:marker val="1"/>
        <c:smooth val="0"/>
        <c:axId val="78252672"/>
        <c:axId val="78271232"/>
      </c:lineChart>
      <c:catAx>
        <c:axId val="78252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271232"/>
        <c:crosses val="autoZero"/>
        <c:auto val="1"/>
        <c:lblAlgn val="ctr"/>
        <c:lblOffset val="100"/>
        <c:tickLblSkip val="1"/>
        <c:tickMarkSkip val="1"/>
        <c:noMultiLvlLbl val="0"/>
      </c:catAx>
      <c:valAx>
        <c:axId val="782712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25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2.29</c:v>
                </c:pt>
                <c:pt idx="1">
                  <c:v>2.96</c:v>
                </c:pt>
                <c:pt idx="2">
                  <c:v>3.59</c:v>
                </c:pt>
                <c:pt idx="3">
                  <c:v>1.1499999999999999</c:v>
                </c:pt>
                <c:pt idx="4">
                  <c:v>3.26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30.44</c:v>
                </c:pt>
                <c:pt idx="1">
                  <c:v>33.020000000000003</c:v>
                </c:pt>
                <c:pt idx="2">
                  <c:v>42.78</c:v>
                </c:pt>
                <c:pt idx="3">
                  <c:v>47.86</c:v>
                </c:pt>
                <c:pt idx="4">
                  <c:v>48.01</c:v>
                </c:pt>
              </c:numCache>
            </c:numRef>
          </c:val>
        </c:ser>
        <c:dLbls>
          <c:showLegendKey val="0"/>
          <c:showVal val="0"/>
          <c:showCatName val="0"/>
          <c:showSerName val="0"/>
          <c:showPercent val="0"/>
          <c:showBubbleSize val="0"/>
        </c:dLbls>
        <c:gapWidth val="250"/>
        <c:overlap val="100"/>
        <c:axId val="78333824"/>
        <c:axId val="7835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c:v>
                </c:pt>
                <c:pt idx="1">
                  <c:v>2.79</c:v>
                </c:pt>
                <c:pt idx="2">
                  <c:v>10.35</c:v>
                </c:pt>
                <c:pt idx="3">
                  <c:v>4.22</c:v>
                </c:pt>
                <c:pt idx="4">
                  <c:v>1.75</c:v>
                </c:pt>
              </c:numCache>
            </c:numRef>
          </c:val>
          <c:smooth val="0"/>
        </c:ser>
        <c:dLbls>
          <c:showLegendKey val="0"/>
          <c:showVal val="0"/>
          <c:showCatName val="0"/>
          <c:showSerName val="0"/>
          <c:showPercent val="0"/>
          <c:showBubbleSize val="0"/>
        </c:dLbls>
        <c:marker val="1"/>
        <c:smooth val="0"/>
        <c:axId val="78333824"/>
        <c:axId val="78352384"/>
      </c:lineChart>
      <c:catAx>
        <c:axId val="783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352384"/>
        <c:crosses val="autoZero"/>
        <c:auto val="1"/>
        <c:lblAlgn val="ctr"/>
        <c:lblOffset val="100"/>
        <c:tickLblSkip val="1"/>
        <c:tickMarkSkip val="1"/>
        <c:noMultiLvlLbl val="0"/>
      </c:catAx>
      <c:valAx>
        <c:axId val="7835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3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1.51</c:v>
                </c:pt>
                <c:pt idx="2">
                  <c:v>#N/A</c:v>
                </c:pt>
                <c:pt idx="3">
                  <c:v>0.61</c:v>
                </c:pt>
                <c:pt idx="4">
                  <c:v>#N/A</c:v>
                </c:pt>
                <c:pt idx="5">
                  <c:v>0.66</c:v>
                </c:pt>
                <c:pt idx="6">
                  <c:v>#N/A</c:v>
                </c:pt>
                <c:pt idx="7">
                  <c:v>0.28000000000000003</c:v>
                </c:pt>
                <c:pt idx="8">
                  <c:v>#N/A</c:v>
                </c:pt>
                <c:pt idx="9">
                  <c:v>0.04</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0.12</c:v>
                </c:pt>
                <c:pt idx="4">
                  <c:v>#N/A</c:v>
                </c:pt>
                <c:pt idx="5">
                  <c:v>0.14000000000000001</c:v>
                </c:pt>
                <c:pt idx="6">
                  <c:v>#N/A</c:v>
                </c:pt>
                <c:pt idx="7">
                  <c:v>0.13</c:v>
                </c:pt>
                <c:pt idx="8">
                  <c:v>#N/A</c:v>
                </c:pt>
                <c:pt idx="9">
                  <c:v>0.15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0.26</c:v>
                </c:pt>
                <c:pt idx="2">
                  <c:v>#N/A</c:v>
                </c:pt>
                <c:pt idx="3">
                  <c:v>7.0000000000000007E-2</c:v>
                </c:pt>
                <c:pt idx="4">
                  <c:v>#N/A</c:v>
                </c:pt>
                <c:pt idx="5">
                  <c:v>0.19</c:v>
                </c:pt>
                <c:pt idx="6">
                  <c:v>#N/A</c:v>
                </c:pt>
                <c:pt idx="7">
                  <c:v>0.32</c:v>
                </c:pt>
                <c:pt idx="8">
                  <c:v>#N/A</c:v>
                </c:pt>
                <c:pt idx="9">
                  <c:v>0.33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2.29</c:v>
                </c:pt>
                <c:pt idx="2">
                  <c:v>#N/A</c:v>
                </c:pt>
                <c:pt idx="3">
                  <c:v>2.95</c:v>
                </c:pt>
                <c:pt idx="4">
                  <c:v>#N/A</c:v>
                </c:pt>
                <c:pt idx="5">
                  <c:v>3.58</c:v>
                </c:pt>
                <c:pt idx="6">
                  <c:v>#N/A</c:v>
                </c:pt>
                <c:pt idx="7">
                  <c:v>1.1399999999999999</c:v>
                </c:pt>
                <c:pt idx="8">
                  <c:v>#N/A</c:v>
                </c:pt>
                <c:pt idx="9">
                  <c:v>3.25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22.35</c:v>
                </c:pt>
                <c:pt idx="2">
                  <c:v>#N/A</c:v>
                </c:pt>
                <c:pt idx="3">
                  <c:v>24.69</c:v>
                </c:pt>
                <c:pt idx="4">
                  <c:v>#N/A</c:v>
                </c:pt>
                <c:pt idx="5">
                  <c:v>25.24</c:v>
                </c:pt>
                <c:pt idx="6">
                  <c:v>#N/A</c:v>
                </c:pt>
                <c:pt idx="7">
                  <c:v>26.64</c:v>
                </c:pt>
                <c:pt idx="8">
                  <c:v>#N/A</c:v>
                </c:pt>
                <c:pt idx="9">
                  <c:v>26.81</c:v>
                </c:pt>
              </c:numCache>
            </c:numRef>
          </c:val>
        </c:ser>
        <c:dLbls>
          <c:showLegendKey val="0"/>
          <c:showVal val="0"/>
          <c:showCatName val="0"/>
          <c:showSerName val="0"/>
          <c:showPercent val="0"/>
          <c:showBubbleSize val="0"/>
        </c:dLbls>
        <c:gapWidth val="150"/>
        <c:overlap val="100"/>
        <c:axId val="97546240"/>
        <c:axId val="97547776"/>
      </c:barChart>
      <c:catAx>
        <c:axId val="9754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547776"/>
        <c:crosses val="autoZero"/>
        <c:auto val="1"/>
        <c:lblAlgn val="ctr"/>
        <c:lblOffset val="100"/>
        <c:tickLblSkip val="1"/>
        <c:tickMarkSkip val="1"/>
        <c:noMultiLvlLbl val="0"/>
      </c:catAx>
      <c:valAx>
        <c:axId val="9754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4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379</c:v>
                </c:pt>
                <c:pt idx="5">
                  <c:v>389</c:v>
                </c:pt>
                <c:pt idx="8">
                  <c:v>399</c:v>
                </c:pt>
                <c:pt idx="11">
                  <c:v>407</c:v>
                </c:pt>
                <c:pt idx="14">
                  <c:v>428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c:v>
                </c:pt>
                <c:pt idx="3">
                  <c:v>68</c:v>
                </c:pt>
                <c:pt idx="6">
                  <c:v>68</c:v>
                </c:pt>
                <c:pt idx="9">
                  <c:v>66</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c:v>
                </c:pt>
                <c:pt idx="3">
                  <c:v>104</c:v>
                </c:pt>
                <c:pt idx="6">
                  <c:v>107</c:v>
                </c:pt>
                <c:pt idx="9">
                  <c:v>105</c:v>
                </c:pt>
                <c:pt idx="12">
                  <c:v>112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571</c:v>
                </c:pt>
                <c:pt idx="3">
                  <c:v>540</c:v>
                </c:pt>
                <c:pt idx="6">
                  <c:v>489</c:v>
                </c:pt>
                <c:pt idx="9">
                  <c:v>481</c:v>
                </c:pt>
                <c:pt idx="12">
                  <c:v>464</c:v>
                </c:pt>
              </c:numCache>
            </c:numRef>
          </c:val>
        </c:ser>
        <c:dLbls>
          <c:showLegendKey val="0"/>
          <c:showVal val="0"/>
          <c:showCatName val="0"/>
          <c:showSerName val="0"/>
          <c:showPercent val="0"/>
          <c:showBubbleSize val="0"/>
        </c:dLbls>
        <c:gapWidth val="100"/>
        <c:overlap val="100"/>
        <c:axId val="91945216"/>
        <c:axId val="9774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375</c:v>
                </c:pt>
                <c:pt idx="2">
                  <c:v>#N/A</c:v>
                </c:pt>
                <c:pt idx="3">
                  <c:v>#N/A</c:v>
                </c:pt>
                <c:pt idx="4">
                  <c:v>323</c:v>
                </c:pt>
                <c:pt idx="5">
                  <c:v>#N/A</c:v>
                </c:pt>
                <c:pt idx="6">
                  <c:v>#N/A</c:v>
                </c:pt>
                <c:pt idx="7">
                  <c:v>265</c:v>
                </c:pt>
                <c:pt idx="8">
                  <c:v>#N/A</c:v>
                </c:pt>
                <c:pt idx="9">
                  <c:v>#N/A</c:v>
                </c:pt>
                <c:pt idx="10">
                  <c:v>245</c:v>
                </c:pt>
                <c:pt idx="11">
                  <c:v>#N/A</c:v>
                </c:pt>
                <c:pt idx="12">
                  <c:v>#N/A</c:v>
                </c:pt>
                <c:pt idx="13">
                  <c:v>210</c:v>
                </c:pt>
                <c:pt idx="14">
                  <c:v>#N/A</c:v>
                </c:pt>
              </c:numCache>
            </c:numRef>
          </c:val>
          <c:smooth val="0"/>
        </c:ser>
        <c:dLbls>
          <c:showLegendKey val="0"/>
          <c:showVal val="0"/>
          <c:showCatName val="0"/>
          <c:showSerName val="0"/>
          <c:showPercent val="0"/>
          <c:showBubbleSize val="0"/>
        </c:dLbls>
        <c:marker val="1"/>
        <c:smooth val="0"/>
        <c:axId val="91945216"/>
        <c:axId val="97747328"/>
      </c:lineChart>
      <c:catAx>
        <c:axId val="9194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47328"/>
        <c:crosses val="autoZero"/>
        <c:auto val="1"/>
        <c:lblAlgn val="ctr"/>
        <c:lblOffset val="100"/>
        <c:tickLblSkip val="1"/>
        <c:tickMarkSkip val="1"/>
        <c:noMultiLvlLbl val="0"/>
      </c:catAx>
      <c:valAx>
        <c:axId val="9774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4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4910</c:v>
                </c:pt>
                <c:pt idx="5">
                  <c:v>4934</c:v>
                </c:pt>
                <c:pt idx="8">
                  <c:v>5076</c:v>
                </c:pt>
                <c:pt idx="11">
                  <c:v>4993</c:v>
                </c:pt>
                <c:pt idx="14">
                  <c:v>4922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1606</c:v>
                </c:pt>
                <c:pt idx="5">
                  <c:v>1832</c:v>
                </c:pt>
                <c:pt idx="8">
                  <c:v>2228</c:v>
                </c:pt>
                <c:pt idx="11">
                  <c:v>2873</c:v>
                </c:pt>
                <c:pt idx="14">
                  <c:v>3007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1117</c:v>
                </c:pt>
                <c:pt idx="3">
                  <c:v>1056</c:v>
                </c:pt>
                <c:pt idx="6">
                  <c:v>1039</c:v>
                </c:pt>
                <c:pt idx="9">
                  <c:v>1005</c:v>
                </c:pt>
                <c:pt idx="12">
                  <c:v>977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277</c:v>
                </c:pt>
                <c:pt idx="3">
                  <c:v>218</c:v>
                </c:pt>
                <c:pt idx="6">
                  <c:v>157</c:v>
                </c:pt>
                <c:pt idx="9">
                  <c:v>96</c:v>
                </c:pt>
                <c:pt idx="12">
                  <c:v>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1670</c:v>
                </c:pt>
                <c:pt idx="3">
                  <c:v>1500</c:v>
                </c:pt>
                <c:pt idx="6">
                  <c:v>1366</c:v>
                </c:pt>
                <c:pt idx="9">
                  <c:v>1277</c:v>
                </c:pt>
                <c:pt idx="12">
                  <c:v>1248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455</c:v>
                </c:pt>
                <c:pt idx="3">
                  <c:v>455</c:v>
                </c:pt>
                <c:pt idx="6">
                  <c:v>455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4636</c:v>
                </c:pt>
                <c:pt idx="3">
                  <c:v>4505</c:v>
                </c:pt>
                <c:pt idx="6">
                  <c:v>4464</c:v>
                </c:pt>
                <c:pt idx="9">
                  <c:v>4829</c:v>
                </c:pt>
                <c:pt idx="12">
                  <c:v>4717</c:v>
                </c:pt>
              </c:numCache>
            </c:numRef>
          </c:val>
        </c:ser>
        <c:dLbls>
          <c:showLegendKey val="0"/>
          <c:showVal val="0"/>
          <c:showCatName val="0"/>
          <c:showSerName val="0"/>
          <c:showPercent val="0"/>
          <c:showBubbleSize val="0"/>
        </c:dLbls>
        <c:gapWidth val="100"/>
        <c:overlap val="100"/>
        <c:axId val="97481088"/>
        <c:axId val="9748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1638</c:v>
                </c:pt>
                <c:pt idx="2">
                  <c:v>#N/A</c:v>
                </c:pt>
                <c:pt idx="3">
                  <c:v>#N/A</c:v>
                </c:pt>
                <c:pt idx="4">
                  <c:v>968</c:v>
                </c:pt>
                <c:pt idx="5">
                  <c:v>#N/A</c:v>
                </c:pt>
                <c:pt idx="6">
                  <c:v>#N/A</c:v>
                </c:pt>
                <c:pt idx="7">
                  <c:v>176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481088"/>
        <c:axId val="97483008"/>
      </c:lineChart>
      <c:catAx>
        <c:axId val="974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483008"/>
        <c:crosses val="autoZero"/>
        <c:auto val="1"/>
        <c:lblAlgn val="ctr"/>
        <c:lblOffset val="100"/>
        <c:tickLblSkip val="1"/>
        <c:tickMarkSkip val="1"/>
        <c:noMultiLvlLbl val="0"/>
      </c:catAx>
      <c:valAx>
        <c:axId val="9748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8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14,008
13,944
14.17
4,795,921
4,631,477
101,908
3,130,321
4,716,531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年度の財政力指数は０．５２で、類似団体内平均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や全国平均</a:t>
          </a:r>
          <a:r>
            <a:rPr lang="ja-JP" altLang="en-US" sz="1100" b="0" i="0" baseline="0">
              <a:solidFill>
                <a:schemeClr val="dk1"/>
              </a:solidFill>
              <a:effectLst/>
              <a:latin typeface="+mn-lt"/>
              <a:ea typeface="+mn-ea"/>
              <a:cs typeface="+mn-cs"/>
            </a:rPr>
            <a:t>値は</a:t>
          </a:r>
          <a:r>
            <a:rPr lang="ja-JP" altLang="ja-JP" sz="1100" b="0" i="0" baseline="0">
              <a:solidFill>
                <a:schemeClr val="dk1"/>
              </a:solidFill>
              <a:effectLst/>
              <a:latin typeface="+mn-lt"/>
              <a:ea typeface="+mn-ea"/>
              <a:cs typeface="+mn-cs"/>
            </a:rPr>
            <a:t>上回っているものの、大阪府平均</a:t>
          </a:r>
          <a:r>
            <a:rPr lang="ja-JP" altLang="en-US" sz="1100" b="0" i="0" baseline="0">
              <a:solidFill>
                <a:schemeClr val="dk1"/>
              </a:solidFill>
              <a:effectLst/>
              <a:latin typeface="+mn-lt"/>
              <a:ea typeface="+mn-ea"/>
              <a:cs typeface="+mn-cs"/>
            </a:rPr>
            <a:t>値を</a:t>
          </a:r>
          <a:r>
            <a:rPr lang="ja-JP" altLang="ja-JP" sz="1100" b="0" i="0" baseline="0">
              <a:solidFill>
                <a:schemeClr val="dk1"/>
              </a:solidFill>
              <a:effectLst/>
              <a:latin typeface="+mn-lt"/>
              <a:ea typeface="+mn-ea"/>
              <a:cs typeface="+mn-cs"/>
            </a:rPr>
            <a:t>下回っている。これは、</a:t>
          </a:r>
          <a:r>
            <a:rPr lang="ja-JP" altLang="en-US" sz="1100" b="0" i="0" baseline="0">
              <a:solidFill>
                <a:schemeClr val="dk1"/>
              </a:solidFill>
              <a:effectLst/>
              <a:latin typeface="+mn-lt"/>
              <a:ea typeface="+mn-ea"/>
              <a:cs typeface="+mn-cs"/>
            </a:rPr>
            <a:t>高齢化の進行に伴う生産年齢人口の減少や地価の下落</a:t>
          </a:r>
          <a:r>
            <a:rPr lang="ja-JP" altLang="ja-JP" sz="1100" b="0" i="0" baseline="0">
              <a:solidFill>
                <a:schemeClr val="dk1"/>
              </a:solidFill>
              <a:effectLst/>
              <a:latin typeface="+mn-lt"/>
              <a:ea typeface="+mn-ea"/>
              <a:cs typeface="+mn-cs"/>
            </a:rPr>
            <a:t>等による町税の減収に加え、</a:t>
          </a:r>
          <a:r>
            <a:rPr lang="ja-JP" altLang="en-US" sz="1100" b="0" i="0" baseline="0">
              <a:solidFill>
                <a:schemeClr val="dk1"/>
              </a:solidFill>
              <a:effectLst/>
              <a:latin typeface="+mn-lt"/>
              <a:ea typeface="+mn-ea"/>
              <a:cs typeface="+mn-cs"/>
            </a:rPr>
            <a:t>担税力の高い企業も少なく</a:t>
          </a:r>
          <a:r>
            <a:rPr lang="ja-JP" altLang="ja-JP" sz="1100" b="0" i="0" baseline="0">
              <a:solidFill>
                <a:schemeClr val="dk1"/>
              </a:solidFill>
              <a:effectLst/>
              <a:latin typeface="+mn-lt"/>
              <a:ea typeface="+mn-ea"/>
              <a:cs typeface="+mn-cs"/>
            </a:rPr>
            <a:t>町税</a:t>
          </a:r>
          <a:r>
            <a:rPr lang="ja-JP" altLang="en-US" sz="1100" b="0" i="0" baseline="0">
              <a:solidFill>
                <a:schemeClr val="dk1"/>
              </a:solidFill>
              <a:effectLst/>
              <a:latin typeface="+mn-lt"/>
              <a:ea typeface="+mn-ea"/>
              <a:cs typeface="+mn-cs"/>
            </a:rPr>
            <a:t>に占める</a:t>
          </a:r>
          <a:r>
            <a:rPr lang="ja-JP" altLang="ja-JP" sz="1100" b="0" i="0" baseline="0">
              <a:solidFill>
                <a:schemeClr val="dk1"/>
              </a:solidFill>
              <a:effectLst/>
              <a:latin typeface="+mn-lt"/>
              <a:ea typeface="+mn-ea"/>
              <a:cs typeface="+mn-cs"/>
            </a:rPr>
            <a:t>法人町民税の割合が低いことなど</a:t>
          </a:r>
          <a:r>
            <a:rPr lang="ja-JP" altLang="en-US" sz="1100" b="0" i="0" baseline="0">
              <a:solidFill>
                <a:schemeClr val="dk1"/>
              </a:solidFill>
              <a:effectLst/>
              <a:latin typeface="+mn-lt"/>
              <a:ea typeface="+mn-ea"/>
              <a:cs typeface="+mn-cs"/>
            </a:rPr>
            <a:t>が要因</a:t>
          </a:r>
          <a:r>
            <a:rPr lang="ja-JP" altLang="ja-JP" sz="1100" b="0" i="0" baseline="0">
              <a:solidFill>
                <a:schemeClr val="dk1"/>
              </a:solidFill>
              <a:effectLst/>
              <a:latin typeface="+mn-lt"/>
              <a:ea typeface="+mn-ea"/>
              <a:cs typeface="+mn-cs"/>
            </a:rPr>
            <a:t>である。今後</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大幅な町税の増収は見込めないところではあるが、</a:t>
          </a:r>
          <a:r>
            <a:rPr lang="ja-JP" altLang="en-US" sz="1100" b="0" i="0" baseline="0">
              <a:solidFill>
                <a:schemeClr val="dk1"/>
              </a:solidFill>
              <a:effectLst/>
              <a:latin typeface="+mn-lt"/>
              <a:ea typeface="+mn-ea"/>
              <a:cs typeface="+mn-cs"/>
            </a:rPr>
            <a:t>徴収</a:t>
          </a:r>
          <a:r>
            <a:rPr lang="ja-JP" altLang="ja-JP" sz="1100" b="0" i="0" baseline="0">
              <a:solidFill>
                <a:schemeClr val="dk1"/>
              </a:solidFill>
              <a:effectLst/>
              <a:latin typeface="+mn-lt"/>
              <a:ea typeface="+mn-ea"/>
              <a:cs typeface="+mn-cs"/>
            </a:rPr>
            <a:t>業務の強化</a:t>
          </a:r>
          <a:r>
            <a:rPr lang="ja-JP" altLang="en-US" sz="1100" b="0" i="0" baseline="0">
              <a:solidFill>
                <a:schemeClr val="dk1"/>
              </a:solidFill>
              <a:effectLst/>
              <a:latin typeface="+mn-lt"/>
              <a:ea typeface="+mn-ea"/>
              <a:cs typeface="+mn-cs"/>
            </a:rPr>
            <a:t>や使用料・手数料の適正化などによる</a:t>
          </a:r>
          <a:r>
            <a:rPr lang="ja-JP" altLang="ja-JP" sz="1100" b="0" i="0" baseline="0">
              <a:solidFill>
                <a:schemeClr val="dk1"/>
              </a:solidFill>
              <a:effectLst/>
              <a:latin typeface="+mn-lt"/>
              <a:ea typeface="+mn-ea"/>
              <a:cs typeface="+mn-cs"/>
            </a:rPr>
            <a:t>自主財源の確保</a:t>
          </a:r>
          <a:r>
            <a:rPr lang="ja-JP" altLang="en-US" sz="1100" b="0" i="0" baseline="0">
              <a:solidFill>
                <a:schemeClr val="dk1"/>
              </a:solidFill>
              <a:effectLst/>
              <a:latin typeface="+mn-lt"/>
              <a:ea typeface="+mn-ea"/>
              <a:cs typeface="+mn-cs"/>
            </a:rPr>
            <a:t>並びに定員管理・給与の適正化、</a:t>
          </a:r>
          <a:r>
            <a:rPr lang="ja-JP" altLang="ja-JP" sz="1100" b="0" i="0" baseline="0">
              <a:solidFill>
                <a:schemeClr val="dk1"/>
              </a:solidFill>
              <a:effectLst/>
              <a:latin typeface="+mn-lt"/>
              <a:ea typeface="+mn-ea"/>
              <a:cs typeface="+mn-cs"/>
            </a:rPr>
            <a:t>事務事業の見直しなどによ</a:t>
          </a:r>
          <a:r>
            <a:rPr lang="ja-JP" altLang="en-US" sz="1100" b="0" i="0" baseline="0">
              <a:solidFill>
                <a:schemeClr val="dk1"/>
              </a:solidFill>
              <a:effectLst/>
              <a:latin typeface="+mn-lt"/>
              <a:ea typeface="+mn-ea"/>
              <a:cs typeface="+mn-cs"/>
            </a:rPr>
            <a:t>る経費の</a:t>
          </a:r>
          <a:r>
            <a:rPr lang="ja-JP" altLang="ja-JP" sz="1100" b="0" i="0" baseline="0">
              <a:solidFill>
                <a:schemeClr val="dk1"/>
              </a:solidFill>
              <a:effectLst/>
              <a:latin typeface="+mn-lt"/>
              <a:ea typeface="+mn-ea"/>
              <a:cs typeface="+mn-cs"/>
            </a:rPr>
            <a:t>削減</a:t>
          </a:r>
          <a:r>
            <a:rPr lang="ja-JP" altLang="en-US" sz="1100" b="0" i="0" baseline="0">
              <a:solidFill>
                <a:schemeClr val="dk1"/>
              </a:solidFill>
              <a:effectLst/>
              <a:latin typeface="+mn-lt"/>
              <a:ea typeface="+mn-ea"/>
              <a:cs typeface="+mn-cs"/>
            </a:rPr>
            <a:t>を図るなど、</a:t>
          </a:r>
          <a:r>
            <a:rPr lang="ja-JP" altLang="ja-JP" sz="1100" b="0" i="0" baseline="0">
              <a:solidFill>
                <a:schemeClr val="dk1"/>
              </a:solidFill>
              <a:effectLst/>
              <a:latin typeface="+mn-lt"/>
              <a:ea typeface="+mn-ea"/>
              <a:cs typeface="+mn-cs"/>
            </a:rPr>
            <a:t>引き続き財政基盤の強化</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48381</xdr:rowOff>
    </xdr:to>
    <xdr:cxnSp macro="">
      <xdr:nvCxnSpPr>
        <xdr:cNvPr id="68" name="直線コネクタ 67"/>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48381</xdr:rowOff>
    </xdr:from>
    <xdr:to>
      <xdr:col>6</xdr:col>
      <xdr:colOff>0</xdr:colOff>
      <xdr:row>42</xdr:row>
      <xdr:rowOff>48381</xdr:rowOff>
    </xdr:to>
    <xdr:cxnSp macro="">
      <xdr:nvCxnSpPr>
        <xdr:cNvPr id="71" name="直線コネクタ 70"/>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48381</xdr:rowOff>
    </xdr:to>
    <xdr:cxnSp macro="">
      <xdr:nvCxnSpPr>
        <xdr:cNvPr id="74" name="直線コネクタ 73"/>
        <xdr:cNvCxnSpPr/>
      </xdr:nvCxnSpPr>
      <xdr:spPr>
        <a:xfrm>
          <a:off x="2336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42</xdr:row>
      <xdr:rowOff>2419</xdr:rowOff>
    </xdr:to>
    <xdr:cxnSp macro="">
      <xdr:nvCxnSpPr>
        <xdr:cNvPr id="77" name="直線コネクタ 76"/>
        <xdr:cNvCxnSpPr/>
      </xdr:nvCxnSpPr>
      <xdr:spPr>
        <a:xfrm>
          <a:off x="1447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7" name="円/楕円 86"/>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8"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89" name="円/楕円 88"/>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109358</xdr:rowOff>
    </xdr:from>
    <xdr:ext cx="736600" cy="259045"/>
    <xdr:sp macro="" textlink="">
      <xdr:nvSpPr>
        <xdr:cNvPr id="90" name="テキスト ボックス 89"/>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1" name="円/楕円 90"/>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2" name="テキスト ボックス 91"/>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3" name="円/楕円 92"/>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63396</xdr:rowOff>
    </xdr:from>
    <xdr:ext cx="762000" cy="259045"/>
    <xdr:sp macro="" textlink="">
      <xdr:nvSpPr>
        <xdr:cNvPr id="94" name="テキスト ボックス 93"/>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5" name="円/楕円 94"/>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6" name="テキスト ボックス 95"/>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年度の経常収支比率は</a:t>
          </a:r>
          <a:r>
            <a:rPr lang="ja-JP" altLang="en-US" sz="1100" b="0" i="0" baseline="0">
              <a:solidFill>
                <a:schemeClr val="dk1"/>
              </a:solidFill>
              <a:effectLst/>
              <a:latin typeface="+mn-lt"/>
              <a:ea typeface="+mn-ea"/>
              <a:cs typeface="+mn-cs"/>
            </a:rPr>
            <a:t>９０．８</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や大阪府平均</a:t>
          </a:r>
          <a:r>
            <a:rPr lang="ja-JP" altLang="en-US" sz="1100" b="0" i="0" baseline="0">
              <a:solidFill>
                <a:schemeClr val="dk1"/>
              </a:solidFill>
              <a:effectLst/>
              <a:latin typeface="+mn-lt"/>
              <a:ea typeface="+mn-ea"/>
              <a:cs typeface="+mn-cs"/>
            </a:rPr>
            <a:t>値は</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を上回る状況にあり依然</a:t>
          </a:r>
          <a:r>
            <a:rPr lang="ja-JP" altLang="ja-JP" sz="1100" b="0" i="0" baseline="0">
              <a:solidFill>
                <a:schemeClr val="dk1"/>
              </a:solidFill>
              <a:effectLst/>
              <a:latin typeface="+mn-lt"/>
              <a:ea typeface="+mn-ea"/>
              <a:cs typeface="+mn-cs"/>
            </a:rPr>
            <a:t>として高い</a:t>
          </a:r>
          <a:r>
            <a:rPr lang="ja-JP" altLang="en-US" sz="1100" b="0" i="0" baseline="0">
              <a:solidFill>
                <a:schemeClr val="dk1"/>
              </a:solidFill>
              <a:effectLst/>
              <a:latin typeface="+mn-lt"/>
              <a:ea typeface="+mn-ea"/>
              <a:cs typeface="+mn-cs"/>
            </a:rPr>
            <a:t>水準で推移している</a:t>
          </a:r>
          <a:r>
            <a:rPr lang="ja-JP" altLang="ja-JP" sz="1100" b="0" i="0" baseline="0">
              <a:solidFill>
                <a:schemeClr val="dk1"/>
              </a:solidFill>
              <a:effectLst/>
              <a:latin typeface="+mn-lt"/>
              <a:ea typeface="+mn-ea"/>
              <a:cs typeface="+mn-cs"/>
            </a:rPr>
            <a:t>。これは、経常収支比率を構成する要素のうち、過去に行った</a:t>
          </a:r>
          <a:r>
            <a:rPr lang="ja-JP" altLang="en-US" sz="1100" b="0" i="0" baseline="0">
              <a:solidFill>
                <a:schemeClr val="dk1"/>
              </a:solidFill>
              <a:effectLst/>
              <a:latin typeface="+mn-lt"/>
              <a:ea typeface="+mn-ea"/>
              <a:cs typeface="+mn-cs"/>
            </a:rPr>
            <a:t>建設事業</a:t>
          </a:r>
          <a:r>
            <a:rPr lang="ja-JP" altLang="ja-JP" sz="1100" b="0" i="0" baseline="0">
              <a:solidFill>
                <a:schemeClr val="dk1"/>
              </a:solidFill>
              <a:effectLst/>
              <a:latin typeface="+mn-lt"/>
              <a:ea typeface="+mn-ea"/>
              <a:cs typeface="+mn-cs"/>
            </a:rPr>
            <a:t>等に</a:t>
          </a:r>
          <a:r>
            <a:rPr lang="ja-JP" altLang="en-US" sz="1100" b="0" i="0" baseline="0">
              <a:solidFill>
                <a:schemeClr val="dk1"/>
              </a:solidFill>
              <a:effectLst/>
              <a:latin typeface="+mn-lt"/>
              <a:ea typeface="+mn-ea"/>
              <a:cs typeface="+mn-cs"/>
            </a:rPr>
            <a:t>伴う</a:t>
          </a:r>
          <a:r>
            <a:rPr lang="ja-JP" altLang="ja-JP" sz="1100" b="0" i="0" baseline="0">
              <a:solidFill>
                <a:schemeClr val="dk1"/>
              </a:solidFill>
              <a:effectLst/>
              <a:latin typeface="+mn-lt"/>
              <a:ea typeface="+mn-ea"/>
              <a:cs typeface="+mn-cs"/>
            </a:rPr>
            <a:t>公債費が</a:t>
          </a:r>
          <a:r>
            <a:rPr lang="ja-JP" altLang="en-US" sz="1100" b="0" i="0" baseline="0">
              <a:solidFill>
                <a:schemeClr val="dk1"/>
              </a:solidFill>
              <a:effectLst/>
              <a:latin typeface="+mn-lt"/>
              <a:ea typeface="+mn-ea"/>
              <a:cs typeface="+mn-cs"/>
            </a:rPr>
            <a:t>減少傾向にはあるものの未だ</a:t>
          </a:r>
          <a:r>
            <a:rPr lang="ja-JP" altLang="ja-JP" sz="1100" b="0" i="0" baseline="0">
              <a:solidFill>
                <a:schemeClr val="dk1"/>
              </a:solidFill>
              <a:effectLst/>
              <a:latin typeface="+mn-lt"/>
              <a:ea typeface="+mn-ea"/>
              <a:cs typeface="+mn-cs"/>
            </a:rPr>
            <a:t>高い水準にあることに加え、社会保障費などにおける扶助費の増加や介護保険特別会計</a:t>
          </a:r>
          <a:r>
            <a:rPr lang="ja-JP" altLang="en-US" sz="1100" b="0" i="0" baseline="0">
              <a:solidFill>
                <a:schemeClr val="dk1"/>
              </a:solidFill>
              <a:effectLst/>
              <a:latin typeface="+mn-lt"/>
              <a:ea typeface="+mn-ea"/>
              <a:cs typeface="+mn-cs"/>
            </a:rPr>
            <a:t>、国民健康保険特別会計など</a:t>
          </a:r>
          <a:r>
            <a:rPr lang="ja-JP" altLang="ja-JP" sz="1100" b="0" i="0" baseline="0">
              <a:solidFill>
                <a:schemeClr val="dk1"/>
              </a:solidFill>
              <a:effectLst/>
              <a:latin typeface="+mn-lt"/>
              <a:ea typeface="+mn-ea"/>
              <a:cs typeface="+mn-cs"/>
            </a:rPr>
            <a:t>への繰出金の増加</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要因</a:t>
          </a:r>
          <a:r>
            <a:rPr lang="ja-JP" altLang="ja-JP" sz="1100" b="0" i="0" baseline="0">
              <a:solidFill>
                <a:schemeClr val="dk1"/>
              </a:solidFill>
              <a:effectLst/>
              <a:latin typeface="+mn-lt"/>
              <a:ea typeface="+mn-ea"/>
              <a:cs typeface="+mn-cs"/>
            </a:rPr>
            <a:t>である。</a:t>
          </a:r>
          <a:r>
            <a:rPr lang="ja-JP" altLang="en-US" sz="1100" b="0" i="0" baseline="0">
              <a:solidFill>
                <a:schemeClr val="dk1"/>
              </a:solidFill>
              <a:effectLst/>
              <a:latin typeface="+mn-lt"/>
              <a:ea typeface="+mn-ea"/>
              <a:cs typeface="+mn-cs"/>
            </a:rPr>
            <a:t>今後においても建設事業等にかかる</a:t>
          </a:r>
          <a:r>
            <a:rPr lang="ja-JP" altLang="ja-JP" sz="1100" b="0" i="0" baseline="0">
              <a:solidFill>
                <a:schemeClr val="dk1"/>
              </a:solidFill>
              <a:effectLst/>
              <a:latin typeface="+mn-lt"/>
              <a:ea typeface="+mn-ea"/>
              <a:cs typeface="+mn-cs"/>
            </a:rPr>
            <a:t>地方債</a:t>
          </a:r>
          <a:r>
            <a:rPr lang="ja-JP" altLang="en-US" sz="1100" b="0" i="0" baseline="0">
              <a:solidFill>
                <a:schemeClr val="dk1"/>
              </a:solidFill>
              <a:effectLst/>
              <a:latin typeface="+mn-lt"/>
              <a:ea typeface="+mn-ea"/>
              <a:cs typeface="+mn-cs"/>
            </a:rPr>
            <a:t>の新規</a:t>
          </a:r>
          <a:r>
            <a:rPr lang="ja-JP" altLang="ja-JP" sz="1100" b="0" i="0" baseline="0">
              <a:solidFill>
                <a:schemeClr val="dk1"/>
              </a:solidFill>
              <a:effectLst/>
              <a:latin typeface="+mn-lt"/>
              <a:ea typeface="+mn-ea"/>
              <a:cs typeface="+mn-cs"/>
            </a:rPr>
            <a:t>発行の抑制</a:t>
          </a:r>
          <a:r>
            <a:rPr lang="ja-JP" altLang="en-US" sz="1100" b="0" i="0" baseline="0">
              <a:solidFill>
                <a:schemeClr val="dk1"/>
              </a:solidFill>
              <a:effectLst/>
              <a:latin typeface="+mn-lt"/>
              <a:ea typeface="+mn-ea"/>
              <a:cs typeface="+mn-cs"/>
            </a:rPr>
            <a:t>、平準化並びに</a:t>
          </a:r>
          <a:r>
            <a:rPr lang="ja-JP" altLang="ja-JP" sz="1100" b="0" i="0" baseline="0">
              <a:solidFill>
                <a:schemeClr val="dk1"/>
              </a:solidFill>
              <a:effectLst/>
              <a:latin typeface="+mn-lt"/>
              <a:ea typeface="+mn-ea"/>
              <a:cs typeface="+mn-cs"/>
            </a:rPr>
            <a:t>定員管理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給与の適正化、事務事業の見直し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による経費</a:t>
          </a:r>
          <a:r>
            <a:rPr lang="ja-JP" altLang="en-US" sz="1100" b="0" i="0" baseline="0">
              <a:solidFill>
                <a:schemeClr val="dk1"/>
              </a:solidFill>
              <a:effectLst/>
              <a:latin typeface="+mn-lt"/>
              <a:ea typeface="+mn-ea"/>
              <a:cs typeface="+mn-cs"/>
            </a:rPr>
            <a:t>の削減を図るとともに</a:t>
          </a:r>
          <a:r>
            <a:rPr lang="ja-JP" altLang="ja-JP" sz="1100" b="0" i="0" baseline="0">
              <a:solidFill>
                <a:schemeClr val="dk1"/>
              </a:solidFill>
              <a:effectLst/>
              <a:latin typeface="+mn-lt"/>
              <a:ea typeface="+mn-ea"/>
              <a:cs typeface="+mn-cs"/>
            </a:rPr>
            <a:t>町税をはじめとする自主財源の確保に努める。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65</xdr:row>
      <xdr:rowOff>85090</xdr:rowOff>
    </xdr:to>
    <xdr:cxnSp macro="">
      <xdr:nvCxnSpPr>
        <xdr:cNvPr id="131" name="直線コネクタ 130"/>
        <xdr:cNvCxnSpPr/>
      </xdr:nvCxnSpPr>
      <xdr:spPr>
        <a:xfrm>
          <a:off x="4114800" y="1116901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65</xdr:row>
      <xdr:rowOff>24765</xdr:rowOff>
    </xdr:to>
    <xdr:cxnSp macro="">
      <xdr:nvCxnSpPr>
        <xdr:cNvPr id="134" name="直線コネクタ 133"/>
        <xdr:cNvCxnSpPr/>
      </xdr:nvCxnSpPr>
      <xdr:spPr>
        <a:xfrm>
          <a:off x="3225800" y="1103630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65</xdr:row>
      <xdr:rowOff>141394</xdr:rowOff>
    </xdr:to>
    <xdr:cxnSp macro="">
      <xdr:nvCxnSpPr>
        <xdr:cNvPr id="137" name="直線コネクタ 136"/>
        <xdr:cNvCxnSpPr/>
      </xdr:nvCxnSpPr>
      <xdr:spPr>
        <a:xfrm flipV="1">
          <a:off x="2336800" y="1103630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81069</xdr:rowOff>
    </xdr:from>
    <xdr:to>
      <xdr:col>3</xdr:col>
      <xdr:colOff>279400</xdr:colOff>
      <xdr:row>65</xdr:row>
      <xdr:rowOff>141394</xdr:rowOff>
    </xdr:to>
    <xdr:cxnSp macro="">
      <xdr:nvCxnSpPr>
        <xdr:cNvPr id="140" name="直線コネクタ 139"/>
        <xdr:cNvCxnSpPr/>
      </xdr:nvCxnSpPr>
      <xdr:spPr>
        <a:xfrm>
          <a:off x="1447800" y="112253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0" name="円/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51"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145415</xdr:rowOff>
    </xdr:from>
    <xdr:to>
      <xdr:col>6</xdr:col>
      <xdr:colOff>50800</xdr:colOff>
      <xdr:row>65</xdr:row>
      <xdr:rowOff>75565</xdr:rowOff>
    </xdr:to>
    <xdr:sp macro="" textlink="">
      <xdr:nvSpPr>
        <xdr:cNvPr id="152" name="円/楕円 151"/>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60342</xdr:rowOff>
    </xdr:from>
    <xdr:ext cx="736600" cy="259045"/>
    <xdr:sp macro="" textlink="">
      <xdr:nvSpPr>
        <xdr:cNvPr id="153" name="テキスト ボックス 152"/>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4" name="円/楕円 153"/>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55" name="テキスト ボックス 154"/>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90594</xdr:rowOff>
    </xdr:from>
    <xdr:to>
      <xdr:col>3</xdr:col>
      <xdr:colOff>330200</xdr:colOff>
      <xdr:row>66</xdr:row>
      <xdr:rowOff>20744</xdr:rowOff>
    </xdr:to>
    <xdr:sp macro="" textlink="">
      <xdr:nvSpPr>
        <xdr:cNvPr id="156" name="円/楕円 155"/>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5521</xdr:rowOff>
    </xdr:from>
    <xdr:ext cx="762000" cy="259045"/>
    <xdr:sp macro="" textlink="">
      <xdr:nvSpPr>
        <xdr:cNvPr id="157" name="テキスト ボックス 156"/>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30269</xdr:rowOff>
    </xdr:from>
    <xdr:to>
      <xdr:col>2</xdr:col>
      <xdr:colOff>127000</xdr:colOff>
      <xdr:row>65</xdr:row>
      <xdr:rowOff>131869</xdr:rowOff>
    </xdr:to>
    <xdr:sp macro="" textlink="">
      <xdr:nvSpPr>
        <xdr:cNvPr id="158" name="円/楕円 157"/>
        <xdr:cNvSpPr/>
      </xdr:nvSpPr>
      <xdr:spPr>
        <a:xfrm>
          <a:off x="1397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116646</xdr:rowOff>
    </xdr:from>
    <xdr:ext cx="762000" cy="259045"/>
    <xdr:sp macro="" textlink="">
      <xdr:nvSpPr>
        <xdr:cNvPr id="159" name="テキスト ボックス 158"/>
        <xdr:cNvSpPr txBox="1"/>
      </xdr:nvSpPr>
      <xdr:spPr>
        <a:xfrm>
          <a:off x="1066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年度の人口１人当たり人件費・物件費等決算額は１</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０２８</a:t>
          </a:r>
          <a:r>
            <a:rPr lang="ja-JP" altLang="ja-JP" sz="1100" b="0" i="0" baseline="0">
              <a:solidFill>
                <a:schemeClr val="dk1"/>
              </a:solidFill>
              <a:effectLst/>
              <a:latin typeface="+mn-lt"/>
              <a:ea typeface="+mn-ea"/>
              <a:cs typeface="+mn-cs"/>
            </a:rPr>
            <a:t>円で、大阪府平均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を上回っているものの、類似団体内平均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や全国平均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は下回っている。これは、近年</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行ってきた退職</a:t>
          </a:r>
          <a:r>
            <a:rPr lang="ja-JP" altLang="en-US" sz="1100" b="0" i="0" baseline="0">
              <a:solidFill>
                <a:schemeClr val="dk1"/>
              </a:solidFill>
              <a:effectLst/>
              <a:latin typeface="+mn-lt"/>
              <a:ea typeface="+mn-ea"/>
              <a:cs typeface="+mn-cs"/>
            </a:rPr>
            <a:t>者</a:t>
          </a:r>
          <a:r>
            <a:rPr lang="ja-JP" altLang="ja-JP" sz="1100" b="0" i="0" baseline="0">
              <a:solidFill>
                <a:schemeClr val="dk1"/>
              </a:solidFill>
              <a:effectLst/>
              <a:latin typeface="+mn-lt"/>
              <a:ea typeface="+mn-ea"/>
              <a:cs typeface="+mn-cs"/>
            </a:rPr>
            <a:t>不補充による職員人件費の削減や事務事業の見直しによる物件費の削減、ゴミ処理等を一部事務組合で行っていること</a:t>
          </a:r>
          <a:r>
            <a:rPr lang="ja-JP" altLang="en-US" sz="1100" b="0" i="0" baseline="0">
              <a:solidFill>
                <a:schemeClr val="dk1"/>
              </a:solidFill>
              <a:effectLst/>
              <a:latin typeface="+mn-lt"/>
              <a:ea typeface="+mn-ea"/>
              <a:cs typeface="+mn-cs"/>
            </a:rPr>
            <a:t>や常備</a:t>
          </a:r>
          <a:r>
            <a:rPr lang="ja-JP" altLang="ja-JP" sz="1100" b="0" i="0" baseline="0">
              <a:solidFill>
                <a:schemeClr val="dk1"/>
              </a:solidFill>
              <a:effectLst/>
              <a:latin typeface="+mn-lt"/>
              <a:ea typeface="+mn-ea"/>
              <a:cs typeface="+mn-cs"/>
            </a:rPr>
            <a:t>消防業務を委託していることなどが</a:t>
          </a:r>
          <a:r>
            <a:rPr lang="ja-JP" altLang="en-US" sz="1100" b="0" i="0" baseline="0">
              <a:solidFill>
                <a:schemeClr val="dk1"/>
              </a:solidFill>
              <a:effectLst/>
              <a:latin typeface="+mn-lt"/>
              <a:ea typeface="+mn-ea"/>
              <a:cs typeface="+mn-cs"/>
            </a:rPr>
            <a:t>要因</a:t>
          </a:r>
          <a:r>
            <a:rPr lang="ja-JP" altLang="ja-JP" sz="1100" b="0" i="0" baseline="0">
              <a:solidFill>
                <a:schemeClr val="dk1"/>
              </a:solidFill>
              <a:effectLst/>
              <a:latin typeface="+mn-lt"/>
              <a:ea typeface="+mn-ea"/>
              <a:cs typeface="+mn-cs"/>
            </a:rPr>
            <a:t>である。ただし、これら一部事務組合等の人件費・物件費等に充て</a:t>
          </a:r>
          <a:r>
            <a:rPr lang="ja-JP" altLang="en-US" sz="1100" b="0" i="0" baseline="0">
              <a:solidFill>
                <a:schemeClr val="dk1"/>
              </a:solidFill>
              <a:effectLst/>
              <a:latin typeface="+mn-lt"/>
              <a:ea typeface="+mn-ea"/>
              <a:cs typeface="+mn-cs"/>
            </a:rPr>
            <a:t>られる</a:t>
          </a:r>
          <a:r>
            <a:rPr lang="ja-JP" altLang="ja-JP" sz="1100" b="0" i="0" baseline="0">
              <a:solidFill>
                <a:schemeClr val="dk1"/>
              </a:solidFill>
              <a:effectLst/>
              <a:latin typeface="+mn-lt"/>
              <a:ea typeface="+mn-ea"/>
              <a:cs typeface="+mn-cs"/>
            </a:rPr>
            <a:t>負担金を含めた場合、人口１人当たり人件費・物件費等決算額は増加することとなり、今後</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一部事務組合等を含めた経費について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抑制や定員管理・給与の適正化に努め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35916</xdr:rowOff>
    </xdr:from>
    <xdr:to>
      <xdr:col>7</xdr:col>
      <xdr:colOff>152400</xdr:colOff>
      <xdr:row>81</xdr:row>
      <xdr:rowOff>71002</xdr:rowOff>
    </xdr:to>
    <xdr:cxnSp macro="">
      <xdr:nvCxnSpPr>
        <xdr:cNvPr id="192" name="直線コネクタ 191"/>
        <xdr:cNvCxnSpPr/>
      </xdr:nvCxnSpPr>
      <xdr:spPr>
        <a:xfrm>
          <a:off x="4114800" y="13923366"/>
          <a:ext cx="838200" cy="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27494</xdr:rowOff>
    </xdr:from>
    <xdr:to>
      <xdr:col>6</xdr:col>
      <xdr:colOff>0</xdr:colOff>
      <xdr:row>81</xdr:row>
      <xdr:rowOff>35916</xdr:rowOff>
    </xdr:to>
    <xdr:cxnSp macro="">
      <xdr:nvCxnSpPr>
        <xdr:cNvPr id="195" name="直線コネクタ 194"/>
        <xdr:cNvCxnSpPr/>
      </xdr:nvCxnSpPr>
      <xdr:spPr>
        <a:xfrm>
          <a:off x="3225800" y="13914944"/>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27494</xdr:rowOff>
    </xdr:from>
    <xdr:to>
      <xdr:col>4</xdr:col>
      <xdr:colOff>482600</xdr:colOff>
      <xdr:row>81</xdr:row>
      <xdr:rowOff>35751</xdr:rowOff>
    </xdr:to>
    <xdr:cxnSp macro="">
      <xdr:nvCxnSpPr>
        <xdr:cNvPr id="198" name="直線コネクタ 197"/>
        <xdr:cNvCxnSpPr/>
      </xdr:nvCxnSpPr>
      <xdr:spPr>
        <a:xfrm flipV="1">
          <a:off x="2336800" y="13914944"/>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17476</xdr:rowOff>
    </xdr:from>
    <xdr:to>
      <xdr:col>3</xdr:col>
      <xdr:colOff>279400</xdr:colOff>
      <xdr:row>81</xdr:row>
      <xdr:rowOff>35751</xdr:rowOff>
    </xdr:to>
    <xdr:cxnSp macro="">
      <xdr:nvCxnSpPr>
        <xdr:cNvPr id="201" name="直線コネクタ 200"/>
        <xdr:cNvCxnSpPr/>
      </xdr:nvCxnSpPr>
      <xdr:spPr>
        <a:xfrm>
          <a:off x="1447800" y="13904926"/>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20202</xdr:rowOff>
    </xdr:from>
    <xdr:to>
      <xdr:col>7</xdr:col>
      <xdr:colOff>203200</xdr:colOff>
      <xdr:row>81</xdr:row>
      <xdr:rowOff>121802</xdr:rowOff>
    </xdr:to>
    <xdr:sp macro="" textlink="">
      <xdr:nvSpPr>
        <xdr:cNvPr id="211" name="円/楕円 210"/>
        <xdr:cNvSpPr/>
      </xdr:nvSpPr>
      <xdr:spPr>
        <a:xfrm>
          <a:off x="4902200" y="13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36729</xdr:rowOff>
    </xdr:from>
    <xdr:ext cx="762000" cy="259045"/>
    <xdr:sp macro="" textlink="">
      <xdr:nvSpPr>
        <xdr:cNvPr id="212" name="人件費・物件費等の状況該当値テキスト"/>
        <xdr:cNvSpPr txBox="1"/>
      </xdr:nvSpPr>
      <xdr:spPr>
        <a:xfrm>
          <a:off x="5041900" y="137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116,028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156566</xdr:rowOff>
    </xdr:from>
    <xdr:to>
      <xdr:col>6</xdr:col>
      <xdr:colOff>50800</xdr:colOff>
      <xdr:row>81</xdr:row>
      <xdr:rowOff>86716</xdr:rowOff>
    </xdr:to>
    <xdr:sp macro="" textlink="">
      <xdr:nvSpPr>
        <xdr:cNvPr id="213" name="円/楕円 212"/>
        <xdr:cNvSpPr/>
      </xdr:nvSpPr>
      <xdr:spPr>
        <a:xfrm>
          <a:off x="4064000" y="1387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96893</xdr:rowOff>
    </xdr:from>
    <xdr:ext cx="736600" cy="259045"/>
    <xdr:sp macro="" textlink="">
      <xdr:nvSpPr>
        <xdr:cNvPr id="214" name="テキスト ボックス 213"/>
        <xdr:cNvSpPr txBox="1"/>
      </xdr:nvSpPr>
      <xdr:spPr>
        <a:xfrm>
          <a:off x="3733800" y="1364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148144</xdr:rowOff>
    </xdr:from>
    <xdr:to>
      <xdr:col>4</xdr:col>
      <xdr:colOff>533400</xdr:colOff>
      <xdr:row>81</xdr:row>
      <xdr:rowOff>78294</xdr:rowOff>
    </xdr:to>
    <xdr:sp macro="" textlink="">
      <xdr:nvSpPr>
        <xdr:cNvPr id="215" name="円/楕円 214"/>
        <xdr:cNvSpPr/>
      </xdr:nvSpPr>
      <xdr:spPr>
        <a:xfrm>
          <a:off x="3175000" y="138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88471</xdr:rowOff>
    </xdr:from>
    <xdr:ext cx="762000" cy="259045"/>
    <xdr:sp macro="" textlink="">
      <xdr:nvSpPr>
        <xdr:cNvPr id="216" name="テキスト ボックス 215"/>
        <xdr:cNvSpPr txBox="1"/>
      </xdr:nvSpPr>
      <xdr:spPr>
        <a:xfrm>
          <a:off x="2844800" y="1363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107,013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156401</xdr:rowOff>
    </xdr:from>
    <xdr:to>
      <xdr:col>3</xdr:col>
      <xdr:colOff>330200</xdr:colOff>
      <xdr:row>81</xdr:row>
      <xdr:rowOff>86551</xdr:rowOff>
    </xdr:to>
    <xdr:sp macro="" textlink="">
      <xdr:nvSpPr>
        <xdr:cNvPr id="217" name="円/楕円 216"/>
        <xdr:cNvSpPr/>
      </xdr:nvSpPr>
      <xdr:spPr>
        <a:xfrm>
          <a:off x="2286000" y="13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96728</xdr:rowOff>
    </xdr:from>
    <xdr:ext cx="762000" cy="259045"/>
    <xdr:sp macro="" textlink="">
      <xdr:nvSpPr>
        <xdr:cNvPr id="218" name="テキスト ボックス 217"/>
        <xdr:cNvSpPr txBox="1"/>
      </xdr:nvSpPr>
      <xdr:spPr>
        <a:xfrm>
          <a:off x="1955800" y="136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108,724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138126</xdr:rowOff>
    </xdr:from>
    <xdr:to>
      <xdr:col>2</xdr:col>
      <xdr:colOff>127000</xdr:colOff>
      <xdr:row>81</xdr:row>
      <xdr:rowOff>68276</xdr:rowOff>
    </xdr:to>
    <xdr:sp macro="" textlink="">
      <xdr:nvSpPr>
        <xdr:cNvPr id="219" name="円/楕円 218"/>
        <xdr:cNvSpPr/>
      </xdr:nvSpPr>
      <xdr:spPr>
        <a:xfrm>
          <a:off x="1397000" y="13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78453</xdr:rowOff>
    </xdr:from>
    <xdr:ext cx="762000" cy="259045"/>
    <xdr:sp macro="" textlink="">
      <xdr:nvSpPr>
        <xdr:cNvPr id="220" name="テキスト ボックス 219"/>
        <xdr:cNvSpPr txBox="1"/>
      </xdr:nvSpPr>
      <xdr:spPr>
        <a:xfrm>
          <a:off x="1066800" y="1362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これまでに、給与構造の見直しによる職務・職責に応じた構造への転換や国同様に給料表の見直し（平均△</a:t>
          </a:r>
          <a:r>
            <a:rPr kumimoji="1" lang="en-US" altLang="ja-JP" sz="1100">
              <a:latin typeface="ＭＳ Ｐゴシック"/>
            </a:rPr>
            <a:t>4.8</a:t>
          </a:r>
          <a:r>
            <a:rPr kumimoji="1" lang="ja-JP" altLang="en-US" sz="1100">
              <a:latin typeface="ＭＳ Ｐゴシック"/>
            </a:rPr>
            <a:t>％）、枠外昇給制度の廃止、</a:t>
          </a:r>
          <a:r>
            <a:rPr kumimoji="1" lang="en-US" altLang="ja-JP" sz="1100">
              <a:latin typeface="ＭＳ Ｐゴシック"/>
            </a:rPr>
            <a:t>55</a:t>
          </a:r>
          <a:r>
            <a:rPr kumimoji="1" lang="ja-JP" altLang="en-US" sz="1100">
              <a:latin typeface="ＭＳ Ｐゴシック"/>
            </a:rPr>
            <a:t>歳昇給抑制を実施した。また、調整手当（</a:t>
          </a:r>
          <a:r>
            <a:rPr kumimoji="1" lang="en-US" altLang="ja-JP" sz="1100">
              <a:latin typeface="ＭＳ Ｐゴシック"/>
            </a:rPr>
            <a:t>10</a:t>
          </a:r>
          <a:r>
            <a:rPr kumimoji="1" lang="ja-JP" altLang="en-US" sz="1100">
              <a:latin typeface="ＭＳ Ｐゴシック"/>
            </a:rPr>
            <a:t>％）を廃止し地域手当（</a:t>
          </a:r>
          <a:r>
            <a:rPr kumimoji="1" lang="en-US" altLang="ja-JP" sz="1100">
              <a:latin typeface="ＭＳ Ｐゴシック"/>
            </a:rPr>
            <a:t>3</a:t>
          </a:r>
          <a:r>
            <a:rPr kumimoji="1" lang="ja-JP" altLang="en-US" sz="1100">
              <a:latin typeface="ＭＳ Ｐゴシック"/>
            </a:rPr>
            <a:t>％）に移行するなど給与の適正化に努め、ラスパイレス指数を</a:t>
          </a:r>
          <a:r>
            <a:rPr kumimoji="1" lang="en-US" altLang="ja-JP" sz="1100">
              <a:latin typeface="ＭＳ Ｐゴシック"/>
            </a:rPr>
            <a:t>100</a:t>
          </a:r>
          <a:r>
            <a:rPr kumimoji="1" lang="ja-JP" altLang="en-US" sz="1100">
              <a:latin typeface="ＭＳ Ｐゴシック"/>
            </a:rPr>
            <a:t>以下に抑制してきた。</a:t>
          </a:r>
        </a:p>
        <a:p>
          <a:r>
            <a:rPr kumimoji="1" lang="ja-JP" altLang="en-US" sz="1100">
              <a:latin typeface="ＭＳ Ｐゴシック"/>
            </a:rPr>
            <a:t>ただし、平成</a:t>
          </a:r>
          <a:r>
            <a:rPr kumimoji="1" lang="en-US" altLang="ja-JP" sz="1100">
              <a:latin typeface="ＭＳ Ｐゴシック"/>
            </a:rPr>
            <a:t>23</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年度の</a:t>
          </a:r>
          <a:r>
            <a:rPr kumimoji="1" lang="en-US" altLang="ja-JP" sz="1100">
              <a:latin typeface="ＭＳ Ｐゴシック"/>
            </a:rPr>
            <a:t>2</a:t>
          </a:r>
          <a:r>
            <a:rPr kumimoji="1" lang="ja-JP" altLang="en-US" sz="1100">
              <a:latin typeface="ＭＳ Ｐゴシック"/>
            </a:rPr>
            <a:t>年間は、国の給与改定特例法により、ラスパイレス指数が</a:t>
          </a:r>
          <a:r>
            <a:rPr kumimoji="1" lang="en-US" altLang="ja-JP" sz="1100">
              <a:latin typeface="ＭＳ Ｐゴシック"/>
            </a:rPr>
            <a:t>100</a:t>
          </a:r>
          <a:r>
            <a:rPr kumimoji="1" lang="ja-JP" altLang="en-US" sz="1100">
              <a:latin typeface="ＭＳ Ｐゴシック"/>
            </a:rPr>
            <a:t>を超過する状況にあった。</a:t>
          </a: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110807</xdr:rowOff>
    </xdr:from>
    <xdr:to>
      <xdr:col>24</xdr:col>
      <xdr:colOff>558800</xdr:colOff>
      <xdr:row>85</xdr:row>
      <xdr:rowOff>86043</xdr:rowOff>
    </xdr:to>
    <xdr:cxnSp macro="">
      <xdr:nvCxnSpPr>
        <xdr:cNvPr id="245" name="直線コネクタ 244"/>
        <xdr:cNvCxnSpPr/>
      </xdr:nvCxnSpPr>
      <xdr:spPr>
        <a:xfrm flipV="1">
          <a:off x="17018000" y="13826807"/>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46"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47" name="直線コネクタ 246"/>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25734</xdr:rowOff>
    </xdr:from>
    <xdr:ext cx="762000" cy="259045"/>
    <xdr:sp macro="" textlink="">
      <xdr:nvSpPr>
        <xdr:cNvPr id="248" name="給与水準   （国との比較）最大値テキスト"/>
        <xdr:cNvSpPr txBox="1"/>
      </xdr:nvSpPr>
      <xdr:spPr>
        <a:xfrm>
          <a:off x="17106900" y="135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80</xdr:row>
      <xdr:rowOff>110807</xdr:rowOff>
    </xdr:from>
    <xdr:to>
      <xdr:col>24</xdr:col>
      <xdr:colOff>647700</xdr:colOff>
      <xdr:row>80</xdr:row>
      <xdr:rowOff>110807</xdr:rowOff>
    </xdr:to>
    <xdr:cxnSp macro="">
      <xdr:nvCxnSpPr>
        <xdr:cNvPr id="249" name="直線コネクタ 248"/>
        <xdr:cNvCxnSpPr/>
      </xdr:nvCxnSpPr>
      <xdr:spPr>
        <a:xfrm>
          <a:off x="16929100" y="1382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16193</xdr:rowOff>
    </xdr:from>
    <xdr:to>
      <xdr:col>24</xdr:col>
      <xdr:colOff>558800</xdr:colOff>
      <xdr:row>84</xdr:row>
      <xdr:rowOff>64452</xdr:rowOff>
    </xdr:to>
    <xdr:cxnSp macro="">
      <xdr:nvCxnSpPr>
        <xdr:cNvPr id="250" name="直線コネクタ 249"/>
        <xdr:cNvCxnSpPr/>
      </xdr:nvCxnSpPr>
      <xdr:spPr>
        <a:xfrm>
          <a:off x="16179800" y="14417993"/>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44784</xdr:rowOff>
    </xdr:from>
    <xdr:ext cx="762000" cy="259045"/>
    <xdr:sp macro="" textlink="">
      <xdr:nvSpPr>
        <xdr:cNvPr id="251" name="給与水準   （国との比較）平均値テキスト"/>
        <xdr:cNvSpPr txBox="1"/>
      </xdr:nvSpPr>
      <xdr:spPr>
        <a:xfrm>
          <a:off x="17106900" y="14103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28257</xdr:rowOff>
    </xdr:from>
    <xdr:to>
      <xdr:col>24</xdr:col>
      <xdr:colOff>609600</xdr:colOff>
      <xdr:row>83</xdr:row>
      <xdr:rowOff>129857</xdr:rowOff>
    </xdr:to>
    <xdr:sp macro="" textlink="">
      <xdr:nvSpPr>
        <xdr:cNvPr id="252" name="フローチャート : 判断 251"/>
        <xdr:cNvSpPr/>
      </xdr:nvSpPr>
      <xdr:spPr>
        <a:xfrm>
          <a:off x="169672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16193</xdr:rowOff>
    </xdr:from>
    <xdr:to>
      <xdr:col>23</xdr:col>
      <xdr:colOff>406400</xdr:colOff>
      <xdr:row>87</xdr:row>
      <xdr:rowOff>26670</xdr:rowOff>
    </xdr:to>
    <xdr:cxnSp macro="">
      <xdr:nvCxnSpPr>
        <xdr:cNvPr id="253" name="直線コネクタ 252"/>
        <xdr:cNvCxnSpPr/>
      </xdr:nvCxnSpPr>
      <xdr:spPr>
        <a:xfrm flipV="1">
          <a:off x="15290800" y="14417993"/>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4" name="フローチャート : 判断 253"/>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5" name="テキスト ボックス 254"/>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26670</xdr:rowOff>
    </xdr:from>
    <xdr:to>
      <xdr:col>22</xdr:col>
      <xdr:colOff>203200</xdr:colOff>
      <xdr:row>87</xdr:row>
      <xdr:rowOff>123189</xdr:rowOff>
    </xdr:to>
    <xdr:cxnSp macro="">
      <xdr:nvCxnSpPr>
        <xdr:cNvPr id="256" name="直線コネクタ 255"/>
        <xdr:cNvCxnSpPr/>
      </xdr:nvCxnSpPr>
      <xdr:spPr>
        <a:xfrm flipV="1">
          <a:off x="14401800" y="149428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137795</xdr:rowOff>
    </xdr:from>
    <xdr:to>
      <xdr:col>22</xdr:col>
      <xdr:colOff>254000</xdr:colOff>
      <xdr:row>86</xdr:row>
      <xdr:rowOff>67945</xdr:rowOff>
    </xdr:to>
    <xdr:sp macro="" textlink="">
      <xdr:nvSpPr>
        <xdr:cNvPr id="257" name="フローチャート : 判断 256"/>
        <xdr:cNvSpPr/>
      </xdr:nvSpPr>
      <xdr:spPr>
        <a:xfrm>
          <a:off x="15240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78122</xdr:rowOff>
    </xdr:from>
    <xdr:ext cx="762000" cy="259045"/>
    <xdr:sp macro="" textlink="">
      <xdr:nvSpPr>
        <xdr:cNvPr id="258" name="テキスト ボックス 257"/>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76518</xdr:rowOff>
    </xdr:from>
    <xdr:to>
      <xdr:col>21</xdr:col>
      <xdr:colOff>0</xdr:colOff>
      <xdr:row>87</xdr:row>
      <xdr:rowOff>123189</xdr:rowOff>
    </xdr:to>
    <xdr:cxnSp macro="">
      <xdr:nvCxnSpPr>
        <xdr:cNvPr id="259" name="直線コネクタ 258"/>
        <xdr:cNvCxnSpPr/>
      </xdr:nvCxnSpPr>
      <xdr:spPr>
        <a:xfrm>
          <a:off x="13512800" y="14478318"/>
          <a:ext cx="889000" cy="5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0" name="フローチャート : 判断 259"/>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1" name="テキスト ボックス 260"/>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151448</xdr:rowOff>
    </xdr:from>
    <xdr:to>
      <xdr:col>19</xdr:col>
      <xdr:colOff>533400</xdr:colOff>
      <xdr:row>83</xdr:row>
      <xdr:rowOff>81598</xdr:rowOff>
    </xdr:to>
    <xdr:sp macro="" textlink="">
      <xdr:nvSpPr>
        <xdr:cNvPr id="262" name="フローチャート : 判断 261"/>
        <xdr:cNvSpPr/>
      </xdr:nvSpPr>
      <xdr:spPr>
        <a:xfrm>
          <a:off x="13462000" y="1421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91775</xdr:rowOff>
    </xdr:from>
    <xdr:ext cx="762000" cy="259045"/>
    <xdr:sp macro="" textlink="">
      <xdr:nvSpPr>
        <xdr:cNvPr id="263" name="テキスト ボックス 262"/>
        <xdr:cNvSpPr txBox="1"/>
      </xdr:nvSpPr>
      <xdr:spPr>
        <a:xfrm>
          <a:off x="13131800" y="139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13652</xdr:rowOff>
    </xdr:from>
    <xdr:to>
      <xdr:col>24</xdr:col>
      <xdr:colOff>609600</xdr:colOff>
      <xdr:row>84</xdr:row>
      <xdr:rowOff>115252</xdr:rowOff>
    </xdr:to>
    <xdr:sp macro="" textlink="">
      <xdr:nvSpPr>
        <xdr:cNvPr id="269" name="円/楕円 268"/>
        <xdr:cNvSpPr/>
      </xdr:nvSpPr>
      <xdr:spPr>
        <a:xfrm>
          <a:off x="16967200" y="144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157179</xdr:rowOff>
    </xdr:from>
    <xdr:ext cx="762000" cy="259045"/>
    <xdr:sp macro="" textlink="">
      <xdr:nvSpPr>
        <xdr:cNvPr id="270" name="給与水準   （国との比較）該当値テキスト"/>
        <xdr:cNvSpPr txBox="1"/>
      </xdr:nvSpPr>
      <xdr:spPr>
        <a:xfrm>
          <a:off x="17106900" y="143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136843</xdr:rowOff>
    </xdr:from>
    <xdr:to>
      <xdr:col>23</xdr:col>
      <xdr:colOff>457200</xdr:colOff>
      <xdr:row>84</xdr:row>
      <xdr:rowOff>66993</xdr:rowOff>
    </xdr:to>
    <xdr:sp macro="" textlink="">
      <xdr:nvSpPr>
        <xdr:cNvPr id="271" name="円/楕円 270"/>
        <xdr:cNvSpPr/>
      </xdr:nvSpPr>
      <xdr:spPr>
        <a:xfrm>
          <a:off x="16129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51770</xdr:rowOff>
    </xdr:from>
    <xdr:ext cx="736600" cy="259045"/>
    <xdr:sp macro="" textlink="">
      <xdr:nvSpPr>
        <xdr:cNvPr id="272" name="テキスト ボックス 271"/>
        <xdr:cNvSpPr txBox="1"/>
      </xdr:nvSpPr>
      <xdr:spPr>
        <a:xfrm>
          <a:off x="15798800" y="1445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147320</xdr:rowOff>
    </xdr:from>
    <xdr:to>
      <xdr:col>22</xdr:col>
      <xdr:colOff>254000</xdr:colOff>
      <xdr:row>87</xdr:row>
      <xdr:rowOff>77470</xdr:rowOff>
    </xdr:to>
    <xdr:sp macro="" textlink="">
      <xdr:nvSpPr>
        <xdr:cNvPr id="273" name="円/楕円 272"/>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62247</xdr:rowOff>
    </xdr:from>
    <xdr:ext cx="762000" cy="259045"/>
    <xdr:sp macro="" textlink="">
      <xdr:nvSpPr>
        <xdr:cNvPr id="274" name="テキスト ボックス 273"/>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5" name="円/楕円 274"/>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158766</xdr:rowOff>
    </xdr:from>
    <xdr:ext cx="762000" cy="259045"/>
    <xdr:sp macro="" textlink="">
      <xdr:nvSpPr>
        <xdr:cNvPr id="276" name="テキスト ボックス 275"/>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25718</xdr:rowOff>
    </xdr:from>
    <xdr:to>
      <xdr:col>19</xdr:col>
      <xdr:colOff>533400</xdr:colOff>
      <xdr:row>84</xdr:row>
      <xdr:rowOff>127318</xdr:rowOff>
    </xdr:to>
    <xdr:sp macro="" textlink="">
      <xdr:nvSpPr>
        <xdr:cNvPr id="277" name="円/楕円 276"/>
        <xdr:cNvSpPr/>
      </xdr:nvSpPr>
      <xdr:spPr>
        <a:xfrm>
          <a:off x="13462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112095</xdr:rowOff>
    </xdr:from>
    <xdr:ext cx="762000" cy="259045"/>
    <xdr:sp macro="" textlink="">
      <xdr:nvSpPr>
        <xdr:cNvPr id="278" name="テキスト ボックス 277"/>
        <xdr:cNvSpPr txBox="1"/>
      </xdr:nvSpPr>
      <xdr:spPr>
        <a:xfrm>
          <a:off x="131318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職員数は、行財政改革の推進により、平成</a:t>
          </a:r>
          <a:r>
            <a:rPr kumimoji="1" lang="en-US" altLang="ja-JP" sz="1100">
              <a:latin typeface="ＭＳ Ｐゴシック"/>
            </a:rPr>
            <a:t>14</a:t>
          </a:r>
          <a:r>
            <a:rPr kumimoji="1" lang="ja-JP" altLang="en-US" sz="1100">
              <a:latin typeface="ＭＳ Ｐゴシック"/>
            </a:rPr>
            <a:t>年度（</a:t>
          </a:r>
          <a:r>
            <a:rPr kumimoji="1" lang="en-US" altLang="ja-JP" sz="1100">
              <a:latin typeface="ＭＳ Ｐゴシック"/>
            </a:rPr>
            <a:t>144</a:t>
          </a:r>
          <a:r>
            <a:rPr kumimoji="1" lang="ja-JP" altLang="en-US" sz="1100">
              <a:latin typeface="ＭＳ Ｐゴシック"/>
            </a:rPr>
            <a:t>人）をピークに年々減少（平成</a:t>
          </a:r>
          <a:r>
            <a:rPr kumimoji="1" lang="en-US" altLang="ja-JP" sz="1100">
              <a:latin typeface="ＭＳ Ｐゴシック"/>
            </a:rPr>
            <a:t>26</a:t>
          </a:r>
          <a:r>
            <a:rPr kumimoji="1" lang="ja-JP" altLang="en-US" sz="1100">
              <a:latin typeface="ＭＳ Ｐゴシック"/>
            </a:rPr>
            <a:t>年度</a:t>
          </a:r>
          <a:r>
            <a:rPr kumimoji="1" lang="en-US" altLang="ja-JP" sz="1100">
              <a:latin typeface="ＭＳ Ｐゴシック"/>
            </a:rPr>
            <a:t>113</a:t>
          </a:r>
          <a:r>
            <a:rPr kumimoji="1" lang="ja-JP" altLang="en-US" sz="1100">
              <a:latin typeface="ＭＳ Ｐゴシック"/>
            </a:rPr>
            <a:t>人 累計△</a:t>
          </a:r>
          <a:r>
            <a:rPr kumimoji="1" lang="en-US" altLang="ja-JP" sz="1100">
              <a:latin typeface="ＭＳ Ｐゴシック"/>
            </a:rPr>
            <a:t>31</a:t>
          </a:r>
          <a:r>
            <a:rPr kumimoji="1" lang="ja-JP" altLang="en-US" sz="1100">
              <a:latin typeface="ＭＳ Ｐゴシック"/>
            </a:rPr>
            <a:t>人）し、全国平均を下回っている状況である。また、集中改革プランにおける数値目標（</a:t>
          </a:r>
          <a:r>
            <a:rPr kumimoji="1" lang="en-US" altLang="ja-JP" sz="1100">
              <a:latin typeface="ＭＳ Ｐゴシック"/>
            </a:rPr>
            <a:t>8</a:t>
          </a:r>
          <a:r>
            <a:rPr kumimoji="1" lang="ja-JP" altLang="en-US" sz="1100">
              <a:latin typeface="ＭＳ Ｐゴシック"/>
            </a:rPr>
            <a:t>人以上の削減）は、平成</a:t>
          </a:r>
          <a:r>
            <a:rPr kumimoji="1" lang="en-US" altLang="ja-JP" sz="1100">
              <a:latin typeface="ＭＳ Ｐゴシック"/>
            </a:rPr>
            <a:t>21</a:t>
          </a:r>
          <a:r>
            <a:rPr kumimoji="1" lang="ja-JP" altLang="en-US" sz="1100">
              <a:latin typeface="ＭＳ Ｐゴシック"/>
            </a:rPr>
            <a:t>年度に達成した。</a:t>
          </a:r>
        </a:p>
        <a:p>
          <a:r>
            <a:rPr kumimoji="1" lang="ja-JP" altLang="en-US" sz="1100">
              <a:latin typeface="ＭＳ Ｐゴシック"/>
            </a:rPr>
            <a:t>今後、定年退職者の増加が見込まれることから、定員適正化計画を見直し、適切な定員管理に努める。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5" name="直線コネクタ 304"/>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06"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07" name="直線コネクタ 306"/>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08"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09" name="直線コネクタ 308"/>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101168</xdr:rowOff>
    </xdr:from>
    <xdr:to>
      <xdr:col>24</xdr:col>
      <xdr:colOff>558800</xdr:colOff>
      <xdr:row>60</xdr:row>
      <xdr:rowOff>111303</xdr:rowOff>
    </xdr:to>
    <xdr:cxnSp macro="">
      <xdr:nvCxnSpPr>
        <xdr:cNvPr id="310" name="直線コネクタ 309"/>
        <xdr:cNvCxnSpPr/>
      </xdr:nvCxnSpPr>
      <xdr:spPr>
        <a:xfrm>
          <a:off x="16179800" y="10388168"/>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1"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2" name="フローチャート : 判断 311"/>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101168</xdr:rowOff>
    </xdr:from>
    <xdr:to>
      <xdr:col>23</xdr:col>
      <xdr:colOff>406400</xdr:colOff>
      <xdr:row>60</xdr:row>
      <xdr:rowOff>103098</xdr:rowOff>
    </xdr:to>
    <xdr:cxnSp macro="">
      <xdr:nvCxnSpPr>
        <xdr:cNvPr id="313" name="直線コネクタ 312"/>
        <xdr:cNvCxnSpPr/>
      </xdr:nvCxnSpPr>
      <xdr:spPr>
        <a:xfrm flipV="1">
          <a:off x="15290800" y="1038816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4" name="フローチャート : 判断 313"/>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5" name="テキスト ボックス 314"/>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103098</xdr:rowOff>
    </xdr:from>
    <xdr:to>
      <xdr:col>22</xdr:col>
      <xdr:colOff>203200</xdr:colOff>
      <xdr:row>60</xdr:row>
      <xdr:rowOff>103098</xdr:rowOff>
    </xdr:to>
    <xdr:cxnSp macro="">
      <xdr:nvCxnSpPr>
        <xdr:cNvPr id="316" name="直線コネクタ 315"/>
        <xdr:cNvCxnSpPr/>
      </xdr:nvCxnSpPr>
      <xdr:spPr>
        <a:xfrm>
          <a:off x="14401800" y="103900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17" name="フローチャート : 判断 316"/>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18" name="テキスト ボックス 317"/>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103098</xdr:rowOff>
    </xdr:from>
    <xdr:to>
      <xdr:col>21</xdr:col>
      <xdr:colOff>0</xdr:colOff>
      <xdr:row>60</xdr:row>
      <xdr:rowOff>107924</xdr:rowOff>
    </xdr:to>
    <xdr:cxnSp macro="">
      <xdr:nvCxnSpPr>
        <xdr:cNvPr id="319" name="直線コネクタ 318"/>
        <xdr:cNvCxnSpPr/>
      </xdr:nvCxnSpPr>
      <xdr:spPr>
        <a:xfrm flipV="1">
          <a:off x="13512800" y="103900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0" name="フローチャート : 判断 319"/>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1" name="テキスト ボックス 320"/>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2" name="フローチャート : 判断 321"/>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3" name="テキスト ボックス 322"/>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60503</xdr:rowOff>
    </xdr:from>
    <xdr:to>
      <xdr:col>24</xdr:col>
      <xdr:colOff>609600</xdr:colOff>
      <xdr:row>60</xdr:row>
      <xdr:rowOff>162103</xdr:rowOff>
    </xdr:to>
    <xdr:sp macro="" textlink="">
      <xdr:nvSpPr>
        <xdr:cNvPr id="329" name="円/楕円 328"/>
        <xdr:cNvSpPr/>
      </xdr:nvSpPr>
      <xdr:spPr>
        <a:xfrm>
          <a:off x="16967200" y="10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153230</xdr:rowOff>
    </xdr:from>
    <xdr:ext cx="762000" cy="259045"/>
    <xdr:sp macro="" textlink="">
      <xdr:nvSpPr>
        <xdr:cNvPr id="330" name="定員管理の状況該当値テキスト"/>
        <xdr:cNvSpPr txBox="1"/>
      </xdr:nvSpPr>
      <xdr:spPr>
        <a:xfrm>
          <a:off x="17106900" y="1026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50368</xdr:rowOff>
    </xdr:from>
    <xdr:to>
      <xdr:col>23</xdr:col>
      <xdr:colOff>457200</xdr:colOff>
      <xdr:row>60</xdr:row>
      <xdr:rowOff>151968</xdr:rowOff>
    </xdr:to>
    <xdr:sp macro="" textlink="">
      <xdr:nvSpPr>
        <xdr:cNvPr id="331" name="円/楕円 330"/>
        <xdr:cNvSpPr/>
      </xdr:nvSpPr>
      <xdr:spPr>
        <a:xfrm>
          <a:off x="16129000" y="103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162145</xdr:rowOff>
    </xdr:from>
    <xdr:ext cx="736600" cy="259045"/>
    <xdr:sp macro="" textlink="">
      <xdr:nvSpPr>
        <xdr:cNvPr id="332" name="テキスト ボックス 331"/>
        <xdr:cNvSpPr txBox="1"/>
      </xdr:nvSpPr>
      <xdr:spPr>
        <a:xfrm>
          <a:off x="15798800" y="1010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52298</xdr:rowOff>
    </xdr:from>
    <xdr:to>
      <xdr:col>22</xdr:col>
      <xdr:colOff>254000</xdr:colOff>
      <xdr:row>60</xdr:row>
      <xdr:rowOff>153898</xdr:rowOff>
    </xdr:to>
    <xdr:sp macro="" textlink="">
      <xdr:nvSpPr>
        <xdr:cNvPr id="333" name="円/楕円 332"/>
        <xdr:cNvSpPr/>
      </xdr:nvSpPr>
      <xdr:spPr>
        <a:xfrm>
          <a:off x="15240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164075</xdr:rowOff>
    </xdr:from>
    <xdr:ext cx="762000" cy="259045"/>
    <xdr:sp macro="" textlink="">
      <xdr:nvSpPr>
        <xdr:cNvPr id="334" name="テキスト ボックス 333"/>
        <xdr:cNvSpPr txBox="1"/>
      </xdr:nvSpPr>
      <xdr:spPr>
        <a:xfrm>
          <a:off x="14909800" y="10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52298</xdr:rowOff>
    </xdr:from>
    <xdr:to>
      <xdr:col>21</xdr:col>
      <xdr:colOff>50800</xdr:colOff>
      <xdr:row>60</xdr:row>
      <xdr:rowOff>153898</xdr:rowOff>
    </xdr:to>
    <xdr:sp macro="" textlink="">
      <xdr:nvSpPr>
        <xdr:cNvPr id="335" name="円/楕円 334"/>
        <xdr:cNvSpPr/>
      </xdr:nvSpPr>
      <xdr:spPr>
        <a:xfrm>
          <a:off x="14351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164075</xdr:rowOff>
    </xdr:from>
    <xdr:ext cx="762000" cy="259045"/>
    <xdr:sp macro="" textlink="">
      <xdr:nvSpPr>
        <xdr:cNvPr id="336" name="テキスト ボックス 335"/>
        <xdr:cNvSpPr txBox="1"/>
      </xdr:nvSpPr>
      <xdr:spPr>
        <a:xfrm>
          <a:off x="14020800" y="10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57124</xdr:rowOff>
    </xdr:from>
    <xdr:to>
      <xdr:col>19</xdr:col>
      <xdr:colOff>533400</xdr:colOff>
      <xdr:row>60</xdr:row>
      <xdr:rowOff>158724</xdr:rowOff>
    </xdr:to>
    <xdr:sp macro="" textlink="">
      <xdr:nvSpPr>
        <xdr:cNvPr id="337" name="円/楕円 336"/>
        <xdr:cNvSpPr/>
      </xdr:nvSpPr>
      <xdr:spPr>
        <a:xfrm>
          <a:off x="13462000" y="1034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168901</xdr:rowOff>
    </xdr:from>
    <xdr:ext cx="762000" cy="259045"/>
    <xdr:sp macro="" textlink="">
      <xdr:nvSpPr>
        <xdr:cNvPr id="338" name="テキスト ボックス 337"/>
        <xdr:cNvSpPr txBox="1"/>
      </xdr:nvSpPr>
      <xdr:spPr>
        <a:xfrm>
          <a:off x="13131800" y="101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年度の実質公債費比率は</a:t>
          </a:r>
          <a:r>
            <a:rPr lang="ja-JP" altLang="en-US" sz="1100" b="0" i="0" baseline="0">
              <a:solidFill>
                <a:schemeClr val="dk1"/>
              </a:solidFill>
              <a:effectLst/>
              <a:latin typeface="+mn-lt"/>
              <a:ea typeface="+mn-ea"/>
              <a:cs typeface="+mn-cs"/>
            </a:rPr>
            <a:t>８．７</a:t>
          </a:r>
          <a:r>
            <a:rPr lang="ja-JP" altLang="ja-JP" sz="1100" b="0" i="0" baseline="0">
              <a:solidFill>
                <a:schemeClr val="dk1"/>
              </a:solidFill>
              <a:effectLst/>
              <a:latin typeface="+mn-lt"/>
              <a:ea typeface="+mn-ea"/>
              <a:cs typeface="+mn-cs"/>
            </a:rPr>
            <a:t>％で、前年度に比べ１．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ポイント低下しているものの、全国平均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や大阪府平均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を上回っている。これは、地方債（町債・企業債）の償還にかかる公債費や下水道事業会計への繰出金が高い水準で推移していることが</a:t>
          </a:r>
          <a:r>
            <a:rPr lang="ja-JP" altLang="en-US" sz="1100" b="0" i="0" baseline="0">
              <a:solidFill>
                <a:schemeClr val="dk1"/>
              </a:solidFill>
              <a:effectLst/>
              <a:latin typeface="+mn-lt"/>
              <a:ea typeface="+mn-ea"/>
              <a:cs typeface="+mn-cs"/>
            </a:rPr>
            <a:t>要因</a:t>
          </a:r>
          <a:r>
            <a:rPr lang="ja-JP" altLang="ja-JP" sz="1100" b="0" i="0" baseline="0">
              <a:solidFill>
                <a:schemeClr val="dk1"/>
              </a:solidFill>
              <a:effectLst/>
              <a:latin typeface="+mn-lt"/>
              <a:ea typeface="+mn-ea"/>
              <a:cs typeface="+mn-cs"/>
            </a:rPr>
            <a:t>である。</a:t>
          </a:r>
          <a:r>
            <a:rPr lang="ja-JP" altLang="en-US" sz="1100" b="0" i="0" baseline="0">
              <a:solidFill>
                <a:schemeClr val="dk1"/>
              </a:solidFill>
              <a:effectLst/>
              <a:latin typeface="+mn-lt"/>
              <a:ea typeface="+mn-ea"/>
              <a:cs typeface="+mn-cs"/>
            </a:rPr>
            <a:t>今後においても</a:t>
          </a:r>
          <a:r>
            <a:rPr lang="ja-JP" altLang="ja-JP" sz="1100" b="0" i="0" baseline="0">
              <a:solidFill>
                <a:schemeClr val="dk1"/>
              </a:solidFill>
              <a:effectLst/>
              <a:latin typeface="+mn-lt"/>
              <a:ea typeface="+mn-ea"/>
              <a:cs typeface="+mn-cs"/>
            </a:rPr>
            <a:t>建設事業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かかる</a:t>
          </a:r>
          <a:r>
            <a:rPr lang="ja-JP" altLang="ja-JP" sz="1100" b="0" i="0" baseline="0">
              <a:solidFill>
                <a:schemeClr val="dk1"/>
              </a:solidFill>
              <a:effectLst/>
              <a:latin typeface="+mn-lt"/>
              <a:ea typeface="+mn-ea"/>
              <a:cs typeface="+mn-cs"/>
            </a:rPr>
            <a:t>地方債の新規発行</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、平準化</a:t>
          </a:r>
          <a:r>
            <a:rPr lang="ja-JP" altLang="ja-JP" sz="1100" b="0" i="0" baseline="0">
              <a:solidFill>
                <a:schemeClr val="dk1"/>
              </a:solidFill>
              <a:effectLst/>
              <a:latin typeface="+mn-lt"/>
              <a:ea typeface="+mn-ea"/>
              <a:cs typeface="+mn-cs"/>
            </a:rPr>
            <a:t>とともに下水道</a:t>
          </a:r>
          <a:r>
            <a:rPr lang="ja-JP" altLang="en-US" sz="1100" b="0" i="0" baseline="0">
              <a:solidFill>
                <a:schemeClr val="dk1"/>
              </a:solidFill>
              <a:effectLst/>
              <a:latin typeface="+mn-lt"/>
              <a:ea typeface="+mn-ea"/>
              <a:cs typeface="+mn-cs"/>
            </a:rPr>
            <a:t>事業の経営基盤強化</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の縮減</a:t>
          </a:r>
          <a:r>
            <a:rPr lang="ja-JP" altLang="ja-JP" sz="1100" b="0" i="0" baseline="0">
              <a:solidFill>
                <a:schemeClr val="dk1"/>
              </a:solidFill>
              <a:effectLst/>
              <a:latin typeface="+mn-lt"/>
              <a:ea typeface="+mn-ea"/>
              <a:cs typeface="+mn-cs"/>
            </a:rPr>
            <a:t>を図る</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公債費負担の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68" name="直線コネクタ 367"/>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69"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0" name="直線コネクタ 369"/>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1"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2" name="直線コネクタ 371"/>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38281</xdr:rowOff>
    </xdr:from>
    <xdr:to>
      <xdr:col>24</xdr:col>
      <xdr:colOff>558800</xdr:colOff>
      <xdr:row>41</xdr:row>
      <xdr:rowOff>127907</xdr:rowOff>
    </xdr:to>
    <xdr:cxnSp macro="">
      <xdr:nvCxnSpPr>
        <xdr:cNvPr id="373" name="直線コネクタ 372"/>
        <xdr:cNvCxnSpPr/>
      </xdr:nvCxnSpPr>
      <xdr:spPr>
        <a:xfrm flipV="1">
          <a:off x="16179800" y="7067731"/>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4"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5" name="フローチャート : 判断 374"/>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127907</xdr:rowOff>
    </xdr:from>
    <xdr:to>
      <xdr:col>23</xdr:col>
      <xdr:colOff>406400</xdr:colOff>
      <xdr:row>42</xdr:row>
      <xdr:rowOff>59872</xdr:rowOff>
    </xdr:to>
    <xdr:cxnSp macro="">
      <xdr:nvCxnSpPr>
        <xdr:cNvPr id="376" name="直線コネクタ 375"/>
        <xdr:cNvCxnSpPr/>
      </xdr:nvCxnSpPr>
      <xdr:spPr>
        <a:xfrm flipV="1">
          <a:off x="15290800" y="71573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77" name="フローチャート : 判断 376"/>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78" name="テキスト ボックス 377"/>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59872</xdr:rowOff>
    </xdr:from>
    <xdr:to>
      <xdr:col>22</xdr:col>
      <xdr:colOff>203200</xdr:colOff>
      <xdr:row>43</xdr:row>
      <xdr:rowOff>12519</xdr:rowOff>
    </xdr:to>
    <xdr:cxnSp macro="">
      <xdr:nvCxnSpPr>
        <xdr:cNvPr id="379" name="直線コネクタ 378"/>
        <xdr:cNvCxnSpPr/>
      </xdr:nvCxnSpPr>
      <xdr:spPr>
        <a:xfrm flipV="1">
          <a:off x="14401800" y="72607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0" name="フローチャート : 判断 379"/>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1" name="テキスト ボックス 380"/>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12519</xdr:rowOff>
    </xdr:from>
    <xdr:to>
      <xdr:col>21</xdr:col>
      <xdr:colOff>0</xdr:colOff>
      <xdr:row>43</xdr:row>
      <xdr:rowOff>136616</xdr:rowOff>
    </xdr:to>
    <xdr:cxnSp macro="">
      <xdr:nvCxnSpPr>
        <xdr:cNvPr id="382" name="直線コネクタ 381"/>
        <xdr:cNvCxnSpPr/>
      </xdr:nvCxnSpPr>
      <xdr:spPr>
        <a:xfrm flipV="1">
          <a:off x="13512800" y="73848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3" name="フローチャート : 判断 382"/>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4" name="テキスト ボックス 383"/>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5" name="フローチャート : 判断 384"/>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86" name="テキスト ボックス 385"/>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158931</xdr:rowOff>
    </xdr:from>
    <xdr:to>
      <xdr:col>24</xdr:col>
      <xdr:colOff>609600</xdr:colOff>
      <xdr:row>41</xdr:row>
      <xdr:rowOff>89081</xdr:rowOff>
    </xdr:to>
    <xdr:sp macro="" textlink="">
      <xdr:nvSpPr>
        <xdr:cNvPr id="392" name="円/楕円 391"/>
        <xdr:cNvSpPr/>
      </xdr:nvSpPr>
      <xdr:spPr>
        <a:xfrm>
          <a:off x="169672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4008</xdr:rowOff>
    </xdr:from>
    <xdr:ext cx="762000" cy="259045"/>
    <xdr:sp macro="" textlink="">
      <xdr:nvSpPr>
        <xdr:cNvPr id="393" name="公債費負担の状況該当値テキスト"/>
        <xdr:cNvSpPr txBox="1"/>
      </xdr:nvSpPr>
      <xdr:spPr>
        <a:xfrm>
          <a:off x="17106900" y="686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77107</xdr:rowOff>
    </xdr:from>
    <xdr:to>
      <xdr:col>23</xdr:col>
      <xdr:colOff>457200</xdr:colOff>
      <xdr:row>42</xdr:row>
      <xdr:rowOff>7257</xdr:rowOff>
    </xdr:to>
    <xdr:sp macro="" textlink="">
      <xdr:nvSpPr>
        <xdr:cNvPr id="394" name="円/楕円 393"/>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17434</xdr:rowOff>
    </xdr:from>
    <xdr:ext cx="736600" cy="259045"/>
    <xdr:sp macro="" textlink="">
      <xdr:nvSpPr>
        <xdr:cNvPr id="395" name="テキスト ボックス 394"/>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9072</xdr:rowOff>
    </xdr:from>
    <xdr:to>
      <xdr:col>22</xdr:col>
      <xdr:colOff>254000</xdr:colOff>
      <xdr:row>42</xdr:row>
      <xdr:rowOff>110672</xdr:rowOff>
    </xdr:to>
    <xdr:sp macro="" textlink="">
      <xdr:nvSpPr>
        <xdr:cNvPr id="396" name="円/楕円 395"/>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97" name="テキスト ボックス 396"/>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133169</xdr:rowOff>
    </xdr:from>
    <xdr:to>
      <xdr:col>21</xdr:col>
      <xdr:colOff>50800</xdr:colOff>
      <xdr:row>43</xdr:row>
      <xdr:rowOff>63319</xdr:rowOff>
    </xdr:to>
    <xdr:sp macro="" textlink="">
      <xdr:nvSpPr>
        <xdr:cNvPr id="398" name="円/楕円 397"/>
        <xdr:cNvSpPr/>
      </xdr:nvSpPr>
      <xdr:spPr>
        <a:xfrm>
          <a:off x="14351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48096</xdr:rowOff>
    </xdr:from>
    <xdr:ext cx="762000" cy="259045"/>
    <xdr:sp macro="" textlink="">
      <xdr:nvSpPr>
        <xdr:cNvPr id="399" name="テキスト ボックス 398"/>
        <xdr:cNvSpPr txBox="1"/>
      </xdr:nvSpPr>
      <xdr:spPr>
        <a:xfrm>
          <a:off x="14020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85816</xdr:rowOff>
    </xdr:from>
    <xdr:to>
      <xdr:col>19</xdr:col>
      <xdr:colOff>533400</xdr:colOff>
      <xdr:row>44</xdr:row>
      <xdr:rowOff>15966</xdr:rowOff>
    </xdr:to>
    <xdr:sp macro="" textlink="">
      <xdr:nvSpPr>
        <xdr:cNvPr id="400" name="円/楕円 399"/>
        <xdr:cNvSpPr/>
      </xdr:nvSpPr>
      <xdr:spPr>
        <a:xfrm>
          <a:off x="13462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743</xdr:rowOff>
    </xdr:from>
    <xdr:ext cx="762000" cy="259045"/>
    <xdr:sp macro="" textlink="">
      <xdr:nvSpPr>
        <xdr:cNvPr id="401" name="テキスト ボックス 400"/>
        <xdr:cNvSpPr txBox="1"/>
      </xdr:nvSpPr>
      <xdr:spPr>
        <a:xfrm>
          <a:off x="13131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年度の将来負担比率は生じておらず、</a:t>
          </a:r>
          <a:r>
            <a:rPr lang="ja-JP" altLang="en-US" sz="1100" b="0" i="0" baseline="0">
              <a:solidFill>
                <a:schemeClr val="dk1"/>
              </a:solidFill>
              <a:effectLst/>
              <a:latin typeface="+mn-lt"/>
              <a:ea typeface="+mn-ea"/>
              <a:cs typeface="+mn-cs"/>
            </a:rPr>
            <a:t>類似団体平均値、</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値及び大阪府平均値を</a:t>
          </a:r>
          <a:r>
            <a:rPr lang="ja-JP" altLang="ja-JP" sz="1100" b="0" i="0" baseline="0">
              <a:solidFill>
                <a:schemeClr val="dk1"/>
              </a:solidFill>
              <a:effectLst/>
              <a:latin typeface="+mn-lt"/>
              <a:ea typeface="+mn-ea"/>
              <a:cs typeface="+mn-cs"/>
            </a:rPr>
            <a:t>下回っている。これは、将来負担比率を構成する要素のうち、大きな割合を占める地方債（町債・企業債）残高が新規発行の抑制等により年々減少している</a:t>
          </a:r>
          <a:r>
            <a:rPr lang="ja-JP" altLang="en-US" sz="1100" b="0" i="0" baseline="0">
              <a:solidFill>
                <a:schemeClr val="dk1"/>
              </a:solidFill>
              <a:effectLst/>
              <a:latin typeface="+mn-lt"/>
              <a:ea typeface="+mn-ea"/>
              <a:cs typeface="+mn-cs"/>
            </a:rPr>
            <a:t>ことや充当可能基金額が増加していることなどが要因で</a:t>
          </a:r>
          <a:r>
            <a:rPr lang="ja-JP" altLang="ja-JP" sz="1100" b="0" i="0" baseline="0">
              <a:solidFill>
                <a:schemeClr val="dk1"/>
              </a:solidFill>
              <a:effectLst/>
              <a:latin typeface="+mn-lt"/>
              <a:ea typeface="+mn-ea"/>
              <a:cs typeface="+mn-cs"/>
            </a:rPr>
            <a:t>ある。今後</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も引き続き下水道事業の経営基盤強化による繰出金の削減や、定員管理・給与の適正化に取り組むことで将来負担比率の</a:t>
          </a:r>
          <a:r>
            <a:rPr lang="ja-JP" altLang="en-US" sz="1100" b="0" i="0" baseline="0">
              <a:solidFill>
                <a:schemeClr val="dk1"/>
              </a:solidFill>
              <a:effectLst/>
              <a:latin typeface="+mn-lt"/>
              <a:ea typeface="+mn-ea"/>
              <a:cs typeface="+mn-cs"/>
            </a:rPr>
            <a:t>維持</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6" name="直線コネクタ 425"/>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7"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8" name="直線コネクタ 427"/>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38608</xdr:rowOff>
    </xdr:from>
    <xdr:to>
      <xdr:col>22</xdr:col>
      <xdr:colOff>203200</xdr:colOff>
      <xdr:row>16</xdr:row>
      <xdr:rowOff>40894</xdr:rowOff>
    </xdr:to>
    <xdr:cxnSp macro="">
      <xdr:nvCxnSpPr>
        <xdr:cNvPr id="431" name="直線コネクタ 430"/>
        <xdr:cNvCxnSpPr/>
      </xdr:nvCxnSpPr>
      <xdr:spPr>
        <a:xfrm flipV="1">
          <a:off x="14401800" y="261035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2"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3" name="フローチャート : 判断 432"/>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40894</xdr:rowOff>
    </xdr:from>
    <xdr:to>
      <xdr:col>21</xdr:col>
      <xdr:colOff>0</xdr:colOff>
      <xdr:row>17</xdr:row>
      <xdr:rowOff>9398</xdr:rowOff>
    </xdr:to>
    <xdr:cxnSp macro="">
      <xdr:nvCxnSpPr>
        <xdr:cNvPr id="434" name="直線コネクタ 433"/>
        <xdr:cNvCxnSpPr/>
      </xdr:nvCxnSpPr>
      <xdr:spPr>
        <a:xfrm flipV="1">
          <a:off x="13512800" y="27840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5" name="フローチャート : 判断 434"/>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6" name="テキスト ボックス 435"/>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7" name="フローチャート : 判断 436"/>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41482</xdr:rowOff>
    </xdr:from>
    <xdr:ext cx="762000" cy="259045"/>
    <xdr:sp macro="" textlink="">
      <xdr:nvSpPr>
        <xdr:cNvPr id="438" name="テキスト ボックス 437"/>
        <xdr:cNvSpPr txBox="1"/>
      </xdr:nvSpPr>
      <xdr:spPr>
        <a:xfrm>
          <a:off x="14909800" y="27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39" name="フローチャート : 判断 438"/>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0" name="テキスト ボックス 439"/>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1" name="フローチャート : 判断 440"/>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2" name="テキスト ボックス 441"/>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159258</xdr:rowOff>
    </xdr:from>
    <xdr:to>
      <xdr:col>22</xdr:col>
      <xdr:colOff>254000</xdr:colOff>
      <xdr:row>15</xdr:row>
      <xdr:rowOff>89408</xdr:rowOff>
    </xdr:to>
    <xdr:sp macro="" textlink="">
      <xdr:nvSpPr>
        <xdr:cNvPr id="448" name="円/楕円 447"/>
        <xdr:cNvSpPr/>
      </xdr:nvSpPr>
      <xdr:spPr>
        <a:xfrm>
          <a:off x="15240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99585</xdr:rowOff>
    </xdr:from>
    <xdr:ext cx="762000" cy="259045"/>
    <xdr:sp macro="" textlink="">
      <xdr:nvSpPr>
        <xdr:cNvPr id="449" name="テキスト ボックス 448"/>
        <xdr:cNvSpPr txBox="1"/>
      </xdr:nvSpPr>
      <xdr:spPr>
        <a:xfrm>
          <a:off x="14909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161544</xdr:rowOff>
    </xdr:from>
    <xdr:to>
      <xdr:col>21</xdr:col>
      <xdr:colOff>50800</xdr:colOff>
      <xdr:row>16</xdr:row>
      <xdr:rowOff>91694</xdr:rowOff>
    </xdr:to>
    <xdr:sp macro="" textlink="">
      <xdr:nvSpPr>
        <xdr:cNvPr id="450" name="円/楕円 449"/>
        <xdr:cNvSpPr/>
      </xdr:nvSpPr>
      <xdr:spPr>
        <a:xfrm>
          <a:off x="14351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101871</xdr:rowOff>
    </xdr:from>
    <xdr:ext cx="762000" cy="259045"/>
    <xdr:sp macro="" textlink="">
      <xdr:nvSpPr>
        <xdr:cNvPr id="451" name="テキスト ボックス 450"/>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130048</xdr:rowOff>
    </xdr:from>
    <xdr:to>
      <xdr:col>19</xdr:col>
      <xdr:colOff>533400</xdr:colOff>
      <xdr:row>17</xdr:row>
      <xdr:rowOff>60198</xdr:rowOff>
    </xdr:to>
    <xdr:sp macro="" textlink="">
      <xdr:nvSpPr>
        <xdr:cNvPr id="452" name="円/楕円 451"/>
        <xdr:cNvSpPr/>
      </xdr:nvSpPr>
      <xdr:spPr>
        <a:xfrm>
          <a:off x="13462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44975</xdr:rowOff>
    </xdr:from>
    <xdr:ext cx="762000" cy="259045"/>
    <xdr:sp macro="" textlink="">
      <xdr:nvSpPr>
        <xdr:cNvPr id="453" name="テキスト ボックス 452"/>
        <xdr:cNvSpPr txBox="1"/>
      </xdr:nvSpPr>
      <xdr:spPr>
        <a:xfrm>
          <a:off x="13131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14,008
13,944
14.17
4,795,921
4,631,477
101,908
3,130,321
4,716,531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年度の人件費は２</a:t>
          </a:r>
          <a:r>
            <a:rPr lang="ja-JP" altLang="en-US" sz="1100" b="0" i="0" baseline="0">
              <a:solidFill>
                <a:schemeClr val="dk1"/>
              </a:solidFill>
              <a:effectLst/>
              <a:latin typeface="+mn-lt"/>
              <a:ea typeface="+mn-ea"/>
              <a:cs typeface="+mn-cs"/>
            </a:rPr>
            <a:t>６．０</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若干上回っている。これは、当該年度において一定の退職者が生じたことも一因であり、今後の定年退職者数についても年度間によっての増減があることから、これらにより財政運営が左右されることのないよう、</a:t>
          </a:r>
          <a:r>
            <a:rPr lang="ja-JP" altLang="en-US" sz="1100" b="0" i="0" baseline="0">
              <a:solidFill>
                <a:schemeClr val="dk1"/>
              </a:solidFill>
              <a:effectLst/>
              <a:latin typeface="+mn-lt"/>
              <a:ea typeface="+mn-ea"/>
              <a:cs typeface="+mn-cs"/>
            </a:rPr>
            <a:t>必要な退職手当にかかる財源の確保を図るとともに</a:t>
          </a:r>
          <a:r>
            <a:rPr lang="ja-JP" altLang="ja-JP" sz="1100" b="0" i="0" baseline="0">
              <a:solidFill>
                <a:schemeClr val="dk1"/>
              </a:solidFill>
              <a:effectLst/>
              <a:latin typeface="+mn-lt"/>
              <a:ea typeface="+mn-ea"/>
              <a:cs typeface="+mn-cs"/>
            </a:rPr>
            <a:t>補充採用も含め定員管理・給与の適正化によ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115570</xdr:rowOff>
    </xdr:to>
    <xdr:cxnSp macro="">
      <xdr:nvCxnSpPr>
        <xdr:cNvPr id="62" name="直線コネクタ 61"/>
        <xdr:cNvCxnSpPr/>
      </xdr:nvCxnSpPr>
      <xdr:spPr>
        <a:xfrm>
          <a:off x="3987800" y="6408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65278</xdr:rowOff>
    </xdr:to>
    <xdr:cxnSp macro="">
      <xdr:nvCxnSpPr>
        <xdr:cNvPr id="65" name="直線コネクタ 64"/>
        <xdr:cNvCxnSpPr/>
      </xdr:nvCxnSpPr>
      <xdr:spPr>
        <a:xfrm>
          <a:off x="3098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38</xdr:row>
      <xdr:rowOff>72136</xdr:rowOff>
    </xdr:to>
    <xdr:cxnSp macro="">
      <xdr:nvCxnSpPr>
        <xdr:cNvPr id="68" name="直線コネクタ 67"/>
        <xdr:cNvCxnSpPr/>
      </xdr:nvCxnSpPr>
      <xdr:spPr>
        <a:xfrm flipV="1">
          <a:off x="2209800" y="635406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53848</xdr:rowOff>
    </xdr:from>
    <xdr:to>
      <xdr:col>3</xdr:col>
      <xdr:colOff>142875</xdr:colOff>
      <xdr:row>38</xdr:row>
      <xdr:rowOff>72136</xdr:rowOff>
    </xdr:to>
    <xdr:cxnSp macro="">
      <xdr:nvCxnSpPr>
        <xdr:cNvPr id="71" name="直線コネクタ 70"/>
        <xdr:cNvCxnSpPr/>
      </xdr:nvCxnSpPr>
      <xdr:spPr>
        <a:xfrm>
          <a:off x="1320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1" name="円/楕円 80"/>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2"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3" name="円/楕円 82"/>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4" name="テキスト ボックス 83"/>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5" name="円/楕円 84"/>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86" name="テキスト ボックス 85"/>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21336</xdr:rowOff>
    </xdr:from>
    <xdr:to>
      <xdr:col>3</xdr:col>
      <xdr:colOff>193675</xdr:colOff>
      <xdr:row>38</xdr:row>
      <xdr:rowOff>122936</xdr:rowOff>
    </xdr:to>
    <xdr:sp macro="" textlink="">
      <xdr:nvSpPr>
        <xdr:cNvPr id="87" name="円/楕円 86"/>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107713</xdr:rowOff>
    </xdr:from>
    <xdr:ext cx="762000" cy="259045"/>
    <xdr:sp macro="" textlink="">
      <xdr:nvSpPr>
        <xdr:cNvPr id="88" name="テキスト ボックス 87"/>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89" name="円/楕円 88"/>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90" name="テキスト ボックス 89"/>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年度の物件費は１６．</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を上回っている。これは、昭和６０年代に整備した本町の基幹電算システムの更新事業に</a:t>
          </a:r>
          <a:r>
            <a:rPr lang="ja-JP" altLang="en-US" sz="1100" b="0" i="0" baseline="0">
              <a:solidFill>
                <a:schemeClr val="dk1"/>
              </a:solidFill>
              <a:effectLst/>
              <a:latin typeface="+mn-lt"/>
              <a:ea typeface="+mn-ea"/>
              <a:cs typeface="+mn-cs"/>
            </a:rPr>
            <a:t>平成２４年度から</a:t>
          </a:r>
          <a:r>
            <a:rPr lang="ja-JP" altLang="ja-JP" sz="1100" b="0" i="0" baseline="0">
              <a:solidFill>
                <a:schemeClr val="dk1"/>
              </a:solidFill>
              <a:effectLst/>
              <a:latin typeface="+mn-lt"/>
              <a:ea typeface="+mn-ea"/>
              <a:cs typeface="+mn-cs"/>
            </a:rPr>
            <a:t>着手したこと</a:t>
          </a:r>
          <a:r>
            <a:rPr lang="ja-JP" altLang="en-US" sz="1100" b="0" i="0" baseline="0">
              <a:solidFill>
                <a:schemeClr val="dk1"/>
              </a:solidFill>
              <a:effectLst/>
              <a:latin typeface="+mn-lt"/>
              <a:ea typeface="+mn-ea"/>
              <a:cs typeface="+mn-cs"/>
            </a:rPr>
            <a:t>によるところが大きいが、平成２６年度においても中学校での完全給食を実施したところであり、今後においても引き続き</a:t>
          </a:r>
          <a:r>
            <a:rPr lang="ja-JP" altLang="ja-JP" sz="1100" b="0" i="0" baseline="0">
              <a:solidFill>
                <a:schemeClr val="dk1"/>
              </a:solidFill>
              <a:effectLst/>
              <a:latin typeface="+mn-lt"/>
              <a:ea typeface="+mn-ea"/>
              <a:cs typeface="+mn-cs"/>
            </a:rPr>
            <a:t>事務事業の見直しや施設の維持管理経費などの</a:t>
          </a:r>
          <a:r>
            <a:rPr lang="ja-JP" altLang="en-US" sz="1100" b="0" i="0" baseline="0">
              <a:solidFill>
                <a:schemeClr val="dk1"/>
              </a:solidFill>
              <a:effectLst/>
              <a:latin typeface="+mn-lt"/>
              <a:ea typeface="+mn-ea"/>
              <a:cs typeface="+mn-cs"/>
            </a:rPr>
            <a:t>精査</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物件費の抑制に努め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17</xdr:row>
      <xdr:rowOff>168910</xdr:rowOff>
    </xdr:to>
    <xdr:cxnSp macro="">
      <xdr:nvCxnSpPr>
        <xdr:cNvPr id="123" name="直線コネクタ 122"/>
        <xdr:cNvCxnSpPr/>
      </xdr:nvCxnSpPr>
      <xdr:spPr>
        <a:xfrm>
          <a:off x="15671800" y="3060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146050</xdr:rowOff>
    </xdr:to>
    <xdr:cxnSp macro="">
      <xdr:nvCxnSpPr>
        <xdr:cNvPr id="126" name="直線コネクタ 125"/>
        <xdr:cNvCxnSpPr/>
      </xdr:nvCxnSpPr>
      <xdr:spPr>
        <a:xfrm>
          <a:off x="14782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107950</xdr:rowOff>
    </xdr:to>
    <xdr:cxnSp macro="">
      <xdr:nvCxnSpPr>
        <xdr:cNvPr id="129" name="直線コネクタ 128"/>
        <xdr:cNvCxnSpPr/>
      </xdr:nvCxnSpPr>
      <xdr:spPr>
        <a:xfrm>
          <a:off x="13893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69850</xdr:rowOff>
    </xdr:to>
    <xdr:cxnSp macro="">
      <xdr:nvCxnSpPr>
        <xdr:cNvPr id="132" name="直線コネクタ 131"/>
        <xdr:cNvCxnSpPr/>
      </xdr:nvCxnSpPr>
      <xdr:spPr>
        <a:xfrm>
          <a:off x="13004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2" name="円/楕円 141"/>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3"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4" name="円/楕円 143"/>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5" name="テキスト ボックス 144"/>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46" name="円/楕円 145"/>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47" name="テキスト ボックス 14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48" name="円/楕円 147"/>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9" name="テキスト ボックス 148"/>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50" name="円/楕円 149"/>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51" name="テキスト ボックス 150"/>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年度の扶助費は６．</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値を</a:t>
          </a:r>
          <a:r>
            <a:rPr lang="ja-JP" altLang="ja-JP" sz="1100" b="0" i="0" baseline="0">
              <a:solidFill>
                <a:schemeClr val="dk1"/>
              </a:solidFill>
              <a:effectLst/>
              <a:latin typeface="+mn-lt"/>
              <a:ea typeface="+mn-ea"/>
              <a:cs typeface="+mn-cs"/>
            </a:rPr>
            <a:t>上回っているものの</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や大阪府平均</a:t>
          </a:r>
          <a:r>
            <a:rPr lang="ja-JP" altLang="en-US" sz="1100" b="0" i="0" baseline="0">
              <a:solidFill>
                <a:schemeClr val="dk1"/>
              </a:solidFill>
              <a:effectLst/>
              <a:latin typeface="+mn-lt"/>
              <a:ea typeface="+mn-ea"/>
              <a:cs typeface="+mn-cs"/>
            </a:rPr>
            <a:t>値は</a:t>
          </a:r>
          <a:r>
            <a:rPr lang="ja-JP" altLang="ja-JP" sz="1100" b="0" i="0" baseline="0">
              <a:solidFill>
                <a:schemeClr val="dk1"/>
              </a:solidFill>
              <a:effectLst/>
              <a:latin typeface="+mn-lt"/>
              <a:ea typeface="+mn-ea"/>
              <a:cs typeface="+mn-cs"/>
            </a:rPr>
            <a:t>下回っている。これは、本町に福祉事務所がなく生活保護費の支給がないことが一因である。</a:t>
          </a:r>
          <a:r>
            <a:rPr lang="ja-JP" altLang="en-US" sz="1100" b="0" i="0" baseline="0">
              <a:solidFill>
                <a:schemeClr val="dk1"/>
              </a:solidFill>
              <a:effectLst/>
              <a:latin typeface="+mn-lt"/>
              <a:ea typeface="+mn-ea"/>
              <a:cs typeface="+mn-cs"/>
            </a:rPr>
            <a:t>現在のところ</a:t>
          </a:r>
          <a:r>
            <a:rPr lang="ja-JP" altLang="ja-JP" sz="1100" b="0" i="0" baseline="0">
              <a:solidFill>
                <a:schemeClr val="dk1"/>
              </a:solidFill>
              <a:effectLst/>
              <a:latin typeface="+mn-lt"/>
              <a:ea typeface="+mn-ea"/>
              <a:cs typeface="+mn-cs"/>
            </a:rPr>
            <a:t>年度間にお</a:t>
          </a:r>
          <a:r>
            <a:rPr lang="ja-JP" altLang="en-US" sz="1100" b="0" i="0" baseline="0">
              <a:solidFill>
                <a:schemeClr val="dk1"/>
              </a:solidFill>
              <a:effectLst/>
              <a:latin typeface="+mn-lt"/>
              <a:ea typeface="+mn-ea"/>
              <a:cs typeface="+mn-cs"/>
            </a:rPr>
            <a:t>ける</a:t>
          </a:r>
          <a:r>
            <a:rPr lang="ja-JP" altLang="ja-JP" sz="1100" b="0" i="0" baseline="0">
              <a:solidFill>
                <a:schemeClr val="dk1"/>
              </a:solidFill>
              <a:effectLst/>
              <a:latin typeface="+mn-lt"/>
              <a:ea typeface="+mn-ea"/>
              <a:cs typeface="+mn-cs"/>
            </a:rPr>
            <a:t>大きな乖離は見られない</a:t>
          </a:r>
          <a:r>
            <a:rPr lang="ja-JP" altLang="en-US" sz="1100" b="0" i="0" baseline="0">
              <a:solidFill>
                <a:schemeClr val="dk1"/>
              </a:solidFill>
              <a:effectLst/>
              <a:latin typeface="+mn-lt"/>
              <a:ea typeface="+mn-ea"/>
              <a:cs typeface="+mn-cs"/>
            </a:rPr>
            <a:t>ところであるが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今後においては更なる少子</a:t>
          </a:r>
          <a:r>
            <a:rPr lang="ja-JP" altLang="ja-JP" sz="1100" b="0" i="0" baseline="0">
              <a:solidFill>
                <a:schemeClr val="dk1"/>
              </a:solidFill>
              <a:effectLst/>
              <a:latin typeface="+mn-lt"/>
              <a:ea typeface="+mn-ea"/>
              <a:cs typeface="+mn-cs"/>
            </a:rPr>
            <a:t>高齢</a:t>
          </a:r>
          <a:r>
            <a:rPr lang="ja-JP" altLang="en-US" sz="1100" b="0" i="0" baseline="0">
              <a:solidFill>
                <a:schemeClr val="dk1"/>
              </a:solidFill>
              <a:effectLst/>
              <a:latin typeface="+mn-lt"/>
              <a:ea typeface="+mn-ea"/>
              <a:cs typeface="+mn-cs"/>
            </a:rPr>
            <a:t>化の進行</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伴う各種給付費等の増加</a:t>
          </a:r>
          <a:r>
            <a:rPr lang="ja-JP" altLang="ja-JP" sz="1100" b="0" i="0" baseline="0">
              <a:solidFill>
                <a:schemeClr val="dk1"/>
              </a:solidFill>
              <a:effectLst/>
              <a:latin typeface="+mn-lt"/>
              <a:ea typeface="+mn-ea"/>
              <a:cs typeface="+mn-cs"/>
            </a:rPr>
            <a:t>が見込まれる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、扶助費の占める割合</a:t>
          </a:r>
          <a:r>
            <a:rPr lang="ja-JP" altLang="en-US" sz="1100" b="0" i="0" baseline="0">
              <a:solidFill>
                <a:schemeClr val="dk1"/>
              </a:solidFill>
              <a:effectLst/>
              <a:latin typeface="+mn-lt"/>
              <a:ea typeface="+mn-ea"/>
              <a:cs typeface="+mn-cs"/>
            </a:rPr>
            <a:t>はより一層</a:t>
          </a:r>
          <a:r>
            <a:rPr lang="ja-JP" altLang="ja-JP" sz="1100" b="0" i="0" baseline="0">
              <a:solidFill>
                <a:schemeClr val="dk1"/>
              </a:solidFill>
              <a:effectLst/>
              <a:latin typeface="+mn-lt"/>
              <a:ea typeface="+mn-ea"/>
              <a:cs typeface="+mn-cs"/>
            </a:rPr>
            <a:t>高ま</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財政負担となる懸念がある。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31750</xdr:rowOff>
    </xdr:to>
    <xdr:cxnSp macro="">
      <xdr:nvCxnSpPr>
        <xdr:cNvPr id="184" name="直線コネクタ 183"/>
        <xdr:cNvCxnSpPr/>
      </xdr:nvCxnSpPr>
      <xdr:spPr>
        <a:xfrm>
          <a:off x="3987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58</xdr:row>
      <xdr:rowOff>12700</xdr:rowOff>
    </xdr:to>
    <xdr:cxnSp macro="">
      <xdr:nvCxnSpPr>
        <xdr:cNvPr id="187" name="直線コネクタ 186"/>
        <xdr:cNvCxnSpPr/>
      </xdr:nvCxnSpPr>
      <xdr:spPr>
        <a:xfrm>
          <a:off x="3098800" y="9785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12700</xdr:rowOff>
    </xdr:to>
    <xdr:cxnSp macro="">
      <xdr:nvCxnSpPr>
        <xdr:cNvPr id="190" name="直線コネクタ 189"/>
        <xdr:cNvCxnSpPr/>
      </xdr:nvCxnSpPr>
      <xdr:spPr>
        <a:xfrm>
          <a:off x="2209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3" name="直線コネクタ 192"/>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3" name="円/楕円 202"/>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4"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5" name="円/楕円 204"/>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6" name="テキスト ボックス 205"/>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7" name="円/楕円 206"/>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08" name="テキスト ボックス 20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9" name="円/楕円 208"/>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0" name="テキスト ボックス 209"/>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1" name="円/楕円 21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2" name="テキスト ボックス 211"/>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年度のその他は１</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を上回っている。これは、その他を構成する要素のうち、下水道事業や国民健康保険事業、介護保険事業など特別会計に対する一般会計からの繰出金が本町の決算額に対して大きな割合を占めていることが</a:t>
          </a:r>
          <a:r>
            <a:rPr lang="ja-JP" altLang="en-US" sz="1100" b="0" i="0" baseline="0">
              <a:solidFill>
                <a:schemeClr val="dk1"/>
              </a:solidFill>
              <a:effectLst/>
              <a:latin typeface="+mn-lt"/>
              <a:ea typeface="+mn-ea"/>
              <a:cs typeface="+mn-cs"/>
            </a:rPr>
            <a:t>要因</a:t>
          </a:r>
          <a:r>
            <a:rPr lang="ja-JP" altLang="ja-JP" sz="1100" b="0" i="0" baseline="0">
              <a:solidFill>
                <a:schemeClr val="dk1"/>
              </a:solidFill>
              <a:effectLst/>
              <a:latin typeface="+mn-lt"/>
              <a:ea typeface="+mn-ea"/>
              <a:cs typeface="+mn-cs"/>
            </a:rPr>
            <a:t>である。引き続き各特別会計における使用料や保険料の</a:t>
          </a:r>
          <a:r>
            <a:rPr lang="ja-JP" altLang="en-US" sz="1100" b="0" i="0" baseline="0">
              <a:solidFill>
                <a:schemeClr val="dk1"/>
              </a:solidFill>
              <a:effectLst/>
              <a:latin typeface="+mn-lt"/>
              <a:ea typeface="+mn-ea"/>
              <a:cs typeface="+mn-cs"/>
            </a:rPr>
            <a:t>適正化を図</a:t>
          </a:r>
          <a:r>
            <a:rPr lang="ja-JP" altLang="ja-JP" sz="1100" b="0" i="0" baseline="0">
              <a:solidFill>
                <a:schemeClr val="dk1"/>
              </a:solidFill>
              <a:effectLst/>
              <a:latin typeface="+mn-lt"/>
              <a:ea typeface="+mn-ea"/>
              <a:cs typeface="+mn-cs"/>
            </a:rPr>
            <a:t>るとともに事務経費等の削減に取り組み繰出金の</a:t>
          </a:r>
          <a:r>
            <a:rPr lang="ja-JP" altLang="en-US" sz="1100" b="0" i="0" baseline="0">
              <a:solidFill>
                <a:schemeClr val="dk1"/>
              </a:solidFill>
              <a:effectLst/>
              <a:latin typeface="+mn-lt"/>
              <a:ea typeface="+mn-ea"/>
              <a:cs typeface="+mn-cs"/>
            </a:rPr>
            <a:t>低減</a:t>
          </a:r>
          <a:r>
            <a:rPr lang="ja-JP" altLang="ja-JP" sz="1100" b="0" i="0" baseline="0">
              <a:solidFill>
                <a:schemeClr val="dk1"/>
              </a:solidFill>
              <a:effectLst/>
              <a:latin typeface="+mn-lt"/>
              <a:ea typeface="+mn-ea"/>
              <a:cs typeface="+mn-cs"/>
            </a:rPr>
            <a:t>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77470</xdr:rowOff>
    </xdr:to>
    <xdr:cxnSp macro="">
      <xdr:nvCxnSpPr>
        <xdr:cNvPr id="245" name="直線コネクタ 244"/>
        <xdr:cNvCxnSpPr/>
      </xdr:nvCxnSpPr>
      <xdr:spPr>
        <a:xfrm>
          <a:off x="15671800" y="9804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31750</xdr:rowOff>
    </xdr:to>
    <xdr:cxnSp macro="">
      <xdr:nvCxnSpPr>
        <xdr:cNvPr id="248" name="直線コネクタ 247"/>
        <xdr:cNvCxnSpPr/>
      </xdr:nvCxnSpPr>
      <xdr:spPr>
        <a:xfrm>
          <a:off x="14782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1270</xdr:rowOff>
    </xdr:to>
    <xdr:cxnSp macro="">
      <xdr:nvCxnSpPr>
        <xdr:cNvPr id="251" name="直線コネクタ 250"/>
        <xdr:cNvCxnSpPr/>
      </xdr:nvCxnSpPr>
      <xdr:spPr>
        <a:xfrm>
          <a:off x="13893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1270</xdr:rowOff>
    </xdr:to>
    <xdr:cxnSp macro="">
      <xdr:nvCxnSpPr>
        <xdr:cNvPr id="254" name="直線コネクタ 253"/>
        <xdr:cNvCxnSpPr/>
      </xdr:nvCxnSpPr>
      <xdr:spPr>
        <a:xfrm>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4" name="円/楕円 263"/>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5"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6" name="円/楕円 265"/>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67" name="テキスト ボックス 266"/>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8" name="円/楕円 267"/>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9" name="テキスト ボックス 26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0" name="円/楕円 269"/>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1" name="テキスト ボックス 27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2" name="円/楕円 271"/>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3" name="テキスト ボックス 272"/>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年度の補助費等は１２．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は下回っている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や大阪府平均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を上回っている。これは、ゴミ処理</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を一部事務組合で行っていることや常備消防業務を委託していることが要因であり、引き続き加入する一部事務組合や常備消防業務の委託</a:t>
          </a:r>
          <a:r>
            <a:rPr lang="ja-JP" altLang="en-US" sz="1100" b="0" i="0" baseline="0">
              <a:solidFill>
                <a:schemeClr val="dk1"/>
              </a:solidFill>
              <a:effectLst/>
              <a:latin typeface="+mn-lt"/>
              <a:ea typeface="+mn-ea"/>
              <a:cs typeface="+mn-cs"/>
            </a:rPr>
            <a:t>先団体</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ともに</a:t>
          </a:r>
          <a:r>
            <a:rPr lang="ja-JP" altLang="ja-JP" sz="1100" b="0" i="0" baseline="0">
              <a:solidFill>
                <a:schemeClr val="dk1"/>
              </a:solidFill>
              <a:effectLst/>
              <a:latin typeface="+mn-lt"/>
              <a:ea typeface="+mn-ea"/>
              <a:cs typeface="+mn-cs"/>
            </a:rPr>
            <a:t>業務内容及び負担金の精査</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。また、補助費等を構成する各種団体</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への補助金</a:t>
          </a:r>
          <a:r>
            <a:rPr lang="ja-JP" altLang="en-US" sz="1100" b="0" i="0" baseline="0">
              <a:solidFill>
                <a:schemeClr val="dk1"/>
              </a:solidFill>
              <a:effectLst/>
              <a:latin typeface="+mn-lt"/>
              <a:ea typeface="+mn-ea"/>
              <a:cs typeface="+mn-cs"/>
            </a:rPr>
            <a:t>等についても、より一層</a:t>
          </a:r>
          <a:r>
            <a:rPr lang="ja-JP" altLang="ja-JP" sz="1100" b="0" i="0" baseline="0">
              <a:solidFill>
                <a:schemeClr val="dk1"/>
              </a:solidFill>
              <a:effectLst/>
              <a:latin typeface="+mn-lt"/>
              <a:ea typeface="+mn-ea"/>
              <a:cs typeface="+mn-cs"/>
            </a:rPr>
            <a:t>適正な執行がなされるよう精査に努める。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127000</xdr:rowOff>
    </xdr:to>
    <xdr:cxnSp macro="">
      <xdr:nvCxnSpPr>
        <xdr:cNvPr id="303" name="直線コネクタ 302"/>
        <xdr:cNvCxnSpPr/>
      </xdr:nvCxnSpPr>
      <xdr:spPr>
        <a:xfrm flipV="1">
          <a:off x="15671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127000</xdr:rowOff>
    </xdr:to>
    <xdr:cxnSp macro="">
      <xdr:nvCxnSpPr>
        <xdr:cNvPr id="306" name="直線コネクタ 305"/>
        <xdr:cNvCxnSpPr/>
      </xdr:nvCxnSpPr>
      <xdr:spPr>
        <a:xfrm>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09" name="直線コネクタ 308"/>
        <xdr:cNvCxnSpPr/>
      </xdr:nvCxnSpPr>
      <xdr:spPr>
        <a:xfrm flipV="1">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113284</xdr:rowOff>
    </xdr:to>
    <xdr:cxnSp macro="">
      <xdr:nvCxnSpPr>
        <xdr:cNvPr id="312" name="直線コネクタ 311"/>
        <xdr:cNvCxnSpPr/>
      </xdr:nvCxnSpPr>
      <xdr:spPr>
        <a:xfrm>
          <a:off x="13004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2" name="円/楕円 321"/>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23"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4" name="円/楕円 32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25" name="テキスト ボックス 324"/>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6" name="円/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7" name="テキスト ボックス 32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8" name="円/楕円 327"/>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9" name="テキスト ボックス 32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年度の公債費は１４．</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値、全国平均値及び大阪府平均値</a:t>
          </a:r>
          <a:r>
            <a:rPr lang="ja-JP" altLang="ja-JP" sz="1100" b="0" i="0" baseline="0">
              <a:solidFill>
                <a:schemeClr val="dk1"/>
              </a:solidFill>
              <a:effectLst/>
              <a:latin typeface="+mn-lt"/>
              <a:ea typeface="+mn-ea"/>
              <a:cs typeface="+mn-cs"/>
            </a:rPr>
            <a:t>を下回っている。これは、建設事業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かかる</a:t>
          </a:r>
          <a:r>
            <a:rPr lang="ja-JP" altLang="ja-JP" sz="1100" b="0" i="0" baseline="0">
              <a:solidFill>
                <a:schemeClr val="dk1"/>
              </a:solidFill>
              <a:effectLst/>
              <a:latin typeface="+mn-lt"/>
              <a:ea typeface="+mn-ea"/>
              <a:cs typeface="+mn-cs"/>
            </a:rPr>
            <a:t>地方債の新規発行を抑制してきたためである。今後に</a:t>
          </a:r>
          <a:r>
            <a:rPr lang="ja-JP" altLang="en-US" sz="1100" b="0" i="0" baseline="0">
              <a:solidFill>
                <a:schemeClr val="dk1"/>
              </a:solidFill>
              <a:effectLst/>
              <a:latin typeface="+mn-lt"/>
              <a:ea typeface="+mn-ea"/>
              <a:cs typeface="+mn-cs"/>
            </a:rPr>
            <a:t>おいては</a:t>
          </a:r>
          <a:r>
            <a:rPr lang="ja-JP" altLang="ja-JP" sz="1100" b="0" i="0" baseline="0">
              <a:solidFill>
                <a:schemeClr val="dk1"/>
              </a:solidFill>
              <a:effectLst/>
              <a:latin typeface="+mn-lt"/>
              <a:ea typeface="+mn-ea"/>
              <a:cs typeface="+mn-cs"/>
            </a:rPr>
            <a:t>公共施設の老朽化対策</a:t>
          </a:r>
          <a:r>
            <a:rPr lang="ja-JP" altLang="en-US" sz="1100" b="0" i="0" baseline="0">
              <a:solidFill>
                <a:schemeClr val="dk1"/>
              </a:solidFill>
              <a:effectLst/>
              <a:latin typeface="+mn-lt"/>
              <a:ea typeface="+mn-ea"/>
              <a:cs typeface="+mn-cs"/>
            </a:rPr>
            <a:t>を始めとする</a:t>
          </a:r>
          <a:r>
            <a:rPr lang="ja-JP" altLang="ja-JP" sz="1100" b="0" i="0" baseline="0">
              <a:solidFill>
                <a:schemeClr val="dk1"/>
              </a:solidFill>
              <a:effectLst/>
              <a:latin typeface="+mn-lt"/>
              <a:ea typeface="+mn-ea"/>
              <a:cs typeface="+mn-cs"/>
            </a:rPr>
            <a:t>建設事業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確実に</a:t>
          </a:r>
          <a:r>
            <a:rPr lang="ja-JP" altLang="ja-JP" sz="1100" b="0" i="0" baseline="0">
              <a:solidFill>
                <a:schemeClr val="dk1"/>
              </a:solidFill>
              <a:effectLst/>
              <a:latin typeface="+mn-lt"/>
              <a:ea typeface="+mn-ea"/>
              <a:cs typeface="+mn-cs"/>
            </a:rPr>
            <a:t>見込まれることから、</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地方債の新規発行の抑制</a:t>
          </a:r>
          <a:r>
            <a:rPr lang="ja-JP" altLang="en-US" sz="1100" b="0" i="0" baseline="0">
              <a:solidFill>
                <a:schemeClr val="dk1"/>
              </a:solidFill>
              <a:effectLst/>
              <a:latin typeface="+mn-lt"/>
              <a:ea typeface="+mn-ea"/>
              <a:cs typeface="+mn-cs"/>
            </a:rPr>
            <a:t>、平準化</a:t>
          </a:r>
          <a:r>
            <a:rPr lang="ja-JP" altLang="ja-JP" sz="1100" b="0" i="0" baseline="0">
              <a:solidFill>
                <a:schemeClr val="dk1"/>
              </a:solidFill>
              <a:effectLst/>
              <a:latin typeface="+mn-lt"/>
              <a:ea typeface="+mn-ea"/>
              <a:cs typeface="+mn-cs"/>
            </a:rPr>
            <a:t>など公債費負担の適正化に取り組む必要がある。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60706</xdr:rowOff>
    </xdr:to>
    <xdr:cxnSp macro="">
      <xdr:nvCxnSpPr>
        <xdr:cNvPr id="361" name="直線コネクタ 360"/>
        <xdr:cNvCxnSpPr/>
      </xdr:nvCxnSpPr>
      <xdr:spPr>
        <a:xfrm flipV="1">
          <a:off x="3987800" y="13248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69850</xdr:rowOff>
    </xdr:to>
    <xdr:cxnSp macro="">
      <xdr:nvCxnSpPr>
        <xdr:cNvPr id="364" name="直線コネクタ 363"/>
        <xdr:cNvCxnSpPr/>
      </xdr:nvCxnSpPr>
      <xdr:spPr>
        <a:xfrm flipV="1">
          <a:off x="3098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156718</xdr:rowOff>
    </xdr:to>
    <xdr:cxnSp macro="">
      <xdr:nvCxnSpPr>
        <xdr:cNvPr id="367" name="直線コネクタ 366"/>
        <xdr:cNvCxnSpPr/>
      </xdr:nvCxnSpPr>
      <xdr:spPr>
        <a:xfrm flipV="1">
          <a:off x="2209800" y="13271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21844</xdr:rowOff>
    </xdr:to>
    <xdr:cxnSp macro="">
      <xdr:nvCxnSpPr>
        <xdr:cNvPr id="370" name="直線コネクタ 369"/>
        <xdr:cNvCxnSpPr/>
      </xdr:nvCxnSpPr>
      <xdr:spPr>
        <a:xfrm flipV="1">
          <a:off x="1320800" y="13358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0" name="円/楕円 37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2" name="円/楕円 381"/>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83" name="テキスト ボックス 382"/>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4" name="円/楕円 38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5" name="テキスト ボックス 38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86" name="円/楕円 38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7" name="テキスト ボックス 38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88" name="円/楕円 387"/>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89" name="テキスト ボックス 388"/>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年度の公債費以外（人件費・扶助費・物件費・補助費等・その他の計）は７</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を上回って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各項目毎の分析等については上述のとおりであ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において発行した町債の</a:t>
          </a:r>
          <a:r>
            <a:rPr lang="ja-JP" altLang="ja-JP" sz="1100" b="0" i="0" baseline="0">
              <a:solidFill>
                <a:schemeClr val="dk1"/>
              </a:solidFill>
              <a:effectLst/>
              <a:latin typeface="+mn-lt"/>
              <a:ea typeface="+mn-ea"/>
              <a:cs typeface="+mn-cs"/>
            </a:rPr>
            <a:t>償還</a:t>
          </a:r>
          <a:r>
            <a:rPr lang="ja-JP" altLang="en-US" sz="1100" b="0" i="0" baseline="0">
              <a:solidFill>
                <a:schemeClr val="dk1"/>
              </a:solidFill>
              <a:effectLst/>
              <a:latin typeface="+mn-lt"/>
              <a:ea typeface="+mn-ea"/>
              <a:cs typeface="+mn-cs"/>
            </a:rPr>
            <a:t>にかかる</a:t>
          </a:r>
          <a:r>
            <a:rPr lang="ja-JP" altLang="ja-JP" sz="1100" b="0" i="0" baseline="0">
              <a:solidFill>
                <a:schemeClr val="dk1"/>
              </a:solidFill>
              <a:effectLst/>
              <a:latin typeface="+mn-lt"/>
              <a:ea typeface="+mn-ea"/>
              <a:cs typeface="+mn-cs"/>
            </a:rPr>
            <a:t>公債費以外</a:t>
          </a:r>
          <a:r>
            <a:rPr lang="ja-JP" altLang="en-US" sz="1100" b="0" i="0" baseline="0">
              <a:solidFill>
                <a:schemeClr val="dk1"/>
              </a:solidFill>
              <a:effectLst/>
              <a:latin typeface="+mn-lt"/>
              <a:ea typeface="+mn-ea"/>
              <a:cs typeface="+mn-cs"/>
            </a:rPr>
            <a:t>で構成される本指標については</a:t>
          </a:r>
          <a:r>
            <a:rPr lang="ja-JP" altLang="ja-JP" sz="1100" b="0" i="0" baseline="0">
              <a:solidFill>
                <a:schemeClr val="dk1"/>
              </a:solidFill>
              <a:effectLst/>
              <a:latin typeface="+mn-lt"/>
              <a:ea typeface="+mn-ea"/>
              <a:cs typeface="+mn-cs"/>
            </a:rPr>
            <a:t>、当該年度の経常的な財源をもって十分に措置される</a:t>
          </a:r>
          <a:r>
            <a:rPr lang="ja-JP" altLang="en-US" sz="1100" b="0" i="0" baseline="0">
              <a:solidFill>
                <a:schemeClr val="dk1"/>
              </a:solidFill>
              <a:effectLst/>
              <a:latin typeface="+mn-lt"/>
              <a:ea typeface="+mn-ea"/>
              <a:cs typeface="+mn-cs"/>
            </a:rPr>
            <a:t>状況にあるものの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その財源には</a:t>
          </a:r>
          <a:r>
            <a:rPr lang="ja-JP" altLang="ja-JP" sz="1100" b="0" i="0" baseline="0">
              <a:solidFill>
                <a:schemeClr val="dk1"/>
              </a:solidFill>
              <a:effectLst/>
              <a:latin typeface="+mn-lt"/>
              <a:ea typeface="+mn-ea"/>
              <a:cs typeface="+mn-cs"/>
            </a:rPr>
            <a:t>臨時財政対策債を含んでいる点などを考慮すれば、引き続き歳出経費の削減及び自主財源の確保に努める必要がある。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78</xdr:row>
      <xdr:rowOff>138430</xdr:rowOff>
    </xdr:to>
    <xdr:cxnSp macro="">
      <xdr:nvCxnSpPr>
        <xdr:cNvPr id="422" name="直線コネクタ 421"/>
        <xdr:cNvCxnSpPr/>
      </xdr:nvCxnSpPr>
      <xdr:spPr>
        <a:xfrm>
          <a:off x="15671800" y="134429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78</xdr:row>
      <xdr:rowOff>69850</xdr:rowOff>
    </xdr:to>
    <xdr:cxnSp macro="">
      <xdr:nvCxnSpPr>
        <xdr:cNvPr id="425" name="直線コネクタ 424"/>
        <xdr:cNvCxnSpPr/>
      </xdr:nvCxnSpPr>
      <xdr:spPr>
        <a:xfrm>
          <a:off x="14782800" y="1330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78</xdr:row>
      <xdr:rowOff>100330</xdr:rowOff>
    </xdr:to>
    <xdr:cxnSp macro="">
      <xdr:nvCxnSpPr>
        <xdr:cNvPr id="428" name="直線コネクタ 427"/>
        <xdr:cNvCxnSpPr/>
      </xdr:nvCxnSpPr>
      <xdr:spPr>
        <a:xfrm flipV="1">
          <a:off x="13893800" y="133096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100330</xdr:rowOff>
    </xdr:to>
    <xdr:cxnSp macro="">
      <xdr:nvCxnSpPr>
        <xdr:cNvPr id="431" name="直線コネクタ 430"/>
        <xdr:cNvCxnSpPr/>
      </xdr:nvCxnSpPr>
      <xdr:spPr>
        <a:xfrm>
          <a:off x="13004800" y="13385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87630</xdr:rowOff>
    </xdr:from>
    <xdr:to>
      <xdr:col>24</xdr:col>
      <xdr:colOff>82550</xdr:colOff>
      <xdr:row>79</xdr:row>
      <xdr:rowOff>17780</xdr:rowOff>
    </xdr:to>
    <xdr:sp macro="" textlink="">
      <xdr:nvSpPr>
        <xdr:cNvPr id="441" name="円/楕円 440"/>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59707</xdr:rowOff>
    </xdr:from>
    <xdr:ext cx="762000" cy="259045"/>
    <xdr:sp macro="" textlink="">
      <xdr:nvSpPr>
        <xdr:cNvPr id="442"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19050</xdr:rowOff>
    </xdr:from>
    <xdr:to>
      <xdr:col>22</xdr:col>
      <xdr:colOff>615950</xdr:colOff>
      <xdr:row>78</xdr:row>
      <xdr:rowOff>120650</xdr:rowOff>
    </xdr:to>
    <xdr:sp macro="" textlink="">
      <xdr:nvSpPr>
        <xdr:cNvPr id="443" name="円/楕円 442"/>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105427</xdr:rowOff>
    </xdr:from>
    <xdr:ext cx="736600" cy="259045"/>
    <xdr:sp macro="" textlink="">
      <xdr:nvSpPr>
        <xdr:cNvPr id="444" name="テキスト ボックス 443"/>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45" name="円/楕円 444"/>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46" name="テキスト ボックス 445"/>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7" name="円/楕円 446"/>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48" name="テキスト ボックス 447"/>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49" name="円/楕円 44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0" name="テキスト ボックス 44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大阪府太子町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61940</xdr:rowOff>
    </xdr:from>
    <xdr:to>
      <xdr:col>4</xdr:col>
      <xdr:colOff>1117600</xdr:colOff>
      <xdr:row>19</xdr:row>
      <xdr:rowOff>76274</xdr:rowOff>
    </xdr:to>
    <xdr:cxnSp macro="">
      <xdr:nvCxnSpPr>
        <xdr:cNvPr id="50" name="直線コネクタ 49"/>
        <xdr:cNvCxnSpPr/>
      </xdr:nvCxnSpPr>
      <xdr:spPr bwMode="auto">
        <a:xfrm flipV="1">
          <a:off x="5003800" y="3367115"/>
          <a:ext cx="647700" cy="14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73607</xdr:rowOff>
    </xdr:from>
    <xdr:to>
      <xdr:col>4</xdr:col>
      <xdr:colOff>469900</xdr:colOff>
      <xdr:row>19</xdr:row>
      <xdr:rowOff>76274</xdr:rowOff>
    </xdr:to>
    <xdr:cxnSp macro="">
      <xdr:nvCxnSpPr>
        <xdr:cNvPr id="53" name="直線コネクタ 52"/>
        <xdr:cNvCxnSpPr/>
      </xdr:nvCxnSpPr>
      <xdr:spPr bwMode="auto">
        <a:xfrm>
          <a:off x="4305300" y="3378782"/>
          <a:ext cx="6985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43797</xdr:rowOff>
    </xdr:from>
    <xdr:to>
      <xdr:col>3</xdr:col>
      <xdr:colOff>904875</xdr:colOff>
      <xdr:row>19</xdr:row>
      <xdr:rowOff>73607</xdr:rowOff>
    </xdr:to>
    <xdr:cxnSp macro="">
      <xdr:nvCxnSpPr>
        <xdr:cNvPr id="56" name="直線コネクタ 55"/>
        <xdr:cNvCxnSpPr/>
      </xdr:nvCxnSpPr>
      <xdr:spPr bwMode="auto">
        <a:xfrm>
          <a:off x="3606800" y="3348972"/>
          <a:ext cx="6985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43797</xdr:rowOff>
    </xdr:from>
    <xdr:to>
      <xdr:col>3</xdr:col>
      <xdr:colOff>206375</xdr:colOff>
      <xdr:row>19</xdr:row>
      <xdr:rowOff>62459</xdr:rowOff>
    </xdr:to>
    <xdr:cxnSp macro="">
      <xdr:nvCxnSpPr>
        <xdr:cNvPr id="59" name="直線コネクタ 58"/>
        <xdr:cNvCxnSpPr/>
      </xdr:nvCxnSpPr>
      <xdr:spPr bwMode="auto">
        <a:xfrm flipV="1">
          <a:off x="2908300" y="3348972"/>
          <a:ext cx="698500" cy="1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11140</xdr:rowOff>
    </xdr:from>
    <xdr:to>
      <xdr:col>5</xdr:col>
      <xdr:colOff>34925</xdr:colOff>
      <xdr:row>19</xdr:row>
      <xdr:rowOff>112740</xdr:rowOff>
    </xdr:to>
    <xdr:sp macro="" textlink="">
      <xdr:nvSpPr>
        <xdr:cNvPr id="69" name="円/楕円 68"/>
        <xdr:cNvSpPr/>
      </xdr:nvSpPr>
      <xdr:spPr bwMode="auto">
        <a:xfrm>
          <a:off x="5600700" y="331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91167</xdr:rowOff>
    </xdr:from>
    <xdr:ext cx="762000" cy="259045"/>
    <xdr:sp macro="" textlink="">
      <xdr:nvSpPr>
        <xdr:cNvPr id="70" name="人口1人当たり決算額の推移該当値テキスト130"/>
        <xdr:cNvSpPr txBox="1"/>
      </xdr:nvSpPr>
      <xdr:spPr>
        <a:xfrm>
          <a:off x="5740400" y="322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74,788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25474</xdr:rowOff>
    </xdr:from>
    <xdr:to>
      <xdr:col>4</xdr:col>
      <xdr:colOff>520700</xdr:colOff>
      <xdr:row>19</xdr:row>
      <xdr:rowOff>127074</xdr:rowOff>
    </xdr:to>
    <xdr:sp macro="" textlink="">
      <xdr:nvSpPr>
        <xdr:cNvPr id="71" name="円/楕円 70"/>
        <xdr:cNvSpPr/>
      </xdr:nvSpPr>
      <xdr:spPr bwMode="auto">
        <a:xfrm>
          <a:off x="4953000" y="333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111851</xdr:rowOff>
    </xdr:from>
    <xdr:ext cx="736600" cy="259045"/>
    <xdr:sp macro="" textlink="">
      <xdr:nvSpPr>
        <xdr:cNvPr id="72" name="テキスト ボックス 71"/>
        <xdr:cNvSpPr txBox="1"/>
      </xdr:nvSpPr>
      <xdr:spPr>
        <a:xfrm>
          <a:off x="4622800" y="341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72,907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22807</xdr:rowOff>
    </xdr:from>
    <xdr:to>
      <xdr:col>3</xdr:col>
      <xdr:colOff>955675</xdr:colOff>
      <xdr:row>19</xdr:row>
      <xdr:rowOff>124407</xdr:rowOff>
    </xdr:to>
    <xdr:sp macro="" textlink="">
      <xdr:nvSpPr>
        <xdr:cNvPr id="73" name="円/楕円 72"/>
        <xdr:cNvSpPr/>
      </xdr:nvSpPr>
      <xdr:spPr bwMode="auto">
        <a:xfrm>
          <a:off x="4254500" y="332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109184</xdr:rowOff>
    </xdr:from>
    <xdr:ext cx="762000" cy="259045"/>
    <xdr:sp macro="" textlink="">
      <xdr:nvSpPr>
        <xdr:cNvPr id="74" name="テキスト ボックス 73"/>
        <xdr:cNvSpPr txBox="1"/>
      </xdr:nvSpPr>
      <xdr:spPr>
        <a:xfrm>
          <a:off x="3924300" y="341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164447</xdr:rowOff>
    </xdr:from>
    <xdr:to>
      <xdr:col>3</xdr:col>
      <xdr:colOff>257175</xdr:colOff>
      <xdr:row>19</xdr:row>
      <xdr:rowOff>94597</xdr:rowOff>
    </xdr:to>
    <xdr:sp macro="" textlink="">
      <xdr:nvSpPr>
        <xdr:cNvPr id="75" name="円/楕円 74"/>
        <xdr:cNvSpPr/>
      </xdr:nvSpPr>
      <xdr:spPr bwMode="auto">
        <a:xfrm>
          <a:off x="3556000" y="329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79374</xdr:rowOff>
    </xdr:from>
    <xdr:ext cx="762000" cy="259045"/>
    <xdr:sp macro="" textlink="">
      <xdr:nvSpPr>
        <xdr:cNvPr id="76" name="テキスト ボックス 75"/>
        <xdr:cNvSpPr txBox="1"/>
      </xdr:nvSpPr>
      <xdr:spPr>
        <a:xfrm>
          <a:off x="3225800" y="33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77,169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11659</xdr:rowOff>
    </xdr:from>
    <xdr:to>
      <xdr:col>2</xdr:col>
      <xdr:colOff>692150</xdr:colOff>
      <xdr:row>19</xdr:row>
      <xdr:rowOff>113259</xdr:rowOff>
    </xdr:to>
    <xdr:sp macro="" textlink="">
      <xdr:nvSpPr>
        <xdr:cNvPr id="77" name="円/楕円 76"/>
        <xdr:cNvSpPr/>
      </xdr:nvSpPr>
      <xdr:spPr bwMode="auto">
        <a:xfrm>
          <a:off x="2857500" y="331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98036</xdr:rowOff>
    </xdr:from>
    <xdr:ext cx="762000" cy="259045"/>
    <xdr:sp macro="" textlink="">
      <xdr:nvSpPr>
        <xdr:cNvPr id="78" name="テキスト ボックス 77"/>
        <xdr:cNvSpPr txBox="1"/>
      </xdr:nvSpPr>
      <xdr:spPr>
        <a:xfrm>
          <a:off x="2527300" y="340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2959</xdr:rowOff>
    </xdr:from>
    <xdr:to>
      <xdr:col>4</xdr:col>
      <xdr:colOff>1117600</xdr:colOff>
      <xdr:row>36</xdr:row>
      <xdr:rowOff>31471</xdr:rowOff>
    </xdr:to>
    <xdr:cxnSp macro="">
      <xdr:nvCxnSpPr>
        <xdr:cNvPr id="111" name="直線コネクタ 110"/>
        <xdr:cNvCxnSpPr/>
      </xdr:nvCxnSpPr>
      <xdr:spPr bwMode="auto">
        <a:xfrm>
          <a:off x="5003800" y="6956209"/>
          <a:ext cx="647700" cy="2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329261</xdr:rowOff>
    </xdr:from>
    <xdr:to>
      <xdr:col>4</xdr:col>
      <xdr:colOff>469900</xdr:colOff>
      <xdr:row>36</xdr:row>
      <xdr:rowOff>2959</xdr:rowOff>
    </xdr:to>
    <xdr:cxnSp macro="">
      <xdr:nvCxnSpPr>
        <xdr:cNvPr id="114" name="直線コネクタ 113"/>
        <xdr:cNvCxnSpPr/>
      </xdr:nvCxnSpPr>
      <xdr:spPr bwMode="auto">
        <a:xfrm>
          <a:off x="4305300" y="6939611"/>
          <a:ext cx="698500" cy="1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277520</xdr:rowOff>
    </xdr:from>
    <xdr:to>
      <xdr:col>3</xdr:col>
      <xdr:colOff>904875</xdr:colOff>
      <xdr:row>35</xdr:row>
      <xdr:rowOff>329261</xdr:rowOff>
    </xdr:to>
    <xdr:cxnSp macro="">
      <xdr:nvCxnSpPr>
        <xdr:cNvPr id="117" name="直線コネクタ 116"/>
        <xdr:cNvCxnSpPr/>
      </xdr:nvCxnSpPr>
      <xdr:spPr bwMode="auto">
        <a:xfrm>
          <a:off x="3606800" y="6887870"/>
          <a:ext cx="698500" cy="5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233121</xdr:rowOff>
    </xdr:from>
    <xdr:to>
      <xdr:col>3</xdr:col>
      <xdr:colOff>206375</xdr:colOff>
      <xdr:row>35</xdr:row>
      <xdr:rowOff>277520</xdr:rowOff>
    </xdr:to>
    <xdr:cxnSp macro="">
      <xdr:nvCxnSpPr>
        <xdr:cNvPr id="120" name="直線コネクタ 119"/>
        <xdr:cNvCxnSpPr/>
      </xdr:nvCxnSpPr>
      <xdr:spPr bwMode="auto">
        <a:xfrm>
          <a:off x="2908300" y="6843471"/>
          <a:ext cx="698500" cy="4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323571</xdr:rowOff>
    </xdr:from>
    <xdr:to>
      <xdr:col>5</xdr:col>
      <xdr:colOff>34925</xdr:colOff>
      <xdr:row>36</xdr:row>
      <xdr:rowOff>82271</xdr:rowOff>
    </xdr:to>
    <xdr:sp macro="" textlink="">
      <xdr:nvSpPr>
        <xdr:cNvPr id="130" name="円/楕円 129"/>
        <xdr:cNvSpPr/>
      </xdr:nvSpPr>
      <xdr:spPr bwMode="auto">
        <a:xfrm>
          <a:off x="5600700" y="69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295648</xdr:rowOff>
    </xdr:from>
    <xdr:ext cx="762000" cy="259045"/>
    <xdr:sp macro="" textlink="">
      <xdr:nvSpPr>
        <xdr:cNvPr id="131" name="人口1人当たり決算額の推移該当値テキスト445"/>
        <xdr:cNvSpPr txBox="1"/>
      </xdr:nvSpPr>
      <xdr:spPr>
        <a:xfrm>
          <a:off x="5740400" y="690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295059</xdr:rowOff>
    </xdr:from>
    <xdr:to>
      <xdr:col>4</xdr:col>
      <xdr:colOff>520700</xdr:colOff>
      <xdr:row>36</xdr:row>
      <xdr:rowOff>53759</xdr:rowOff>
    </xdr:to>
    <xdr:sp macro="" textlink="">
      <xdr:nvSpPr>
        <xdr:cNvPr id="132" name="円/楕円 131"/>
        <xdr:cNvSpPr/>
      </xdr:nvSpPr>
      <xdr:spPr bwMode="auto">
        <a:xfrm>
          <a:off x="4953000" y="690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38536</xdr:rowOff>
    </xdr:from>
    <xdr:ext cx="736600" cy="259045"/>
    <xdr:sp macro="" textlink="">
      <xdr:nvSpPr>
        <xdr:cNvPr id="133" name="テキスト ボックス 132"/>
        <xdr:cNvSpPr txBox="1"/>
      </xdr:nvSpPr>
      <xdr:spPr>
        <a:xfrm>
          <a:off x="4622800" y="6991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278461</xdr:rowOff>
    </xdr:from>
    <xdr:to>
      <xdr:col>3</xdr:col>
      <xdr:colOff>955675</xdr:colOff>
      <xdr:row>36</xdr:row>
      <xdr:rowOff>37161</xdr:rowOff>
    </xdr:to>
    <xdr:sp macro="" textlink="">
      <xdr:nvSpPr>
        <xdr:cNvPr id="134" name="円/楕円 133"/>
        <xdr:cNvSpPr/>
      </xdr:nvSpPr>
      <xdr:spPr bwMode="auto">
        <a:xfrm>
          <a:off x="4254500" y="6888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21938</xdr:rowOff>
    </xdr:from>
    <xdr:ext cx="762000" cy="259045"/>
    <xdr:sp macro="" textlink="">
      <xdr:nvSpPr>
        <xdr:cNvPr id="135" name="テキスト ボックス 134"/>
        <xdr:cNvSpPr txBox="1"/>
      </xdr:nvSpPr>
      <xdr:spPr>
        <a:xfrm>
          <a:off x="3924300" y="697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226720</xdr:rowOff>
    </xdr:from>
    <xdr:to>
      <xdr:col>3</xdr:col>
      <xdr:colOff>257175</xdr:colOff>
      <xdr:row>35</xdr:row>
      <xdr:rowOff>328320</xdr:rowOff>
    </xdr:to>
    <xdr:sp macro="" textlink="">
      <xdr:nvSpPr>
        <xdr:cNvPr id="136" name="円/楕円 135"/>
        <xdr:cNvSpPr/>
      </xdr:nvSpPr>
      <xdr:spPr bwMode="auto">
        <a:xfrm>
          <a:off x="3556000" y="683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313097</xdr:rowOff>
    </xdr:from>
    <xdr:ext cx="762000" cy="259045"/>
    <xdr:sp macro="" textlink="">
      <xdr:nvSpPr>
        <xdr:cNvPr id="137" name="テキスト ボックス 136"/>
        <xdr:cNvSpPr txBox="1"/>
      </xdr:nvSpPr>
      <xdr:spPr>
        <a:xfrm>
          <a:off x="3225800" y="69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182321</xdr:rowOff>
    </xdr:from>
    <xdr:to>
      <xdr:col>2</xdr:col>
      <xdr:colOff>692150</xdr:colOff>
      <xdr:row>35</xdr:row>
      <xdr:rowOff>283921</xdr:rowOff>
    </xdr:to>
    <xdr:sp macro="" textlink="">
      <xdr:nvSpPr>
        <xdr:cNvPr id="138" name="円/楕円 137"/>
        <xdr:cNvSpPr/>
      </xdr:nvSpPr>
      <xdr:spPr bwMode="auto">
        <a:xfrm>
          <a:off x="2857500" y="679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268698</xdr:rowOff>
    </xdr:from>
    <xdr:ext cx="762000" cy="259045"/>
    <xdr:sp macro="" textlink="">
      <xdr:nvSpPr>
        <xdr:cNvPr id="139" name="テキスト ボックス 138"/>
        <xdr:cNvSpPr txBox="1"/>
      </xdr:nvSpPr>
      <xdr:spPr>
        <a:xfrm>
          <a:off x="2527300" y="687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年度の実質収支は</a:t>
          </a:r>
          <a:r>
            <a:rPr lang="ja-JP" altLang="en-US" sz="1100" b="0" i="0" baseline="0">
              <a:solidFill>
                <a:schemeClr val="dk1"/>
              </a:solidFill>
              <a:effectLst/>
              <a:latin typeface="+mn-lt"/>
              <a:ea typeface="+mn-ea"/>
              <a:cs typeface="+mn-cs"/>
            </a:rPr>
            <a:t>１０２</a:t>
          </a:r>
          <a:r>
            <a:rPr lang="ja-JP" altLang="ja-JP" sz="1100" b="0" i="0" baseline="0">
              <a:solidFill>
                <a:schemeClr val="dk1"/>
              </a:solidFill>
              <a:effectLst/>
              <a:latin typeface="+mn-lt"/>
              <a:ea typeface="+mn-ea"/>
              <a:cs typeface="+mn-cs"/>
            </a:rPr>
            <a:t>百万円の黒字となり、実質収支比率は</a:t>
          </a:r>
          <a:r>
            <a:rPr lang="ja-JP" altLang="en-US" sz="1100" b="0" i="0" baseline="0">
              <a:solidFill>
                <a:schemeClr val="dk1"/>
              </a:solidFill>
              <a:effectLst/>
              <a:latin typeface="+mn-lt"/>
              <a:ea typeface="+mn-ea"/>
              <a:cs typeface="+mn-cs"/>
            </a:rPr>
            <a:t>３．２６</a:t>
          </a:r>
          <a:r>
            <a:rPr lang="ja-JP" altLang="ja-JP" sz="1100" b="0" i="0" baseline="0">
              <a:solidFill>
                <a:schemeClr val="dk1"/>
              </a:solidFill>
              <a:effectLst/>
              <a:latin typeface="+mn-lt"/>
              <a:ea typeface="+mn-ea"/>
              <a:cs typeface="+mn-cs"/>
            </a:rPr>
            <a:t>％と平成２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年度以降、概ね１％から</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％の間で推移している。また、財政調整基金残高は１，５</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百万円で、標準財政規模（３，１</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百万円）に対する比率は、４</a:t>
          </a:r>
          <a:r>
            <a:rPr lang="ja-JP" altLang="en-US" sz="1100" b="0" i="0" baseline="0">
              <a:solidFill>
                <a:schemeClr val="dk1"/>
              </a:solidFill>
              <a:effectLst/>
              <a:latin typeface="+mn-lt"/>
              <a:ea typeface="+mn-ea"/>
              <a:cs typeface="+mn-cs"/>
            </a:rPr>
            <a:t>８．０１</a:t>
          </a:r>
          <a:r>
            <a:rPr lang="ja-JP" altLang="ja-JP" sz="1100" b="0" i="0" baseline="0">
              <a:solidFill>
                <a:schemeClr val="dk1"/>
              </a:solidFill>
              <a:effectLst/>
              <a:latin typeface="+mn-lt"/>
              <a:ea typeface="+mn-ea"/>
              <a:cs typeface="+mn-cs"/>
            </a:rPr>
            <a:t>％となっている。これは、</a:t>
          </a:r>
          <a:r>
            <a:rPr lang="ja-JP" altLang="en-US" sz="1100" b="0" i="0" baseline="0">
              <a:solidFill>
                <a:schemeClr val="dk1"/>
              </a:solidFill>
              <a:effectLst/>
              <a:latin typeface="+mn-lt"/>
              <a:ea typeface="+mn-ea"/>
              <a:cs typeface="+mn-cs"/>
            </a:rPr>
            <a:t>これまでの</a:t>
          </a:r>
          <a:r>
            <a:rPr lang="ja-JP" altLang="ja-JP" sz="1100" b="0" i="0" baseline="0">
              <a:solidFill>
                <a:schemeClr val="dk1"/>
              </a:solidFill>
              <a:effectLst/>
              <a:latin typeface="+mn-lt"/>
              <a:ea typeface="+mn-ea"/>
              <a:cs typeface="+mn-cs"/>
            </a:rPr>
            <a:t>法定積立</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次年度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発生する「たばこ税大阪府交付金」の財源確保のため</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積立て</a:t>
          </a:r>
          <a:r>
            <a:rPr lang="ja-JP" altLang="en-US" sz="1100" b="0" i="0" baseline="0">
              <a:solidFill>
                <a:schemeClr val="dk1"/>
              </a:solidFill>
              <a:effectLst/>
              <a:latin typeface="+mn-lt"/>
              <a:ea typeface="+mn-ea"/>
              <a:cs typeface="+mn-cs"/>
            </a:rPr>
            <a:t>などによるものである。今後においても引き続き事務事業の見直しなどによる経費削減を図るとともに</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繰入に依存しない財政運営</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年度の連結実質赤字比率は生じておらず、早期健全化基準（２０％）、財政再生基準（３</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％）を下回っている。また、</a:t>
          </a:r>
          <a:r>
            <a:rPr lang="ja-JP" altLang="en-US" sz="1100" b="0" i="0" baseline="0">
              <a:solidFill>
                <a:schemeClr val="dk1"/>
              </a:solidFill>
              <a:effectLst/>
              <a:latin typeface="+mn-lt"/>
              <a:ea typeface="+mn-ea"/>
              <a:cs typeface="+mn-cs"/>
            </a:rPr>
            <a:t>一般会計以外</a:t>
          </a:r>
          <a:r>
            <a:rPr lang="ja-JP" altLang="ja-JP" sz="1100" b="0" i="0" baseline="0">
              <a:solidFill>
                <a:schemeClr val="dk1"/>
              </a:solidFill>
              <a:effectLst/>
              <a:latin typeface="+mn-lt"/>
              <a:ea typeface="+mn-ea"/>
              <a:cs typeface="+mn-cs"/>
            </a:rPr>
            <a:t>においても赤字決算となった会計はなかった。</a:t>
          </a:r>
          <a:endParaRPr lang="ja-JP" altLang="ja-JP" sz="1400">
            <a:effectLst/>
          </a:endParaRPr>
        </a:p>
        <a:p>
          <a:pPr rtl="0"/>
          <a:r>
            <a:rPr lang="ja-JP" altLang="ja-JP" sz="1100" b="0" i="0" baseline="0">
              <a:solidFill>
                <a:schemeClr val="dk1"/>
              </a:solidFill>
              <a:effectLst/>
              <a:latin typeface="+mn-lt"/>
              <a:ea typeface="+mn-ea"/>
              <a:cs typeface="+mn-cs"/>
            </a:rPr>
            <a:t>黒字額の内訳では、水道事業会計の資金剰余額が８</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百万円で一番多く、標準財政規模（３，１</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百万円）に対する比率は２６．</a:t>
          </a:r>
          <a:r>
            <a:rPr lang="ja-JP" altLang="en-US" sz="1100" b="0" i="0" baseline="0">
              <a:solidFill>
                <a:schemeClr val="dk1"/>
              </a:solidFill>
              <a:effectLst/>
              <a:latin typeface="+mn-lt"/>
              <a:ea typeface="+mn-ea"/>
              <a:cs typeface="+mn-cs"/>
            </a:rPr>
            <a:t>８１</a:t>
          </a:r>
          <a:r>
            <a:rPr lang="ja-JP" altLang="ja-JP" sz="1100" b="0" i="0" baseline="0">
              <a:solidFill>
                <a:schemeClr val="dk1"/>
              </a:solidFill>
              <a:effectLst/>
              <a:latin typeface="+mn-lt"/>
              <a:ea typeface="+mn-ea"/>
              <a:cs typeface="+mn-cs"/>
            </a:rPr>
            <a:t>％、次いで一般会計の実質黒字額が</a:t>
          </a:r>
          <a:r>
            <a:rPr lang="ja-JP" altLang="en-US" sz="1100" b="0" i="0" baseline="0">
              <a:solidFill>
                <a:schemeClr val="dk1"/>
              </a:solidFill>
              <a:effectLst/>
              <a:latin typeface="+mn-lt"/>
              <a:ea typeface="+mn-ea"/>
              <a:cs typeface="+mn-cs"/>
            </a:rPr>
            <a:t>１０２</a:t>
          </a:r>
          <a:r>
            <a:rPr lang="ja-JP" altLang="ja-JP" sz="1100" b="0" i="0" baseline="0">
              <a:solidFill>
                <a:schemeClr val="dk1"/>
              </a:solidFill>
              <a:effectLst/>
              <a:latin typeface="+mn-lt"/>
              <a:ea typeface="+mn-ea"/>
              <a:cs typeface="+mn-cs"/>
            </a:rPr>
            <a:t>百万円で、同</a:t>
          </a:r>
          <a:r>
            <a:rPr lang="ja-JP" altLang="en-US" sz="1100" b="0" i="0" baseline="0">
              <a:solidFill>
                <a:schemeClr val="dk1"/>
              </a:solidFill>
              <a:effectLst/>
              <a:latin typeface="+mn-lt"/>
              <a:ea typeface="+mn-ea"/>
              <a:cs typeface="+mn-cs"/>
            </a:rPr>
            <a:t>３．２５</a:t>
          </a:r>
          <a:r>
            <a:rPr lang="ja-JP" altLang="ja-JP" sz="1100" b="0" i="0" baseline="0">
              <a:solidFill>
                <a:schemeClr val="dk1"/>
              </a:solidFill>
              <a:effectLst/>
              <a:latin typeface="+mn-lt"/>
              <a:ea typeface="+mn-ea"/>
              <a:cs typeface="+mn-cs"/>
            </a:rPr>
            <a:t>％、介護保険特別会計の実質黒字額が１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百万円で、同０．３３％となっている。</a:t>
          </a:r>
          <a:endParaRPr lang="ja-JP" altLang="ja-JP" sz="1400">
            <a:effectLst/>
          </a:endParaRPr>
        </a:p>
        <a:p>
          <a:pPr rtl="0"/>
          <a:r>
            <a:rPr lang="ja-JP" altLang="ja-JP" sz="1100" b="0" i="0" baseline="0">
              <a:solidFill>
                <a:schemeClr val="dk1"/>
              </a:solidFill>
              <a:effectLst/>
              <a:latin typeface="+mn-lt"/>
              <a:ea typeface="+mn-ea"/>
              <a:cs typeface="+mn-cs"/>
            </a:rPr>
            <a:t>なお、各特別会計においては、</a:t>
          </a:r>
          <a:r>
            <a:rPr lang="ja-JP" altLang="en-US" sz="1100" b="0" i="0" baseline="0">
              <a:solidFill>
                <a:schemeClr val="dk1"/>
              </a:solidFill>
              <a:effectLst/>
              <a:latin typeface="+mn-lt"/>
              <a:ea typeface="+mn-ea"/>
              <a:cs typeface="+mn-cs"/>
            </a:rPr>
            <a:t>その</a:t>
          </a:r>
          <a:r>
            <a:rPr lang="ja-JP" altLang="ja-JP" sz="1100" b="0" i="0" baseline="0">
              <a:solidFill>
                <a:schemeClr val="dk1"/>
              </a:solidFill>
              <a:effectLst/>
              <a:latin typeface="+mn-lt"/>
              <a:ea typeface="+mn-ea"/>
              <a:cs typeface="+mn-cs"/>
            </a:rPr>
            <a:t>額</a:t>
          </a:r>
          <a:r>
            <a:rPr lang="ja-JP" altLang="en-US" sz="1100" b="0" i="0" baseline="0">
              <a:solidFill>
                <a:schemeClr val="dk1"/>
              </a:solidFill>
              <a:effectLst/>
              <a:latin typeface="+mn-lt"/>
              <a:ea typeface="+mn-ea"/>
              <a:cs typeface="+mn-cs"/>
            </a:rPr>
            <a:t>に差はあるものの</a:t>
          </a:r>
          <a:r>
            <a:rPr lang="ja-JP" altLang="ja-JP" sz="1100" b="0" i="0" baseline="0">
              <a:solidFill>
                <a:schemeClr val="dk1"/>
              </a:solidFill>
              <a:effectLst/>
              <a:latin typeface="+mn-lt"/>
              <a:ea typeface="+mn-ea"/>
              <a:cs typeface="+mn-cs"/>
            </a:rPr>
            <a:t>一般会計からの繰入金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財源と</a:t>
          </a:r>
          <a:r>
            <a:rPr lang="ja-JP" altLang="en-US" sz="1100" b="0" i="0" baseline="0">
              <a:solidFill>
                <a:schemeClr val="dk1"/>
              </a:solidFill>
              <a:effectLst/>
              <a:latin typeface="+mn-lt"/>
              <a:ea typeface="+mn-ea"/>
              <a:cs typeface="+mn-cs"/>
            </a:rPr>
            <a:t>なっており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使用料や保険料の</a:t>
          </a:r>
          <a:r>
            <a:rPr lang="ja-JP" altLang="en-US" sz="1100" b="0" i="0" baseline="0">
              <a:solidFill>
                <a:schemeClr val="dk1"/>
              </a:solidFill>
              <a:effectLst/>
              <a:latin typeface="+mn-lt"/>
              <a:ea typeface="+mn-ea"/>
              <a:cs typeface="+mn-cs"/>
            </a:rPr>
            <a:t>適正化並びに徴収業務の強化、</a:t>
          </a:r>
          <a:r>
            <a:rPr lang="ja-JP" altLang="ja-JP" sz="1100" b="0" i="0" baseline="0">
              <a:solidFill>
                <a:schemeClr val="dk1"/>
              </a:solidFill>
              <a:effectLst/>
              <a:latin typeface="+mn-lt"/>
              <a:ea typeface="+mn-ea"/>
              <a:cs typeface="+mn-cs"/>
            </a:rPr>
            <a:t>事務経費等の精査</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により繰入金の</a:t>
          </a:r>
          <a:r>
            <a:rPr lang="ja-JP" altLang="en-US" sz="1100" b="0" i="0" baseline="0">
              <a:solidFill>
                <a:schemeClr val="dk1"/>
              </a:solidFill>
              <a:effectLst/>
              <a:latin typeface="+mn-lt"/>
              <a:ea typeface="+mn-ea"/>
              <a:cs typeface="+mn-cs"/>
            </a:rPr>
            <a:t>低減に努める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年度の実質公債費比率は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早期健全化基準（２５％）、財政再生基準（３５％）を</a:t>
          </a:r>
          <a:r>
            <a:rPr lang="ja-JP" altLang="en-US" sz="1100" b="0" i="0" baseline="0">
              <a:solidFill>
                <a:schemeClr val="dk1"/>
              </a:solidFill>
              <a:effectLst/>
              <a:latin typeface="+mn-lt"/>
              <a:ea typeface="+mn-ea"/>
              <a:cs typeface="+mn-cs"/>
            </a:rPr>
            <a:t>下回る８．７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１．３ポイント低下</a:t>
          </a:r>
          <a:r>
            <a:rPr lang="ja-JP" altLang="en-US" sz="1100" b="0" i="0" baseline="0">
              <a:solidFill>
                <a:schemeClr val="dk1"/>
              </a:solidFill>
              <a:effectLst/>
              <a:latin typeface="+mn-lt"/>
              <a:ea typeface="+mn-ea"/>
              <a:cs typeface="+mn-cs"/>
            </a:rPr>
            <a:t>することとなった。これは、前年度に比べ</a:t>
          </a:r>
          <a:r>
            <a:rPr lang="ja-JP" altLang="ja-JP" sz="1100" b="0" i="0" baseline="0">
              <a:solidFill>
                <a:schemeClr val="dk1"/>
              </a:solidFill>
              <a:effectLst/>
              <a:latin typeface="+mn-lt"/>
              <a:ea typeface="+mn-ea"/>
              <a:cs typeface="+mn-cs"/>
            </a:rPr>
            <a:t>公営企業会計（水道事業会計・下水道事業特別会計）の企業債償還に対する一般会計からの繰入金である準元利償還金（１</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若干</a:t>
          </a:r>
          <a:r>
            <a:rPr lang="ja-JP" altLang="en-US" sz="1100" b="0" i="0" baseline="0">
              <a:solidFill>
                <a:schemeClr val="dk1"/>
              </a:solidFill>
              <a:effectLst/>
              <a:latin typeface="+mn-lt"/>
              <a:ea typeface="+mn-ea"/>
              <a:cs typeface="+mn-cs"/>
            </a:rPr>
            <a:t>の増加が見られたものの</a:t>
          </a:r>
          <a:r>
            <a:rPr lang="ja-JP" altLang="ja-JP" sz="1100" b="0" i="0" baseline="0">
              <a:solidFill>
                <a:schemeClr val="dk1"/>
              </a:solidFill>
              <a:effectLst/>
              <a:latin typeface="+mn-lt"/>
              <a:ea typeface="+mn-ea"/>
              <a:cs typeface="+mn-cs"/>
            </a:rPr>
            <a:t>、一般会計の地方債償還にかかる元利償還金（４</a:t>
          </a:r>
          <a:r>
            <a:rPr lang="ja-JP" altLang="en-US" sz="1100" b="0" i="0" baseline="0">
              <a:solidFill>
                <a:schemeClr val="dk1"/>
              </a:solidFill>
              <a:effectLst/>
              <a:latin typeface="+mn-lt"/>
              <a:ea typeface="+mn-ea"/>
              <a:cs typeface="+mn-cs"/>
            </a:rPr>
            <a:t>６４</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したことなどが主な要因である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今後においても</a:t>
          </a:r>
          <a:r>
            <a:rPr lang="ja-JP" altLang="ja-JP" sz="1100" b="0" i="0" baseline="0">
              <a:solidFill>
                <a:schemeClr val="dk1"/>
              </a:solidFill>
              <a:effectLst/>
              <a:latin typeface="+mn-lt"/>
              <a:ea typeface="+mn-ea"/>
              <a:cs typeface="+mn-cs"/>
            </a:rPr>
            <a:t>建設事業</a:t>
          </a:r>
          <a:r>
            <a:rPr lang="ja-JP" altLang="en-US" sz="1100" b="0" i="0" baseline="0">
              <a:solidFill>
                <a:schemeClr val="dk1"/>
              </a:solidFill>
              <a:effectLst/>
              <a:latin typeface="+mn-lt"/>
              <a:ea typeface="+mn-ea"/>
              <a:cs typeface="+mn-cs"/>
            </a:rPr>
            <a:t>等にかかる</a:t>
          </a:r>
          <a:r>
            <a:rPr lang="ja-JP" altLang="ja-JP" sz="1100" b="0" i="0" baseline="0">
              <a:solidFill>
                <a:schemeClr val="dk1"/>
              </a:solidFill>
              <a:effectLst/>
              <a:latin typeface="+mn-lt"/>
              <a:ea typeface="+mn-ea"/>
              <a:cs typeface="+mn-cs"/>
            </a:rPr>
            <a:t>地方債の新規発行の抑制</a:t>
          </a:r>
          <a:r>
            <a:rPr lang="ja-JP" altLang="en-US" sz="1100" b="0" i="0" baseline="0">
              <a:solidFill>
                <a:schemeClr val="dk1"/>
              </a:solidFill>
              <a:effectLst/>
              <a:latin typeface="+mn-lt"/>
              <a:ea typeface="+mn-ea"/>
              <a:cs typeface="+mn-cs"/>
            </a:rPr>
            <a:t>、平準化とともに</a:t>
          </a:r>
          <a:r>
            <a:rPr lang="ja-JP" altLang="ja-JP" sz="1100" b="0" i="0" baseline="0">
              <a:solidFill>
                <a:schemeClr val="dk1"/>
              </a:solidFill>
              <a:effectLst/>
              <a:latin typeface="+mn-lt"/>
              <a:ea typeface="+mn-ea"/>
              <a:cs typeface="+mn-cs"/>
            </a:rPr>
            <a:t>下水道事業の経営基盤強化によ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繰入金の縮減を図</a:t>
          </a:r>
          <a:r>
            <a:rPr lang="ja-JP" altLang="en-US" sz="1100" b="0" i="0" baseline="0">
              <a:solidFill>
                <a:schemeClr val="dk1"/>
              </a:solidFill>
              <a:effectLst/>
              <a:latin typeface="+mn-lt"/>
              <a:ea typeface="+mn-ea"/>
              <a:cs typeface="+mn-cs"/>
            </a:rPr>
            <a:t>るなど、引き続き</a:t>
          </a:r>
          <a:r>
            <a:rPr lang="ja-JP" altLang="ja-JP" sz="1100" b="0" i="0" baseline="0">
              <a:solidFill>
                <a:schemeClr val="dk1"/>
              </a:solidFill>
              <a:effectLst/>
              <a:latin typeface="+mn-lt"/>
              <a:ea typeface="+mn-ea"/>
              <a:cs typeface="+mn-cs"/>
            </a:rPr>
            <a:t>実質公債費比率の抑制に努める。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年度の将来負担比率は</a:t>
          </a:r>
          <a:r>
            <a:rPr lang="ja-JP" altLang="en-US" sz="1100" b="0" i="0" baseline="0">
              <a:solidFill>
                <a:schemeClr val="dk1"/>
              </a:solidFill>
              <a:effectLst/>
              <a:latin typeface="+mn-lt"/>
              <a:ea typeface="+mn-ea"/>
              <a:cs typeface="+mn-cs"/>
            </a:rPr>
            <a:t>昨年度に続き</a:t>
          </a:r>
          <a:r>
            <a:rPr lang="ja-JP" altLang="ja-JP" sz="1100" b="0" i="0" baseline="0">
              <a:solidFill>
                <a:schemeClr val="dk1"/>
              </a:solidFill>
              <a:effectLst/>
              <a:latin typeface="+mn-lt"/>
              <a:ea typeface="+mn-ea"/>
              <a:cs typeface="+mn-cs"/>
            </a:rPr>
            <a:t>生じておらず、早期健全化基準（３５０％）を下回っている。</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一般会計の地方債残高（４，</a:t>
          </a:r>
          <a:r>
            <a:rPr lang="ja-JP" altLang="en-US" sz="1100" b="0" i="0" baseline="0">
              <a:solidFill>
                <a:schemeClr val="dk1"/>
              </a:solidFill>
              <a:effectLst/>
              <a:latin typeface="+mn-lt"/>
              <a:ea typeface="+mn-ea"/>
              <a:cs typeface="+mn-cs"/>
            </a:rPr>
            <a:t>７１７</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水道事業会計と下水道事業特別会計の</a:t>
          </a:r>
          <a:r>
            <a:rPr lang="ja-JP" altLang="en-US" sz="1100" b="0" i="0" baseline="0">
              <a:solidFill>
                <a:schemeClr val="dk1"/>
              </a:solidFill>
              <a:effectLst/>
              <a:latin typeface="+mn-lt"/>
              <a:ea typeface="+mn-ea"/>
              <a:cs typeface="+mn-cs"/>
            </a:rPr>
            <a:t>公債費に充当される</a:t>
          </a:r>
          <a:r>
            <a:rPr lang="ja-JP" altLang="ja-JP" sz="1100" b="0" i="0" baseline="0">
              <a:solidFill>
                <a:schemeClr val="dk1"/>
              </a:solidFill>
              <a:effectLst/>
              <a:latin typeface="+mn-lt"/>
              <a:ea typeface="+mn-ea"/>
              <a:cs typeface="+mn-cs"/>
            </a:rPr>
            <a:t>公営企業</a:t>
          </a:r>
          <a:r>
            <a:rPr lang="ja-JP" altLang="en-US" sz="1100" b="0" i="0" baseline="0">
              <a:solidFill>
                <a:schemeClr val="dk1"/>
              </a:solidFill>
              <a:effectLst/>
              <a:latin typeface="+mn-lt"/>
              <a:ea typeface="+mn-ea"/>
              <a:cs typeface="+mn-cs"/>
            </a:rPr>
            <a:t>債</a:t>
          </a:r>
          <a:r>
            <a:rPr lang="ja-JP" altLang="ja-JP" sz="1100" b="0" i="0" baseline="0">
              <a:solidFill>
                <a:schemeClr val="dk1"/>
              </a:solidFill>
              <a:effectLst/>
              <a:latin typeface="+mn-lt"/>
              <a:ea typeface="+mn-ea"/>
              <a:cs typeface="+mn-cs"/>
            </a:rPr>
            <a:t>等繰入見込額（１，２</a:t>
          </a:r>
          <a:r>
            <a:rPr lang="ja-JP" altLang="en-US" sz="1100" b="0" i="0" baseline="0">
              <a:solidFill>
                <a:schemeClr val="dk1"/>
              </a:solidFill>
              <a:effectLst/>
              <a:latin typeface="+mn-lt"/>
              <a:ea typeface="+mn-ea"/>
              <a:cs typeface="+mn-cs"/>
            </a:rPr>
            <a:t>４８</a:t>
          </a:r>
          <a:r>
            <a:rPr lang="ja-JP" altLang="ja-JP" sz="1100" b="0" i="0" baseline="0">
              <a:solidFill>
                <a:schemeClr val="dk1"/>
              </a:solidFill>
              <a:effectLst/>
              <a:latin typeface="+mn-lt"/>
              <a:ea typeface="+mn-ea"/>
              <a:cs typeface="+mn-cs"/>
            </a:rPr>
            <a:t>百万円）が前年度と比べ減少していることや、財政調整基金残高</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充当可能基金（</a:t>
          </a:r>
          <a:r>
            <a:rPr lang="ja-JP" altLang="en-US" sz="1100" b="0" i="0" baseline="0">
              <a:solidFill>
                <a:schemeClr val="dk1"/>
              </a:solidFill>
              <a:effectLst/>
              <a:latin typeface="+mn-lt"/>
              <a:ea typeface="+mn-ea"/>
              <a:cs typeface="+mn-cs"/>
            </a:rPr>
            <a:t>３，００７</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増加が将来負担比率の低下につながっており、今後</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も建設事業</a:t>
          </a:r>
          <a:r>
            <a:rPr lang="ja-JP" altLang="en-US" sz="1100" b="0" i="0" baseline="0">
              <a:solidFill>
                <a:schemeClr val="dk1"/>
              </a:solidFill>
              <a:effectLst/>
              <a:latin typeface="+mn-lt"/>
              <a:ea typeface="+mn-ea"/>
              <a:cs typeface="+mn-cs"/>
            </a:rPr>
            <a:t>等における</a:t>
          </a:r>
          <a:r>
            <a:rPr lang="ja-JP" altLang="ja-JP" sz="1100" b="0" i="0" baseline="0">
              <a:solidFill>
                <a:schemeClr val="dk1"/>
              </a:solidFill>
              <a:effectLst/>
              <a:latin typeface="+mn-lt"/>
              <a:ea typeface="+mn-ea"/>
              <a:cs typeface="+mn-cs"/>
            </a:rPr>
            <a:t>地方債の新規発行の抑制</a:t>
          </a:r>
          <a:r>
            <a:rPr lang="ja-JP" altLang="en-US" sz="1100" b="0" i="0" baseline="0">
              <a:solidFill>
                <a:schemeClr val="dk1"/>
              </a:solidFill>
              <a:effectLst/>
              <a:latin typeface="+mn-lt"/>
              <a:ea typeface="+mn-ea"/>
              <a:cs typeface="+mn-cs"/>
            </a:rPr>
            <a:t>、平準化とともに</a:t>
          </a:r>
          <a:r>
            <a:rPr lang="ja-JP" altLang="ja-JP" sz="1100" b="0" i="0" baseline="0">
              <a:solidFill>
                <a:schemeClr val="dk1"/>
              </a:solidFill>
              <a:effectLst/>
              <a:latin typeface="+mn-lt"/>
              <a:ea typeface="+mn-ea"/>
              <a:cs typeface="+mn-cs"/>
            </a:rPr>
            <a:t>下水道事業の経営基盤強化によ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繰入金の縮減を図る。</a:t>
          </a:r>
          <a:endParaRPr lang="ja-JP" altLang="ja-JP" sz="1400">
            <a:effectLst/>
          </a:endParaRPr>
        </a:p>
        <a:p>
          <a:pPr rtl="0"/>
          <a:r>
            <a:rPr lang="ja-JP" altLang="ja-JP" sz="1100" b="0" i="0" baseline="0">
              <a:solidFill>
                <a:schemeClr val="dk1"/>
              </a:solidFill>
              <a:effectLst/>
              <a:latin typeface="+mn-lt"/>
              <a:ea typeface="+mn-ea"/>
              <a:cs typeface="+mn-cs"/>
            </a:rPr>
            <a:t>また、定年退職者の推移を見込み</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必要な退職手当</a:t>
          </a:r>
          <a:r>
            <a:rPr lang="ja-JP" altLang="en-US" sz="1100" b="0" i="0" baseline="0">
              <a:solidFill>
                <a:schemeClr val="dk1"/>
              </a:solidFill>
              <a:effectLst/>
              <a:latin typeface="+mn-lt"/>
              <a:ea typeface="+mn-ea"/>
              <a:cs typeface="+mn-cs"/>
            </a:rPr>
            <a:t>にかかる</a:t>
          </a:r>
          <a:r>
            <a:rPr lang="ja-JP" altLang="ja-JP" sz="1100" b="0" i="0" baseline="0">
              <a:solidFill>
                <a:schemeClr val="dk1"/>
              </a:solidFill>
              <a:effectLst/>
              <a:latin typeface="+mn-lt"/>
              <a:ea typeface="+mn-ea"/>
              <a:cs typeface="+mn-cs"/>
            </a:rPr>
            <a:t>財源</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確保</a:t>
          </a:r>
          <a:r>
            <a:rPr lang="ja-JP" altLang="en-US" sz="1100" b="0" i="0" baseline="0">
              <a:solidFill>
                <a:schemeClr val="dk1"/>
              </a:solidFill>
              <a:effectLst/>
              <a:latin typeface="+mn-lt"/>
              <a:ea typeface="+mn-ea"/>
              <a:cs typeface="+mn-cs"/>
            </a:rPr>
            <a:t>を図る</a:t>
          </a:r>
          <a:r>
            <a:rPr lang="ja-JP" altLang="ja-JP" sz="1100" b="0" i="0" baseline="0">
              <a:solidFill>
                <a:schemeClr val="dk1"/>
              </a:solidFill>
              <a:effectLst/>
              <a:latin typeface="+mn-lt"/>
              <a:ea typeface="+mn-ea"/>
              <a:cs typeface="+mn-cs"/>
            </a:rPr>
            <a:t>とともに、定員管理・給与の適正化に努め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4795921</v>
      </c>
      <c r="BO4" s="349"/>
      <c r="BP4" s="349"/>
      <c r="BQ4" s="349"/>
      <c r="BR4" s="349"/>
      <c r="BS4" s="349"/>
      <c r="BT4" s="349"/>
      <c r="BU4" s="350"/>
      <c r="BV4" s="348">
        <v>5893017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1.1000000000000001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4631477</v>
      </c>
      <c r="BO5" s="386"/>
      <c r="BP5" s="386"/>
      <c r="BQ5" s="386"/>
      <c r="BR5" s="386"/>
      <c r="BS5" s="386"/>
      <c r="BT5" s="386"/>
      <c r="BU5" s="387"/>
      <c r="BV5" s="385">
        <v>5838949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90.8</v>
      </c>
      <c r="CU5" s="383"/>
      <c r="CV5" s="383"/>
      <c r="CW5" s="383"/>
      <c r="CX5" s="383"/>
      <c r="CY5" s="383"/>
      <c r="CZ5" s="383"/>
      <c r="DA5" s="384"/>
      <c r="DB5" s="382">
        <v>89.3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164444</v>
      </c>
      <c r="BO6" s="386"/>
      <c r="BP6" s="386"/>
      <c r="BQ6" s="386"/>
      <c r="BR6" s="386"/>
      <c r="BS6" s="386"/>
      <c r="BT6" s="386"/>
      <c r="BU6" s="387"/>
      <c r="BV6" s="385">
        <v>54068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98.1</v>
      </c>
      <c r="CU6" s="423"/>
      <c r="CV6" s="423"/>
      <c r="CW6" s="423"/>
      <c r="CX6" s="423"/>
      <c r="CY6" s="423"/>
      <c r="CZ6" s="423"/>
      <c r="DA6" s="424"/>
      <c r="DB6" s="422">
        <v>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62536</v>
      </c>
      <c r="BO7" s="386"/>
      <c r="BP7" s="386"/>
      <c r="BQ7" s="386"/>
      <c r="BR7" s="386"/>
      <c r="BS7" s="386"/>
      <c r="BT7" s="386"/>
      <c r="BU7" s="387"/>
      <c r="BV7" s="385">
        <v>17836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3130321</v>
      </c>
      <c r="CU7" s="386"/>
      <c r="CV7" s="386"/>
      <c r="CW7" s="386"/>
      <c r="CX7" s="386"/>
      <c r="CY7" s="386"/>
      <c r="CZ7" s="386"/>
      <c r="DA7" s="387"/>
      <c r="DB7" s="385">
        <v>3163008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101908</v>
      </c>
      <c r="BO8" s="386"/>
      <c r="BP8" s="386"/>
      <c r="BQ8" s="386"/>
      <c r="BR8" s="386"/>
      <c r="BS8" s="386"/>
      <c r="BT8" s="386"/>
      <c r="BU8" s="387"/>
      <c r="BV8" s="385">
        <v>36232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14220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65676</v>
      </c>
      <c r="BO9" s="386"/>
      <c r="BP9" s="386"/>
      <c r="BQ9" s="386"/>
      <c r="BR9" s="386"/>
      <c r="BS9" s="386"/>
      <c r="BT9" s="386"/>
      <c r="BU9" s="387"/>
      <c r="BV9" s="385">
        <v>-76199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12.7</v>
      </c>
      <c r="CU9" s="383"/>
      <c r="CV9" s="383"/>
      <c r="CW9" s="383"/>
      <c r="CX9" s="383"/>
      <c r="CY9" s="383"/>
      <c r="CZ9" s="383"/>
      <c r="DA9" s="384"/>
      <c r="DB9" s="382">
        <v>12.2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14483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103572</v>
      </c>
      <c r="BO10" s="386"/>
      <c r="BP10" s="386"/>
      <c r="BQ10" s="386"/>
      <c r="BR10" s="386"/>
      <c r="BS10" s="386"/>
      <c r="BT10" s="386"/>
      <c r="BU10" s="387"/>
      <c r="BV10" s="385">
        <v>172158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37555</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14008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114388</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13944</v>
      </c>
      <c r="S13" s="467"/>
      <c r="T13" s="467"/>
      <c r="U13" s="467"/>
      <c r="V13" s="468"/>
      <c r="W13" s="401" t="s">
        <v>123</v>
      </c>
      <c r="X13" s="402"/>
      <c r="Y13" s="402"/>
      <c r="Z13" s="402"/>
      <c r="AA13" s="402"/>
      <c r="AB13" s="392"/>
      <c r="AC13" s="436">
        <v>211</v>
      </c>
      <c r="AD13" s="437"/>
      <c r="AE13" s="437"/>
      <c r="AF13" s="437"/>
      <c r="AG13" s="476"/>
      <c r="AH13" s="436">
        <v>294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54860</v>
      </c>
      <c r="BO13" s="386"/>
      <c r="BP13" s="386"/>
      <c r="BQ13" s="386"/>
      <c r="BR13" s="386"/>
      <c r="BS13" s="386"/>
      <c r="BT13" s="386"/>
      <c r="BU13" s="387"/>
      <c r="BV13" s="385">
        <v>133514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14162</v>
      </c>
      <c r="S14" s="467"/>
      <c r="T14" s="467"/>
      <c r="U14" s="467"/>
      <c r="V14" s="468"/>
      <c r="W14" s="375"/>
      <c r="X14" s="376"/>
      <c r="Y14" s="376"/>
      <c r="Z14" s="376"/>
      <c r="AA14" s="376"/>
      <c r="AB14" s="365"/>
      <c r="AC14" s="469">
        <v>3.7</v>
      </c>
      <c r="AD14" s="470"/>
      <c r="AE14" s="470"/>
      <c r="AF14" s="470"/>
      <c r="AG14" s="471"/>
      <c r="AH14" s="469">
        <v>4.5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14094</v>
      </c>
      <c r="S15" s="467"/>
      <c r="T15" s="467"/>
      <c r="U15" s="467"/>
      <c r="V15" s="468"/>
      <c r="W15" s="401" t="s">
        <v>130</v>
      </c>
      <c r="X15" s="402"/>
      <c r="Y15" s="402"/>
      <c r="Z15" s="402"/>
      <c r="AA15" s="402"/>
      <c r="AB15" s="392"/>
      <c r="AC15" s="436">
        <v>1617</v>
      </c>
      <c r="AD15" s="437"/>
      <c r="AE15" s="437"/>
      <c r="AF15" s="437"/>
      <c r="AG15" s="476"/>
      <c r="AH15" s="436">
        <v>1917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1326279</v>
      </c>
      <c r="BO15" s="349"/>
      <c r="BP15" s="349"/>
      <c r="BQ15" s="349"/>
      <c r="BR15" s="349"/>
      <c r="BS15" s="349"/>
      <c r="BT15" s="349"/>
      <c r="BU15" s="350"/>
      <c r="BV15" s="348">
        <v>1329686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2510117</v>
      </c>
      <c r="BO16" s="386"/>
      <c r="BP16" s="386"/>
      <c r="BQ16" s="386"/>
      <c r="BR16" s="386"/>
      <c r="BS16" s="386"/>
      <c r="BT16" s="386"/>
      <c r="BU16" s="387"/>
      <c r="BV16" s="385">
        <v>2509890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3952</v>
      </c>
      <c r="AD17" s="437"/>
      <c r="AE17" s="437"/>
      <c r="AF17" s="437"/>
      <c r="AG17" s="476"/>
      <c r="AH17" s="436">
        <v>4162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1698108</v>
      </c>
      <c r="BO17" s="386"/>
      <c r="BP17" s="386"/>
      <c r="BQ17" s="386"/>
      <c r="BR17" s="386"/>
      <c r="BS17" s="386"/>
      <c r="BT17" s="386"/>
      <c r="BU17" s="387"/>
      <c r="BV17" s="385">
        <v>1721303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14.17</v>
      </c>
      <c r="M18" s="498"/>
      <c r="N18" s="498"/>
      <c r="O18" s="498"/>
      <c r="P18" s="498"/>
      <c r="Q18" s="498"/>
      <c r="R18" s="499"/>
      <c r="S18" s="499"/>
      <c r="T18" s="499"/>
      <c r="U18" s="499"/>
      <c r="V18" s="500"/>
      <c r="W18" s="403"/>
      <c r="X18" s="404"/>
      <c r="Y18" s="404"/>
      <c r="Z18" s="404"/>
      <c r="AA18" s="404"/>
      <c r="AB18" s="395"/>
      <c r="AC18" s="501">
        <v>68.400000000000006</v>
      </c>
      <c r="AD18" s="502"/>
      <c r="AE18" s="502"/>
      <c r="AF18" s="502"/>
      <c r="AG18" s="503"/>
      <c r="AH18" s="501">
        <v>64.099999999999994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2905015</v>
      </c>
      <c r="BO18" s="386"/>
      <c r="BP18" s="386"/>
      <c r="BQ18" s="386"/>
      <c r="BR18" s="386"/>
      <c r="BS18" s="386"/>
      <c r="BT18" s="386"/>
      <c r="BU18" s="387"/>
      <c r="BV18" s="385">
        <v>2907605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3650679</v>
      </c>
      <c r="BO19" s="386"/>
      <c r="BP19" s="386"/>
      <c r="BQ19" s="386"/>
      <c r="BR19" s="386"/>
      <c r="BS19" s="386"/>
      <c r="BT19" s="386"/>
      <c r="BU19" s="387"/>
      <c r="BV19" s="385">
        <v>4260699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4881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4716531</v>
      </c>
      <c r="BO23" s="386"/>
      <c r="BP23" s="386"/>
      <c r="BQ23" s="386"/>
      <c r="BR23" s="386"/>
      <c r="BS23" s="386"/>
      <c r="BT23" s="386"/>
      <c r="BU23" s="387"/>
      <c r="BV23" s="385">
        <v>4829350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6724</v>
      </c>
      <c r="R24" s="437"/>
      <c r="S24" s="437"/>
      <c r="T24" s="437"/>
      <c r="U24" s="437"/>
      <c r="V24" s="476"/>
      <c r="W24" s="531"/>
      <c r="X24" s="519"/>
      <c r="Y24" s="520"/>
      <c r="Z24" s="435" t="s">
        <v>153</v>
      </c>
      <c r="AA24" s="415"/>
      <c r="AB24" s="415"/>
      <c r="AC24" s="415"/>
      <c r="AD24" s="415"/>
      <c r="AE24" s="415"/>
      <c r="AF24" s="415"/>
      <c r="AG24" s="416"/>
      <c r="AH24" s="436">
        <v>89</v>
      </c>
      <c r="AI24" s="437"/>
      <c r="AJ24" s="437"/>
      <c r="AK24" s="437"/>
      <c r="AL24" s="476"/>
      <c r="AM24" s="436">
        <v>301265</v>
      </c>
      <c r="AN24" s="437"/>
      <c r="AO24" s="437"/>
      <c r="AP24" s="437"/>
      <c r="AQ24" s="437"/>
      <c r="AR24" s="476"/>
      <c r="AS24" s="436">
        <v>3385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3668122</v>
      </c>
      <c r="BO24" s="386"/>
      <c r="BP24" s="386"/>
      <c r="BQ24" s="386"/>
      <c r="BR24" s="386"/>
      <c r="BS24" s="386"/>
      <c r="BT24" s="386"/>
      <c r="BU24" s="387"/>
      <c r="BV24" s="385">
        <v>3616142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6650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97612</v>
      </c>
      <c r="BO25" s="349"/>
      <c r="BP25" s="349"/>
      <c r="BQ25" s="349"/>
      <c r="BR25" s="349"/>
      <c r="BS25" s="349"/>
      <c r="BT25" s="349"/>
      <c r="BU25" s="350"/>
      <c r="BV25" s="348">
        <v>275247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6270</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3600</v>
      </c>
      <c r="R27" s="437"/>
      <c r="S27" s="437"/>
      <c r="T27" s="437"/>
      <c r="U27" s="437"/>
      <c r="V27" s="476"/>
      <c r="W27" s="531"/>
      <c r="X27" s="519"/>
      <c r="Y27" s="520"/>
      <c r="Z27" s="435" t="s">
        <v>162</v>
      </c>
      <c r="AA27" s="415"/>
      <c r="AB27" s="415"/>
      <c r="AC27" s="415"/>
      <c r="AD27" s="415"/>
      <c r="AE27" s="415"/>
      <c r="AF27" s="415"/>
      <c r="AG27" s="416"/>
      <c r="AH27" s="436">
        <v>6</v>
      </c>
      <c r="AI27" s="437"/>
      <c r="AJ27" s="437"/>
      <c r="AK27" s="437"/>
      <c r="AL27" s="476"/>
      <c r="AM27" s="436">
        <v>20048</v>
      </c>
      <c r="AN27" s="437"/>
      <c r="AO27" s="437"/>
      <c r="AP27" s="437"/>
      <c r="AQ27" s="437"/>
      <c r="AR27" s="476"/>
      <c r="AS27" s="436">
        <v>3341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100180</v>
      </c>
      <c r="BO27" s="555"/>
      <c r="BP27" s="555"/>
      <c r="BQ27" s="555"/>
      <c r="BR27" s="555"/>
      <c r="BS27" s="555"/>
      <c r="BT27" s="555"/>
      <c r="BU27" s="556"/>
      <c r="BV27" s="554">
        <v>100000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1502957</v>
      </c>
      <c r="BO28" s="349"/>
      <c r="BP28" s="349"/>
      <c r="BQ28" s="349"/>
      <c r="BR28" s="349"/>
      <c r="BS28" s="349"/>
      <c r="BT28" s="349"/>
      <c r="BU28" s="350"/>
      <c r="BV28" s="348">
        <v>1513773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9</v>
      </c>
      <c r="M29" s="437"/>
      <c r="N29" s="437"/>
      <c r="O29" s="437"/>
      <c r="P29" s="476"/>
      <c r="Q29" s="436">
        <v>3200</v>
      </c>
      <c r="R29" s="437"/>
      <c r="S29" s="437"/>
      <c r="T29" s="437"/>
      <c r="U29" s="437"/>
      <c r="V29" s="476"/>
      <c r="W29" s="532"/>
      <c r="X29" s="533"/>
      <c r="Y29" s="534"/>
      <c r="Z29" s="435" t="s">
        <v>169</v>
      </c>
      <c r="AA29" s="415"/>
      <c r="AB29" s="415"/>
      <c r="AC29" s="415"/>
      <c r="AD29" s="415"/>
      <c r="AE29" s="415"/>
      <c r="AF29" s="415"/>
      <c r="AG29" s="416"/>
      <c r="AH29" s="436">
        <v>95</v>
      </c>
      <c r="AI29" s="437"/>
      <c r="AJ29" s="437"/>
      <c r="AK29" s="437"/>
      <c r="AL29" s="476"/>
      <c r="AM29" s="436">
        <v>321313</v>
      </c>
      <c r="AN29" s="437"/>
      <c r="AO29" s="437"/>
      <c r="AP29" s="437"/>
      <c r="AQ29" s="437"/>
      <c r="AR29" s="476"/>
      <c r="AS29" s="436">
        <v>3382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7841</v>
      </c>
      <c r="BO29" s="386"/>
      <c r="BP29" s="386"/>
      <c r="BQ29" s="386"/>
      <c r="BR29" s="386"/>
      <c r="BS29" s="386"/>
      <c r="BT29" s="386"/>
      <c r="BU29" s="387"/>
      <c r="BV29" s="385">
        <v>7825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1345038</v>
      </c>
      <c r="BO30" s="555"/>
      <c r="BP30" s="555"/>
      <c r="BQ30" s="555"/>
      <c r="BR30" s="555"/>
      <c r="BS30" s="555"/>
      <c r="BT30" s="555"/>
      <c r="BU30" s="556"/>
      <c r="BV30" s="554">
        <v>1185761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南河内環境事業組合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大阪府後期高齢者医療広域連合(一般会計)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大阪府後期高齢者医療広域連合(後期高齢者医療広域連合)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大阪広域水道企業団(水道事業会計)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大阪広域水道企業団(工業用水道事業会計)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4636</v>
      </c>
      <c r="J41" s="83">
        <v>4505</v>
      </c>
      <c r="K41" s="83">
        <v>4464</v>
      </c>
      <c r="L41" s="83">
        <v>4829</v>
      </c>
      <c r="M41" s="84">
        <v>4717</v>
      </c>
    </row>
    <row r="42" spans="2:13" ht="27.75" customHeight="1">
      <c r="B42" s="1171"/>
      <c r="C42" s="1172"/>
      <c r="D42" s="85"/>
      <c r="E42" s="1177" t="s">
        <v>26</v>
      </c>
      <c r="F42" s="1177"/>
      <c r="G42" s="1177"/>
      <c r="H42" s="1178"/>
      <c r="I42" s="86">
        <v>455</v>
      </c>
      <c r="J42" s="87">
        <v>455</v>
      </c>
      <c r="K42" s="87">
        <v>455</v>
      </c>
      <c r="L42" s="87" t="s">
        <v>474</v>
      </c>
      <c r="M42" s="88" t="s">
        <v>474</v>
      </c>
    </row>
    <row r="43" spans="2:13" ht="27.75" customHeight="1">
      <c r="B43" s="1171"/>
      <c r="C43" s="1172"/>
      <c r="D43" s="85"/>
      <c r="E43" s="1177" t="s">
        <v>27</v>
      </c>
      <c r="F43" s="1177"/>
      <c r="G43" s="1177"/>
      <c r="H43" s="1178"/>
      <c r="I43" s="86">
        <v>1670</v>
      </c>
      <c r="J43" s="87">
        <v>1500</v>
      </c>
      <c r="K43" s="87">
        <v>1366</v>
      </c>
      <c r="L43" s="87">
        <v>1277</v>
      </c>
      <c r="M43" s="88">
        <v>1248</v>
      </c>
    </row>
    <row r="44" spans="2:13" ht="27.75" customHeight="1">
      <c r="B44" s="1171"/>
      <c r="C44" s="1172"/>
      <c r="D44" s="85"/>
      <c r="E44" s="1177" t="s">
        <v>28</v>
      </c>
      <c r="F44" s="1177"/>
      <c r="G44" s="1177"/>
      <c r="H44" s="1178"/>
      <c r="I44" s="86">
        <v>277</v>
      </c>
      <c r="J44" s="87">
        <v>218</v>
      </c>
      <c r="K44" s="87">
        <v>157</v>
      </c>
      <c r="L44" s="87">
        <v>96</v>
      </c>
      <c r="M44" s="88">
        <v>36</v>
      </c>
    </row>
    <row r="45" spans="2:13" ht="27.75" customHeight="1">
      <c r="B45" s="1171"/>
      <c r="C45" s="1172"/>
      <c r="D45" s="85"/>
      <c r="E45" s="1177" t="s">
        <v>29</v>
      </c>
      <c r="F45" s="1177"/>
      <c r="G45" s="1177"/>
      <c r="H45" s="1178"/>
      <c r="I45" s="86">
        <v>1117</v>
      </c>
      <c r="J45" s="87">
        <v>1056</v>
      </c>
      <c r="K45" s="87">
        <v>1039</v>
      </c>
      <c r="L45" s="87">
        <v>1005</v>
      </c>
      <c r="M45" s="88">
        <v>977</v>
      </c>
    </row>
    <row r="46" spans="2:13" ht="27.75" customHeight="1">
      <c r="B46" s="1171"/>
      <c r="C46" s="1172"/>
      <c r="D46" s="85"/>
      <c r="E46" s="1177" t="s">
        <v>30</v>
      </c>
      <c r="F46" s="1177"/>
      <c r="G46" s="1177"/>
      <c r="H46" s="1178"/>
      <c r="I46" s="86" t="s">
        <v>474</v>
      </c>
      <c r="J46" s="87">
        <v>0</v>
      </c>
      <c r="K46" s="87">
        <v>0</v>
      </c>
      <c r="L46" s="87">
        <v>0</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1606</v>
      </c>
      <c r="J49" s="87">
        <v>1832</v>
      </c>
      <c r="K49" s="87">
        <v>2228</v>
      </c>
      <c r="L49" s="87">
        <v>2873</v>
      </c>
      <c r="M49" s="88">
        <v>3007</v>
      </c>
    </row>
    <row r="50" spans="2:13" ht="27.75" customHeight="1">
      <c r="B50" s="1171"/>
      <c r="C50" s="1172"/>
      <c r="D50" s="85"/>
      <c r="E50" s="1177" t="s">
        <v>35</v>
      </c>
      <c r="F50" s="1177"/>
      <c r="G50" s="1177"/>
      <c r="H50" s="1178"/>
      <c r="I50" s="86" t="s">
        <v>474</v>
      </c>
      <c r="J50" s="87" t="s">
        <v>474</v>
      </c>
      <c r="K50" s="87" t="s">
        <v>474</v>
      </c>
      <c r="L50" s="87" t="s">
        <v>474</v>
      </c>
      <c r="M50" s="88" t="s">
        <v>474</v>
      </c>
    </row>
    <row r="51" spans="2:13" ht="27.75" customHeight="1">
      <c r="B51" s="1173"/>
      <c r="C51" s="1174"/>
      <c r="D51" s="85"/>
      <c r="E51" s="1177" t="s">
        <v>36</v>
      </c>
      <c r="F51" s="1177"/>
      <c r="G51" s="1177"/>
      <c r="H51" s="1178"/>
      <c r="I51" s="86">
        <v>4910</v>
      </c>
      <c r="J51" s="87">
        <v>4934</v>
      </c>
      <c r="K51" s="87">
        <v>5076</v>
      </c>
      <c r="L51" s="87">
        <v>4993</v>
      </c>
      <c r="M51" s="88">
        <v>4922</v>
      </c>
    </row>
    <row r="52" spans="2:13" ht="27.75" customHeight="1" thickBot="1">
      <c r="B52" s="1181" t="s">
        <v>37</v>
      </c>
      <c r="C52" s="1182"/>
      <c r="D52" s="90"/>
      <c r="E52" s="1183" t="s">
        <v>38</v>
      </c>
      <c r="F52" s="1183"/>
      <c r="G52" s="1183"/>
      <c r="H52" s="1184"/>
      <c r="I52" s="91">
        <v>1638</v>
      </c>
      <c r="J52" s="92">
        <v>968</v>
      </c>
      <c r="K52" s="92">
        <v>176</v>
      </c>
      <c r="L52" s="92">
        <v>-659</v>
      </c>
      <c r="M52" s="93">
        <v>-951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13643</v>
      </c>
      <c r="E3" s="116"/>
      <c r="F3" s="117">
        <v>89245</v>
      </c>
      <c r="G3" s="118"/>
      <c r="H3" s="119"/>
    </row>
    <row r="4" spans="1:8">
      <c r="A4" s="120"/>
      <c r="B4" s="121"/>
      <c r="C4" s="122"/>
      <c r="D4" s="123">
        <v>9351</v>
      </c>
      <c r="E4" s="124"/>
      <c r="F4" s="125">
        <v>42966</v>
      </c>
      <c r="G4" s="126"/>
      <c r="H4" s="127"/>
    </row>
    <row r="5" spans="1:8">
      <c r="A5" s="108" t="s">
        <v>507</v>
      </c>
      <c r="B5" s="113"/>
      <c r="C5" s="114"/>
      <c r="D5" s="115">
        <v>16132</v>
      </c>
      <c r="E5" s="116"/>
      <c r="F5" s="117">
        <v>70897</v>
      </c>
      <c r="G5" s="118"/>
      <c r="H5" s="119"/>
    </row>
    <row r="6" spans="1:8">
      <c r="A6" s="120"/>
      <c r="B6" s="121"/>
      <c r="C6" s="122"/>
      <c r="D6" s="123">
        <v>8722</v>
      </c>
      <c r="E6" s="124"/>
      <c r="F6" s="125">
        <v>39878</v>
      </c>
      <c r="G6" s="126"/>
      <c r="H6" s="127"/>
    </row>
    <row r="7" spans="1:8">
      <c r="A7" s="108" t="s">
        <v>508</v>
      </c>
      <c r="B7" s="113"/>
      <c r="C7" s="114"/>
      <c r="D7" s="115">
        <v>21892</v>
      </c>
      <c r="E7" s="116"/>
      <c r="F7" s="117">
        <v>66496</v>
      </c>
      <c r="G7" s="118"/>
      <c r="H7" s="119"/>
    </row>
    <row r="8" spans="1:8">
      <c r="A8" s="120"/>
      <c r="B8" s="121"/>
      <c r="C8" s="122"/>
      <c r="D8" s="123">
        <v>7952</v>
      </c>
      <c r="E8" s="124"/>
      <c r="F8" s="125">
        <v>36530</v>
      </c>
      <c r="G8" s="126"/>
      <c r="H8" s="127"/>
    </row>
    <row r="9" spans="1:8">
      <c r="A9" s="108" t="s">
        <v>509</v>
      </c>
      <c r="B9" s="113"/>
      <c r="C9" s="114"/>
      <c r="D9" s="115">
        <v>88174</v>
      </c>
      <c r="E9" s="116"/>
      <c r="F9" s="117">
        <v>82748</v>
      </c>
      <c r="G9" s="118"/>
      <c r="H9" s="119"/>
    </row>
    <row r="10" spans="1:8">
      <c r="A10" s="120"/>
      <c r="B10" s="121"/>
      <c r="C10" s="122"/>
      <c r="D10" s="123">
        <v>69538</v>
      </c>
      <c r="E10" s="124"/>
      <c r="F10" s="125">
        <v>44732</v>
      </c>
      <c r="G10" s="126"/>
      <c r="H10" s="127"/>
    </row>
    <row r="11" spans="1:8">
      <c r="A11" s="108" t="s">
        <v>510</v>
      </c>
      <c r="B11" s="113"/>
      <c r="C11" s="114"/>
      <c r="D11" s="115">
        <v>12882</v>
      </c>
      <c r="E11" s="116"/>
      <c r="F11" s="117">
        <v>91837</v>
      </c>
      <c r="G11" s="118"/>
      <c r="H11" s="119"/>
    </row>
    <row r="12" spans="1:8">
      <c r="A12" s="120"/>
      <c r="B12" s="121"/>
      <c r="C12" s="128"/>
      <c r="D12" s="123">
        <v>7704</v>
      </c>
      <c r="E12" s="124"/>
      <c r="F12" s="125">
        <v>54439</v>
      </c>
      <c r="G12" s="126"/>
      <c r="H12" s="127"/>
    </row>
    <row r="13" spans="1:8">
      <c r="A13" s="108"/>
      <c r="B13" s="113"/>
      <c r="C13" s="129"/>
      <c r="D13" s="130">
        <v>30545</v>
      </c>
      <c r="E13" s="131"/>
      <c r="F13" s="132">
        <v>80245</v>
      </c>
      <c r="G13" s="133"/>
      <c r="H13" s="119"/>
    </row>
    <row r="14" spans="1:8">
      <c r="A14" s="120"/>
      <c r="B14" s="121"/>
      <c r="C14" s="122"/>
      <c r="D14" s="123">
        <v>20653</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2.29</v>
      </c>
      <c r="C19" s="134">
        <f>ROUND(VALUE(SUBSTITUTE(実質収支比率等に係る経年分析!G$48,"▲","-")),2)</f>
        <v>2.96</v>
      </c>
      <c r="D19" s="134">
        <f>ROUND(VALUE(SUBSTITUTE(実質収支比率等に係る経年分析!H$48,"▲","-")),2)</f>
        <v>3.59</v>
      </c>
      <c r="E19" s="134">
        <f>ROUND(VALUE(SUBSTITUTE(実質収支比率等に係る経年分析!I$48,"▲","-")),2)</f>
        <v>1.1499999999999999</v>
      </c>
      <c r="F19" s="134">
        <f>ROUND(VALUE(SUBSTITUTE(実質収支比率等に係る経年分析!J$48,"▲","-")),2)</f>
        <v>3.26</v>
      </c>
    </row>
    <row r="20" spans="1:11">
      <c r="A20" s="134" t="s">
        <v>43</v>
      </c>
      <c r="B20" s="134">
        <f>ROUND(VALUE(SUBSTITUTE(実質収支比率等に係る経年分析!F$47,"▲","-")),2)</f>
        <v>30.44</v>
      </c>
      <c r="C20" s="134">
        <f>ROUND(VALUE(SUBSTITUTE(実質収支比率等に係る経年分析!G$47,"▲","-")),2)</f>
        <v>33.020000000000003</v>
      </c>
      <c r="D20" s="134">
        <f>ROUND(VALUE(SUBSTITUTE(実質収支比率等に係る経年分析!H$47,"▲","-")),2)</f>
        <v>42.78</v>
      </c>
      <c r="E20" s="134">
        <f>ROUND(VALUE(SUBSTITUTE(実質収支比率等に係る経年分析!I$47,"▲","-")),2)</f>
        <v>47.86</v>
      </c>
      <c r="F20" s="134">
        <f>ROUND(VALUE(SUBSTITUTE(実質収支比率等に係る経年分析!J$47,"▲","-")),2)</f>
        <v>48.01</v>
      </c>
    </row>
    <row r="21" spans="1:11">
      <c r="A21" s="134" t="s">
        <v>44</v>
      </c>
      <c r="B21" s="134">
        <f>IF(ISNUMBER(VALUE(SUBSTITUTE(実質収支比率等に係る経年分析!F$49,"▲","-"))),ROUND(VALUE(SUBSTITUTE(実質収支比率等に係る経年分析!F$49,"▲","-")),2),NA())</f>
        <v>2.8</v>
      </c>
      <c r="C21" s="134">
        <f>IF(ISNUMBER(VALUE(SUBSTITUTE(実質収支比率等に係る経年分析!G$49,"▲","-"))),ROUND(VALUE(SUBSTITUTE(実質収支比率等に係る経年分析!G$49,"▲","-")),2),NA())</f>
        <v>2.79</v>
      </c>
      <c r="D21" s="134">
        <f>IF(ISNUMBER(VALUE(SUBSTITUTE(実質収支比率等に係る経年分析!H$49,"▲","-"))),ROUND(VALUE(SUBSTITUTE(実質収支比率等に係る経年分析!H$49,"▲","-")),2),NA())</f>
        <v>10.35</v>
      </c>
      <c r="E21" s="134">
        <f>IF(ISNUMBER(VALUE(SUBSTITUTE(実質収支比率等に係る経年分析!I$49,"▲","-"))),ROUND(VALUE(SUBSTITUTE(実質収支比率等に係る経年分析!I$49,"▲","-")),2),NA())</f>
        <v>4.22</v>
      </c>
      <c r="F21" s="134">
        <f>IF(ISNUMBER(VALUE(SUBSTITUTE(実質収支比率等に係る経年分析!J$49,"▲","-"))),ROUND(VALUE(SUBSTITUTE(実質収支比率等に係る経年分析!J$49,"▲","-")),2),NA())</f>
        <v>1.75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26.81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379</v>
      </c>
      <c r="E42" s="136"/>
      <c r="F42" s="136"/>
      <c r="G42" s="136">
        <f>'実質公債費比率（分子）の構造'!L$52</f>
        <v>389</v>
      </c>
      <c r="H42" s="136"/>
      <c r="I42" s="136"/>
      <c r="J42" s="136">
        <f>'実質公債費比率（分子）の構造'!M$52</f>
        <v>399</v>
      </c>
      <c r="K42" s="136"/>
      <c r="L42" s="136"/>
      <c r="M42" s="136">
        <f>'実質公債費比率（分子）の構造'!N$52</f>
        <v>407</v>
      </c>
      <c r="N42" s="136"/>
      <c r="O42" s="136"/>
      <c r="P42" s="136">
        <f>'実質公債費比率（分子）の構造'!O$52</f>
        <v>428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68</v>
      </c>
      <c r="C45" s="136"/>
      <c r="D45" s="136"/>
      <c r="E45" s="136">
        <f>'実質公債費比率（分子）の構造'!L$49</f>
        <v>68</v>
      </c>
      <c r="F45" s="136"/>
      <c r="G45" s="136"/>
      <c r="H45" s="136">
        <f>'実質公債費比率（分子）の構造'!M$49</f>
        <v>68</v>
      </c>
      <c r="I45" s="136"/>
      <c r="J45" s="136"/>
      <c r="K45" s="136">
        <f>'実質公債費比率（分子）の構造'!N$49</f>
        <v>66</v>
      </c>
      <c r="L45" s="136"/>
      <c r="M45" s="136"/>
      <c r="N45" s="136">
        <f>'実質公債費比率（分子）の構造'!O$49</f>
        <v>62</v>
      </c>
      <c r="O45" s="136"/>
      <c r="P45" s="136"/>
    </row>
    <row r="46" spans="1:16">
      <c r="A46" s="136" t="s">
        <v>55</v>
      </c>
      <c r="B46" s="136">
        <f>'実質公債費比率（分子）の構造'!K$48</f>
        <v>115</v>
      </c>
      <c r="C46" s="136"/>
      <c r="D46" s="136"/>
      <c r="E46" s="136">
        <f>'実質公債費比率（分子）の構造'!L$48</f>
        <v>104</v>
      </c>
      <c r="F46" s="136"/>
      <c r="G46" s="136"/>
      <c r="H46" s="136">
        <f>'実質公債費比率（分子）の構造'!M$48</f>
        <v>107</v>
      </c>
      <c r="I46" s="136"/>
      <c r="J46" s="136"/>
      <c r="K46" s="136">
        <f>'実質公債費比率（分子）の構造'!N$48</f>
        <v>105</v>
      </c>
      <c r="L46" s="136"/>
      <c r="M46" s="136"/>
      <c r="N46" s="136">
        <f>'実質公債費比率（分子）の構造'!O$48</f>
        <v>112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571</v>
      </c>
      <c r="C49" s="136"/>
      <c r="D49" s="136"/>
      <c r="E49" s="136">
        <f>'実質公債費比率（分子）の構造'!L$45</f>
        <v>540</v>
      </c>
      <c r="F49" s="136"/>
      <c r="G49" s="136"/>
      <c r="H49" s="136">
        <f>'実質公債費比率（分子）の構造'!M$45</f>
        <v>489</v>
      </c>
      <c r="I49" s="136"/>
      <c r="J49" s="136"/>
      <c r="K49" s="136">
        <f>'実質公債費比率（分子）の構造'!N$45</f>
        <v>481</v>
      </c>
      <c r="L49" s="136"/>
      <c r="M49" s="136"/>
      <c r="N49" s="136">
        <f>'実質公債費比率（分子）の構造'!O$45</f>
        <v>464</v>
      </c>
      <c r="O49" s="136"/>
      <c r="P49" s="136"/>
    </row>
    <row r="50" spans="1:16">
      <c r="A50" s="136" t="s">
        <v>59</v>
      </c>
      <c r="B50" s="136" t="e">
        <f>NA()</f>
        <v>#N/A</v>
      </c>
      <c r="C50" s="136">
        <f>IF(ISNUMBER('実質公債費比率（分子）の構造'!K$53),'実質公債費比率（分子）の構造'!K$53,NA())</f>
        <v>375</v>
      </c>
      <c r="D50" s="136" t="e">
        <f>NA()</f>
        <v>#N/A</v>
      </c>
      <c r="E50" s="136" t="e">
        <f>NA()</f>
        <v>#N/A</v>
      </c>
      <c r="F50" s="136">
        <f>IF(ISNUMBER('実質公債費比率（分子）の構造'!L$53),'実質公債費比率（分子）の構造'!L$53,NA())</f>
        <v>323</v>
      </c>
      <c r="G50" s="136" t="e">
        <f>NA()</f>
        <v>#N/A</v>
      </c>
      <c r="H50" s="136" t="e">
        <f>NA()</f>
        <v>#N/A</v>
      </c>
      <c r="I50" s="136">
        <f>IF(ISNUMBER('実質公債費比率（分子）の構造'!M$53),'実質公債費比率（分子）の構造'!M$53,NA())</f>
        <v>265</v>
      </c>
      <c r="J50" s="136" t="e">
        <f>NA()</f>
        <v>#N/A</v>
      </c>
      <c r="K50" s="136" t="e">
        <f>NA()</f>
        <v>#N/A</v>
      </c>
      <c r="L50" s="136">
        <f>IF(ISNUMBER('実質公債費比率（分子）の構造'!N$53),'実質公債費比率（分子）の構造'!N$53,NA())</f>
        <v>245</v>
      </c>
      <c r="M50" s="136" t="e">
        <f>NA()</f>
        <v>#N/A</v>
      </c>
      <c r="N50" s="136" t="e">
        <f>NA()</f>
        <v>#N/A</v>
      </c>
      <c r="O50" s="136">
        <f>IF(ISNUMBER('実質公債費比率（分子）の構造'!O$53),'実質公債費比率（分子）の構造'!O$53,NA())</f>
        <v>210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4910</v>
      </c>
      <c r="E56" s="135"/>
      <c r="F56" s="135"/>
      <c r="G56" s="135">
        <f>'将来負担比率（分子）の構造'!J$51</f>
        <v>4934</v>
      </c>
      <c r="H56" s="135"/>
      <c r="I56" s="135"/>
      <c r="J56" s="135">
        <f>'将来負担比率（分子）の構造'!K$51</f>
        <v>5076</v>
      </c>
      <c r="K56" s="135"/>
      <c r="L56" s="135"/>
      <c r="M56" s="135">
        <f>'将来負担比率（分子）の構造'!L$51</f>
        <v>4993</v>
      </c>
      <c r="N56" s="135"/>
      <c r="O56" s="135"/>
      <c r="P56" s="135">
        <f>'将来負担比率（分子）の構造'!M$51</f>
        <v>4922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1606</v>
      </c>
      <c r="E58" s="135"/>
      <c r="F58" s="135"/>
      <c r="G58" s="135">
        <f>'将来負担比率（分子）の構造'!J$49</f>
        <v>1832</v>
      </c>
      <c r="H58" s="135"/>
      <c r="I58" s="135"/>
      <c r="J58" s="135">
        <f>'将来負担比率（分子）の構造'!K$49</f>
        <v>2228</v>
      </c>
      <c r="K58" s="135"/>
      <c r="L58" s="135"/>
      <c r="M58" s="135">
        <f>'将来負担比率（分子）の構造'!L$49</f>
        <v>2873</v>
      </c>
      <c r="N58" s="135"/>
      <c r="O58" s="135"/>
      <c r="P58" s="135">
        <f>'将来負担比率（分子）の構造'!M$49</f>
        <v>3007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c r="A62" s="135" t="s">
        <v>29</v>
      </c>
      <c r="B62" s="135">
        <f>'将来負担比率（分子）の構造'!I$45</f>
        <v>1117</v>
      </c>
      <c r="C62" s="135"/>
      <c r="D62" s="135"/>
      <c r="E62" s="135">
        <f>'将来負担比率（分子）の構造'!J$45</f>
        <v>1056</v>
      </c>
      <c r="F62" s="135"/>
      <c r="G62" s="135"/>
      <c r="H62" s="135">
        <f>'将来負担比率（分子）の構造'!K$45</f>
        <v>1039</v>
      </c>
      <c r="I62" s="135"/>
      <c r="J62" s="135"/>
      <c r="K62" s="135">
        <f>'将来負担比率（分子）の構造'!L$45</f>
        <v>1005</v>
      </c>
      <c r="L62" s="135"/>
      <c r="M62" s="135"/>
      <c r="N62" s="135">
        <f>'将来負担比率（分子）の構造'!M$45</f>
        <v>977</v>
      </c>
      <c r="O62" s="135"/>
      <c r="P62" s="135"/>
    </row>
    <row r="63" spans="1:16">
      <c r="A63" s="135" t="s">
        <v>28</v>
      </c>
      <c r="B63" s="135">
        <f>'将来負担比率（分子）の構造'!I$44</f>
        <v>277</v>
      </c>
      <c r="C63" s="135"/>
      <c r="D63" s="135"/>
      <c r="E63" s="135">
        <f>'将来負担比率（分子）の構造'!J$44</f>
        <v>218</v>
      </c>
      <c r="F63" s="135"/>
      <c r="G63" s="135"/>
      <c r="H63" s="135">
        <f>'将来負担比率（分子）の構造'!K$44</f>
        <v>157</v>
      </c>
      <c r="I63" s="135"/>
      <c r="J63" s="135"/>
      <c r="K63" s="135">
        <f>'将来負担比率（分子）の構造'!L$44</f>
        <v>96</v>
      </c>
      <c r="L63" s="135"/>
      <c r="M63" s="135"/>
      <c r="N63" s="135">
        <f>'将来負担比率（分子）の構造'!M$44</f>
        <v>36</v>
      </c>
      <c r="O63" s="135"/>
      <c r="P63" s="135"/>
    </row>
    <row r="64" spans="1:16">
      <c r="A64" s="135" t="s">
        <v>27</v>
      </c>
      <c r="B64" s="135">
        <f>'将来負担比率（分子）の構造'!I$43</f>
        <v>1670</v>
      </c>
      <c r="C64" s="135"/>
      <c r="D64" s="135"/>
      <c r="E64" s="135">
        <f>'将来負担比率（分子）の構造'!J$43</f>
        <v>1500</v>
      </c>
      <c r="F64" s="135"/>
      <c r="G64" s="135"/>
      <c r="H64" s="135">
        <f>'将来負担比率（分子）の構造'!K$43</f>
        <v>1366</v>
      </c>
      <c r="I64" s="135"/>
      <c r="J64" s="135"/>
      <c r="K64" s="135">
        <f>'将来負担比率（分子）の構造'!L$43</f>
        <v>1277</v>
      </c>
      <c r="L64" s="135"/>
      <c r="M64" s="135"/>
      <c r="N64" s="135">
        <f>'将来負担比率（分子）の構造'!M$43</f>
        <v>1248</v>
      </c>
      <c r="O64" s="135"/>
      <c r="P64" s="135"/>
    </row>
    <row r="65" spans="1:16">
      <c r="A65" s="135" t="s">
        <v>26</v>
      </c>
      <c r="B65" s="135">
        <f>'将来負担比率（分子）の構造'!I$42</f>
        <v>455</v>
      </c>
      <c r="C65" s="135"/>
      <c r="D65" s="135"/>
      <c r="E65" s="135">
        <f>'将来負担比率（分子）の構造'!J$42</f>
        <v>455</v>
      </c>
      <c r="F65" s="135"/>
      <c r="G65" s="135"/>
      <c r="H65" s="135">
        <f>'将来負担比率（分子）の構造'!K$42</f>
        <v>455</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4636</v>
      </c>
      <c r="C66" s="135"/>
      <c r="D66" s="135"/>
      <c r="E66" s="135">
        <f>'将来負担比率（分子）の構造'!J$41</f>
        <v>4505</v>
      </c>
      <c r="F66" s="135"/>
      <c r="G66" s="135"/>
      <c r="H66" s="135">
        <f>'将来負担比率（分子）の構造'!K$41</f>
        <v>4464</v>
      </c>
      <c r="I66" s="135"/>
      <c r="J66" s="135"/>
      <c r="K66" s="135">
        <f>'将来負担比率（分子）の構造'!L$41</f>
        <v>4829</v>
      </c>
      <c r="L66" s="135"/>
      <c r="M66" s="135"/>
      <c r="N66" s="135">
        <f>'将来負担比率（分子）の構造'!M$41</f>
        <v>4717</v>
      </c>
      <c r="O66" s="135"/>
      <c r="P66" s="135"/>
    </row>
    <row r="67" spans="1:16">
      <c r="A67" s="135" t="s">
        <v>63</v>
      </c>
      <c r="B67" s="135" t="e">
        <f>NA()</f>
        <v>#N/A</v>
      </c>
      <c r="C67" s="135">
        <f>IF(ISNUMBER('将来負担比率（分子）の構造'!I$52), IF('将来負担比率（分子）の構造'!I$52 &lt; 0, 0, '将来負担比率（分子）の構造'!I$52), NA())</f>
        <v>1638</v>
      </c>
      <c r="D67" s="135" t="e">
        <f>NA()</f>
        <v>#N/A</v>
      </c>
      <c r="E67" s="135" t="e">
        <f>NA()</f>
        <v>#N/A</v>
      </c>
      <c r="F67" s="135">
        <f>IF(ISNUMBER('将来負担比率（分子）の構造'!J$52), IF('将来負担比率（分子）の構造'!J$52 &lt; 0, 0, '将来負担比率（分子）の構造'!J$52), NA())</f>
        <v>968</v>
      </c>
      <c r="G67" s="135" t="e">
        <f>NA()</f>
        <v>#N/A</v>
      </c>
      <c r="H67" s="135" t="e">
        <f>NA()</f>
        <v>#N/A</v>
      </c>
      <c r="I67" s="135">
        <f>IF(ISNUMBER('将来負担比率（分子）の構造'!K$52), IF('将来負担比率（分子）の構造'!K$52 &lt; 0, 0, '将来負担比率（分子）の構造'!K$52), NA())</f>
        <v>176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1514835</v>
      </c>
      <c r="S5" s="583"/>
      <c r="T5" s="583"/>
      <c r="U5" s="583"/>
      <c r="V5" s="583"/>
      <c r="W5" s="583"/>
      <c r="X5" s="583"/>
      <c r="Y5" s="584"/>
      <c r="Z5" s="585">
        <v>31.6</v>
      </c>
      <c r="AA5" s="585"/>
      <c r="AB5" s="585"/>
      <c r="AC5" s="585"/>
      <c r="AD5" s="586">
        <v>1514835</v>
      </c>
      <c r="AE5" s="586"/>
      <c r="AF5" s="586"/>
      <c r="AG5" s="586"/>
      <c r="AH5" s="586"/>
      <c r="AI5" s="586"/>
      <c r="AJ5" s="586"/>
      <c r="AK5" s="586"/>
      <c r="AL5" s="587">
        <v>51.2</v>
      </c>
      <c r="AM5" s="588"/>
      <c r="AN5" s="588"/>
      <c r="AO5" s="589"/>
      <c r="AP5" s="579" t="s">
        <v>207</v>
      </c>
      <c r="AQ5" s="580"/>
      <c r="AR5" s="580"/>
      <c r="AS5" s="580"/>
      <c r="AT5" s="580"/>
      <c r="AU5" s="580"/>
      <c r="AV5" s="580"/>
      <c r="AW5" s="580"/>
      <c r="AX5" s="580"/>
      <c r="AY5" s="580"/>
      <c r="AZ5" s="580"/>
      <c r="BA5" s="580"/>
      <c r="BB5" s="580"/>
      <c r="BC5" s="580"/>
      <c r="BD5" s="580"/>
      <c r="BE5" s="580"/>
      <c r="BF5" s="581"/>
      <c r="BG5" s="593">
        <v>1514363</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34286</v>
      </c>
      <c r="S6" s="594"/>
      <c r="T6" s="594"/>
      <c r="U6" s="594"/>
      <c r="V6" s="594"/>
      <c r="W6" s="594"/>
      <c r="X6" s="594"/>
      <c r="Y6" s="595"/>
      <c r="Z6" s="596">
        <v>0.7</v>
      </c>
      <c r="AA6" s="596"/>
      <c r="AB6" s="596"/>
      <c r="AC6" s="596"/>
      <c r="AD6" s="597">
        <v>34286</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1514363</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96319</v>
      </c>
      <c r="CS6" s="594"/>
      <c r="CT6" s="594"/>
      <c r="CU6" s="594"/>
      <c r="CV6" s="594"/>
      <c r="CW6" s="594"/>
      <c r="CX6" s="594"/>
      <c r="CY6" s="595"/>
      <c r="CZ6" s="596">
        <v>2.1</v>
      </c>
      <c r="DA6" s="596"/>
      <c r="DB6" s="596"/>
      <c r="DC6" s="596"/>
      <c r="DD6" s="602" t="s">
        <v>214</v>
      </c>
      <c r="DE6" s="594"/>
      <c r="DF6" s="594"/>
      <c r="DG6" s="594"/>
      <c r="DH6" s="594"/>
      <c r="DI6" s="594"/>
      <c r="DJ6" s="594"/>
      <c r="DK6" s="594"/>
      <c r="DL6" s="594"/>
      <c r="DM6" s="594"/>
      <c r="DN6" s="594"/>
      <c r="DO6" s="594"/>
      <c r="DP6" s="595"/>
      <c r="DQ6" s="602">
        <v>96319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6952</v>
      </c>
      <c r="S7" s="594"/>
      <c r="T7" s="594"/>
      <c r="U7" s="594"/>
      <c r="V7" s="594"/>
      <c r="W7" s="594"/>
      <c r="X7" s="594"/>
      <c r="Y7" s="595"/>
      <c r="Z7" s="596">
        <v>0.1</v>
      </c>
      <c r="AA7" s="596"/>
      <c r="AB7" s="596"/>
      <c r="AC7" s="596"/>
      <c r="AD7" s="597">
        <v>6952</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676540</v>
      </c>
      <c r="BH7" s="594"/>
      <c r="BI7" s="594"/>
      <c r="BJ7" s="594"/>
      <c r="BK7" s="594"/>
      <c r="BL7" s="594"/>
      <c r="BM7" s="594"/>
      <c r="BN7" s="595"/>
      <c r="BO7" s="596">
        <v>44.7</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904958</v>
      </c>
      <c r="CS7" s="594"/>
      <c r="CT7" s="594"/>
      <c r="CU7" s="594"/>
      <c r="CV7" s="594"/>
      <c r="CW7" s="594"/>
      <c r="CX7" s="594"/>
      <c r="CY7" s="595"/>
      <c r="CZ7" s="596">
        <v>19.5</v>
      </c>
      <c r="DA7" s="596"/>
      <c r="DB7" s="596"/>
      <c r="DC7" s="596"/>
      <c r="DD7" s="602">
        <v>3354</v>
      </c>
      <c r="DE7" s="594"/>
      <c r="DF7" s="594"/>
      <c r="DG7" s="594"/>
      <c r="DH7" s="594"/>
      <c r="DI7" s="594"/>
      <c r="DJ7" s="594"/>
      <c r="DK7" s="594"/>
      <c r="DL7" s="594"/>
      <c r="DM7" s="594"/>
      <c r="DN7" s="594"/>
      <c r="DO7" s="594"/>
      <c r="DP7" s="595"/>
      <c r="DQ7" s="602">
        <v>833823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18764</v>
      </c>
      <c r="S8" s="594"/>
      <c r="T8" s="594"/>
      <c r="U8" s="594"/>
      <c r="V8" s="594"/>
      <c r="W8" s="594"/>
      <c r="X8" s="594"/>
      <c r="Y8" s="595"/>
      <c r="Z8" s="596">
        <v>0.4</v>
      </c>
      <c r="AA8" s="596"/>
      <c r="AB8" s="596"/>
      <c r="AC8" s="596"/>
      <c r="AD8" s="597">
        <v>18764</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21407</v>
      </c>
      <c r="BH8" s="594"/>
      <c r="BI8" s="594"/>
      <c r="BJ8" s="594"/>
      <c r="BK8" s="594"/>
      <c r="BL8" s="594"/>
      <c r="BM8" s="594"/>
      <c r="BN8" s="595"/>
      <c r="BO8" s="596">
        <v>1.4</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1584334</v>
      </c>
      <c r="CS8" s="594"/>
      <c r="CT8" s="594"/>
      <c r="CU8" s="594"/>
      <c r="CV8" s="594"/>
      <c r="CW8" s="594"/>
      <c r="CX8" s="594"/>
      <c r="CY8" s="595"/>
      <c r="CZ8" s="596">
        <v>34.200000000000003</v>
      </c>
      <c r="DA8" s="596"/>
      <c r="DB8" s="596"/>
      <c r="DC8" s="596"/>
      <c r="DD8" s="602">
        <v>3828</v>
      </c>
      <c r="DE8" s="594"/>
      <c r="DF8" s="594"/>
      <c r="DG8" s="594"/>
      <c r="DH8" s="594"/>
      <c r="DI8" s="594"/>
      <c r="DJ8" s="594"/>
      <c r="DK8" s="594"/>
      <c r="DL8" s="594"/>
      <c r="DM8" s="594"/>
      <c r="DN8" s="594"/>
      <c r="DO8" s="594"/>
      <c r="DP8" s="595"/>
      <c r="DQ8" s="602">
        <v>730044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9885</v>
      </c>
      <c r="S9" s="594"/>
      <c r="T9" s="594"/>
      <c r="U9" s="594"/>
      <c r="V9" s="594"/>
      <c r="W9" s="594"/>
      <c r="X9" s="594"/>
      <c r="Y9" s="595"/>
      <c r="Z9" s="596">
        <v>0.2</v>
      </c>
      <c r="AA9" s="596"/>
      <c r="AB9" s="596"/>
      <c r="AC9" s="596"/>
      <c r="AD9" s="597">
        <v>9885</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625396</v>
      </c>
      <c r="BH9" s="594"/>
      <c r="BI9" s="594"/>
      <c r="BJ9" s="594"/>
      <c r="BK9" s="594"/>
      <c r="BL9" s="594"/>
      <c r="BM9" s="594"/>
      <c r="BN9" s="595"/>
      <c r="BO9" s="596">
        <v>41.3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402899</v>
      </c>
      <c r="CS9" s="594"/>
      <c r="CT9" s="594"/>
      <c r="CU9" s="594"/>
      <c r="CV9" s="594"/>
      <c r="CW9" s="594"/>
      <c r="CX9" s="594"/>
      <c r="CY9" s="595"/>
      <c r="CZ9" s="596">
        <v>8.6999999999999993</v>
      </c>
      <c r="DA9" s="596"/>
      <c r="DB9" s="596"/>
      <c r="DC9" s="596"/>
      <c r="DD9" s="602" t="s">
        <v>221</v>
      </c>
      <c r="DE9" s="594"/>
      <c r="DF9" s="594"/>
      <c r="DG9" s="594"/>
      <c r="DH9" s="594"/>
      <c r="DI9" s="594"/>
      <c r="DJ9" s="594"/>
      <c r="DK9" s="594"/>
      <c r="DL9" s="594"/>
      <c r="DM9" s="594"/>
      <c r="DN9" s="594"/>
      <c r="DO9" s="594"/>
      <c r="DP9" s="595"/>
      <c r="DQ9" s="602">
        <v>381033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136028</v>
      </c>
      <c r="S10" s="594"/>
      <c r="T10" s="594"/>
      <c r="U10" s="594"/>
      <c r="V10" s="594"/>
      <c r="W10" s="594"/>
      <c r="X10" s="594"/>
      <c r="Y10" s="595"/>
      <c r="Z10" s="596">
        <v>2.8</v>
      </c>
      <c r="AA10" s="596"/>
      <c r="AB10" s="596"/>
      <c r="AC10" s="596"/>
      <c r="AD10" s="597">
        <v>136028</v>
      </c>
      <c r="AE10" s="597"/>
      <c r="AF10" s="597"/>
      <c r="AG10" s="597"/>
      <c r="AH10" s="597"/>
      <c r="AI10" s="597"/>
      <c r="AJ10" s="597"/>
      <c r="AK10" s="597"/>
      <c r="AL10" s="598">
        <v>4.5999999999999996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18401</v>
      </c>
      <c r="BH10" s="594"/>
      <c r="BI10" s="594"/>
      <c r="BJ10" s="594"/>
      <c r="BK10" s="594"/>
      <c r="BL10" s="594"/>
      <c r="BM10" s="594"/>
      <c r="BN10" s="595"/>
      <c r="BO10" s="596">
        <v>1.2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25489</v>
      </c>
      <c r="S11" s="594"/>
      <c r="T11" s="594"/>
      <c r="U11" s="594"/>
      <c r="V11" s="594"/>
      <c r="W11" s="594"/>
      <c r="X11" s="594"/>
      <c r="Y11" s="595"/>
      <c r="Z11" s="596">
        <v>0.5</v>
      </c>
      <c r="AA11" s="596"/>
      <c r="AB11" s="596"/>
      <c r="AC11" s="596"/>
      <c r="AD11" s="597">
        <v>25489</v>
      </c>
      <c r="AE11" s="597"/>
      <c r="AF11" s="597"/>
      <c r="AG11" s="597"/>
      <c r="AH11" s="597"/>
      <c r="AI11" s="597"/>
      <c r="AJ11" s="597"/>
      <c r="AK11" s="597"/>
      <c r="AL11" s="598">
        <v>0.9</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11336</v>
      </c>
      <c r="BH11" s="594"/>
      <c r="BI11" s="594"/>
      <c r="BJ11" s="594"/>
      <c r="BK11" s="594"/>
      <c r="BL11" s="594"/>
      <c r="BM11" s="594"/>
      <c r="BN11" s="595"/>
      <c r="BO11" s="596">
        <v>0.7</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52045</v>
      </c>
      <c r="CS11" s="594"/>
      <c r="CT11" s="594"/>
      <c r="CU11" s="594"/>
      <c r="CV11" s="594"/>
      <c r="CW11" s="594"/>
      <c r="CX11" s="594"/>
      <c r="CY11" s="595"/>
      <c r="CZ11" s="596">
        <v>1.1000000000000001</v>
      </c>
      <c r="DA11" s="596"/>
      <c r="DB11" s="596"/>
      <c r="DC11" s="596"/>
      <c r="DD11" s="602">
        <v>1997</v>
      </c>
      <c r="DE11" s="594"/>
      <c r="DF11" s="594"/>
      <c r="DG11" s="594"/>
      <c r="DH11" s="594"/>
      <c r="DI11" s="594"/>
      <c r="DJ11" s="594"/>
      <c r="DK11" s="594"/>
      <c r="DL11" s="594"/>
      <c r="DM11" s="594"/>
      <c r="DN11" s="594"/>
      <c r="DO11" s="594"/>
      <c r="DP11" s="595"/>
      <c r="DQ11" s="602">
        <v>32760</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527863</v>
      </c>
      <c r="BH12" s="594"/>
      <c r="BI12" s="594"/>
      <c r="BJ12" s="594"/>
      <c r="BK12" s="594"/>
      <c r="BL12" s="594"/>
      <c r="BM12" s="594"/>
      <c r="BN12" s="595"/>
      <c r="BO12" s="596">
        <v>34.799999999999997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39526</v>
      </c>
      <c r="CS12" s="594"/>
      <c r="CT12" s="594"/>
      <c r="CU12" s="594"/>
      <c r="CV12" s="594"/>
      <c r="CW12" s="594"/>
      <c r="CX12" s="594"/>
      <c r="CY12" s="595"/>
      <c r="CZ12" s="596">
        <v>0.9</v>
      </c>
      <c r="DA12" s="596"/>
      <c r="DB12" s="596"/>
      <c r="DC12" s="596"/>
      <c r="DD12" s="602">
        <v>3898</v>
      </c>
      <c r="DE12" s="594"/>
      <c r="DF12" s="594"/>
      <c r="DG12" s="594"/>
      <c r="DH12" s="594"/>
      <c r="DI12" s="594"/>
      <c r="DJ12" s="594"/>
      <c r="DK12" s="594"/>
      <c r="DL12" s="594"/>
      <c r="DM12" s="594"/>
      <c r="DN12" s="594"/>
      <c r="DO12" s="594"/>
      <c r="DP12" s="595"/>
      <c r="DQ12" s="602">
        <v>35348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8414</v>
      </c>
      <c r="S13" s="594"/>
      <c r="T13" s="594"/>
      <c r="U13" s="594"/>
      <c r="V13" s="594"/>
      <c r="W13" s="594"/>
      <c r="X13" s="594"/>
      <c r="Y13" s="595"/>
      <c r="Z13" s="596">
        <v>0.2</v>
      </c>
      <c r="AA13" s="596"/>
      <c r="AB13" s="596"/>
      <c r="AC13" s="596"/>
      <c r="AD13" s="597">
        <v>8414</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527863</v>
      </c>
      <c r="BH13" s="594"/>
      <c r="BI13" s="594"/>
      <c r="BJ13" s="594"/>
      <c r="BK13" s="594"/>
      <c r="BL13" s="594"/>
      <c r="BM13" s="594"/>
      <c r="BN13" s="595"/>
      <c r="BO13" s="596">
        <v>34.799999999999997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269481</v>
      </c>
      <c r="CS13" s="594"/>
      <c r="CT13" s="594"/>
      <c r="CU13" s="594"/>
      <c r="CV13" s="594"/>
      <c r="CW13" s="594"/>
      <c r="CX13" s="594"/>
      <c r="CY13" s="595"/>
      <c r="CZ13" s="596">
        <v>5.8</v>
      </c>
      <c r="DA13" s="596"/>
      <c r="DB13" s="596"/>
      <c r="DC13" s="596"/>
      <c r="DD13" s="602">
        <v>54394</v>
      </c>
      <c r="DE13" s="594"/>
      <c r="DF13" s="594"/>
      <c r="DG13" s="594"/>
      <c r="DH13" s="594"/>
      <c r="DI13" s="594"/>
      <c r="DJ13" s="594"/>
      <c r="DK13" s="594"/>
      <c r="DL13" s="594"/>
      <c r="DM13" s="594"/>
      <c r="DN13" s="594"/>
      <c r="DO13" s="594"/>
      <c r="DP13" s="595"/>
      <c r="DQ13" s="602">
        <v>243334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26758</v>
      </c>
      <c r="BH14" s="594"/>
      <c r="BI14" s="594"/>
      <c r="BJ14" s="594"/>
      <c r="BK14" s="594"/>
      <c r="BL14" s="594"/>
      <c r="BM14" s="594"/>
      <c r="BN14" s="595"/>
      <c r="BO14" s="596">
        <v>1.8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211138</v>
      </c>
      <c r="CS14" s="594"/>
      <c r="CT14" s="594"/>
      <c r="CU14" s="594"/>
      <c r="CV14" s="594"/>
      <c r="CW14" s="594"/>
      <c r="CX14" s="594"/>
      <c r="CY14" s="595"/>
      <c r="CZ14" s="596">
        <v>4.5999999999999996</v>
      </c>
      <c r="DA14" s="596"/>
      <c r="DB14" s="596"/>
      <c r="DC14" s="596"/>
      <c r="DD14" s="602">
        <v>48219</v>
      </c>
      <c r="DE14" s="594"/>
      <c r="DF14" s="594"/>
      <c r="DG14" s="594"/>
      <c r="DH14" s="594"/>
      <c r="DI14" s="594"/>
      <c r="DJ14" s="594"/>
      <c r="DK14" s="594"/>
      <c r="DL14" s="594"/>
      <c r="DM14" s="594"/>
      <c r="DN14" s="594"/>
      <c r="DO14" s="594"/>
      <c r="DP14" s="595"/>
      <c r="DQ14" s="602">
        <v>168827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9028</v>
      </c>
      <c r="S15" s="594"/>
      <c r="T15" s="594"/>
      <c r="U15" s="594"/>
      <c r="V15" s="594"/>
      <c r="W15" s="594"/>
      <c r="X15" s="594"/>
      <c r="Y15" s="595"/>
      <c r="Z15" s="596">
        <v>0.2</v>
      </c>
      <c r="AA15" s="596"/>
      <c r="AB15" s="596"/>
      <c r="AC15" s="596"/>
      <c r="AD15" s="597">
        <v>9028</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283202</v>
      </c>
      <c r="BH15" s="594"/>
      <c r="BI15" s="594"/>
      <c r="BJ15" s="594"/>
      <c r="BK15" s="594"/>
      <c r="BL15" s="594"/>
      <c r="BM15" s="594"/>
      <c r="BN15" s="595"/>
      <c r="BO15" s="596">
        <v>18.7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492421</v>
      </c>
      <c r="CS15" s="594"/>
      <c r="CT15" s="594"/>
      <c r="CU15" s="594"/>
      <c r="CV15" s="594"/>
      <c r="CW15" s="594"/>
      <c r="CX15" s="594"/>
      <c r="CY15" s="595"/>
      <c r="CZ15" s="596">
        <v>10.6</v>
      </c>
      <c r="DA15" s="596"/>
      <c r="DB15" s="596"/>
      <c r="DC15" s="596"/>
      <c r="DD15" s="602">
        <v>64765</v>
      </c>
      <c r="DE15" s="594"/>
      <c r="DF15" s="594"/>
      <c r="DG15" s="594"/>
      <c r="DH15" s="594"/>
      <c r="DI15" s="594"/>
      <c r="DJ15" s="594"/>
      <c r="DK15" s="594"/>
      <c r="DL15" s="594"/>
      <c r="DM15" s="594"/>
      <c r="DN15" s="594"/>
      <c r="DO15" s="594"/>
      <c r="DP15" s="595"/>
      <c r="DQ15" s="602">
        <v>386391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1400156</v>
      </c>
      <c r="S16" s="594"/>
      <c r="T16" s="594"/>
      <c r="U16" s="594"/>
      <c r="V16" s="594"/>
      <c r="W16" s="594"/>
      <c r="X16" s="594"/>
      <c r="Y16" s="595"/>
      <c r="Z16" s="596">
        <v>29.2</v>
      </c>
      <c r="AA16" s="596"/>
      <c r="AB16" s="596"/>
      <c r="AC16" s="596"/>
      <c r="AD16" s="597">
        <v>1183838</v>
      </c>
      <c r="AE16" s="597"/>
      <c r="AF16" s="597"/>
      <c r="AG16" s="597"/>
      <c r="AH16" s="597"/>
      <c r="AI16" s="597"/>
      <c r="AJ16" s="597"/>
      <c r="AK16" s="597"/>
      <c r="AL16" s="598">
        <v>40</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1183838</v>
      </c>
      <c r="S17" s="594"/>
      <c r="T17" s="594"/>
      <c r="U17" s="594"/>
      <c r="V17" s="594"/>
      <c r="W17" s="594"/>
      <c r="X17" s="594"/>
      <c r="Y17" s="595"/>
      <c r="Z17" s="596">
        <v>24.7</v>
      </c>
      <c r="AA17" s="596"/>
      <c r="AB17" s="596"/>
      <c r="AC17" s="596"/>
      <c r="AD17" s="597">
        <v>1183838</v>
      </c>
      <c r="AE17" s="597"/>
      <c r="AF17" s="597"/>
      <c r="AG17" s="597"/>
      <c r="AH17" s="597"/>
      <c r="AI17" s="597"/>
      <c r="AJ17" s="597"/>
      <c r="AK17" s="597"/>
      <c r="AL17" s="598">
        <v>40</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463968</v>
      </c>
      <c r="CS17" s="594"/>
      <c r="CT17" s="594"/>
      <c r="CU17" s="594"/>
      <c r="CV17" s="594"/>
      <c r="CW17" s="594"/>
      <c r="CX17" s="594"/>
      <c r="CY17" s="595"/>
      <c r="CZ17" s="596">
        <v>10</v>
      </c>
      <c r="DA17" s="596"/>
      <c r="DB17" s="596"/>
      <c r="DC17" s="596"/>
      <c r="DD17" s="602" t="s">
        <v>221</v>
      </c>
      <c r="DE17" s="594"/>
      <c r="DF17" s="594"/>
      <c r="DG17" s="594"/>
      <c r="DH17" s="594"/>
      <c r="DI17" s="594"/>
      <c r="DJ17" s="594"/>
      <c r="DK17" s="594"/>
      <c r="DL17" s="594"/>
      <c r="DM17" s="594"/>
      <c r="DN17" s="594"/>
      <c r="DO17" s="594"/>
      <c r="DP17" s="595"/>
      <c r="DQ17" s="602">
        <v>463968</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216318</v>
      </c>
      <c r="S18" s="594"/>
      <c r="T18" s="594"/>
      <c r="U18" s="594"/>
      <c r="V18" s="594"/>
      <c r="W18" s="594"/>
      <c r="X18" s="594"/>
      <c r="Y18" s="595"/>
      <c r="Z18" s="596">
        <v>4.5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114388</v>
      </c>
      <c r="CS18" s="594"/>
      <c r="CT18" s="594"/>
      <c r="CU18" s="594"/>
      <c r="CV18" s="594"/>
      <c r="CW18" s="594"/>
      <c r="CX18" s="594"/>
      <c r="CY18" s="595"/>
      <c r="CZ18" s="596">
        <v>2.5</v>
      </c>
      <c r="DA18" s="596"/>
      <c r="DB18" s="596"/>
      <c r="DC18" s="596"/>
      <c r="DD18" s="602" t="s">
        <v>221</v>
      </c>
      <c r="DE18" s="594"/>
      <c r="DF18" s="594"/>
      <c r="DG18" s="594"/>
      <c r="DH18" s="594"/>
      <c r="DI18" s="594"/>
      <c r="DJ18" s="594"/>
      <c r="DK18" s="594"/>
      <c r="DL18" s="594"/>
      <c r="DM18" s="594"/>
      <c r="DN18" s="594"/>
      <c r="DO18" s="594"/>
      <c r="DP18" s="595"/>
      <c r="DQ18" s="602">
        <v>114388</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472</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3163837</v>
      </c>
      <c r="S20" s="594"/>
      <c r="T20" s="594"/>
      <c r="U20" s="594"/>
      <c r="V20" s="594"/>
      <c r="W20" s="594"/>
      <c r="X20" s="594"/>
      <c r="Y20" s="595"/>
      <c r="Z20" s="596">
        <v>66</v>
      </c>
      <c r="AA20" s="596"/>
      <c r="AB20" s="596"/>
      <c r="AC20" s="596"/>
      <c r="AD20" s="597">
        <v>2947519</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472</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4631477</v>
      </c>
      <c r="CS20" s="594"/>
      <c r="CT20" s="594"/>
      <c r="CU20" s="594"/>
      <c r="CV20" s="594"/>
      <c r="CW20" s="594"/>
      <c r="CX20" s="594"/>
      <c r="CY20" s="595"/>
      <c r="CZ20" s="596">
        <v>100</v>
      </c>
      <c r="DA20" s="596"/>
      <c r="DB20" s="596"/>
      <c r="DC20" s="596"/>
      <c r="DD20" s="602">
        <v>180455</v>
      </c>
      <c r="DE20" s="594"/>
      <c r="DF20" s="594"/>
      <c r="DG20" s="594"/>
      <c r="DH20" s="594"/>
      <c r="DI20" s="594"/>
      <c r="DJ20" s="594"/>
      <c r="DK20" s="594"/>
      <c r="DL20" s="594"/>
      <c r="DM20" s="594"/>
      <c r="DN20" s="594"/>
      <c r="DO20" s="594"/>
      <c r="DP20" s="595"/>
      <c r="DQ20" s="602">
        <v>3486235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2270</v>
      </c>
      <c r="S21" s="594"/>
      <c r="T21" s="594"/>
      <c r="U21" s="594"/>
      <c r="V21" s="594"/>
      <c r="W21" s="594"/>
      <c r="X21" s="594"/>
      <c r="Y21" s="595"/>
      <c r="Z21" s="596">
        <v>0</v>
      </c>
      <c r="AA21" s="596"/>
      <c r="AB21" s="596"/>
      <c r="AC21" s="596"/>
      <c r="AD21" s="597">
        <v>2270</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472</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58482</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35157</v>
      </c>
      <c r="S23" s="594"/>
      <c r="T23" s="594"/>
      <c r="U23" s="594"/>
      <c r="V23" s="594"/>
      <c r="W23" s="594"/>
      <c r="X23" s="594"/>
      <c r="Y23" s="595"/>
      <c r="Z23" s="596">
        <v>0.7</v>
      </c>
      <c r="AA23" s="596"/>
      <c r="AB23" s="596"/>
      <c r="AC23" s="596"/>
      <c r="AD23" s="597">
        <v>9768</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17839</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2119455</v>
      </c>
      <c r="CS24" s="583"/>
      <c r="CT24" s="583"/>
      <c r="CU24" s="583"/>
      <c r="CV24" s="583"/>
      <c r="CW24" s="583"/>
      <c r="CX24" s="583"/>
      <c r="CY24" s="584"/>
      <c r="CZ24" s="620">
        <v>45.8</v>
      </c>
      <c r="DA24" s="621"/>
      <c r="DB24" s="621"/>
      <c r="DC24" s="622"/>
      <c r="DD24" s="619">
        <v>1511250</v>
      </c>
      <c r="DE24" s="583"/>
      <c r="DF24" s="583"/>
      <c r="DG24" s="583"/>
      <c r="DH24" s="583"/>
      <c r="DI24" s="583"/>
      <c r="DJ24" s="583"/>
      <c r="DK24" s="584"/>
      <c r="DL24" s="619">
        <v>1510594</v>
      </c>
      <c r="DM24" s="583"/>
      <c r="DN24" s="583"/>
      <c r="DO24" s="583"/>
      <c r="DP24" s="583"/>
      <c r="DQ24" s="583"/>
      <c r="DR24" s="583"/>
      <c r="DS24" s="583"/>
      <c r="DT24" s="583"/>
      <c r="DU24" s="583"/>
      <c r="DV24" s="584"/>
      <c r="DW24" s="587">
        <v>47.2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492015</v>
      </c>
      <c r="S25" s="594"/>
      <c r="T25" s="594"/>
      <c r="U25" s="594"/>
      <c r="V25" s="594"/>
      <c r="W25" s="594"/>
      <c r="X25" s="594"/>
      <c r="Y25" s="595"/>
      <c r="Z25" s="596">
        <v>10.3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887930</v>
      </c>
      <c r="CS25" s="625"/>
      <c r="CT25" s="625"/>
      <c r="CU25" s="625"/>
      <c r="CV25" s="625"/>
      <c r="CW25" s="625"/>
      <c r="CX25" s="625"/>
      <c r="CY25" s="626"/>
      <c r="CZ25" s="627">
        <v>19.2</v>
      </c>
      <c r="DA25" s="628"/>
      <c r="DB25" s="628"/>
      <c r="DC25" s="629"/>
      <c r="DD25" s="602">
        <v>832666</v>
      </c>
      <c r="DE25" s="625"/>
      <c r="DF25" s="625"/>
      <c r="DG25" s="625"/>
      <c r="DH25" s="625"/>
      <c r="DI25" s="625"/>
      <c r="DJ25" s="625"/>
      <c r="DK25" s="626"/>
      <c r="DL25" s="602">
        <v>832010</v>
      </c>
      <c r="DM25" s="625"/>
      <c r="DN25" s="625"/>
      <c r="DO25" s="625"/>
      <c r="DP25" s="625"/>
      <c r="DQ25" s="625"/>
      <c r="DR25" s="625"/>
      <c r="DS25" s="625"/>
      <c r="DT25" s="625"/>
      <c r="DU25" s="625"/>
      <c r="DV25" s="626"/>
      <c r="DW25" s="598">
        <v>26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577585</v>
      </c>
      <c r="CS26" s="594"/>
      <c r="CT26" s="594"/>
      <c r="CU26" s="594"/>
      <c r="CV26" s="594"/>
      <c r="CW26" s="594"/>
      <c r="CX26" s="594"/>
      <c r="CY26" s="595"/>
      <c r="CZ26" s="627">
        <v>12.5</v>
      </c>
      <c r="DA26" s="628"/>
      <c r="DB26" s="628"/>
      <c r="DC26" s="629"/>
      <c r="DD26" s="602">
        <v>526643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491558</v>
      </c>
      <c r="S27" s="594"/>
      <c r="T27" s="594"/>
      <c r="U27" s="594"/>
      <c r="V27" s="594"/>
      <c r="W27" s="594"/>
      <c r="X27" s="594"/>
      <c r="Y27" s="595"/>
      <c r="Z27" s="596">
        <v>10.199999999999999</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1514835</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767557</v>
      </c>
      <c r="CS27" s="625"/>
      <c r="CT27" s="625"/>
      <c r="CU27" s="625"/>
      <c r="CV27" s="625"/>
      <c r="CW27" s="625"/>
      <c r="CX27" s="625"/>
      <c r="CY27" s="626"/>
      <c r="CZ27" s="627">
        <v>16.600000000000001</v>
      </c>
      <c r="DA27" s="628"/>
      <c r="DB27" s="628"/>
      <c r="DC27" s="629"/>
      <c r="DD27" s="602">
        <v>214616</v>
      </c>
      <c r="DE27" s="625"/>
      <c r="DF27" s="625"/>
      <c r="DG27" s="625"/>
      <c r="DH27" s="625"/>
      <c r="DI27" s="625"/>
      <c r="DJ27" s="625"/>
      <c r="DK27" s="626"/>
      <c r="DL27" s="602">
        <v>214616</v>
      </c>
      <c r="DM27" s="625"/>
      <c r="DN27" s="625"/>
      <c r="DO27" s="625"/>
      <c r="DP27" s="625"/>
      <c r="DQ27" s="625"/>
      <c r="DR27" s="625"/>
      <c r="DS27" s="625"/>
      <c r="DT27" s="625"/>
      <c r="DU27" s="625"/>
      <c r="DV27" s="626"/>
      <c r="DW27" s="598">
        <v>6.7</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4467</v>
      </c>
      <c r="S28" s="594"/>
      <c r="T28" s="594"/>
      <c r="U28" s="594"/>
      <c r="V28" s="594"/>
      <c r="W28" s="594"/>
      <c r="X28" s="594"/>
      <c r="Y28" s="595"/>
      <c r="Z28" s="596">
        <v>0.1</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463968</v>
      </c>
      <c r="CS28" s="594"/>
      <c r="CT28" s="594"/>
      <c r="CU28" s="594"/>
      <c r="CV28" s="594"/>
      <c r="CW28" s="594"/>
      <c r="CX28" s="594"/>
      <c r="CY28" s="595"/>
      <c r="CZ28" s="627">
        <v>10</v>
      </c>
      <c r="DA28" s="628"/>
      <c r="DB28" s="628"/>
      <c r="DC28" s="629"/>
      <c r="DD28" s="602">
        <v>463968</v>
      </c>
      <c r="DE28" s="594"/>
      <c r="DF28" s="594"/>
      <c r="DG28" s="594"/>
      <c r="DH28" s="594"/>
      <c r="DI28" s="594"/>
      <c r="DJ28" s="594"/>
      <c r="DK28" s="595"/>
      <c r="DL28" s="602">
        <v>463968</v>
      </c>
      <c r="DM28" s="594"/>
      <c r="DN28" s="594"/>
      <c r="DO28" s="594"/>
      <c r="DP28" s="594"/>
      <c r="DQ28" s="594"/>
      <c r="DR28" s="594"/>
      <c r="DS28" s="594"/>
      <c r="DT28" s="594"/>
      <c r="DU28" s="594"/>
      <c r="DV28" s="595"/>
      <c r="DW28" s="598">
        <v>14.5</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250</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463968</v>
      </c>
      <c r="CS29" s="625"/>
      <c r="CT29" s="625"/>
      <c r="CU29" s="625"/>
      <c r="CV29" s="625"/>
      <c r="CW29" s="625"/>
      <c r="CX29" s="625"/>
      <c r="CY29" s="626"/>
      <c r="CZ29" s="627">
        <v>10</v>
      </c>
      <c r="DA29" s="628"/>
      <c r="DB29" s="628"/>
      <c r="DC29" s="629"/>
      <c r="DD29" s="602">
        <v>463968</v>
      </c>
      <c r="DE29" s="625"/>
      <c r="DF29" s="625"/>
      <c r="DG29" s="625"/>
      <c r="DH29" s="625"/>
      <c r="DI29" s="625"/>
      <c r="DJ29" s="625"/>
      <c r="DK29" s="626"/>
      <c r="DL29" s="602">
        <v>463968</v>
      </c>
      <c r="DM29" s="625"/>
      <c r="DN29" s="625"/>
      <c r="DO29" s="625"/>
      <c r="DP29" s="625"/>
      <c r="DQ29" s="625"/>
      <c r="DR29" s="625"/>
      <c r="DS29" s="625"/>
      <c r="DT29" s="625"/>
      <c r="DU29" s="625"/>
      <c r="DV29" s="626"/>
      <c r="DW29" s="598">
        <v>14.5</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129310</v>
      </c>
      <c r="S30" s="594"/>
      <c r="T30" s="594"/>
      <c r="U30" s="594"/>
      <c r="V30" s="594"/>
      <c r="W30" s="594"/>
      <c r="X30" s="594"/>
      <c r="Y30" s="595"/>
      <c r="Z30" s="596">
        <v>2.7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98.5</v>
      </c>
      <c r="BH30" s="652"/>
      <c r="BI30" s="652"/>
      <c r="BJ30" s="652"/>
      <c r="BK30" s="652"/>
      <c r="BL30" s="652"/>
      <c r="BM30" s="588">
        <v>95.3</v>
      </c>
      <c r="BN30" s="652"/>
      <c r="BO30" s="652"/>
      <c r="BP30" s="652"/>
      <c r="BQ30" s="653"/>
      <c r="BR30" s="651">
        <v>98.6</v>
      </c>
      <c r="BS30" s="652"/>
      <c r="BT30" s="652"/>
      <c r="BU30" s="652"/>
      <c r="BV30" s="652"/>
      <c r="BW30" s="652"/>
      <c r="BX30" s="588">
        <v>95.3</v>
      </c>
      <c r="BY30" s="652"/>
      <c r="BZ30" s="652"/>
      <c r="CA30" s="652"/>
      <c r="CB30" s="653"/>
      <c r="CD30" s="656"/>
      <c r="CE30" s="657"/>
      <c r="CF30" s="607" t="s">
        <v>293</v>
      </c>
      <c r="CG30" s="608"/>
      <c r="CH30" s="608"/>
      <c r="CI30" s="608"/>
      <c r="CJ30" s="608"/>
      <c r="CK30" s="608"/>
      <c r="CL30" s="608"/>
      <c r="CM30" s="608"/>
      <c r="CN30" s="608"/>
      <c r="CO30" s="608"/>
      <c r="CP30" s="608"/>
      <c r="CQ30" s="609"/>
      <c r="CR30" s="593">
        <v>394319</v>
      </c>
      <c r="CS30" s="594"/>
      <c r="CT30" s="594"/>
      <c r="CU30" s="594"/>
      <c r="CV30" s="594"/>
      <c r="CW30" s="594"/>
      <c r="CX30" s="594"/>
      <c r="CY30" s="595"/>
      <c r="CZ30" s="627">
        <v>8.5</v>
      </c>
      <c r="DA30" s="628"/>
      <c r="DB30" s="628"/>
      <c r="DC30" s="629"/>
      <c r="DD30" s="602">
        <v>394319</v>
      </c>
      <c r="DE30" s="594"/>
      <c r="DF30" s="594"/>
      <c r="DG30" s="594"/>
      <c r="DH30" s="594"/>
      <c r="DI30" s="594"/>
      <c r="DJ30" s="594"/>
      <c r="DK30" s="595"/>
      <c r="DL30" s="602">
        <v>394319</v>
      </c>
      <c r="DM30" s="594"/>
      <c r="DN30" s="594"/>
      <c r="DO30" s="594"/>
      <c r="DP30" s="594"/>
      <c r="DQ30" s="594"/>
      <c r="DR30" s="594"/>
      <c r="DS30" s="594"/>
      <c r="DT30" s="594"/>
      <c r="DU30" s="594"/>
      <c r="DV30" s="595"/>
      <c r="DW30" s="598">
        <v>12.3</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54068</v>
      </c>
      <c r="S31" s="594"/>
      <c r="T31" s="594"/>
      <c r="U31" s="594"/>
      <c r="V31" s="594"/>
      <c r="W31" s="594"/>
      <c r="X31" s="594"/>
      <c r="Y31" s="595"/>
      <c r="Z31" s="596">
        <v>1.1000000000000001</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98.5</v>
      </c>
      <c r="BH31" s="625"/>
      <c r="BI31" s="625"/>
      <c r="BJ31" s="625"/>
      <c r="BK31" s="625"/>
      <c r="BL31" s="625"/>
      <c r="BM31" s="599">
        <v>96</v>
      </c>
      <c r="BN31" s="649"/>
      <c r="BO31" s="649"/>
      <c r="BP31" s="649"/>
      <c r="BQ31" s="650"/>
      <c r="BR31" s="648">
        <v>98.7</v>
      </c>
      <c r="BS31" s="625"/>
      <c r="BT31" s="625"/>
      <c r="BU31" s="625"/>
      <c r="BV31" s="625"/>
      <c r="BW31" s="625"/>
      <c r="BX31" s="599">
        <v>96.1</v>
      </c>
      <c r="BY31" s="649"/>
      <c r="BZ31" s="649"/>
      <c r="CA31" s="649"/>
      <c r="CB31" s="650"/>
      <c r="CD31" s="656"/>
      <c r="CE31" s="657"/>
      <c r="CF31" s="607" t="s">
        <v>297</v>
      </c>
      <c r="CG31" s="608"/>
      <c r="CH31" s="608"/>
      <c r="CI31" s="608"/>
      <c r="CJ31" s="608"/>
      <c r="CK31" s="608"/>
      <c r="CL31" s="608"/>
      <c r="CM31" s="608"/>
      <c r="CN31" s="608"/>
      <c r="CO31" s="608"/>
      <c r="CP31" s="608"/>
      <c r="CQ31" s="609"/>
      <c r="CR31" s="593">
        <v>69649</v>
      </c>
      <c r="CS31" s="625"/>
      <c r="CT31" s="625"/>
      <c r="CU31" s="625"/>
      <c r="CV31" s="625"/>
      <c r="CW31" s="625"/>
      <c r="CX31" s="625"/>
      <c r="CY31" s="626"/>
      <c r="CZ31" s="627">
        <v>1.5</v>
      </c>
      <c r="DA31" s="628"/>
      <c r="DB31" s="628"/>
      <c r="DC31" s="629"/>
      <c r="DD31" s="602">
        <v>69649</v>
      </c>
      <c r="DE31" s="625"/>
      <c r="DF31" s="625"/>
      <c r="DG31" s="625"/>
      <c r="DH31" s="625"/>
      <c r="DI31" s="625"/>
      <c r="DJ31" s="625"/>
      <c r="DK31" s="626"/>
      <c r="DL31" s="602">
        <v>69649</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65168</v>
      </c>
      <c r="S32" s="594"/>
      <c r="T32" s="594"/>
      <c r="U32" s="594"/>
      <c r="V32" s="594"/>
      <c r="W32" s="594"/>
      <c r="X32" s="594"/>
      <c r="Y32" s="595"/>
      <c r="Z32" s="596">
        <v>1.4</v>
      </c>
      <c r="AA32" s="596"/>
      <c r="AB32" s="596"/>
      <c r="AC32" s="596"/>
      <c r="AD32" s="597">
        <v>748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97.7</v>
      </c>
      <c r="BH32" s="661"/>
      <c r="BI32" s="661"/>
      <c r="BJ32" s="661"/>
      <c r="BK32" s="661"/>
      <c r="BL32" s="661"/>
      <c r="BM32" s="662">
        <v>92.2</v>
      </c>
      <c r="BN32" s="661"/>
      <c r="BO32" s="661"/>
      <c r="BP32" s="661"/>
      <c r="BQ32" s="663"/>
      <c r="BR32" s="660">
        <v>97.6</v>
      </c>
      <c r="BS32" s="661"/>
      <c r="BT32" s="661"/>
      <c r="BU32" s="661"/>
      <c r="BV32" s="661"/>
      <c r="BW32" s="661"/>
      <c r="BX32" s="662">
        <v>92</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281500</v>
      </c>
      <c r="S33" s="594"/>
      <c r="T33" s="594"/>
      <c r="U33" s="594"/>
      <c r="V33" s="594"/>
      <c r="W33" s="594"/>
      <c r="X33" s="594"/>
      <c r="Y33" s="595"/>
      <c r="Z33" s="596">
        <v>5.9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2331567</v>
      </c>
      <c r="CS33" s="625"/>
      <c r="CT33" s="625"/>
      <c r="CU33" s="625"/>
      <c r="CV33" s="625"/>
      <c r="CW33" s="625"/>
      <c r="CX33" s="625"/>
      <c r="CY33" s="626"/>
      <c r="CZ33" s="627">
        <v>50.3</v>
      </c>
      <c r="DA33" s="628"/>
      <c r="DB33" s="628"/>
      <c r="DC33" s="629"/>
      <c r="DD33" s="602">
        <v>1892030</v>
      </c>
      <c r="DE33" s="625"/>
      <c r="DF33" s="625"/>
      <c r="DG33" s="625"/>
      <c r="DH33" s="625"/>
      <c r="DI33" s="625"/>
      <c r="DJ33" s="625"/>
      <c r="DK33" s="626"/>
      <c r="DL33" s="602">
        <v>1394421</v>
      </c>
      <c r="DM33" s="625"/>
      <c r="DN33" s="625"/>
      <c r="DO33" s="625"/>
      <c r="DP33" s="625"/>
      <c r="DQ33" s="625"/>
      <c r="DR33" s="625"/>
      <c r="DS33" s="625"/>
      <c r="DT33" s="625"/>
      <c r="DU33" s="625"/>
      <c r="DV33" s="626"/>
      <c r="DW33" s="598">
        <v>43.6</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750841</v>
      </c>
      <c r="CS34" s="594"/>
      <c r="CT34" s="594"/>
      <c r="CU34" s="594"/>
      <c r="CV34" s="594"/>
      <c r="CW34" s="594"/>
      <c r="CX34" s="594"/>
      <c r="CY34" s="595"/>
      <c r="CZ34" s="627">
        <v>16.2</v>
      </c>
      <c r="DA34" s="628"/>
      <c r="DB34" s="628"/>
      <c r="DC34" s="629"/>
      <c r="DD34" s="602">
        <v>574528</v>
      </c>
      <c r="DE34" s="594"/>
      <c r="DF34" s="594"/>
      <c r="DG34" s="594"/>
      <c r="DH34" s="594"/>
      <c r="DI34" s="594"/>
      <c r="DJ34" s="594"/>
      <c r="DK34" s="595"/>
      <c r="DL34" s="602">
        <v>522868</v>
      </c>
      <c r="DM34" s="594"/>
      <c r="DN34" s="594"/>
      <c r="DO34" s="594"/>
      <c r="DP34" s="594"/>
      <c r="DQ34" s="594"/>
      <c r="DR34" s="594"/>
      <c r="DS34" s="594"/>
      <c r="DT34" s="594"/>
      <c r="DU34" s="594"/>
      <c r="DV34" s="595"/>
      <c r="DW34" s="598">
        <v>16.3</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240000</v>
      </c>
      <c r="S35" s="594"/>
      <c r="T35" s="594"/>
      <c r="U35" s="594"/>
      <c r="V35" s="594"/>
      <c r="W35" s="594"/>
      <c r="X35" s="594"/>
      <c r="Y35" s="595"/>
      <c r="Z35" s="596">
        <v>5</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576359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35704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24912</v>
      </c>
      <c r="CS35" s="625"/>
      <c r="CT35" s="625"/>
      <c r="CU35" s="625"/>
      <c r="CV35" s="625"/>
      <c r="CW35" s="625"/>
      <c r="CX35" s="625"/>
      <c r="CY35" s="626"/>
      <c r="CZ35" s="627">
        <v>0.5</v>
      </c>
      <c r="DA35" s="628"/>
      <c r="DB35" s="628"/>
      <c r="DC35" s="629"/>
      <c r="DD35" s="602">
        <v>24808</v>
      </c>
      <c r="DE35" s="625"/>
      <c r="DF35" s="625"/>
      <c r="DG35" s="625"/>
      <c r="DH35" s="625"/>
      <c r="DI35" s="625"/>
      <c r="DJ35" s="625"/>
      <c r="DK35" s="626"/>
      <c r="DL35" s="602">
        <v>22504</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4795921</v>
      </c>
      <c r="S36" s="666"/>
      <c r="T36" s="666"/>
      <c r="U36" s="666"/>
      <c r="V36" s="666"/>
      <c r="W36" s="666"/>
      <c r="X36" s="666"/>
      <c r="Y36" s="667"/>
      <c r="Z36" s="668">
        <v>100</v>
      </c>
      <c r="AA36" s="668"/>
      <c r="AB36" s="668"/>
      <c r="AC36" s="668"/>
      <c r="AD36" s="669">
        <v>2960305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118107</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-46846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702416</v>
      </c>
      <c r="CS36" s="594"/>
      <c r="CT36" s="594"/>
      <c r="CU36" s="594"/>
      <c r="CV36" s="594"/>
      <c r="CW36" s="594"/>
      <c r="CX36" s="594"/>
      <c r="CY36" s="595"/>
      <c r="CZ36" s="627">
        <v>15.2</v>
      </c>
      <c r="DA36" s="628"/>
      <c r="DB36" s="628"/>
      <c r="DC36" s="629"/>
      <c r="DD36" s="602">
        <v>530663</v>
      </c>
      <c r="DE36" s="594"/>
      <c r="DF36" s="594"/>
      <c r="DG36" s="594"/>
      <c r="DH36" s="594"/>
      <c r="DI36" s="594"/>
      <c r="DJ36" s="594"/>
      <c r="DK36" s="595"/>
      <c r="DL36" s="602">
        <v>391218</v>
      </c>
      <c r="DM36" s="594"/>
      <c r="DN36" s="594"/>
      <c r="DO36" s="594"/>
      <c r="DP36" s="594"/>
      <c r="DQ36" s="594"/>
      <c r="DR36" s="594"/>
      <c r="DS36" s="594"/>
      <c r="DT36" s="594"/>
      <c r="DU36" s="594"/>
      <c r="DV36" s="595"/>
      <c r="DW36" s="598">
        <v>12.2</v>
      </c>
      <c r="DX36" s="623"/>
      <c r="DY36" s="623"/>
      <c r="DZ36" s="623"/>
      <c r="EA36" s="623"/>
      <c r="EB36" s="623"/>
      <c r="EC36" s="624"/>
    </row>
    <row r="37" spans="2:133" ht="11.25" customHeight="1">
      <c r="AQ37" s="672" t="s">
        <v>315</v>
      </c>
      <c r="AR37" s="673"/>
      <c r="AS37" s="673"/>
      <c r="AT37" s="673"/>
      <c r="AU37" s="673"/>
      <c r="AV37" s="673"/>
      <c r="AW37" s="673"/>
      <c r="AX37" s="673"/>
      <c r="AY37" s="674"/>
      <c r="AZ37" s="593">
        <v>748</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2023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136278</v>
      </c>
      <c r="CS37" s="625"/>
      <c r="CT37" s="625"/>
      <c r="CU37" s="625"/>
      <c r="CV37" s="625"/>
      <c r="CW37" s="625"/>
      <c r="CX37" s="625"/>
      <c r="CY37" s="626"/>
      <c r="CZ37" s="627">
        <v>2.9</v>
      </c>
      <c r="DA37" s="628"/>
      <c r="DB37" s="628"/>
      <c r="DC37" s="629"/>
      <c r="DD37" s="602">
        <v>134487</v>
      </c>
      <c r="DE37" s="625"/>
      <c r="DF37" s="625"/>
      <c r="DG37" s="625"/>
      <c r="DH37" s="625"/>
      <c r="DI37" s="625"/>
      <c r="DJ37" s="625"/>
      <c r="DK37" s="626"/>
      <c r="DL37" s="602">
        <v>134487</v>
      </c>
      <c r="DM37" s="625"/>
      <c r="DN37" s="625"/>
      <c r="DO37" s="625"/>
      <c r="DP37" s="625"/>
      <c r="DQ37" s="625"/>
      <c r="DR37" s="625"/>
      <c r="DS37" s="625"/>
      <c r="DT37" s="625"/>
      <c r="DU37" s="625"/>
      <c r="DV37" s="626"/>
      <c r="DW37" s="598">
        <v>4.2</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3748</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575611</v>
      </c>
      <c r="CS38" s="594"/>
      <c r="CT38" s="594"/>
      <c r="CU38" s="594"/>
      <c r="CV38" s="594"/>
      <c r="CW38" s="594"/>
      <c r="CX38" s="594"/>
      <c r="CY38" s="595"/>
      <c r="CZ38" s="627">
        <v>12.4</v>
      </c>
      <c r="DA38" s="628"/>
      <c r="DB38" s="628"/>
      <c r="DC38" s="629"/>
      <c r="DD38" s="602">
        <v>488466</v>
      </c>
      <c r="DE38" s="594"/>
      <c r="DF38" s="594"/>
      <c r="DG38" s="594"/>
      <c r="DH38" s="594"/>
      <c r="DI38" s="594"/>
      <c r="DJ38" s="594"/>
      <c r="DK38" s="595"/>
      <c r="DL38" s="602">
        <v>457831</v>
      </c>
      <c r="DM38" s="594"/>
      <c r="DN38" s="594"/>
      <c r="DO38" s="594"/>
      <c r="DP38" s="594"/>
      <c r="DQ38" s="594"/>
      <c r="DR38" s="594"/>
      <c r="DS38" s="594"/>
      <c r="DT38" s="594"/>
      <c r="DU38" s="594"/>
      <c r="DV38" s="595"/>
      <c r="DW38" s="598">
        <v>14.3</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95</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277787</v>
      </c>
      <c r="CS39" s="625"/>
      <c r="CT39" s="625"/>
      <c r="CU39" s="625"/>
      <c r="CV39" s="625"/>
      <c r="CW39" s="625"/>
      <c r="CX39" s="625"/>
      <c r="CY39" s="626"/>
      <c r="CZ39" s="627">
        <v>6</v>
      </c>
      <c r="DA39" s="628"/>
      <c r="DB39" s="628"/>
      <c r="DC39" s="629"/>
      <c r="DD39" s="602">
        <v>273565</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119227</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319</v>
      </c>
      <c r="CS40" s="594"/>
      <c r="CT40" s="594"/>
      <c r="CU40" s="594"/>
      <c r="CV40" s="594"/>
      <c r="CW40" s="594"/>
      <c r="CX40" s="594"/>
      <c r="CY40" s="595"/>
      <c r="CZ40" s="627" t="s">
        <v>319</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338277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180455</v>
      </c>
      <c r="CS42" s="594"/>
      <c r="CT42" s="594"/>
      <c r="CU42" s="594"/>
      <c r="CV42" s="594"/>
      <c r="CW42" s="594"/>
      <c r="CX42" s="594"/>
      <c r="CY42" s="595"/>
      <c r="CZ42" s="627">
        <v>3.9</v>
      </c>
      <c r="DA42" s="676"/>
      <c r="DB42" s="676"/>
      <c r="DC42" s="677"/>
      <c r="DD42" s="602">
        <v>82955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16427</v>
      </c>
      <c r="CS43" s="625"/>
      <c r="CT43" s="625"/>
      <c r="CU43" s="625"/>
      <c r="CV43" s="625"/>
      <c r="CW43" s="625"/>
      <c r="CX43" s="625"/>
      <c r="CY43" s="626"/>
      <c r="CZ43" s="627">
        <v>0.4</v>
      </c>
      <c r="DA43" s="628"/>
      <c r="DB43" s="628"/>
      <c r="DC43" s="629"/>
      <c r="DD43" s="602">
        <v>16427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180455</v>
      </c>
      <c r="CS44" s="594"/>
      <c r="CT44" s="594"/>
      <c r="CU44" s="594"/>
      <c r="CV44" s="594"/>
      <c r="CW44" s="594"/>
      <c r="CX44" s="594"/>
      <c r="CY44" s="595"/>
      <c r="CZ44" s="627">
        <v>3.9</v>
      </c>
      <c r="DA44" s="676"/>
      <c r="DB44" s="676"/>
      <c r="DC44" s="677"/>
      <c r="DD44" s="602">
        <v>82955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72531</v>
      </c>
      <c r="CS45" s="625"/>
      <c r="CT45" s="625"/>
      <c r="CU45" s="625"/>
      <c r="CV45" s="625"/>
      <c r="CW45" s="625"/>
      <c r="CX45" s="625"/>
      <c r="CY45" s="626"/>
      <c r="CZ45" s="627">
        <v>1.6</v>
      </c>
      <c r="DA45" s="628"/>
      <c r="DB45" s="628"/>
      <c r="DC45" s="629"/>
      <c r="DD45" s="602">
        <v>15238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107924</v>
      </c>
      <c r="CS46" s="594"/>
      <c r="CT46" s="594"/>
      <c r="CU46" s="594"/>
      <c r="CV46" s="594"/>
      <c r="CW46" s="594"/>
      <c r="CX46" s="594"/>
      <c r="CY46" s="595"/>
      <c r="CZ46" s="627">
        <v>2.2999999999999998</v>
      </c>
      <c r="DA46" s="676"/>
      <c r="DB46" s="676"/>
      <c r="DC46" s="677"/>
      <c r="DD46" s="602">
        <v>67717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319</v>
      </c>
      <c r="CS47" s="625"/>
      <c r="CT47" s="625"/>
      <c r="CU47" s="625"/>
      <c r="CV47" s="625"/>
      <c r="CW47" s="625"/>
      <c r="CX47" s="625"/>
      <c r="CY47" s="626"/>
      <c r="CZ47" s="627" t="s">
        <v>319</v>
      </c>
      <c r="DA47" s="628"/>
      <c r="DB47" s="628"/>
      <c r="DC47" s="629"/>
      <c r="DD47" s="602" t="s">
        <v>319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4631477</v>
      </c>
      <c r="CS49" s="661"/>
      <c r="CT49" s="661"/>
      <c r="CU49" s="661"/>
      <c r="CV49" s="661"/>
      <c r="CW49" s="661"/>
      <c r="CX49" s="661"/>
      <c r="CY49" s="688"/>
      <c r="CZ49" s="689">
        <v>100</v>
      </c>
      <c r="DA49" s="690"/>
      <c r="DB49" s="690"/>
      <c r="DC49" s="691"/>
      <c r="DD49" s="692">
        <v>3486235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4796</v>
      </c>
      <c r="R7" s="723"/>
      <c r="S7" s="723"/>
      <c r="T7" s="723"/>
      <c r="U7" s="723"/>
      <c r="V7" s="723">
        <v>4631</v>
      </c>
      <c r="W7" s="723"/>
      <c r="X7" s="723"/>
      <c r="Y7" s="723"/>
      <c r="Z7" s="723"/>
      <c r="AA7" s="723">
        <v>164</v>
      </c>
      <c r="AB7" s="723"/>
      <c r="AC7" s="723"/>
      <c r="AD7" s="723"/>
      <c r="AE7" s="724"/>
      <c r="AF7" s="725">
        <v>102</v>
      </c>
      <c r="AG7" s="726"/>
      <c r="AH7" s="726"/>
      <c r="AI7" s="726"/>
      <c r="AJ7" s="727"/>
      <c r="AK7" s="762">
        <v>129</v>
      </c>
      <c r="AL7" s="763"/>
      <c r="AM7" s="763"/>
      <c r="AN7" s="763"/>
      <c r="AO7" s="763"/>
      <c r="AP7" s="763">
        <v>4717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531</v>
      </c>
      <c r="BS7" s="766" t="s">
        <v>531</v>
      </c>
      <c r="BT7" s="767"/>
      <c r="BU7" s="767"/>
      <c r="BV7" s="767"/>
      <c r="BW7" s="767"/>
      <c r="BX7" s="767"/>
      <c r="BY7" s="767"/>
      <c r="BZ7" s="767"/>
      <c r="CA7" s="767"/>
      <c r="CB7" s="767"/>
      <c r="CC7" s="767"/>
      <c r="CD7" s="767"/>
      <c r="CE7" s="767"/>
      <c r="CF7" s="767"/>
      <c r="CG7" s="768"/>
      <c r="CH7" s="759" t="s">
        <v>531</v>
      </c>
      <c r="CI7" s="760"/>
      <c r="CJ7" s="760"/>
      <c r="CK7" s="760"/>
      <c r="CL7" s="761"/>
      <c r="CM7" s="759" t="s">
        <v>531</v>
      </c>
      <c r="CN7" s="760"/>
      <c r="CO7" s="760"/>
      <c r="CP7" s="760"/>
      <c r="CQ7" s="761"/>
      <c r="CR7" s="759" t="s">
        <v>531</v>
      </c>
      <c r="CS7" s="760"/>
      <c r="CT7" s="760"/>
      <c r="CU7" s="760"/>
      <c r="CV7" s="761"/>
      <c r="CW7" s="759" t="s">
        <v>531</v>
      </c>
      <c r="CX7" s="760"/>
      <c r="CY7" s="760"/>
      <c r="CZ7" s="760"/>
      <c r="DA7" s="761"/>
      <c r="DB7" s="759" t="s">
        <v>531</v>
      </c>
      <c r="DC7" s="760"/>
      <c r="DD7" s="760"/>
      <c r="DE7" s="760"/>
      <c r="DF7" s="761"/>
      <c r="DG7" s="759" t="s">
        <v>531</v>
      </c>
      <c r="DH7" s="760"/>
      <c r="DI7" s="760"/>
      <c r="DJ7" s="760"/>
      <c r="DK7" s="761"/>
      <c r="DL7" s="759" t="s">
        <v>531</v>
      </c>
      <c r="DM7" s="760"/>
      <c r="DN7" s="760"/>
      <c r="DO7" s="760"/>
      <c r="DP7" s="761"/>
      <c r="DQ7" s="759" t="s">
        <v>531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4796</v>
      </c>
      <c r="R23" s="782"/>
      <c r="S23" s="782"/>
      <c r="T23" s="782"/>
      <c r="U23" s="782"/>
      <c r="V23" s="782">
        <v>4631</v>
      </c>
      <c r="W23" s="782"/>
      <c r="X23" s="782"/>
      <c r="Y23" s="782"/>
      <c r="Z23" s="782"/>
      <c r="AA23" s="782">
        <v>164</v>
      </c>
      <c r="AB23" s="782"/>
      <c r="AC23" s="782"/>
      <c r="AD23" s="782"/>
      <c r="AE23" s="783"/>
      <c r="AF23" s="784">
        <v>102</v>
      </c>
      <c r="AG23" s="782"/>
      <c r="AH23" s="782"/>
      <c r="AI23" s="782"/>
      <c r="AJ23" s="785"/>
      <c r="AK23" s="786"/>
      <c r="AL23" s="787"/>
      <c r="AM23" s="787"/>
      <c r="AN23" s="787"/>
      <c r="AO23" s="787"/>
      <c r="AP23" s="782">
        <v>4717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1525</v>
      </c>
      <c r="R28" s="811"/>
      <c r="S28" s="811"/>
      <c r="T28" s="811"/>
      <c r="U28" s="811"/>
      <c r="V28" s="811">
        <v>1523</v>
      </c>
      <c r="W28" s="811"/>
      <c r="X28" s="811"/>
      <c r="Y28" s="811"/>
      <c r="Z28" s="811"/>
      <c r="AA28" s="811">
        <v>1</v>
      </c>
      <c r="AB28" s="811"/>
      <c r="AC28" s="811"/>
      <c r="AD28" s="811"/>
      <c r="AE28" s="812"/>
      <c r="AF28" s="813">
        <v>1</v>
      </c>
      <c r="AG28" s="811"/>
      <c r="AH28" s="811"/>
      <c r="AI28" s="811"/>
      <c r="AJ28" s="814"/>
      <c r="AK28" s="815">
        <v>90</v>
      </c>
      <c r="AL28" s="806"/>
      <c r="AM28" s="806"/>
      <c r="AN28" s="806"/>
      <c r="AO28" s="806"/>
      <c r="AP28" s="806" t="s">
        <v>532</v>
      </c>
      <c r="AQ28" s="806"/>
      <c r="AR28" s="806"/>
      <c r="AS28" s="806"/>
      <c r="AT28" s="806"/>
      <c r="AU28" s="806" t="s">
        <v>532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1011</v>
      </c>
      <c r="R29" s="747"/>
      <c r="S29" s="747"/>
      <c r="T29" s="747"/>
      <c r="U29" s="747"/>
      <c r="V29" s="747">
        <v>1000</v>
      </c>
      <c r="W29" s="747"/>
      <c r="X29" s="747"/>
      <c r="Y29" s="747"/>
      <c r="Z29" s="747"/>
      <c r="AA29" s="747">
        <v>11</v>
      </c>
      <c r="AB29" s="747"/>
      <c r="AC29" s="747"/>
      <c r="AD29" s="747"/>
      <c r="AE29" s="748"/>
      <c r="AF29" s="749">
        <v>11</v>
      </c>
      <c r="AG29" s="750"/>
      <c r="AH29" s="750"/>
      <c r="AI29" s="750"/>
      <c r="AJ29" s="751"/>
      <c r="AK29" s="818">
        <v>161</v>
      </c>
      <c r="AL29" s="819"/>
      <c r="AM29" s="819"/>
      <c r="AN29" s="819"/>
      <c r="AO29" s="819"/>
      <c r="AP29" s="819" t="s">
        <v>532</v>
      </c>
      <c r="AQ29" s="819"/>
      <c r="AR29" s="819"/>
      <c r="AS29" s="819"/>
      <c r="AT29" s="819"/>
      <c r="AU29" s="819" t="s">
        <v>532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156</v>
      </c>
      <c r="R30" s="747"/>
      <c r="S30" s="747"/>
      <c r="T30" s="747"/>
      <c r="U30" s="747"/>
      <c r="V30" s="747">
        <v>151</v>
      </c>
      <c r="W30" s="747"/>
      <c r="X30" s="747"/>
      <c r="Y30" s="747"/>
      <c r="Z30" s="747"/>
      <c r="AA30" s="747">
        <v>5</v>
      </c>
      <c r="AB30" s="747"/>
      <c r="AC30" s="747"/>
      <c r="AD30" s="747"/>
      <c r="AE30" s="748"/>
      <c r="AF30" s="749">
        <v>5</v>
      </c>
      <c r="AG30" s="750"/>
      <c r="AH30" s="750"/>
      <c r="AI30" s="750"/>
      <c r="AJ30" s="751"/>
      <c r="AK30" s="818">
        <v>31</v>
      </c>
      <c r="AL30" s="819"/>
      <c r="AM30" s="819"/>
      <c r="AN30" s="819"/>
      <c r="AO30" s="819"/>
      <c r="AP30" s="819" t="s">
        <v>532</v>
      </c>
      <c r="AQ30" s="819"/>
      <c r="AR30" s="819"/>
      <c r="AS30" s="819"/>
      <c r="AT30" s="819"/>
      <c r="AU30" s="819" t="s">
        <v>532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295</v>
      </c>
      <c r="R31" s="747"/>
      <c r="S31" s="747"/>
      <c r="T31" s="747"/>
      <c r="U31" s="747"/>
      <c r="V31" s="747">
        <v>301</v>
      </c>
      <c r="W31" s="747"/>
      <c r="X31" s="747"/>
      <c r="Y31" s="747"/>
      <c r="Z31" s="747"/>
      <c r="AA31" s="747">
        <v>-6</v>
      </c>
      <c r="AB31" s="747"/>
      <c r="AC31" s="747"/>
      <c r="AD31" s="747"/>
      <c r="AE31" s="748"/>
      <c r="AF31" s="749">
        <v>839</v>
      </c>
      <c r="AG31" s="750"/>
      <c r="AH31" s="750"/>
      <c r="AI31" s="750"/>
      <c r="AJ31" s="751"/>
      <c r="AK31" s="818">
        <v>1</v>
      </c>
      <c r="AL31" s="819"/>
      <c r="AM31" s="819"/>
      <c r="AN31" s="819"/>
      <c r="AO31" s="819"/>
      <c r="AP31" s="819">
        <v>327</v>
      </c>
      <c r="AQ31" s="819"/>
      <c r="AR31" s="819"/>
      <c r="AS31" s="819"/>
      <c r="AT31" s="819"/>
      <c r="AU31" s="819" t="s">
        <v>532</v>
      </c>
      <c r="AV31" s="819"/>
      <c r="AW31" s="819"/>
      <c r="AX31" s="819"/>
      <c r="AY31" s="819"/>
      <c r="AZ31" s="820" t="s">
        <v>532</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336</v>
      </c>
      <c r="R32" s="747"/>
      <c r="S32" s="747"/>
      <c r="T32" s="747"/>
      <c r="U32" s="747"/>
      <c r="V32" s="747">
        <v>336</v>
      </c>
      <c r="W32" s="747"/>
      <c r="X32" s="747"/>
      <c r="Y32" s="747"/>
      <c r="Z32" s="747"/>
      <c r="AA32" s="747" t="s">
        <v>531</v>
      </c>
      <c r="AB32" s="747"/>
      <c r="AC32" s="747"/>
      <c r="AD32" s="747"/>
      <c r="AE32" s="748"/>
      <c r="AF32" s="749" t="s">
        <v>111</v>
      </c>
      <c r="AG32" s="750"/>
      <c r="AH32" s="750"/>
      <c r="AI32" s="750"/>
      <c r="AJ32" s="751"/>
      <c r="AK32" s="818">
        <v>118</v>
      </c>
      <c r="AL32" s="819"/>
      <c r="AM32" s="819"/>
      <c r="AN32" s="819"/>
      <c r="AO32" s="819"/>
      <c r="AP32" s="819">
        <v>2532</v>
      </c>
      <c r="AQ32" s="819"/>
      <c r="AR32" s="819"/>
      <c r="AS32" s="819"/>
      <c r="AT32" s="819"/>
      <c r="AU32" s="819">
        <v>1248</v>
      </c>
      <c r="AV32" s="819"/>
      <c r="AW32" s="819"/>
      <c r="AX32" s="819"/>
      <c r="AY32" s="819"/>
      <c r="AZ32" s="820" t="s">
        <v>532</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856</v>
      </c>
      <c r="AG63" s="830"/>
      <c r="AH63" s="830"/>
      <c r="AI63" s="830"/>
      <c r="AJ63" s="831"/>
      <c r="AK63" s="832"/>
      <c r="AL63" s="827"/>
      <c r="AM63" s="827"/>
      <c r="AN63" s="827"/>
      <c r="AO63" s="827"/>
      <c r="AP63" s="830">
        <v>2859</v>
      </c>
      <c r="AQ63" s="830"/>
      <c r="AR63" s="830"/>
      <c r="AS63" s="830"/>
      <c r="AT63" s="830"/>
      <c r="AU63" s="830">
        <v>1248</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527</v>
      </c>
      <c r="C68" s="858"/>
      <c r="D68" s="858"/>
      <c r="E68" s="858"/>
      <c r="F68" s="858"/>
      <c r="G68" s="858"/>
      <c r="H68" s="858"/>
      <c r="I68" s="858"/>
      <c r="J68" s="858"/>
      <c r="K68" s="858"/>
      <c r="L68" s="858"/>
      <c r="M68" s="858"/>
      <c r="N68" s="858"/>
      <c r="O68" s="858"/>
      <c r="P68" s="859"/>
      <c r="Q68" s="860">
        <v>3118</v>
      </c>
      <c r="R68" s="854"/>
      <c r="S68" s="854"/>
      <c r="T68" s="854"/>
      <c r="U68" s="854"/>
      <c r="V68" s="854">
        <v>2970</v>
      </c>
      <c r="W68" s="854"/>
      <c r="X68" s="854"/>
      <c r="Y68" s="854"/>
      <c r="Z68" s="854"/>
      <c r="AA68" s="854">
        <v>149</v>
      </c>
      <c r="AB68" s="854"/>
      <c r="AC68" s="854"/>
      <c r="AD68" s="854"/>
      <c r="AE68" s="854"/>
      <c r="AF68" s="854">
        <v>149</v>
      </c>
      <c r="AG68" s="854"/>
      <c r="AH68" s="854"/>
      <c r="AI68" s="854"/>
      <c r="AJ68" s="854"/>
      <c r="AK68" s="854">
        <v>5</v>
      </c>
      <c r="AL68" s="854"/>
      <c r="AM68" s="854"/>
      <c r="AN68" s="854"/>
      <c r="AO68" s="854"/>
      <c r="AP68" s="854">
        <v>585</v>
      </c>
      <c r="AQ68" s="854"/>
      <c r="AR68" s="854"/>
      <c r="AS68" s="854"/>
      <c r="AT68" s="854"/>
      <c r="AU68" s="854">
        <v>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526</v>
      </c>
      <c r="C69" s="862"/>
      <c r="D69" s="862"/>
      <c r="E69" s="862"/>
      <c r="F69" s="862"/>
      <c r="G69" s="862"/>
      <c r="H69" s="862"/>
      <c r="I69" s="862"/>
      <c r="J69" s="862"/>
      <c r="K69" s="862"/>
      <c r="L69" s="862"/>
      <c r="M69" s="862"/>
      <c r="N69" s="862"/>
      <c r="O69" s="862"/>
      <c r="P69" s="863"/>
      <c r="Q69" s="864">
        <v>194</v>
      </c>
      <c r="R69" s="819"/>
      <c r="S69" s="819"/>
      <c r="T69" s="819"/>
      <c r="U69" s="819"/>
      <c r="V69" s="819">
        <v>166</v>
      </c>
      <c r="W69" s="819"/>
      <c r="X69" s="819"/>
      <c r="Y69" s="819"/>
      <c r="Z69" s="819"/>
      <c r="AA69" s="819">
        <v>28</v>
      </c>
      <c r="AB69" s="819"/>
      <c r="AC69" s="819"/>
      <c r="AD69" s="819"/>
      <c r="AE69" s="819"/>
      <c r="AF69" s="819">
        <v>28</v>
      </c>
      <c r="AG69" s="819"/>
      <c r="AH69" s="819"/>
      <c r="AI69" s="819"/>
      <c r="AJ69" s="819"/>
      <c r="AK69" s="819">
        <v>11</v>
      </c>
      <c r="AL69" s="819"/>
      <c r="AM69" s="819"/>
      <c r="AN69" s="819"/>
      <c r="AO69" s="819"/>
      <c r="AP69" s="819" t="s">
        <v>532</v>
      </c>
      <c r="AQ69" s="819"/>
      <c r="AR69" s="819"/>
      <c r="AS69" s="819"/>
      <c r="AT69" s="819"/>
      <c r="AU69" s="819" t="s">
        <v>532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528</v>
      </c>
      <c r="C70" s="862"/>
      <c r="D70" s="862"/>
      <c r="E70" s="862"/>
      <c r="F70" s="862"/>
      <c r="G70" s="862"/>
      <c r="H70" s="862"/>
      <c r="I70" s="862"/>
      <c r="J70" s="862"/>
      <c r="K70" s="862"/>
      <c r="L70" s="862"/>
      <c r="M70" s="862"/>
      <c r="N70" s="862"/>
      <c r="O70" s="862"/>
      <c r="P70" s="863"/>
      <c r="Q70" s="864">
        <v>998134</v>
      </c>
      <c r="R70" s="819"/>
      <c r="S70" s="819"/>
      <c r="T70" s="819"/>
      <c r="U70" s="819"/>
      <c r="V70" s="819">
        <v>966662</v>
      </c>
      <c r="W70" s="819"/>
      <c r="X70" s="819"/>
      <c r="Y70" s="819"/>
      <c r="Z70" s="819"/>
      <c r="AA70" s="819">
        <v>31472</v>
      </c>
      <c r="AB70" s="819"/>
      <c r="AC70" s="819"/>
      <c r="AD70" s="819"/>
      <c r="AE70" s="819"/>
      <c r="AF70" s="819">
        <v>31472</v>
      </c>
      <c r="AG70" s="819"/>
      <c r="AH70" s="819"/>
      <c r="AI70" s="819"/>
      <c r="AJ70" s="819"/>
      <c r="AK70" s="819">
        <v>5942</v>
      </c>
      <c r="AL70" s="819"/>
      <c r="AM70" s="819"/>
      <c r="AN70" s="819"/>
      <c r="AO70" s="819"/>
      <c r="AP70" s="819" t="s">
        <v>532</v>
      </c>
      <c r="AQ70" s="819"/>
      <c r="AR70" s="819"/>
      <c r="AS70" s="819"/>
      <c r="AT70" s="819"/>
      <c r="AU70" s="819" t="s">
        <v>532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529</v>
      </c>
      <c r="C71" s="862"/>
      <c r="D71" s="862"/>
      <c r="E71" s="862"/>
      <c r="F71" s="862"/>
      <c r="G71" s="862"/>
      <c r="H71" s="862"/>
      <c r="I71" s="862"/>
      <c r="J71" s="862"/>
      <c r="K71" s="862"/>
      <c r="L71" s="862"/>
      <c r="M71" s="862"/>
      <c r="N71" s="862"/>
      <c r="O71" s="862"/>
      <c r="P71" s="863"/>
      <c r="Q71" s="864">
        <v>43564</v>
      </c>
      <c r="R71" s="819"/>
      <c r="S71" s="819"/>
      <c r="T71" s="819"/>
      <c r="U71" s="819"/>
      <c r="V71" s="819">
        <v>37771</v>
      </c>
      <c r="W71" s="819"/>
      <c r="X71" s="819"/>
      <c r="Y71" s="819"/>
      <c r="Z71" s="819"/>
      <c r="AA71" s="819">
        <v>5792</v>
      </c>
      <c r="AB71" s="819"/>
      <c r="AC71" s="819"/>
      <c r="AD71" s="819"/>
      <c r="AE71" s="819"/>
      <c r="AF71" s="819">
        <v>29201</v>
      </c>
      <c r="AG71" s="819"/>
      <c r="AH71" s="819"/>
      <c r="AI71" s="819"/>
      <c r="AJ71" s="819"/>
      <c r="AK71" s="819" t="s">
        <v>532</v>
      </c>
      <c r="AL71" s="819"/>
      <c r="AM71" s="819"/>
      <c r="AN71" s="819"/>
      <c r="AO71" s="819"/>
      <c r="AP71" s="819">
        <v>144908</v>
      </c>
      <c r="AQ71" s="819"/>
      <c r="AR71" s="819"/>
      <c r="AS71" s="819"/>
      <c r="AT71" s="819"/>
      <c r="AU71" s="819" t="s">
        <v>532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530</v>
      </c>
      <c r="C72" s="862"/>
      <c r="D72" s="862"/>
      <c r="E72" s="862"/>
      <c r="F72" s="862"/>
      <c r="G72" s="862"/>
      <c r="H72" s="862"/>
      <c r="I72" s="862"/>
      <c r="J72" s="862"/>
      <c r="K72" s="862"/>
      <c r="L72" s="862"/>
      <c r="M72" s="862"/>
      <c r="N72" s="862"/>
      <c r="O72" s="862"/>
      <c r="P72" s="863"/>
      <c r="Q72" s="864">
        <v>9051</v>
      </c>
      <c r="R72" s="819"/>
      <c r="S72" s="819"/>
      <c r="T72" s="819"/>
      <c r="U72" s="819"/>
      <c r="V72" s="819">
        <v>6088</v>
      </c>
      <c r="W72" s="819"/>
      <c r="X72" s="819"/>
      <c r="Y72" s="819"/>
      <c r="Z72" s="819"/>
      <c r="AA72" s="819">
        <v>2963</v>
      </c>
      <c r="AB72" s="819"/>
      <c r="AC72" s="819"/>
      <c r="AD72" s="819"/>
      <c r="AE72" s="819"/>
      <c r="AF72" s="819">
        <v>14577</v>
      </c>
      <c r="AG72" s="819"/>
      <c r="AH72" s="819"/>
      <c r="AI72" s="819"/>
      <c r="AJ72" s="819"/>
      <c r="AK72" s="819" t="s">
        <v>532</v>
      </c>
      <c r="AL72" s="819"/>
      <c r="AM72" s="819"/>
      <c r="AN72" s="819"/>
      <c r="AO72" s="819"/>
      <c r="AP72" s="819">
        <v>19295</v>
      </c>
      <c r="AQ72" s="819"/>
      <c r="AR72" s="819"/>
      <c r="AS72" s="819"/>
      <c r="AT72" s="819"/>
      <c r="AU72" s="819" t="s">
        <v>532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75427</v>
      </c>
      <c r="AG88" s="830"/>
      <c r="AH88" s="830"/>
      <c r="AI88" s="830"/>
      <c r="AJ88" s="830"/>
      <c r="AK88" s="827"/>
      <c r="AL88" s="827"/>
      <c r="AM88" s="827"/>
      <c r="AN88" s="827"/>
      <c r="AO88" s="827"/>
      <c r="AP88" s="830">
        <v>164788</v>
      </c>
      <c r="AQ88" s="830"/>
      <c r="AR88" s="830"/>
      <c r="AS88" s="830"/>
      <c r="AT88" s="830"/>
      <c r="AU88" s="830">
        <v>36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t="s">
        <v>532</v>
      </c>
      <c r="CS102" s="838"/>
      <c r="CT102" s="838"/>
      <c r="CU102" s="838"/>
      <c r="CV102" s="881"/>
      <c r="CW102" s="880" t="s">
        <v>532</v>
      </c>
      <c r="CX102" s="838"/>
      <c r="CY102" s="838"/>
      <c r="CZ102" s="838"/>
      <c r="DA102" s="881"/>
      <c r="DB102" s="880" t="s">
        <v>532</v>
      </c>
      <c r="DC102" s="838"/>
      <c r="DD102" s="838"/>
      <c r="DE102" s="838"/>
      <c r="DF102" s="881"/>
      <c r="DG102" s="880" t="s">
        <v>532</v>
      </c>
      <c r="DH102" s="838"/>
      <c r="DI102" s="838"/>
      <c r="DJ102" s="838"/>
      <c r="DK102" s="881"/>
      <c r="DL102" s="880" t="s">
        <v>532</v>
      </c>
      <c r="DM102" s="838"/>
      <c r="DN102" s="838"/>
      <c r="DO102" s="838"/>
      <c r="DP102" s="881"/>
      <c r="DQ102" s="880" t="s">
        <v>532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287</v>
      </c>
      <c r="AG109" s="883"/>
      <c r="AH109" s="883"/>
      <c r="AI109" s="883"/>
      <c r="AJ109" s="884"/>
      <c r="AK109" s="882" t="s">
        <v>286</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287</v>
      </c>
      <c r="BW109" s="883"/>
      <c r="BX109" s="883"/>
      <c r="BY109" s="883"/>
      <c r="BZ109" s="884"/>
      <c r="CA109" s="882" t="s">
        <v>286</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287</v>
      </c>
      <c r="DM109" s="883"/>
      <c r="DN109" s="883"/>
      <c r="DO109" s="883"/>
      <c r="DP109" s="884"/>
      <c r="DQ109" s="882" t="s">
        <v>286</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489227</v>
      </c>
      <c r="AB110" s="890"/>
      <c r="AC110" s="890"/>
      <c r="AD110" s="890"/>
      <c r="AE110" s="891"/>
      <c r="AF110" s="892">
        <v>481363</v>
      </c>
      <c r="AG110" s="890"/>
      <c r="AH110" s="890"/>
      <c r="AI110" s="890"/>
      <c r="AJ110" s="891"/>
      <c r="AK110" s="892">
        <v>463968</v>
      </c>
      <c r="AL110" s="890"/>
      <c r="AM110" s="890"/>
      <c r="AN110" s="890"/>
      <c r="AO110" s="891"/>
      <c r="AP110" s="893">
        <v>17.2</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4463929</v>
      </c>
      <c r="BR110" s="927"/>
      <c r="BS110" s="927"/>
      <c r="BT110" s="927"/>
      <c r="BU110" s="927"/>
      <c r="BV110" s="927">
        <v>4829349</v>
      </c>
      <c r="BW110" s="927"/>
      <c r="BX110" s="927"/>
      <c r="BY110" s="927"/>
      <c r="BZ110" s="927"/>
      <c r="CA110" s="927">
        <v>4716531</v>
      </c>
      <c r="CB110" s="927"/>
      <c r="CC110" s="927"/>
      <c r="CD110" s="927"/>
      <c r="CE110" s="927"/>
      <c r="CF110" s="941">
        <v>174.5</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454697</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1365764</v>
      </c>
      <c r="BR112" s="920"/>
      <c r="BS112" s="920"/>
      <c r="BT112" s="920"/>
      <c r="BU112" s="920"/>
      <c r="BV112" s="920">
        <v>1276820</v>
      </c>
      <c r="BW112" s="920"/>
      <c r="BX112" s="920"/>
      <c r="BY112" s="920"/>
      <c r="BZ112" s="920"/>
      <c r="CA112" s="920">
        <v>1248439</v>
      </c>
      <c r="CB112" s="920"/>
      <c r="CC112" s="920"/>
      <c r="CD112" s="920"/>
      <c r="CE112" s="920"/>
      <c r="CF112" s="914">
        <v>46.2</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106760</v>
      </c>
      <c r="AB113" s="934"/>
      <c r="AC113" s="934"/>
      <c r="AD113" s="934"/>
      <c r="AE113" s="935"/>
      <c r="AF113" s="936">
        <v>105433</v>
      </c>
      <c r="AG113" s="934"/>
      <c r="AH113" s="934"/>
      <c r="AI113" s="934"/>
      <c r="AJ113" s="935"/>
      <c r="AK113" s="936">
        <v>112410</v>
      </c>
      <c r="AL113" s="934"/>
      <c r="AM113" s="934"/>
      <c r="AN113" s="934"/>
      <c r="AO113" s="935"/>
      <c r="AP113" s="937">
        <v>4.2</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157170</v>
      </c>
      <c r="BR113" s="920"/>
      <c r="BS113" s="920"/>
      <c r="BT113" s="920"/>
      <c r="BU113" s="920"/>
      <c r="BV113" s="920">
        <v>96430</v>
      </c>
      <c r="BW113" s="920"/>
      <c r="BX113" s="920"/>
      <c r="BY113" s="920"/>
      <c r="BZ113" s="920"/>
      <c r="CA113" s="920">
        <v>36229</v>
      </c>
      <c r="CB113" s="920"/>
      <c r="CC113" s="920"/>
      <c r="CD113" s="920"/>
      <c r="CE113" s="920"/>
      <c r="CF113" s="914">
        <v>1.3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67911</v>
      </c>
      <c r="AB114" s="959"/>
      <c r="AC114" s="959"/>
      <c r="AD114" s="959"/>
      <c r="AE114" s="960"/>
      <c r="AF114" s="961">
        <v>65702</v>
      </c>
      <c r="AG114" s="959"/>
      <c r="AH114" s="959"/>
      <c r="AI114" s="959"/>
      <c r="AJ114" s="960"/>
      <c r="AK114" s="961">
        <v>62236</v>
      </c>
      <c r="AL114" s="959"/>
      <c r="AM114" s="959"/>
      <c r="AN114" s="959"/>
      <c r="AO114" s="960"/>
      <c r="AP114" s="962">
        <v>2.2999999999999998</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1038785</v>
      </c>
      <c r="BR114" s="920"/>
      <c r="BS114" s="920"/>
      <c r="BT114" s="920"/>
      <c r="BU114" s="920"/>
      <c r="BV114" s="920">
        <v>1005153</v>
      </c>
      <c r="BW114" s="920"/>
      <c r="BX114" s="920"/>
      <c r="BY114" s="920"/>
      <c r="BZ114" s="920"/>
      <c r="CA114" s="920">
        <v>977221</v>
      </c>
      <c r="CB114" s="920"/>
      <c r="CC114" s="920"/>
      <c r="CD114" s="920"/>
      <c r="CE114" s="920"/>
      <c r="CF114" s="914">
        <v>36.200000000000003</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13</v>
      </c>
      <c r="BR115" s="920"/>
      <c r="BS115" s="920"/>
      <c r="BT115" s="920"/>
      <c r="BU115" s="920"/>
      <c r="BV115" s="920">
        <v>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454697</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663898</v>
      </c>
      <c r="AB117" s="966"/>
      <c r="AC117" s="966"/>
      <c r="AD117" s="966"/>
      <c r="AE117" s="967"/>
      <c r="AF117" s="965">
        <v>652498</v>
      </c>
      <c r="AG117" s="966"/>
      <c r="AH117" s="966"/>
      <c r="AI117" s="966"/>
      <c r="AJ117" s="967"/>
      <c r="AK117" s="965">
        <v>638614</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287</v>
      </c>
      <c r="AG118" s="883"/>
      <c r="AH118" s="883"/>
      <c r="AI118" s="883"/>
      <c r="AJ118" s="884"/>
      <c r="AK118" s="882" t="s">
        <v>286</v>
      </c>
      <c r="AL118" s="883"/>
      <c r="AM118" s="883"/>
      <c r="AN118" s="883"/>
      <c r="AO118" s="884"/>
      <c r="AP118" s="990" t="s">
        <v>401</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429</v>
      </c>
      <c r="BP118" s="994"/>
      <c r="BQ118" s="985">
        <v>7480358</v>
      </c>
      <c r="BR118" s="986"/>
      <c r="BS118" s="986"/>
      <c r="BT118" s="986"/>
      <c r="BU118" s="986"/>
      <c r="BV118" s="986">
        <v>7207753</v>
      </c>
      <c r="BW118" s="986"/>
      <c r="BX118" s="986"/>
      <c r="BY118" s="986"/>
      <c r="BZ118" s="986"/>
      <c r="CA118" s="986">
        <v>6978420</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2228087</v>
      </c>
      <c r="BR119" s="927"/>
      <c r="BS119" s="927"/>
      <c r="BT119" s="927"/>
      <c r="BU119" s="927"/>
      <c r="BV119" s="927">
        <v>2872907</v>
      </c>
      <c r="BW119" s="927"/>
      <c r="BX119" s="927"/>
      <c r="BY119" s="927"/>
      <c r="BZ119" s="927"/>
      <c r="CA119" s="927">
        <v>3007412</v>
      </c>
      <c r="CB119" s="927"/>
      <c r="CC119" s="927"/>
      <c r="CD119" s="927"/>
      <c r="CE119" s="927"/>
      <c r="CF119" s="941">
        <v>111.3</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435</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1365368</v>
      </c>
      <c r="DH120" s="927"/>
      <c r="DI120" s="927"/>
      <c r="DJ120" s="927"/>
      <c r="DK120" s="927"/>
      <c r="DL120" s="927">
        <v>1276460</v>
      </c>
      <c r="DM120" s="927"/>
      <c r="DN120" s="927"/>
      <c r="DO120" s="927"/>
      <c r="DP120" s="927"/>
      <c r="DQ120" s="927">
        <v>1248112</v>
      </c>
      <c r="DR120" s="927"/>
      <c r="DS120" s="927"/>
      <c r="DT120" s="927"/>
      <c r="DU120" s="927"/>
      <c r="DV120" s="928">
        <v>46.2</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5075903</v>
      </c>
      <c r="BR121" s="986"/>
      <c r="BS121" s="986"/>
      <c r="BT121" s="986"/>
      <c r="BU121" s="986"/>
      <c r="BV121" s="986">
        <v>4993404</v>
      </c>
      <c r="BW121" s="986"/>
      <c r="BX121" s="986"/>
      <c r="BY121" s="986"/>
      <c r="BZ121" s="986"/>
      <c r="CA121" s="986">
        <v>4922310</v>
      </c>
      <c r="CB121" s="986"/>
      <c r="CC121" s="986"/>
      <c r="CD121" s="986"/>
      <c r="CE121" s="986"/>
      <c r="CF121" s="1024">
        <v>182.2</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396</v>
      </c>
      <c r="DH121" s="920"/>
      <c r="DI121" s="920"/>
      <c r="DJ121" s="920"/>
      <c r="DK121" s="920"/>
      <c r="DL121" s="920">
        <v>360</v>
      </c>
      <c r="DM121" s="920"/>
      <c r="DN121" s="920"/>
      <c r="DO121" s="920"/>
      <c r="DP121" s="920"/>
      <c r="DQ121" s="920">
        <v>327</v>
      </c>
      <c r="DR121" s="920"/>
      <c r="DS121" s="920"/>
      <c r="DT121" s="920"/>
      <c r="DU121" s="920"/>
      <c r="DV121" s="921">
        <v>0</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438</v>
      </c>
      <c r="BP122" s="994"/>
      <c r="BQ122" s="1034">
        <v>7303990</v>
      </c>
      <c r="BR122" s="1035"/>
      <c r="BS122" s="1035"/>
      <c r="BT122" s="1035"/>
      <c r="BU122" s="1035"/>
      <c r="BV122" s="1035">
        <v>7866311</v>
      </c>
      <c r="BW122" s="1035"/>
      <c r="BX122" s="1035"/>
      <c r="BY122" s="1035"/>
      <c r="BZ122" s="1035"/>
      <c r="CA122" s="1035">
        <v>7929722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6.4</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v>13</v>
      </c>
      <c r="DH127" s="1048"/>
      <c r="DI127" s="1048"/>
      <c r="DJ127" s="1048"/>
      <c r="DK127" s="1048"/>
      <c r="DL127" s="1048">
        <v>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3135782</v>
      </c>
      <c r="AB129" s="959"/>
      <c r="AC129" s="959"/>
      <c r="AD129" s="959"/>
      <c r="AE129" s="960"/>
      <c r="AF129" s="961">
        <v>3163008</v>
      </c>
      <c r="AG129" s="959"/>
      <c r="AH129" s="959"/>
      <c r="AI129" s="959"/>
      <c r="AJ129" s="960"/>
      <c r="AK129" s="961">
        <v>3130321</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8.6999999999999993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399662</v>
      </c>
      <c r="AB130" s="959"/>
      <c r="AC130" s="959"/>
      <c r="AD130" s="959"/>
      <c r="AE130" s="960"/>
      <c r="AF130" s="961">
        <v>407957</v>
      </c>
      <c r="AG130" s="959"/>
      <c r="AH130" s="959"/>
      <c r="AI130" s="959"/>
      <c r="AJ130" s="960"/>
      <c r="AK130" s="961">
        <v>428188</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2736120</v>
      </c>
      <c r="AB131" s="998"/>
      <c r="AC131" s="998"/>
      <c r="AD131" s="998"/>
      <c r="AE131" s="999"/>
      <c r="AF131" s="1000">
        <v>2755051</v>
      </c>
      <c r="AG131" s="998"/>
      <c r="AH131" s="998"/>
      <c r="AI131" s="998"/>
      <c r="AJ131" s="999"/>
      <c r="AK131" s="1000">
        <v>2702133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9.6573249709999995</v>
      </c>
      <c r="AB132" s="1104"/>
      <c r="AC132" s="1104"/>
      <c r="AD132" s="1104"/>
      <c r="AE132" s="1105"/>
      <c r="AF132" s="1106">
        <v>8.8760970310000005</v>
      </c>
      <c r="AG132" s="1104"/>
      <c r="AH132" s="1104"/>
      <c r="AI132" s="1104"/>
      <c r="AJ132" s="1105"/>
      <c r="AK132" s="1106">
        <v>7.7874035069999996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11.5</v>
      </c>
      <c r="AB133" s="1111"/>
      <c r="AC133" s="1111"/>
      <c r="AD133" s="1111"/>
      <c r="AE133" s="1112"/>
      <c r="AF133" s="1110">
        <v>10</v>
      </c>
      <c r="AG133" s="1111"/>
      <c r="AH133" s="1111"/>
      <c r="AI133" s="1111"/>
      <c r="AJ133" s="1112"/>
      <c r="AK133" s="1110">
        <v>8.6999999999999993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887930</v>
      </c>
      <c r="L9" s="264">
        <v>63387</v>
      </c>
      <c r="M9" s="265">
        <v>89595</v>
      </c>
      <c r="N9" s="266">
        <v>-29.3</v>
      </c>
    </row>
    <row r="10" spans="1:16">
      <c r="A10" s="248"/>
      <c r="B10" s="244"/>
      <c r="C10" s="244"/>
      <c r="D10" s="244"/>
      <c r="E10" s="244"/>
      <c r="F10" s="244"/>
      <c r="G10" s="1119" t="s">
        <v>471</v>
      </c>
      <c r="H10" s="1120"/>
      <c r="I10" s="1120"/>
      <c r="J10" s="1121"/>
      <c r="K10" s="267">
        <v>106852</v>
      </c>
      <c r="L10" s="268">
        <v>7628</v>
      </c>
      <c r="M10" s="269">
        <v>8996</v>
      </c>
      <c r="N10" s="270">
        <v>-15.2</v>
      </c>
    </row>
    <row r="11" spans="1:16" ht="13.5" customHeight="1">
      <c r="A11" s="248"/>
      <c r="B11" s="244"/>
      <c r="C11" s="244"/>
      <c r="D11" s="244"/>
      <c r="E11" s="244"/>
      <c r="F11" s="244"/>
      <c r="G11" s="1119" t="s">
        <v>472</v>
      </c>
      <c r="H11" s="1120"/>
      <c r="I11" s="1120"/>
      <c r="J11" s="1121"/>
      <c r="K11" s="267">
        <v>13568</v>
      </c>
      <c r="L11" s="268">
        <v>969</v>
      </c>
      <c r="M11" s="269">
        <v>12730</v>
      </c>
      <c r="N11" s="270">
        <v>-92.4</v>
      </c>
    </row>
    <row r="12" spans="1:16" ht="13.5" customHeight="1">
      <c r="A12" s="248"/>
      <c r="B12" s="244"/>
      <c r="C12" s="244"/>
      <c r="D12" s="244"/>
      <c r="E12" s="244"/>
      <c r="F12" s="244"/>
      <c r="G12" s="1119" t="s">
        <v>473</v>
      </c>
      <c r="H12" s="1120"/>
      <c r="I12" s="1120"/>
      <c r="J12" s="1121"/>
      <c r="K12" s="267" t="s">
        <v>474</v>
      </c>
      <c r="L12" s="268" t="s">
        <v>474</v>
      </c>
      <c r="M12" s="269">
        <v>1070</v>
      </c>
      <c r="N12" s="270" t="s">
        <v>474</v>
      </c>
    </row>
    <row r="13" spans="1:16" ht="13.5" customHeight="1">
      <c r="A13" s="248"/>
      <c r="B13" s="244"/>
      <c r="C13" s="244"/>
      <c r="D13" s="244"/>
      <c r="E13" s="244"/>
      <c r="F13" s="244"/>
      <c r="G13" s="1119" t="s">
        <v>475</v>
      </c>
      <c r="H13" s="1120"/>
      <c r="I13" s="1120"/>
      <c r="J13" s="1121"/>
      <c r="K13" s="267" t="s">
        <v>474</v>
      </c>
      <c r="L13" s="268" t="s">
        <v>474</v>
      </c>
      <c r="M13" s="269">
        <v>19</v>
      </c>
      <c r="N13" s="270" t="s">
        <v>474</v>
      </c>
    </row>
    <row r="14" spans="1:16" ht="13.5" customHeight="1">
      <c r="A14" s="248"/>
      <c r="B14" s="244"/>
      <c r="C14" s="244"/>
      <c r="D14" s="244"/>
      <c r="E14" s="244"/>
      <c r="F14" s="244"/>
      <c r="G14" s="1119" t="s">
        <v>476</v>
      </c>
      <c r="H14" s="1120"/>
      <c r="I14" s="1120"/>
      <c r="J14" s="1121"/>
      <c r="K14" s="267">
        <v>77641</v>
      </c>
      <c r="L14" s="268">
        <v>5543</v>
      </c>
      <c r="M14" s="269">
        <v>4490</v>
      </c>
      <c r="N14" s="270">
        <v>23.5</v>
      </c>
    </row>
    <row r="15" spans="1:16" ht="13.5" customHeight="1">
      <c r="A15" s="248"/>
      <c r="B15" s="244"/>
      <c r="C15" s="244"/>
      <c r="D15" s="244"/>
      <c r="E15" s="244"/>
      <c r="F15" s="244"/>
      <c r="G15" s="1119" t="s">
        <v>477</v>
      </c>
      <c r="H15" s="1120"/>
      <c r="I15" s="1120"/>
      <c r="J15" s="1121"/>
      <c r="K15" s="267">
        <v>16427</v>
      </c>
      <c r="L15" s="268">
        <v>1173</v>
      </c>
      <c r="M15" s="269">
        <v>2030</v>
      </c>
      <c r="N15" s="270">
        <v>-42.2</v>
      </c>
    </row>
    <row r="16" spans="1:16">
      <c r="A16" s="248"/>
      <c r="B16" s="244"/>
      <c r="C16" s="244"/>
      <c r="D16" s="244"/>
      <c r="E16" s="244"/>
      <c r="F16" s="244"/>
      <c r="G16" s="1122" t="s">
        <v>478</v>
      </c>
      <c r="H16" s="1123"/>
      <c r="I16" s="1123"/>
      <c r="J16" s="1124"/>
      <c r="K16" s="268">
        <v>-54783</v>
      </c>
      <c r="L16" s="268">
        <v>-3911</v>
      </c>
      <c r="M16" s="269">
        <v>-9813</v>
      </c>
      <c r="N16" s="270">
        <v>-60.1</v>
      </c>
    </row>
    <row r="17" spans="1:16">
      <c r="A17" s="248"/>
      <c r="B17" s="244"/>
      <c r="C17" s="244"/>
      <c r="D17" s="244"/>
      <c r="E17" s="244"/>
      <c r="F17" s="244"/>
      <c r="G17" s="1122" t="s">
        <v>169</v>
      </c>
      <c r="H17" s="1123"/>
      <c r="I17" s="1123"/>
      <c r="J17" s="1124"/>
      <c r="K17" s="268">
        <v>1047635</v>
      </c>
      <c r="L17" s="268">
        <v>74788</v>
      </c>
      <c r="M17" s="269">
        <v>109116</v>
      </c>
      <c r="N17" s="270">
        <v>-31.5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6.78</v>
      </c>
      <c r="L21" s="281">
        <v>10.38</v>
      </c>
      <c r="M21" s="282">
        <v>-3.6</v>
      </c>
      <c r="N21" s="249"/>
      <c r="O21" s="283"/>
      <c r="P21" s="279"/>
    </row>
    <row r="22" spans="1:16" s="284" customFormat="1">
      <c r="A22" s="279"/>
      <c r="B22" s="249"/>
      <c r="C22" s="249"/>
      <c r="D22" s="249"/>
      <c r="E22" s="249"/>
      <c r="F22" s="249"/>
      <c r="G22" s="1114" t="s">
        <v>484</v>
      </c>
      <c r="H22" s="1115"/>
      <c r="I22" s="1115"/>
      <c r="J22" s="1116"/>
      <c r="K22" s="285">
        <v>97.7</v>
      </c>
      <c r="L22" s="286">
        <v>95.1</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463968</v>
      </c>
      <c r="L32" s="294">
        <v>33122</v>
      </c>
      <c r="M32" s="295">
        <v>57190</v>
      </c>
      <c r="N32" s="296">
        <v>-42.1</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v>1</v>
      </c>
      <c r="N34" s="296" t="s">
        <v>474</v>
      </c>
    </row>
    <row r="35" spans="1:16" ht="27" customHeight="1">
      <c r="A35" s="248"/>
      <c r="B35" s="244"/>
      <c r="C35" s="244"/>
      <c r="D35" s="244"/>
      <c r="E35" s="244"/>
      <c r="F35" s="244"/>
      <c r="G35" s="1130" t="s">
        <v>490</v>
      </c>
      <c r="H35" s="1131"/>
      <c r="I35" s="1131"/>
      <c r="J35" s="1132"/>
      <c r="K35" s="294">
        <v>112410</v>
      </c>
      <c r="L35" s="294">
        <v>8025</v>
      </c>
      <c r="M35" s="295">
        <v>16809</v>
      </c>
      <c r="N35" s="296">
        <v>-52.3</v>
      </c>
    </row>
    <row r="36" spans="1:16" ht="27" customHeight="1">
      <c r="A36" s="248"/>
      <c r="B36" s="244"/>
      <c r="C36" s="244"/>
      <c r="D36" s="244"/>
      <c r="E36" s="244"/>
      <c r="F36" s="244"/>
      <c r="G36" s="1130" t="s">
        <v>491</v>
      </c>
      <c r="H36" s="1131"/>
      <c r="I36" s="1131"/>
      <c r="J36" s="1132"/>
      <c r="K36" s="294">
        <v>62236</v>
      </c>
      <c r="L36" s="294">
        <v>4443</v>
      </c>
      <c r="M36" s="295">
        <v>4695</v>
      </c>
      <c r="N36" s="296">
        <v>-5.4</v>
      </c>
    </row>
    <row r="37" spans="1:16" ht="13.5" customHeight="1">
      <c r="A37" s="248"/>
      <c r="B37" s="244"/>
      <c r="C37" s="244"/>
      <c r="D37" s="244"/>
      <c r="E37" s="244"/>
      <c r="F37" s="244"/>
      <c r="G37" s="1130" t="s">
        <v>492</v>
      </c>
      <c r="H37" s="1131"/>
      <c r="I37" s="1131"/>
      <c r="J37" s="1132"/>
      <c r="K37" s="294" t="s">
        <v>474</v>
      </c>
      <c r="L37" s="294" t="s">
        <v>474</v>
      </c>
      <c r="M37" s="295">
        <v>1282</v>
      </c>
      <c r="N37" s="296" t="s">
        <v>474</v>
      </c>
    </row>
    <row r="38" spans="1:16" ht="27" customHeight="1">
      <c r="A38" s="248"/>
      <c r="B38" s="244"/>
      <c r="C38" s="244"/>
      <c r="D38" s="244"/>
      <c r="E38" s="244"/>
      <c r="F38" s="244"/>
      <c r="G38" s="1133" t="s">
        <v>493</v>
      </c>
      <c r="H38" s="1134"/>
      <c r="I38" s="1134"/>
      <c r="J38" s="1135"/>
      <c r="K38" s="297" t="s">
        <v>474</v>
      </c>
      <c r="L38" s="297" t="s">
        <v>474</v>
      </c>
      <c r="M38" s="298">
        <v>8</v>
      </c>
      <c r="N38" s="299" t="s">
        <v>474</v>
      </c>
      <c r="O38" s="293"/>
    </row>
    <row r="39" spans="1:16">
      <c r="A39" s="248"/>
      <c r="B39" s="244"/>
      <c r="C39" s="244"/>
      <c r="D39" s="244"/>
      <c r="E39" s="244"/>
      <c r="F39" s="244"/>
      <c r="G39" s="1133" t="s">
        <v>494</v>
      </c>
      <c r="H39" s="1134"/>
      <c r="I39" s="1134"/>
      <c r="J39" s="1135"/>
      <c r="K39" s="300" t="s">
        <v>474</v>
      </c>
      <c r="L39" s="300" t="s">
        <v>474</v>
      </c>
      <c r="M39" s="301">
        <v>-2615</v>
      </c>
      <c r="N39" s="302" t="s">
        <v>474</v>
      </c>
      <c r="O39" s="293"/>
    </row>
    <row r="40" spans="1:16" ht="27" customHeight="1">
      <c r="A40" s="248"/>
      <c r="B40" s="244"/>
      <c r="C40" s="244"/>
      <c r="D40" s="244"/>
      <c r="E40" s="244"/>
      <c r="F40" s="244"/>
      <c r="G40" s="1130" t="s">
        <v>495</v>
      </c>
      <c r="H40" s="1131"/>
      <c r="I40" s="1131"/>
      <c r="J40" s="1132"/>
      <c r="K40" s="300">
        <v>-428188</v>
      </c>
      <c r="L40" s="300">
        <v>-30567</v>
      </c>
      <c r="M40" s="301">
        <v>-54029</v>
      </c>
      <c r="N40" s="302">
        <v>-43.4</v>
      </c>
      <c r="O40" s="293"/>
    </row>
    <row r="41" spans="1:16">
      <c r="A41" s="248"/>
      <c r="B41" s="244"/>
      <c r="C41" s="244"/>
      <c r="D41" s="244"/>
      <c r="E41" s="244"/>
      <c r="F41" s="244"/>
      <c r="G41" s="1136" t="s">
        <v>281</v>
      </c>
      <c r="H41" s="1137"/>
      <c r="I41" s="1137"/>
      <c r="J41" s="1138"/>
      <c r="K41" s="294">
        <v>210426</v>
      </c>
      <c r="L41" s="300">
        <v>15022</v>
      </c>
      <c r="M41" s="301">
        <v>23340</v>
      </c>
      <c r="N41" s="302">
        <v>-35.6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195189</v>
      </c>
      <c r="J51" s="320">
        <v>13643</v>
      </c>
      <c r="K51" s="321">
        <v>4</v>
      </c>
      <c r="L51" s="322">
        <v>89245</v>
      </c>
      <c r="M51" s="323">
        <v>27</v>
      </c>
      <c r="N51" s="324">
        <v>-23</v>
      </c>
    </row>
    <row r="52" spans="1:14">
      <c r="A52" s="248"/>
      <c r="B52" s="244"/>
      <c r="C52" s="244"/>
      <c r="D52" s="244"/>
      <c r="E52" s="244"/>
      <c r="F52" s="244"/>
      <c r="G52" s="325"/>
      <c r="H52" s="326" t="s">
        <v>506</v>
      </c>
      <c r="I52" s="327">
        <v>133787</v>
      </c>
      <c r="J52" s="328">
        <v>9351</v>
      </c>
      <c r="K52" s="329">
        <v>-19.2</v>
      </c>
      <c r="L52" s="330">
        <v>42966</v>
      </c>
      <c r="M52" s="331">
        <v>2.9</v>
      </c>
      <c r="N52" s="332">
        <v>-22.1</v>
      </c>
    </row>
    <row r="53" spans="1:14">
      <c r="A53" s="248"/>
      <c r="B53" s="244"/>
      <c r="C53" s="244"/>
      <c r="D53" s="244"/>
      <c r="E53" s="244"/>
      <c r="F53" s="244"/>
      <c r="G53" s="310" t="s">
        <v>507</v>
      </c>
      <c r="H53" s="311"/>
      <c r="I53" s="319">
        <v>229339</v>
      </c>
      <c r="J53" s="320">
        <v>16132</v>
      </c>
      <c r="K53" s="321">
        <v>18.2</v>
      </c>
      <c r="L53" s="322">
        <v>70897</v>
      </c>
      <c r="M53" s="323">
        <v>-20.6</v>
      </c>
      <c r="N53" s="324">
        <v>38.799999999999997</v>
      </c>
    </row>
    <row r="54" spans="1:14">
      <c r="A54" s="248"/>
      <c r="B54" s="244"/>
      <c r="C54" s="244"/>
      <c r="D54" s="244"/>
      <c r="E54" s="244"/>
      <c r="F54" s="244"/>
      <c r="G54" s="325"/>
      <c r="H54" s="326" t="s">
        <v>506</v>
      </c>
      <c r="I54" s="327">
        <v>123989</v>
      </c>
      <c r="J54" s="328">
        <v>8722</v>
      </c>
      <c r="K54" s="329">
        <v>-6.7</v>
      </c>
      <c r="L54" s="330">
        <v>39878</v>
      </c>
      <c r="M54" s="331">
        <v>-7.2</v>
      </c>
      <c r="N54" s="332">
        <v>0.5</v>
      </c>
    </row>
    <row r="55" spans="1:14">
      <c r="A55" s="248"/>
      <c r="B55" s="244"/>
      <c r="C55" s="244"/>
      <c r="D55" s="244"/>
      <c r="E55" s="244"/>
      <c r="F55" s="244"/>
      <c r="G55" s="310" t="s">
        <v>508</v>
      </c>
      <c r="H55" s="311"/>
      <c r="I55" s="319">
        <v>311429</v>
      </c>
      <c r="J55" s="320">
        <v>21892</v>
      </c>
      <c r="K55" s="321">
        <v>35.700000000000003</v>
      </c>
      <c r="L55" s="322">
        <v>66496</v>
      </c>
      <c r="M55" s="323">
        <v>-6.2</v>
      </c>
      <c r="N55" s="324">
        <v>41.9</v>
      </c>
    </row>
    <row r="56" spans="1:14">
      <c r="A56" s="248"/>
      <c r="B56" s="244"/>
      <c r="C56" s="244"/>
      <c r="D56" s="244"/>
      <c r="E56" s="244"/>
      <c r="F56" s="244"/>
      <c r="G56" s="325"/>
      <c r="H56" s="326" t="s">
        <v>506</v>
      </c>
      <c r="I56" s="327">
        <v>113132</v>
      </c>
      <c r="J56" s="328">
        <v>7952</v>
      </c>
      <c r="K56" s="329">
        <v>-8.8000000000000007</v>
      </c>
      <c r="L56" s="330">
        <v>36530</v>
      </c>
      <c r="M56" s="331">
        <v>-8.4</v>
      </c>
      <c r="N56" s="332">
        <v>-0.4</v>
      </c>
    </row>
    <row r="57" spans="1:14">
      <c r="A57" s="248"/>
      <c r="B57" s="244"/>
      <c r="C57" s="244"/>
      <c r="D57" s="244"/>
      <c r="E57" s="244"/>
      <c r="F57" s="244"/>
      <c r="G57" s="310" t="s">
        <v>509</v>
      </c>
      <c r="H57" s="311"/>
      <c r="I57" s="319">
        <v>1248716</v>
      </c>
      <c r="J57" s="320">
        <v>88174</v>
      </c>
      <c r="K57" s="321">
        <v>302.8</v>
      </c>
      <c r="L57" s="322">
        <v>82748</v>
      </c>
      <c r="M57" s="323">
        <v>24.4</v>
      </c>
      <c r="N57" s="324">
        <v>278.39999999999998</v>
      </c>
    </row>
    <row r="58" spans="1:14">
      <c r="A58" s="248"/>
      <c r="B58" s="244"/>
      <c r="C58" s="244"/>
      <c r="D58" s="244"/>
      <c r="E58" s="244"/>
      <c r="F58" s="244"/>
      <c r="G58" s="325"/>
      <c r="H58" s="326" t="s">
        <v>506</v>
      </c>
      <c r="I58" s="327">
        <v>984795</v>
      </c>
      <c r="J58" s="328">
        <v>69538</v>
      </c>
      <c r="K58" s="329">
        <v>774.5</v>
      </c>
      <c r="L58" s="330">
        <v>44732</v>
      </c>
      <c r="M58" s="331">
        <v>22.5</v>
      </c>
      <c r="N58" s="332">
        <v>752</v>
      </c>
    </row>
    <row r="59" spans="1:14">
      <c r="A59" s="248"/>
      <c r="B59" s="244"/>
      <c r="C59" s="244"/>
      <c r="D59" s="244"/>
      <c r="E59" s="244"/>
      <c r="F59" s="244"/>
      <c r="G59" s="310" t="s">
        <v>510</v>
      </c>
      <c r="H59" s="311"/>
      <c r="I59" s="319">
        <v>180455</v>
      </c>
      <c r="J59" s="320">
        <v>12882</v>
      </c>
      <c r="K59" s="321">
        <v>-85.4</v>
      </c>
      <c r="L59" s="322">
        <v>91837</v>
      </c>
      <c r="M59" s="323">
        <v>11</v>
      </c>
      <c r="N59" s="324">
        <v>-96.4</v>
      </c>
    </row>
    <row r="60" spans="1:14">
      <c r="A60" s="248"/>
      <c r="B60" s="244"/>
      <c r="C60" s="244"/>
      <c r="D60" s="244"/>
      <c r="E60" s="244"/>
      <c r="F60" s="244"/>
      <c r="G60" s="325"/>
      <c r="H60" s="326" t="s">
        <v>506</v>
      </c>
      <c r="I60" s="333">
        <v>107924</v>
      </c>
      <c r="J60" s="328">
        <v>7704</v>
      </c>
      <c r="K60" s="329">
        <v>-88.9</v>
      </c>
      <c r="L60" s="330">
        <v>54439</v>
      </c>
      <c r="M60" s="331">
        <v>21.7</v>
      </c>
      <c r="N60" s="332">
        <v>-110.6</v>
      </c>
    </row>
    <row r="61" spans="1:14">
      <c r="A61" s="248"/>
      <c r="B61" s="244"/>
      <c r="C61" s="244"/>
      <c r="D61" s="244"/>
      <c r="E61" s="244"/>
      <c r="F61" s="244"/>
      <c r="G61" s="310" t="s">
        <v>511</v>
      </c>
      <c r="H61" s="334"/>
      <c r="I61" s="335">
        <v>433026</v>
      </c>
      <c r="J61" s="336">
        <v>30545</v>
      </c>
      <c r="K61" s="337">
        <v>55.1</v>
      </c>
      <c r="L61" s="338">
        <v>80245</v>
      </c>
      <c r="M61" s="339">
        <v>7.1</v>
      </c>
      <c r="N61" s="324">
        <v>48</v>
      </c>
    </row>
    <row r="62" spans="1:14">
      <c r="A62" s="248"/>
      <c r="B62" s="244"/>
      <c r="C62" s="244"/>
      <c r="D62" s="244"/>
      <c r="E62" s="244"/>
      <c r="F62" s="244"/>
      <c r="G62" s="325"/>
      <c r="H62" s="326" t="s">
        <v>506</v>
      </c>
      <c r="I62" s="327">
        <v>292725</v>
      </c>
      <c r="J62" s="328">
        <v>20653</v>
      </c>
      <c r="K62" s="329">
        <v>130.19999999999999</v>
      </c>
      <c r="L62" s="330">
        <v>43709</v>
      </c>
      <c r="M62" s="331">
        <v>6.3</v>
      </c>
      <c r="N62" s="332">
        <v>123.9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30.44</v>
      </c>
      <c r="G47" s="12">
        <v>33.020000000000003</v>
      </c>
      <c r="H47" s="12">
        <v>42.78</v>
      </c>
      <c r="I47" s="12">
        <v>47.86</v>
      </c>
      <c r="J47" s="13">
        <v>48.01</v>
      </c>
    </row>
    <row r="48" spans="2:10" ht="57.75" customHeight="1">
      <c r="B48" s="14"/>
      <c r="C48" s="1141" t="s">
        <v>4</v>
      </c>
      <c r="D48" s="1141"/>
      <c r="E48" s="1142"/>
      <c r="F48" s="15">
        <v>2.29</v>
      </c>
      <c r="G48" s="16">
        <v>2.96</v>
      </c>
      <c r="H48" s="16">
        <v>3.59</v>
      </c>
      <c r="I48" s="16">
        <v>1.1499999999999999</v>
      </c>
      <c r="J48" s="17">
        <v>3.26</v>
      </c>
    </row>
    <row r="49" spans="2:10" ht="57.75" customHeight="1" thickBot="1">
      <c r="B49" s="18"/>
      <c r="C49" s="1143" t="s">
        <v>5</v>
      </c>
      <c r="D49" s="1143"/>
      <c r="E49" s="1144"/>
      <c r="F49" s="19">
        <v>2.8</v>
      </c>
      <c r="G49" s="20">
        <v>2.79</v>
      </c>
      <c r="H49" s="20">
        <v>10.35</v>
      </c>
      <c r="I49" s="20">
        <v>4.22</v>
      </c>
      <c r="J49" s="21">
        <v>1.75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22.35</v>
      </c>
      <c r="G34" s="33">
        <v>24.69</v>
      </c>
      <c r="H34" s="33">
        <v>25.24</v>
      </c>
      <c r="I34" s="33">
        <v>26.64</v>
      </c>
      <c r="J34" s="34">
        <v>26.81</v>
      </c>
      <c r="K34" s="22"/>
      <c r="L34" s="22"/>
      <c r="M34" s="22"/>
      <c r="N34" s="22"/>
      <c r="O34" s="22"/>
      <c r="P34" s="22"/>
    </row>
    <row r="35" spans="1:16" ht="39" customHeight="1">
      <c r="A35" s="22"/>
      <c r="B35" s="35"/>
      <c r="C35" s="1145" t="s">
        <v>519</v>
      </c>
      <c r="D35" s="1146"/>
      <c r="E35" s="1147"/>
      <c r="F35" s="36">
        <v>2.29</v>
      </c>
      <c r="G35" s="37">
        <v>2.95</v>
      </c>
      <c r="H35" s="37">
        <v>3.58</v>
      </c>
      <c r="I35" s="37">
        <v>1.1399999999999999</v>
      </c>
      <c r="J35" s="38">
        <v>3.25</v>
      </c>
      <c r="K35" s="22"/>
      <c r="L35" s="22"/>
      <c r="M35" s="22"/>
      <c r="N35" s="22"/>
      <c r="O35" s="22"/>
      <c r="P35" s="22"/>
    </row>
    <row r="36" spans="1:16" ht="39" customHeight="1">
      <c r="A36" s="22"/>
      <c r="B36" s="35"/>
      <c r="C36" s="1145" t="s">
        <v>520</v>
      </c>
      <c r="D36" s="1146"/>
      <c r="E36" s="1147"/>
      <c r="F36" s="36">
        <v>0.26</v>
      </c>
      <c r="G36" s="37">
        <v>7.0000000000000007E-2</v>
      </c>
      <c r="H36" s="37">
        <v>0.19</v>
      </c>
      <c r="I36" s="37">
        <v>0.32</v>
      </c>
      <c r="J36" s="38">
        <v>0.33</v>
      </c>
      <c r="K36" s="22"/>
      <c r="L36" s="22"/>
      <c r="M36" s="22"/>
      <c r="N36" s="22"/>
      <c r="O36" s="22"/>
      <c r="P36" s="22"/>
    </row>
    <row r="37" spans="1:16" ht="39" customHeight="1">
      <c r="A37" s="22"/>
      <c r="B37" s="35"/>
      <c r="C37" s="1145" t="s">
        <v>521</v>
      </c>
      <c r="D37" s="1146"/>
      <c r="E37" s="1147"/>
      <c r="F37" s="36">
        <v>0.12</v>
      </c>
      <c r="G37" s="37">
        <v>0.12</v>
      </c>
      <c r="H37" s="37">
        <v>0.14000000000000001</v>
      </c>
      <c r="I37" s="37">
        <v>0.13</v>
      </c>
      <c r="J37" s="38">
        <v>0.15</v>
      </c>
      <c r="K37" s="22"/>
      <c r="L37" s="22"/>
      <c r="M37" s="22"/>
      <c r="N37" s="22"/>
      <c r="O37" s="22"/>
      <c r="P37" s="22"/>
    </row>
    <row r="38" spans="1:16" ht="39" customHeight="1">
      <c r="A38" s="22"/>
      <c r="B38" s="35"/>
      <c r="C38" s="1145" t="s">
        <v>522</v>
      </c>
      <c r="D38" s="1146"/>
      <c r="E38" s="1147"/>
      <c r="F38" s="36">
        <v>1.51</v>
      </c>
      <c r="G38" s="37">
        <v>0.61</v>
      </c>
      <c r="H38" s="37">
        <v>0.66</v>
      </c>
      <c r="I38" s="37">
        <v>0.28000000000000003</v>
      </c>
      <c r="J38" s="38">
        <v>0.04</v>
      </c>
      <c r="K38" s="22"/>
      <c r="L38" s="22"/>
      <c r="M38" s="22"/>
      <c r="N38" s="22"/>
      <c r="O38" s="22"/>
      <c r="P38" s="22"/>
    </row>
    <row r="39" spans="1:16" ht="39" customHeight="1">
      <c r="A39" s="22"/>
      <c r="B39" s="35"/>
      <c r="C39" s="1145" t="s">
        <v>523</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571</v>
      </c>
      <c r="L45" s="60">
        <v>540</v>
      </c>
      <c r="M45" s="60">
        <v>489</v>
      </c>
      <c r="N45" s="60">
        <v>481</v>
      </c>
      <c r="O45" s="61">
        <v>464</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115</v>
      </c>
      <c r="L48" s="64">
        <v>104</v>
      </c>
      <c r="M48" s="64">
        <v>107</v>
      </c>
      <c r="N48" s="64">
        <v>105</v>
      </c>
      <c r="O48" s="65">
        <v>112</v>
      </c>
      <c r="P48" s="48"/>
      <c r="Q48" s="48"/>
      <c r="R48" s="48"/>
      <c r="S48" s="48"/>
      <c r="T48" s="48"/>
      <c r="U48" s="48"/>
    </row>
    <row r="49" spans="1:21" ht="30.75" customHeight="1">
      <c r="A49" s="48"/>
      <c r="B49" s="1163"/>
      <c r="C49" s="1164"/>
      <c r="D49" s="62"/>
      <c r="E49" s="1155" t="s">
        <v>16</v>
      </c>
      <c r="F49" s="1155"/>
      <c r="G49" s="1155"/>
      <c r="H49" s="1155"/>
      <c r="I49" s="1155"/>
      <c r="J49" s="1156"/>
      <c r="K49" s="63">
        <v>68</v>
      </c>
      <c r="L49" s="64">
        <v>68</v>
      </c>
      <c r="M49" s="64">
        <v>68</v>
      </c>
      <c r="N49" s="64">
        <v>66</v>
      </c>
      <c r="O49" s="65">
        <v>62</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379</v>
      </c>
      <c r="L52" s="64">
        <v>389</v>
      </c>
      <c r="M52" s="64">
        <v>399</v>
      </c>
      <c r="N52" s="64">
        <v>407</v>
      </c>
      <c r="O52" s="65">
        <v>428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375</v>
      </c>
      <c r="L53" s="69">
        <v>323</v>
      </c>
      <c r="M53" s="69">
        <v>265</v>
      </c>
      <c r="N53" s="69">
        <v>245</v>
      </c>
      <c r="O53" s="70">
        <v>210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testserver</cp:lastModifiedBy>
  <cp:lastPrinted>2016-04-14T01:36:21Z</cp:lastPrinted>
  <dcterms:created xsi:type="dcterms:W3CDTF">2016-02-15T01:46:45Z</dcterms:created>
  <dcterms:modified xsi:type="dcterms:W3CDTF">2016-05-06T03:48:42Z</dcterms:modified>
  <cp:category/>
</cp:coreProperties>
</file>