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BW34" i="9" s="1"/>
  <c r="BW35" i="9" s="1"/>
  <c r="BW36" i="9" s="1"/>
  <c r="BW37" i="9" s="1"/>
  <c r="BW38" i="9" s="1"/>
</calcChain>
</file>

<file path=xl/sharedStrings.xml><?xml version="1.0" encoding="utf-8"?>
<sst xmlns="http://schemas.openxmlformats.org/spreadsheetml/2006/main" count="1035" uniqueCount="543">
  <si>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</si>
  <si>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</si>
  <si>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</si>
  <si>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</si>
  <si>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</si>
  <si>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</si>
  <si>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</si>
  <si>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</si>
  <si>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</si>
  <si>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</si>
  <si>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</si>
  <si>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</si>
  <si>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</si>
  <si>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</si>
  <si>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</si>
  <si>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</si>
  <si>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</si>
  <si>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</si>
  <si>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</si>
  <si>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</si>
  <si>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</si>
  <si>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</si>
  <si>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</si>
  <si>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</si>
  <si>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</si>
  <si>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</si>
  <si>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</si>
  <si>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</si>
  <si>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</si>
  <si>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</si>
  <si>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</si>
  <si>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</si>
  <si>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</si>
  <si>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</si>
  <si>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</si>
  <si>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</si>
  <si>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</si>
  <si>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</si>
  <si>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</si>
  <si>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</si>
  <si>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</si>
  <si>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</si>
  <si>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</si>
  <si>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</si>
  <si>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</si>
  <si>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</si>
  <si>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</si>
  <si>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</si>
  <si>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</si>
  <si>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</si>
  <si>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</si>
  <si>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</si>
  <si>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</si>
  <si>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</si>
  <si>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</si>
  <si>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</si>
  <si>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</si>
  <si>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</si>
  <si>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</si>
  <si>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</si>
  <si>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</si>
  <si>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</si>
  <si>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</si>
  <si>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</si>
  <si>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</si>
  <si>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</si>
  <si>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</si>
  <si>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</si>
  <si>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</si>
  <si>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</si>
  <si>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</si>
  <si>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</si>
  <si>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</si>
  <si>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</si>
  <si>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</si>
  <si>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</si>
  <si>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</si>
  <si>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</si>
  <si>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</si>
  <si>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</si>
  <si>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</si>
  <si>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</si>
  <si>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</si>
  <si>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</si>
  <si>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</si>
  <si>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</si>
  <si>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</si>
  <si>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</si>
  <si>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</si>
  <si>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</si>
  <si>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</si>
  <si>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</si>
  <si>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</si>
  <si>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</si>
  <si>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</si>
  <si>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</si>
  <si>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</si>
  <si>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</si>
  <si>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</si>
  <si>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</si>
  <si>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</si>
  <si>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</si>
  <si>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</si>
  <si>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</si>
  <si>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</si>
  <si>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</si>
  <si>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</si>
  <si>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</si>
  <si>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</si>
  <si>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</si>
  <si>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</si>
  <si>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</si>
  <si>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</si>
  <si>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</si>
  <si>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</si>
  <si>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</si>
  <si>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</si>
  <si>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</si>
  <si>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</si>
  <si>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</si>
  <si>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</si>
  <si>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</si>
  <si>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</si>
  <si>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</si>
  <si>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</si>
  <si>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</si>
  <si>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</si>
  <si>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</si>
  <si>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</si>
  <si>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</si>
  <si>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</si>
  <si>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</si>
  <si>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</si>
  <si>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</si>
  <si>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</si>
  <si>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</si>
  <si>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</si>
  <si>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</si>
  <si>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</si>
  <si>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</si>
  <si>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</si>
  <si>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</si>
  <si>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</si>
  <si>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</si>
  <si>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</si>
  <si>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</si>
  <si>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</si>
  <si>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</si>
  <si>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</si>
  <si>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</si>
  <si>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</si>
  <si>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</si>
  <si>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</si>
  <si>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</si>
  <si>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</si>
  <si>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</si>
  <si>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</si>
  <si>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</si>
  <si>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</si>
  <si>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</si>
  <si>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</si>
  <si>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</si>
  <si>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</si>
  <si>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</si>
  <si>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</si>
  <si>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</si>
  <si>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</si>
  <si>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</si>
  <si>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</si>
  <si>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</si>
  <si>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</si>
  <si>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</si>
  <si>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</si>
  <si>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</si>
  <si>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</si>
  <si>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</si>
  <si>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</si>
  <si>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</si>
  <si>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</si>
  <si>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</si>
  <si>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</si>
  <si>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</si>
  <si>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</si>
  <si>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</si>
  <si>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</si>
  <si>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</si>
  <si>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</si>
  <si>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</si>
  <si>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</si>
  <si>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</si>
  <si>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</si>
  <si>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</si>
  <si>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</si>
  <si>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</si>
  <si>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</si>
  <si>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</si>
  <si>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</si>
  <si>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</si>
  <si>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</si>
  <si>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</si>
  <si>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</si>
  <si>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</si>
  <si>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</si>
  <si>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</si>
  <si>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</si>
  <si>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</si>
  <si>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</si>
  <si>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</si>
  <si>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</si>
  <si>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</si>
  <si>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</si>
  <si>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</si>
  <si>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</si>
  <si>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</si>
  <si>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</si>
  <si>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</si>
  <si>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</si>
  <si>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</si>
  <si>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</si>
  <si>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</si>
  <si>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</si>
  <si>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</si>
  <si>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</si>
  <si>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</si>
  <si>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</si>
  <si>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</si>
  <si>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</si>
  <si>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</si>
  <si>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</si>
  <si>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</si>
  <si>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</si>
  <si>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</si>
  <si>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</si>
  <si>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</si>
  <si>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</si>
  <si>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</si>
  <si>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</si>
  <si>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</si>
  <si>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</si>
  <si>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</si>
  <si>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</si>
  <si>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</si>
  <si>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</si>
  <si>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</si>
  <si>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</si>
  <si>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</si>
  <si>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</si>
  <si>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</si>
  <si>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</si>
  <si>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</si>
  <si>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</si>
  <si>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</si>
  <si>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</si>
  <si>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</si>
  <si>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</si>
  <si>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</si>
  <si>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</si>
  <si>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</si>
  <si>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</si>
  <si>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</si>
  <si>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</si>
  <si>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</si>
  <si>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</si>
  <si>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</si>
  <si>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</si>
  <si>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</si>
  <si>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</si>
  <si>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</si>
  <si>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</si>
  <si>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</si>
  <si>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</si>
  <si>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</si>
  <si>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</si>
  <si>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</si>
  <si>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</si>
  <si>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</si>
  <si>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</si>
  <si>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</si>
  <si>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</si>
  <si>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</si>
  <si>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</si>
  <si>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</si>
  <si>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</si>
  <si>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</si>
  <si>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</si>
  <si>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</si>
  <si>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</si>
  <si>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</si>
  <si>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</si>
  <si>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</si>
  <si>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</si>
  <si>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</si>
  <si>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</si>
  <si>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</si>
  <si>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</si>
  <si>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</si>
  <si>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</si>
  <si>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</si>
  <si>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</si>
  <si>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</si>
  <si>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</si>
  <si>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</si>
  <si>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</si>
  <si>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</si>
  <si>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</si>
  <si>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</si>
  <si>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</si>
  <si>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</si>
  <si>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</si>
  <si>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</si>
  <si>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</si>
  <si>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</si>
  <si>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</si>
  <si>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</si>
  <si>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</si>
  <si>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</si>
  <si>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</si>
  <si>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</si>
  <si>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</si>
  <si>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</si>
  <si>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</si>
  <si>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</si>
  <si>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</si>
  <si>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</si>
  <si>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</si>
  <si>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</si>
  <si>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</si>
  <si>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</si>
  <si>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</si>
  <si>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</si>
  <si>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</si>
  <si>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</si>
  <si>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</si>
  <si>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</si>
  <si>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</si>
  <si>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</si>
  <si>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</si>
  <si>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</si>
  <si>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</si>
  <si>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</si>
  <si>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</si>
  <si>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</si>
  <si>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</si>
  <si>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</si>
  <si>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</si>
  <si>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</si>
  <si>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</si>
  <si>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</si>
  <si>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</si>
  <si>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</si>
  <si>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</si>
  <si>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</si>
  <si>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</si>
  <si>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</si>
  <si>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</si>
  <si>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</si>
  <si>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</si>
  <si>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</si>
  <si>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</si>
  <si>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</si>
  <si>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</si>
  <si>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</si>
  <si>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</si>
  <si>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</si>
  <si>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</si>
  <si>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</si>
  <si>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</si>
  <si>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</si>
  <si>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</si>
  <si>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</si>
  <si>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</si>
  <si>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</si>
  <si>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</si>
  <si>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</si>
  <si>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</si>
  <si>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</si>
  <si>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</si>
  <si>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</si>
  <si>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</si>
  <si>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</si>
  <si>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</si>
  <si>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</si>
  <si>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</si>
  <si>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</si>
  <si>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</si>
  <si>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</si>
  <si>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</si>
  <si>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</si>
  <si>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</si>
  <si>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</si>
  <si>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</si>
  <si>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</si>
  <si>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</si>
  <si>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</si>
  <si>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</si>
  <si>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</si>
  <si>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</si>
  <si>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</si>
  <si>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</si>
  <si>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</si>
  <si>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</si>
  <si>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</si>
  <si>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</si>
  <si>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</si>
  <si>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</si>
  <si>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</si>
  <si>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</si>
  <si>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</si>
  <si>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</si>
  <si>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</si>
  <si>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</si>
  <si>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</si>
  <si>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</si>
  <si>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</si>
  <si>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</si>
  <si>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</si>
  <si>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</si>
  <si>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</si>
  <si>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</si>
  <si>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</si>
  <si>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</si>
  <si>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</si>
  <si>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</si>
  <si>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</si>
  <si>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</si>
  <si>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</si>
  <si>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</si>
  <si>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</si>
  <si>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</si>
  <si>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</si>
  <si>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</si>
  <si>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</si>
  <si>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</si>
  <si>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</si>
  <si>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</si>
  <si>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</si>
  <si>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</si>
  <si>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</si>
  <si>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</si>
  <si>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</si>
  <si>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</si>
  <si>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</si>
  <si>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</si>
  <si>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</si>
  <si>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</si>
  <si>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</si>
  <si>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</si>
  <si>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</si>
  <si>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</si>
  <si>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</si>
  <si>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</si>
  <si>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</si>
  <si>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</si>
  <si>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</si>
  <si>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</si>
  <si>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</si>
  <si>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</si>
  <si>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</si>
  <si>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</si>
  <si>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</si>
  <si>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</si>
  <si>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</si>
  <si>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</si>
  <si>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</si>
  <si>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</si>
  <si>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</si>
  <si>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</si>
  <si>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</si>
  <si>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</si>
  <si>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</si>
  <si>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</si>
  <si>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</si>
  <si>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</si>
  <si>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</si>
  <si>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</si>
  <si>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</si>
  <si>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</si>
  <si>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</si>
  <si>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</si>
  <si>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</si>
  <si>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</si>
  <si>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</si>
  <si>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</si>
  <si>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</si>
  <si>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</si>
  <si>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</si>
  <si>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</si>
  <si>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</si>
  <si>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</si>
  <si>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</si>
  <si>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</si>
  <si>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</si>
  <si>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</si>
  <si>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</si>
  <si>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</si>
  <si>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</si>
  <si>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</si>
  <si>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</si>
  <si>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</si>
  <si>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</si>
  <si>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</si>
  <si>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</si>
  <si>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</si>
  <si>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</si>
  <si>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</si>
  <si>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</si>
  <si>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</si>
  <si>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</si>
  <si>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</si>
  <si>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</si>
  <si>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</si>
  <si>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</si>
  <si>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</si>
  <si>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</si>
  <si>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</si>
  <si>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</si>
  <si>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</si>
  <si>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</si>
  <si>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</si>
  <si>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2.29</t>
  </si>
  <si>
    <t>▲ 1.27</t>
  </si>
  <si>
    <t>水道事業会計</t>
  </si>
  <si>
    <t>国民健康保険特別会計</t>
  </si>
  <si>
    <t>介護保険特別会計（保険事業勘定）</t>
  </si>
  <si>
    <t>一般会計</t>
  </si>
  <si>
    <t>後期高齢者医療特別会計</t>
  </si>
  <si>
    <t>介護保険特別会計（介護サービス事業勘定）</t>
  </si>
  <si>
    <t>下水道事業特別会計</t>
  </si>
  <si>
    <t>漁業集落排水事業特別会計</t>
  </si>
  <si>
    <t>その他会計（赤字）</t>
  </si>
  <si>
    <t>▲ 0.13</t>
  </si>
  <si>
    <t>▲ 0.18</t>
  </si>
  <si>
    <t>▲ 0.17</t>
  </si>
  <si>
    <t>その他会計（黒字）</t>
  </si>
  <si>
    <t>-</t>
    <phoneticPr fontId="5"/>
  </si>
  <si>
    <t>法適用企業</t>
    <phoneticPr fontId="5"/>
  </si>
  <si>
    <t>-</t>
    <phoneticPr fontId="5"/>
  </si>
  <si>
    <t>法非適用企業</t>
    <phoneticPr fontId="5"/>
  </si>
  <si>
    <t>泉州南消防組合</t>
    <rPh sb="0" eb="2">
      <t>センシュウ</t>
    </rPh>
    <rPh sb="2" eb="3">
      <t>ミナミ</t>
    </rPh>
    <rPh sb="3" eb="5">
      <t>ショウボウ</t>
    </rPh>
    <rPh sb="5" eb="7">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</si>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</sst>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36449</c:v>
                </c:pt>
                <c:pt idx="1">
                  <c:v>36258</c:v>
                </c:pt>
                <c:pt idx="2">
                  <c:v>27345</c:v>
                </c:pt>
                <c:pt idx="3">
                  <c:v>15083</c:v>
                </c:pt>
                <c:pt idx="4">
                  <c:v>41884</c:v>
                </c:pt>
              </c:numCache>
            </c:numRef>
          </c:val>
          <c:smooth val="0"/>
        </c:ser>
        <c:dLbls>
          <c:showLegendKey val="0"/>
          <c:showVal val="0"/>
          <c:showCatName val="0"/>
          <c:showSerName val="0"/>
          <c:showPercent val="0"/>
          <c:showBubbleSize val="0"/>
        </c:dLbls>
        <c:marker val="1"/>
        <c:smooth val="0"/>
        <c:axId val="99899264"/>
        <c:axId val="99938304"/>
      </c:lineChart>
      <c:catAx>
        <c:axId val="99899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8304"/>
        <c:crosses val="autoZero"/>
        <c:auto val="1"/>
        <c:lblAlgn val="ctr"/>
        <c:lblOffset val="100"/>
        <c:tickLblSkip val="1"/>
        <c:tickMarkSkip val="1"/>
        <c:noMultiLvlLbl val="0"/>
      </c:catAx>
      <c:valAx>
        <c:axId val="999383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9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0.61</c:v>
                </c:pt>
                <c:pt idx="1">
                  <c:v>0.71</c:v>
                </c:pt>
                <c:pt idx="2">
                  <c:v>0.89</c:v>
                </c:pt>
                <c:pt idx="3">
                  <c:v>0.91</c:v>
                </c:pt>
                <c:pt idx="4">
                  <c:v>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17.079999999999998</c:v>
                </c:pt>
                <c:pt idx="1">
                  <c:v>21.95</c:v>
                </c:pt>
                <c:pt idx="2">
                  <c:v>19.899999999999999</c:v>
                </c:pt>
                <c:pt idx="3">
                  <c:v>20.239999999999998</c:v>
                </c:pt>
                <c:pt idx="4">
                  <c:v>19.34</c:v>
                </c:pt>
              </c:numCache>
            </c:numRef>
          </c:val>
        </c:ser>
        <c:dLbls>
          <c:showLegendKey val="0"/>
          <c:showVal val="0"/>
          <c:showCatName val="0"/>
          <c:showSerName val="0"/>
          <c:showPercent val="0"/>
          <c:showBubbleSize val="0"/>
        </c:dLbls>
        <c:gapWidth val="250"/>
        <c:overlap val="100"/>
        <c:axId val="104588032"/>
        <c:axId val="1045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c:v>
                </c:pt>
                <c:pt idx="1">
                  <c:v>4.72</c:v>
                </c:pt>
                <c:pt idx="2">
                  <c:v>-2.29</c:v>
                </c:pt>
                <c:pt idx="3">
                  <c:v>2.15</c:v>
                </c:pt>
                <c:pt idx="4">
                  <c:v>-1.27</c:v>
                </c:pt>
              </c:numCache>
            </c:numRef>
          </c:val>
          <c:smooth val="0"/>
        </c:ser>
        <c:dLbls>
          <c:showLegendKey val="0"/>
          <c:showVal val="0"/>
          <c:showCatName val="0"/>
          <c:showSerName val="0"/>
          <c:showPercent val="0"/>
          <c:showBubbleSize val="0"/>
        </c:dLbls>
        <c:marker val="1"/>
        <c:smooth val="0"/>
        <c:axId val="104588032"/>
        <c:axId val="104589952"/>
      </c:lineChart>
      <c:catAx>
        <c:axId val="1045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89952"/>
        <c:crosses val="autoZero"/>
        <c:auto val="1"/>
        <c:lblAlgn val="ctr"/>
        <c:lblOffset val="100"/>
        <c:tickLblSkip val="1"/>
        <c:tickMarkSkip val="1"/>
        <c:noMultiLvlLbl val="0"/>
      </c:catAx>
      <c:valAx>
        <c:axId val="1045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0.13</c:v>
                </c:pt>
                <c:pt idx="1">
                  <c:v>#N/A</c:v>
                </c:pt>
                <c:pt idx="2">
                  <c:v>0.18</c:v>
                </c:pt>
                <c:pt idx="3">
                  <c:v>#N/A</c:v>
                </c:pt>
                <c:pt idx="4">
                  <c:v>0.17</c:v>
                </c:pt>
                <c:pt idx="5">
                  <c:v>#N/A</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2.7</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0.08</c:v>
                </c:pt>
                <c:pt idx="6">
                  <c:v>#N/A</c:v>
                </c:pt>
                <c:pt idx="7">
                  <c:v>0.1</c:v>
                </c:pt>
                <c:pt idx="8">
                  <c:v>#N/A</c:v>
                </c:pt>
                <c:pt idx="9">
                  <c:v>0.09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0.11</c:v>
                </c:pt>
                <c:pt idx="4">
                  <c:v>#N/A</c:v>
                </c:pt>
                <c:pt idx="5">
                  <c:v>0.14000000000000001</c:v>
                </c:pt>
                <c:pt idx="6">
                  <c:v>#N/A</c:v>
                </c:pt>
                <c:pt idx="7">
                  <c:v>0.12</c:v>
                </c:pt>
                <c:pt idx="8">
                  <c:v>#N/A</c:v>
                </c:pt>
                <c:pt idx="9">
                  <c:v>0.14000000000000001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0.74</c:v>
                </c:pt>
                <c:pt idx="2">
                  <c:v>#N/A</c:v>
                </c:pt>
                <c:pt idx="3">
                  <c:v>0.89</c:v>
                </c:pt>
                <c:pt idx="4">
                  <c:v>#N/A</c:v>
                </c:pt>
                <c:pt idx="5">
                  <c:v>1.05</c:v>
                </c:pt>
                <c:pt idx="6">
                  <c:v>#N/A</c:v>
                </c:pt>
                <c:pt idx="7">
                  <c:v>0.9</c:v>
                </c:pt>
                <c:pt idx="8">
                  <c:v>#N/A</c:v>
                </c:pt>
                <c:pt idx="9">
                  <c:v>1.03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1.26</c:v>
                </c:pt>
                <c:pt idx="2">
                  <c:v>#N/A</c:v>
                </c:pt>
                <c:pt idx="3">
                  <c:v>0.62</c:v>
                </c:pt>
                <c:pt idx="4">
                  <c:v>#N/A</c:v>
                </c:pt>
                <c:pt idx="5">
                  <c:v>1.46</c:v>
                </c:pt>
                <c:pt idx="6">
                  <c:v>#N/A</c:v>
                </c:pt>
                <c:pt idx="7">
                  <c:v>0.64</c:v>
                </c:pt>
                <c:pt idx="8">
                  <c:v>#N/A</c:v>
                </c:pt>
                <c:pt idx="9">
                  <c:v>1.4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0.28999999999999998</c:v>
                </c:pt>
                <c:pt idx="4">
                  <c:v>#N/A</c:v>
                </c:pt>
                <c:pt idx="5">
                  <c:v>0.61</c:v>
                </c:pt>
                <c:pt idx="6">
                  <c:v>#N/A</c:v>
                </c:pt>
                <c:pt idx="7">
                  <c:v>1.32</c:v>
                </c:pt>
                <c:pt idx="8">
                  <c:v>#N/A</c:v>
                </c:pt>
                <c:pt idx="9">
                  <c:v>1.46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1.17</c:v>
                </c:pt>
                <c:pt idx="2">
                  <c:v>#N/A</c:v>
                </c:pt>
                <c:pt idx="3">
                  <c:v>1.1200000000000001</c:v>
                </c:pt>
                <c:pt idx="4">
                  <c:v>#N/A</c:v>
                </c:pt>
                <c:pt idx="5">
                  <c:v>0.51</c:v>
                </c:pt>
                <c:pt idx="6">
                  <c:v>#N/A</c:v>
                </c:pt>
                <c:pt idx="7">
                  <c:v>0.41</c:v>
                </c:pt>
                <c:pt idx="8">
                  <c:v>#N/A</c:v>
                </c:pt>
                <c:pt idx="9">
                  <c:v>0.3</c:v>
                </c:pt>
              </c:numCache>
            </c:numRef>
          </c:val>
        </c:ser>
        <c:dLbls>
          <c:showLegendKey val="0"/>
          <c:showVal val="0"/>
          <c:showCatName val="0"/>
          <c:showSerName val="0"/>
          <c:showPercent val="0"/>
          <c:showBubbleSize val="0"/>
        </c:dLbls>
        <c:gapWidth val="150"/>
        <c:overlap val="100"/>
        <c:axId val="105597568"/>
        <c:axId val="105611648"/>
      </c:barChart>
      <c:catAx>
        <c:axId val="1055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11648"/>
        <c:crosses val="autoZero"/>
        <c:auto val="1"/>
        <c:lblAlgn val="ctr"/>
        <c:lblOffset val="100"/>
        <c:tickLblSkip val="1"/>
        <c:tickMarkSkip val="1"/>
        <c:noMultiLvlLbl val="0"/>
      </c:catAx>
      <c:valAx>
        <c:axId val="10561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9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688</c:v>
                </c:pt>
                <c:pt idx="5">
                  <c:v>689</c:v>
                </c:pt>
                <c:pt idx="8">
                  <c:v>680</c:v>
                </c:pt>
                <c:pt idx="11">
                  <c:v>671</c:v>
                </c:pt>
                <c:pt idx="14">
                  <c:v>668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12</c:v>
                </c:pt>
                <c:pt idx="6">
                  <c:v>21</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257</c:v>
                </c:pt>
                <c:pt idx="3">
                  <c:v>253</c:v>
                </c:pt>
                <c:pt idx="6">
                  <c:v>259</c:v>
                </c:pt>
                <c:pt idx="9">
                  <c:v>251</c:v>
                </c:pt>
                <c:pt idx="12">
                  <c:v>246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1207</c:v>
                </c:pt>
                <c:pt idx="3">
                  <c:v>1140</c:v>
                </c:pt>
                <c:pt idx="6">
                  <c:v>1088</c:v>
                </c:pt>
                <c:pt idx="9">
                  <c:v>1051</c:v>
                </c:pt>
                <c:pt idx="12">
                  <c:v>969</c:v>
                </c:pt>
              </c:numCache>
            </c:numRef>
          </c:val>
        </c:ser>
        <c:dLbls>
          <c:showLegendKey val="0"/>
          <c:showVal val="0"/>
          <c:showCatName val="0"/>
          <c:showSerName val="0"/>
          <c:showPercent val="0"/>
          <c:showBubbleSize val="0"/>
        </c:dLbls>
        <c:gapWidth val="100"/>
        <c:overlap val="100"/>
        <c:axId val="105364864"/>
        <c:axId val="10566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783</c:v>
                </c:pt>
                <c:pt idx="2">
                  <c:v>#N/A</c:v>
                </c:pt>
                <c:pt idx="3">
                  <c:v>#N/A</c:v>
                </c:pt>
                <c:pt idx="4">
                  <c:v>716</c:v>
                </c:pt>
                <c:pt idx="5">
                  <c:v>#N/A</c:v>
                </c:pt>
                <c:pt idx="6">
                  <c:v>#N/A</c:v>
                </c:pt>
                <c:pt idx="7">
                  <c:v>688</c:v>
                </c:pt>
                <c:pt idx="8">
                  <c:v>#N/A</c:v>
                </c:pt>
                <c:pt idx="9">
                  <c:v>#N/A</c:v>
                </c:pt>
                <c:pt idx="10">
                  <c:v>652</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105364864"/>
        <c:axId val="105666048"/>
      </c:lineChart>
      <c:catAx>
        <c:axId val="1053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66048"/>
        <c:crosses val="autoZero"/>
        <c:auto val="1"/>
        <c:lblAlgn val="ctr"/>
        <c:lblOffset val="100"/>
        <c:tickLblSkip val="1"/>
        <c:tickMarkSkip val="1"/>
        <c:noMultiLvlLbl val="0"/>
      </c:catAx>
      <c:valAx>
        <c:axId val="1056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7171</c:v>
                </c:pt>
                <c:pt idx="5">
                  <c:v>7013</c:v>
                </c:pt>
                <c:pt idx="8">
                  <c:v>6872</c:v>
                </c:pt>
                <c:pt idx="11">
                  <c:v>6806</c:v>
                </c:pt>
                <c:pt idx="14">
                  <c:v>6918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c:v>
                </c:pt>
                <c:pt idx="5">
                  <c:v>3</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1413</c:v>
                </c:pt>
                <c:pt idx="5">
                  <c:v>1639</c:v>
                </c:pt>
                <c:pt idx="8">
                  <c:v>1702</c:v>
                </c:pt>
                <c:pt idx="11">
                  <c:v>1783</c:v>
                </c:pt>
                <c:pt idx="14">
                  <c:v>1653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1767</c:v>
                </c:pt>
                <c:pt idx="3">
                  <c:v>1591</c:v>
                </c:pt>
                <c:pt idx="6">
                  <c:v>1656</c:v>
                </c:pt>
                <c:pt idx="9">
                  <c:v>1713</c:v>
                </c:pt>
                <c:pt idx="12">
                  <c:v>1621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c:v>
                </c:pt>
                <c:pt idx="3">
                  <c:v>78</c:v>
                </c:pt>
                <c:pt idx="6">
                  <c:v>70</c:v>
                </c:pt>
                <c:pt idx="9">
                  <c:v>5</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4299</c:v>
                </c:pt>
                <c:pt idx="3">
                  <c:v>4336</c:v>
                </c:pt>
                <c:pt idx="6">
                  <c:v>4240</c:v>
                </c:pt>
                <c:pt idx="9">
                  <c:v>4136</c:v>
                </c:pt>
                <c:pt idx="12">
                  <c:v>4018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8913</c:v>
                </c:pt>
                <c:pt idx="3">
                  <c:v>8408</c:v>
                </c:pt>
                <c:pt idx="6">
                  <c:v>7891</c:v>
                </c:pt>
                <c:pt idx="9">
                  <c:v>7363</c:v>
                </c:pt>
                <c:pt idx="12">
                  <c:v>7103</c:v>
                </c:pt>
              </c:numCache>
            </c:numRef>
          </c:val>
        </c:ser>
        <c:dLbls>
          <c:showLegendKey val="0"/>
          <c:showVal val="0"/>
          <c:showCatName val="0"/>
          <c:showSerName val="0"/>
          <c:showPercent val="0"/>
          <c:showBubbleSize val="0"/>
        </c:dLbls>
        <c:gapWidth val="100"/>
        <c:overlap val="100"/>
        <c:axId val="104655104"/>
        <c:axId val="9372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6471</c:v>
                </c:pt>
                <c:pt idx="2">
                  <c:v>#N/A</c:v>
                </c:pt>
                <c:pt idx="3">
                  <c:v>#N/A</c:v>
                </c:pt>
                <c:pt idx="4">
                  <c:v>5759</c:v>
                </c:pt>
                <c:pt idx="5">
                  <c:v>#N/A</c:v>
                </c:pt>
                <c:pt idx="6">
                  <c:v>#N/A</c:v>
                </c:pt>
                <c:pt idx="7">
                  <c:v>5283</c:v>
                </c:pt>
                <c:pt idx="8">
                  <c:v>#N/A</c:v>
                </c:pt>
                <c:pt idx="9">
                  <c:v>#N/A</c:v>
                </c:pt>
                <c:pt idx="10">
                  <c:v>4629</c:v>
                </c:pt>
                <c:pt idx="11">
                  <c:v>#N/A</c:v>
                </c:pt>
                <c:pt idx="12">
                  <c:v>#N/A</c:v>
                </c:pt>
                <c:pt idx="13">
                  <c:v>4241</c:v>
                </c:pt>
                <c:pt idx="14">
                  <c:v>#N/A</c:v>
                </c:pt>
              </c:numCache>
            </c:numRef>
          </c:val>
          <c:smooth val="0"/>
        </c:ser>
        <c:dLbls>
          <c:showLegendKey val="0"/>
          <c:showVal val="0"/>
          <c:showCatName val="0"/>
          <c:showSerName val="0"/>
          <c:showPercent val="0"/>
          <c:showBubbleSize val="0"/>
        </c:dLbls>
        <c:marker val="1"/>
        <c:smooth val="0"/>
        <c:axId val="104655104"/>
        <c:axId val="93724672"/>
      </c:lineChart>
      <c:catAx>
        <c:axId val="1046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24672"/>
        <c:crosses val="autoZero"/>
        <c:auto val="1"/>
        <c:lblAlgn val="ctr"/>
        <c:lblOffset val="100"/>
        <c:tickLblSkip val="1"/>
        <c:tickMarkSkip val="1"/>
        <c:noMultiLvlLbl val="0"/>
      </c:catAx>
      <c:valAx>
        <c:axId val="937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16,672
49.18
6,836,114
6,605,629
43,897
4,225,028
7,103,242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域経済の低迷、地価の下落等による税収減、少子高齢化の進展により低下傾向にあるが、類似団体平均を上回っている。関西国際空港第二期事業土砂採取跡地などへの企業誘致により税収増を図るとともに、集中改革プランによる取組みを通じて歳出削減を行うことで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36891</xdr:rowOff>
    </xdr:to>
    <xdr:cxnSp macro="">
      <xdr:nvCxnSpPr>
        <xdr:cNvPr id="68" name="直線コネクタ 67"/>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36891</xdr:rowOff>
    </xdr:to>
    <xdr:cxnSp macro="">
      <xdr:nvCxnSpPr>
        <xdr:cNvPr id="71" name="直線コネクタ 70"/>
        <xdr:cNvCxnSpPr/>
      </xdr:nvCxnSpPr>
      <xdr:spPr>
        <a:xfrm>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13909</xdr:rowOff>
    </xdr:from>
    <xdr:to>
      <xdr:col>4</xdr:col>
      <xdr:colOff>482600</xdr:colOff>
      <xdr:row>42</xdr:row>
      <xdr:rowOff>25400</xdr:rowOff>
    </xdr:to>
    <xdr:cxnSp macro="">
      <xdr:nvCxnSpPr>
        <xdr:cNvPr id="74" name="直線コネクタ 73"/>
        <xdr:cNvCxnSpPr/>
      </xdr:nvCxnSpPr>
      <xdr:spPr>
        <a:xfrm>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13909</xdr:rowOff>
    </xdr:to>
    <xdr:cxnSp macro="">
      <xdr:nvCxnSpPr>
        <xdr:cNvPr id="77" name="直線コネクタ 76"/>
        <xdr:cNvCxnSpPr/>
      </xdr:nvCxnSpPr>
      <xdr:spPr>
        <a:xfrm>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7" name="円/楕円 86"/>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2618</xdr:rowOff>
    </xdr:from>
    <xdr:ext cx="762000" cy="259045"/>
    <xdr:sp macro="" textlink="">
      <xdr:nvSpPr>
        <xdr:cNvPr id="88"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89" name="円/楕円 88"/>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97868</xdr:rowOff>
    </xdr:from>
    <xdr:ext cx="736600" cy="259045"/>
    <xdr:sp macro="" textlink="">
      <xdr:nvSpPr>
        <xdr:cNvPr id="90" name="テキスト ボックス 89"/>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134559</xdr:rowOff>
    </xdr:from>
    <xdr:to>
      <xdr:col>3</xdr:col>
      <xdr:colOff>330200</xdr:colOff>
      <xdr:row>42</xdr:row>
      <xdr:rowOff>64709</xdr:rowOff>
    </xdr:to>
    <xdr:sp macro="" textlink="">
      <xdr:nvSpPr>
        <xdr:cNvPr id="93" name="円/楕円 92"/>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94" name="テキスト ボックス 93"/>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5" name="円/楕円 94"/>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6" name="テキスト ボックス 95"/>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費税率の引上げに伴い、地方消費税交付金が増加したものの、地方交付税が平成２５年度の地元鉄道会社との固定資産税評価額訴訟の終結に伴う増加要因がなくなったために大幅に減少したことで、経常一般財源は全体で減少した。一方、経常経費充当一般財源は、退職手当の増加により人件費が増加したものの、公債費、維持補修費ともに大幅に減少したことで全体で減少した。この結果、前年度から０．２ポイント改善した。近年は改善傾向にあるものの、依然として類似団体平均を上回っている。今後は、人件費の削減、新発債の抑制による公債費の削減、下水道事業への繰出金の抑制など、集中改革プランによる取組みを通じて経常経費の削減に努めることで財政構造の弾力性の確保を図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63</xdr:row>
      <xdr:rowOff>131191</xdr:rowOff>
    </xdr:to>
    <xdr:cxnSp macro="">
      <xdr:nvCxnSpPr>
        <xdr:cNvPr id="129" name="直線コネクタ 128"/>
        <xdr:cNvCxnSpPr/>
      </xdr:nvCxnSpPr>
      <xdr:spPr>
        <a:xfrm flipV="1">
          <a:off x="4114800" y="1092771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131191</xdr:rowOff>
    </xdr:from>
    <xdr:to>
      <xdr:col>6</xdr:col>
      <xdr:colOff>0</xdr:colOff>
      <xdr:row>63</xdr:row>
      <xdr:rowOff>138430</xdr:rowOff>
    </xdr:to>
    <xdr:cxnSp macro="">
      <xdr:nvCxnSpPr>
        <xdr:cNvPr id="132" name="直線コネクタ 131"/>
        <xdr:cNvCxnSpPr/>
      </xdr:nvCxnSpPr>
      <xdr:spPr>
        <a:xfrm flipV="1">
          <a:off x="3225800" y="109325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140843</xdr:rowOff>
    </xdr:to>
    <xdr:cxnSp macro="">
      <xdr:nvCxnSpPr>
        <xdr:cNvPr id="135" name="直線コネクタ 134"/>
        <xdr:cNvCxnSpPr/>
      </xdr:nvCxnSpPr>
      <xdr:spPr>
        <a:xfrm flipV="1">
          <a:off x="2336800" y="1093978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140843</xdr:rowOff>
    </xdr:from>
    <xdr:to>
      <xdr:col>3</xdr:col>
      <xdr:colOff>279400</xdr:colOff>
      <xdr:row>63</xdr:row>
      <xdr:rowOff>152908</xdr:rowOff>
    </xdr:to>
    <xdr:cxnSp macro="">
      <xdr:nvCxnSpPr>
        <xdr:cNvPr id="138" name="直線コネクタ 137"/>
        <xdr:cNvCxnSpPr/>
      </xdr:nvCxnSpPr>
      <xdr:spPr>
        <a:xfrm flipV="1">
          <a:off x="1447800" y="109421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48" name="円/楕円 147"/>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47642</xdr:rowOff>
    </xdr:from>
    <xdr:ext cx="762000" cy="259045"/>
    <xdr:sp macro="" textlink="">
      <xdr:nvSpPr>
        <xdr:cNvPr id="149"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80391</xdr:rowOff>
    </xdr:from>
    <xdr:to>
      <xdr:col>6</xdr:col>
      <xdr:colOff>50800</xdr:colOff>
      <xdr:row>64</xdr:row>
      <xdr:rowOff>10541</xdr:rowOff>
    </xdr:to>
    <xdr:sp macro="" textlink="">
      <xdr:nvSpPr>
        <xdr:cNvPr id="150" name="円/楕円 149"/>
        <xdr:cNvSpPr/>
      </xdr:nvSpPr>
      <xdr:spPr>
        <a:xfrm>
          <a:off x="4064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166768</xdr:rowOff>
    </xdr:from>
    <xdr:ext cx="736600" cy="259045"/>
    <xdr:sp macro="" textlink="">
      <xdr:nvSpPr>
        <xdr:cNvPr id="151" name="テキスト ボックス 150"/>
        <xdr:cNvSpPr txBox="1"/>
      </xdr:nvSpPr>
      <xdr:spPr>
        <a:xfrm>
          <a:off x="3733800" y="1096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90043</xdr:rowOff>
    </xdr:from>
    <xdr:to>
      <xdr:col>3</xdr:col>
      <xdr:colOff>330200</xdr:colOff>
      <xdr:row>64</xdr:row>
      <xdr:rowOff>20193</xdr:rowOff>
    </xdr:to>
    <xdr:sp macro="" textlink="">
      <xdr:nvSpPr>
        <xdr:cNvPr id="154" name="円/楕円 153"/>
        <xdr:cNvSpPr/>
      </xdr:nvSpPr>
      <xdr:spPr>
        <a:xfrm>
          <a:off x="2286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4970</xdr:rowOff>
    </xdr:from>
    <xdr:ext cx="762000" cy="259045"/>
    <xdr:sp macro="" textlink="">
      <xdr:nvSpPr>
        <xdr:cNvPr id="155" name="テキスト ボックス 154"/>
        <xdr:cNvSpPr txBox="1"/>
      </xdr:nvSpPr>
      <xdr:spPr>
        <a:xfrm>
          <a:off x="1955800" y="1097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7" name="テキスト ボックス 156"/>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概ね類似団体平均を下回っている。主な要因は、行財政改革への取組みにより給料・各種手当などの職員給が減少したことである。一方、人口減少が続いていることに加え、ごみ・し尿処理業務を直営で行っているため、将来の財政負担の増加が懸念される。今後とも行財政改革を推進し、民間でも実施可能な分野については、積極的に民間委託を行うことで経費の削減を図る。今後も、職員の新規採用の抑制、事務事業の見直し等を徹底し、より一層の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4488</xdr:rowOff>
    </xdr:from>
    <xdr:to>
      <xdr:col>7</xdr:col>
      <xdr:colOff>152400</xdr:colOff>
      <xdr:row>82</xdr:row>
      <xdr:rowOff>38193</xdr:rowOff>
    </xdr:to>
    <xdr:cxnSp macro="">
      <xdr:nvCxnSpPr>
        <xdr:cNvPr id="190" name="直線コネクタ 189"/>
        <xdr:cNvCxnSpPr/>
      </xdr:nvCxnSpPr>
      <xdr:spPr>
        <a:xfrm>
          <a:off x="4114800" y="14063388"/>
          <a:ext cx="8382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167357</xdr:rowOff>
    </xdr:from>
    <xdr:to>
      <xdr:col>6</xdr:col>
      <xdr:colOff>0</xdr:colOff>
      <xdr:row>82</xdr:row>
      <xdr:rowOff>4488</xdr:rowOff>
    </xdr:to>
    <xdr:cxnSp macro="">
      <xdr:nvCxnSpPr>
        <xdr:cNvPr id="193" name="直線コネクタ 192"/>
        <xdr:cNvCxnSpPr/>
      </xdr:nvCxnSpPr>
      <xdr:spPr>
        <a:xfrm>
          <a:off x="3225800" y="14054807"/>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156083</xdr:rowOff>
    </xdr:from>
    <xdr:to>
      <xdr:col>4</xdr:col>
      <xdr:colOff>482600</xdr:colOff>
      <xdr:row>81</xdr:row>
      <xdr:rowOff>167357</xdr:rowOff>
    </xdr:to>
    <xdr:cxnSp macro="">
      <xdr:nvCxnSpPr>
        <xdr:cNvPr id="196" name="直線コネクタ 195"/>
        <xdr:cNvCxnSpPr/>
      </xdr:nvCxnSpPr>
      <xdr:spPr>
        <a:xfrm>
          <a:off x="2336800" y="14043533"/>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144800</xdr:rowOff>
    </xdr:from>
    <xdr:to>
      <xdr:col>3</xdr:col>
      <xdr:colOff>279400</xdr:colOff>
      <xdr:row>81</xdr:row>
      <xdr:rowOff>156083</xdr:rowOff>
    </xdr:to>
    <xdr:cxnSp macro="">
      <xdr:nvCxnSpPr>
        <xdr:cNvPr id="199" name="直線コネクタ 198"/>
        <xdr:cNvCxnSpPr/>
      </xdr:nvCxnSpPr>
      <xdr:spPr>
        <a:xfrm>
          <a:off x="1447800" y="14032250"/>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158843</xdr:rowOff>
    </xdr:from>
    <xdr:to>
      <xdr:col>7</xdr:col>
      <xdr:colOff>203200</xdr:colOff>
      <xdr:row>82</xdr:row>
      <xdr:rowOff>88993</xdr:rowOff>
    </xdr:to>
    <xdr:sp macro="" textlink="">
      <xdr:nvSpPr>
        <xdr:cNvPr id="209" name="円/楕円 208"/>
        <xdr:cNvSpPr/>
      </xdr:nvSpPr>
      <xdr:spPr>
        <a:xfrm>
          <a:off x="4902200" y="140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3920</xdr:rowOff>
    </xdr:from>
    <xdr:ext cx="762000" cy="259045"/>
    <xdr:sp macro="" textlink="">
      <xdr:nvSpPr>
        <xdr:cNvPr id="210" name="人件費・物件費等の状況該当値テキスト"/>
        <xdr:cNvSpPr txBox="1"/>
      </xdr:nvSpPr>
      <xdr:spPr>
        <a:xfrm>
          <a:off x="5041900" y="1389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144,756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125138</xdr:rowOff>
    </xdr:from>
    <xdr:to>
      <xdr:col>6</xdr:col>
      <xdr:colOff>50800</xdr:colOff>
      <xdr:row>82</xdr:row>
      <xdr:rowOff>55288</xdr:rowOff>
    </xdr:to>
    <xdr:sp macro="" textlink="">
      <xdr:nvSpPr>
        <xdr:cNvPr id="211" name="円/楕円 210"/>
        <xdr:cNvSpPr/>
      </xdr:nvSpPr>
      <xdr:spPr>
        <a:xfrm>
          <a:off x="4064000" y="140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40065</xdr:rowOff>
    </xdr:from>
    <xdr:ext cx="736600" cy="259045"/>
    <xdr:sp macro="" textlink="">
      <xdr:nvSpPr>
        <xdr:cNvPr id="212" name="テキスト ボックス 211"/>
        <xdr:cNvSpPr txBox="1"/>
      </xdr:nvSpPr>
      <xdr:spPr>
        <a:xfrm>
          <a:off x="3733800" y="1409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116557</xdr:rowOff>
    </xdr:from>
    <xdr:to>
      <xdr:col>4</xdr:col>
      <xdr:colOff>533400</xdr:colOff>
      <xdr:row>82</xdr:row>
      <xdr:rowOff>46707</xdr:rowOff>
    </xdr:to>
    <xdr:sp macro="" textlink="">
      <xdr:nvSpPr>
        <xdr:cNvPr id="213" name="円/楕円 212"/>
        <xdr:cNvSpPr/>
      </xdr:nvSpPr>
      <xdr:spPr>
        <a:xfrm>
          <a:off x="3175000" y="140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56884</xdr:rowOff>
    </xdr:from>
    <xdr:ext cx="762000" cy="259045"/>
    <xdr:sp macro="" textlink="">
      <xdr:nvSpPr>
        <xdr:cNvPr id="214" name="テキスト ボックス 213"/>
        <xdr:cNvSpPr txBox="1"/>
      </xdr:nvSpPr>
      <xdr:spPr>
        <a:xfrm>
          <a:off x="2844800" y="137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105283</xdr:rowOff>
    </xdr:from>
    <xdr:to>
      <xdr:col>3</xdr:col>
      <xdr:colOff>330200</xdr:colOff>
      <xdr:row>82</xdr:row>
      <xdr:rowOff>35433</xdr:rowOff>
    </xdr:to>
    <xdr:sp macro="" textlink="">
      <xdr:nvSpPr>
        <xdr:cNvPr id="215" name="円/楕円 214"/>
        <xdr:cNvSpPr/>
      </xdr:nvSpPr>
      <xdr:spPr>
        <a:xfrm>
          <a:off x="2286000" y="13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45610</xdr:rowOff>
    </xdr:from>
    <xdr:ext cx="762000" cy="259045"/>
    <xdr:sp macro="" textlink="">
      <xdr:nvSpPr>
        <xdr:cNvPr id="216" name="テキスト ボックス 215"/>
        <xdr:cNvSpPr txBox="1"/>
      </xdr:nvSpPr>
      <xdr:spPr>
        <a:xfrm>
          <a:off x="1955800" y="137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94000</xdr:rowOff>
    </xdr:from>
    <xdr:to>
      <xdr:col>2</xdr:col>
      <xdr:colOff>127000</xdr:colOff>
      <xdr:row>82</xdr:row>
      <xdr:rowOff>24150</xdr:rowOff>
    </xdr:to>
    <xdr:sp macro="" textlink="">
      <xdr:nvSpPr>
        <xdr:cNvPr id="217" name="円/楕円 216"/>
        <xdr:cNvSpPr/>
      </xdr:nvSpPr>
      <xdr:spPr>
        <a:xfrm>
          <a:off x="1397000" y="13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8927</xdr:rowOff>
    </xdr:from>
    <xdr:ext cx="762000" cy="259045"/>
    <xdr:sp macro="" textlink="">
      <xdr:nvSpPr>
        <xdr:cNvPr id="218" name="テキスト ボックス 217"/>
        <xdr:cNvSpPr txBox="1"/>
      </xdr:nvSpPr>
      <xdr:spPr>
        <a:xfrm>
          <a:off x="1066800" y="1406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類似団体平均を上回っていたが、平成２６年度は、職員の採用・退職などの要因により平均を下回った。今後とも、職員の給料カット・管理職手当のカットなどを引き続き実施し、併せて各種手当の総点検を行うことで給与の適正化を推進す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152400</xdr:rowOff>
    </xdr:to>
    <xdr:cxnSp macro="">
      <xdr:nvCxnSpPr>
        <xdr:cNvPr id="252" name="直線コネクタ 251"/>
        <xdr:cNvCxnSpPr/>
      </xdr:nvCxnSpPr>
      <xdr:spPr>
        <a:xfrm flipV="1">
          <a:off x="16179800" y="146693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118111</xdr:rowOff>
    </xdr:to>
    <xdr:cxnSp macro="">
      <xdr:nvCxnSpPr>
        <xdr:cNvPr id="255" name="直線コネクタ 254"/>
        <xdr:cNvCxnSpPr/>
      </xdr:nvCxnSpPr>
      <xdr:spPr>
        <a:xfrm flipV="1">
          <a:off x="15290800" y="147256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90</xdr:row>
      <xdr:rowOff>19050</xdr:rowOff>
    </xdr:to>
    <xdr:cxnSp macro="">
      <xdr:nvCxnSpPr>
        <xdr:cNvPr id="258" name="直線コネクタ 257"/>
        <xdr:cNvCxnSpPr/>
      </xdr:nvCxnSpPr>
      <xdr:spPr>
        <a:xfrm flipV="1">
          <a:off x="14401800" y="153771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90</xdr:row>
      <xdr:rowOff>19050</xdr:rowOff>
    </xdr:to>
    <xdr:cxnSp macro="">
      <xdr:nvCxnSpPr>
        <xdr:cNvPr id="261" name="直線コネクタ 260"/>
        <xdr:cNvCxnSpPr/>
      </xdr:nvCxnSpPr>
      <xdr:spPr>
        <a:xfrm>
          <a:off x="13512800" y="1478195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1" name="円/楕円 270"/>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2"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3" name="円/楕円 272"/>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4" name="テキスト ボックス 27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5" name="円/楕円 274"/>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6" name="テキスト ボックス 275"/>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7" name="円/楕円 276"/>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8" name="テキスト ボックス 277"/>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79" name="円/楕円 278"/>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80" name="テキスト ボックス 279"/>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６年度は、前年度に比べ０．２人悪化したものの、職員の新規採用については、原則、退職者数を上限とし、総職員数の抑制を図ることで類似団体平均を下回っている。今後とも、民間委託の推進や事務事業の見直し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43110</xdr:rowOff>
    </xdr:from>
    <xdr:to>
      <xdr:col>24</xdr:col>
      <xdr:colOff>558800</xdr:colOff>
      <xdr:row>62</xdr:row>
      <xdr:rowOff>69921</xdr:rowOff>
    </xdr:to>
    <xdr:cxnSp macro="">
      <xdr:nvCxnSpPr>
        <xdr:cNvPr id="315" name="直線コネクタ 314"/>
        <xdr:cNvCxnSpPr/>
      </xdr:nvCxnSpPr>
      <xdr:spPr>
        <a:xfrm>
          <a:off x="16179800" y="1067301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43110</xdr:rowOff>
    </xdr:to>
    <xdr:cxnSp macro="">
      <xdr:nvCxnSpPr>
        <xdr:cNvPr id="318" name="直線コネクタ 317"/>
        <xdr:cNvCxnSpPr/>
      </xdr:nvCxnSpPr>
      <xdr:spPr>
        <a:xfrm>
          <a:off x="15290800" y="10666306"/>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18979</xdr:rowOff>
    </xdr:from>
    <xdr:to>
      <xdr:col>22</xdr:col>
      <xdr:colOff>203200</xdr:colOff>
      <xdr:row>62</xdr:row>
      <xdr:rowOff>36406</xdr:rowOff>
    </xdr:to>
    <xdr:cxnSp macro="">
      <xdr:nvCxnSpPr>
        <xdr:cNvPr id="321" name="直線コネクタ 320"/>
        <xdr:cNvCxnSpPr/>
      </xdr:nvCxnSpPr>
      <xdr:spPr>
        <a:xfrm>
          <a:off x="14401800" y="1064887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6914</xdr:rowOff>
    </xdr:from>
    <xdr:to>
      <xdr:col>21</xdr:col>
      <xdr:colOff>0</xdr:colOff>
      <xdr:row>62</xdr:row>
      <xdr:rowOff>18979</xdr:rowOff>
    </xdr:to>
    <xdr:cxnSp macro="">
      <xdr:nvCxnSpPr>
        <xdr:cNvPr id="324" name="直線コネクタ 323"/>
        <xdr:cNvCxnSpPr/>
      </xdr:nvCxnSpPr>
      <xdr:spPr>
        <a:xfrm>
          <a:off x="13512800" y="106368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19121</xdr:rowOff>
    </xdr:from>
    <xdr:to>
      <xdr:col>24</xdr:col>
      <xdr:colOff>609600</xdr:colOff>
      <xdr:row>62</xdr:row>
      <xdr:rowOff>120721</xdr:rowOff>
    </xdr:to>
    <xdr:sp macro="" textlink="">
      <xdr:nvSpPr>
        <xdr:cNvPr id="334" name="円/楕円 333"/>
        <xdr:cNvSpPr/>
      </xdr:nvSpPr>
      <xdr:spPr>
        <a:xfrm>
          <a:off x="16967200" y="106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35648</xdr:rowOff>
    </xdr:from>
    <xdr:ext cx="762000" cy="259045"/>
    <xdr:sp macro="" textlink="">
      <xdr:nvSpPr>
        <xdr:cNvPr id="335" name="定員管理の状況該当値テキスト"/>
        <xdr:cNvSpPr txBox="1"/>
      </xdr:nvSpPr>
      <xdr:spPr>
        <a:xfrm>
          <a:off x="17106900" y="1049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163760</xdr:rowOff>
    </xdr:from>
    <xdr:to>
      <xdr:col>23</xdr:col>
      <xdr:colOff>457200</xdr:colOff>
      <xdr:row>62</xdr:row>
      <xdr:rowOff>93910</xdr:rowOff>
    </xdr:to>
    <xdr:sp macro="" textlink="">
      <xdr:nvSpPr>
        <xdr:cNvPr id="336" name="円/楕円 335"/>
        <xdr:cNvSpPr/>
      </xdr:nvSpPr>
      <xdr:spPr>
        <a:xfrm>
          <a:off x="16129000" y="10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104087</xdr:rowOff>
    </xdr:from>
    <xdr:ext cx="736600" cy="259045"/>
    <xdr:sp macro="" textlink="">
      <xdr:nvSpPr>
        <xdr:cNvPr id="337" name="テキスト ボックス 336"/>
        <xdr:cNvSpPr txBox="1"/>
      </xdr:nvSpPr>
      <xdr:spPr>
        <a:xfrm>
          <a:off x="15798800" y="1039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38" name="円/楕円 337"/>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97383</xdr:rowOff>
    </xdr:from>
    <xdr:ext cx="762000" cy="259045"/>
    <xdr:sp macro="" textlink="">
      <xdr:nvSpPr>
        <xdr:cNvPr id="339" name="テキスト ボックス 338"/>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139629</xdr:rowOff>
    </xdr:from>
    <xdr:to>
      <xdr:col>21</xdr:col>
      <xdr:colOff>50800</xdr:colOff>
      <xdr:row>62</xdr:row>
      <xdr:rowOff>69779</xdr:rowOff>
    </xdr:to>
    <xdr:sp macro="" textlink="">
      <xdr:nvSpPr>
        <xdr:cNvPr id="340" name="円/楕円 339"/>
        <xdr:cNvSpPr/>
      </xdr:nvSpPr>
      <xdr:spPr>
        <a:xfrm>
          <a:off x="14351000" y="105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79956</xdr:rowOff>
    </xdr:from>
    <xdr:ext cx="762000" cy="259045"/>
    <xdr:sp macro="" textlink="">
      <xdr:nvSpPr>
        <xdr:cNvPr id="341" name="テキスト ボックス 340"/>
        <xdr:cNvSpPr txBox="1"/>
      </xdr:nvSpPr>
      <xdr:spPr>
        <a:xfrm>
          <a:off x="14020800" y="1036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127564</xdr:rowOff>
    </xdr:from>
    <xdr:to>
      <xdr:col>19</xdr:col>
      <xdr:colOff>533400</xdr:colOff>
      <xdr:row>62</xdr:row>
      <xdr:rowOff>57714</xdr:rowOff>
    </xdr:to>
    <xdr:sp macro="" textlink="">
      <xdr:nvSpPr>
        <xdr:cNvPr id="342" name="円/楕円 341"/>
        <xdr:cNvSpPr/>
      </xdr:nvSpPr>
      <xdr:spPr>
        <a:xfrm>
          <a:off x="13462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67891</xdr:rowOff>
    </xdr:from>
    <xdr:ext cx="762000" cy="259045"/>
    <xdr:sp macro="" textlink="">
      <xdr:nvSpPr>
        <xdr:cNvPr id="343" name="テキスト ボックス 342"/>
        <xdr:cNvSpPr txBox="1"/>
      </xdr:nvSpPr>
      <xdr:spPr>
        <a:xfrm>
          <a:off x="13131800" y="103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発行した地方債の償還により、類似団体平均を大きく上回っているが、元利償還金の減少に伴い、平成２６年度は、前年度に比べ１．２ポイント改善し１７．６％となった。これにより、実質公債費比率が１８％以上の団体に策定が義務付けられる「公債費負担適正化計画」から２年前倒しで達成することができ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104458</xdr:rowOff>
    </xdr:from>
    <xdr:to>
      <xdr:col>24</xdr:col>
      <xdr:colOff>558800</xdr:colOff>
      <xdr:row>44</xdr:row>
      <xdr:rowOff>98743</xdr:rowOff>
    </xdr:to>
    <xdr:cxnSp macro="">
      <xdr:nvCxnSpPr>
        <xdr:cNvPr id="368" name="直線コネクタ 367"/>
        <xdr:cNvCxnSpPr/>
      </xdr:nvCxnSpPr>
      <xdr:spPr>
        <a:xfrm flipV="1">
          <a:off x="17018000" y="6448108"/>
          <a:ext cx="0" cy="1194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69"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0" name="直線コネクタ 369"/>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19385</xdr:rowOff>
    </xdr:from>
    <xdr:ext cx="762000" cy="259045"/>
    <xdr:sp macro="" textlink="">
      <xdr:nvSpPr>
        <xdr:cNvPr id="371" name="公債費負担の状況最大値テキスト"/>
        <xdr:cNvSpPr txBox="1"/>
      </xdr:nvSpPr>
      <xdr:spPr>
        <a:xfrm>
          <a:off x="17106900" y="61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37</xdr:row>
      <xdr:rowOff>104458</xdr:rowOff>
    </xdr:from>
    <xdr:to>
      <xdr:col>24</xdr:col>
      <xdr:colOff>647700</xdr:colOff>
      <xdr:row>37</xdr:row>
      <xdr:rowOff>104458</xdr:rowOff>
    </xdr:to>
    <xdr:cxnSp macro="">
      <xdr:nvCxnSpPr>
        <xdr:cNvPr id="372" name="直線コネクタ 371"/>
        <xdr:cNvCxnSpPr/>
      </xdr:nvCxnSpPr>
      <xdr:spPr>
        <a:xfrm>
          <a:off x="16929100" y="644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143510</xdr:rowOff>
    </xdr:to>
    <xdr:cxnSp macro="">
      <xdr:nvCxnSpPr>
        <xdr:cNvPr id="373" name="直線コネクタ 372"/>
        <xdr:cNvCxnSpPr/>
      </xdr:nvCxnSpPr>
      <xdr:spPr>
        <a:xfrm flipV="1">
          <a:off x="16179800" y="74434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116857</xdr:rowOff>
    </xdr:from>
    <xdr:ext cx="762000" cy="259045"/>
    <xdr:sp macro="" textlink="">
      <xdr:nvSpPr>
        <xdr:cNvPr id="374"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75" name="フローチャート : 判断 374"/>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38418</xdr:rowOff>
    </xdr:to>
    <xdr:cxnSp macro="">
      <xdr:nvCxnSpPr>
        <xdr:cNvPr id="376" name="直線コネクタ 375"/>
        <xdr:cNvCxnSpPr/>
      </xdr:nvCxnSpPr>
      <xdr:spPr>
        <a:xfrm flipV="1">
          <a:off x="15290800" y="751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77" name="フローチャート : 判断 376"/>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78" name="テキスト ボックス 377"/>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38418</xdr:rowOff>
    </xdr:from>
    <xdr:to>
      <xdr:col>22</xdr:col>
      <xdr:colOff>203200</xdr:colOff>
      <xdr:row>44</xdr:row>
      <xdr:rowOff>104775</xdr:rowOff>
    </xdr:to>
    <xdr:cxnSp macro="">
      <xdr:nvCxnSpPr>
        <xdr:cNvPr id="379" name="直線コネクタ 378"/>
        <xdr:cNvCxnSpPr/>
      </xdr:nvCxnSpPr>
      <xdr:spPr>
        <a:xfrm flipV="1">
          <a:off x="14401800" y="75822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7303</xdr:rowOff>
    </xdr:from>
    <xdr:to>
      <xdr:col>22</xdr:col>
      <xdr:colOff>254000</xdr:colOff>
      <xdr:row>41</xdr:row>
      <xdr:rowOff>108903</xdr:rowOff>
    </xdr:to>
    <xdr:sp macro="" textlink="">
      <xdr:nvSpPr>
        <xdr:cNvPr id="380" name="フローチャート : 判断 379"/>
        <xdr:cNvSpPr/>
      </xdr:nvSpPr>
      <xdr:spPr>
        <a:xfrm>
          <a:off x="15240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119080</xdr:rowOff>
    </xdr:from>
    <xdr:ext cx="762000" cy="259045"/>
    <xdr:sp macro="" textlink="">
      <xdr:nvSpPr>
        <xdr:cNvPr id="381" name="テキスト ボックス 380"/>
        <xdr:cNvSpPr txBox="1"/>
      </xdr:nvSpPr>
      <xdr:spPr>
        <a:xfrm>
          <a:off x="14909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44</xdr:row>
      <xdr:rowOff>140970</xdr:rowOff>
    </xdr:to>
    <xdr:cxnSp macro="">
      <xdr:nvCxnSpPr>
        <xdr:cNvPr id="382" name="直線コネクタ 381"/>
        <xdr:cNvCxnSpPr/>
      </xdr:nvCxnSpPr>
      <xdr:spPr>
        <a:xfrm flipV="1">
          <a:off x="13512800" y="7648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384" name="テキスト ボックス 383"/>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85" name="フローチャート : 判断 384"/>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86" name="テキスト ボックス 385"/>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2" name="円/楕円 391"/>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393"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4" name="円/楕円 393"/>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395" name="テキスト ボックス 394"/>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159068</xdr:rowOff>
    </xdr:from>
    <xdr:to>
      <xdr:col>22</xdr:col>
      <xdr:colOff>254000</xdr:colOff>
      <xdr:row>44</xdr:row>
      <xdr:rowOff>89218</xdr:rowOff>
    </xdr:to>
    <xdr:sp macro="" textlink="">
      <xdr:nvSpPr>
        <xdr:cNvPr id="396" name="円/楕円 395"/>
        <xdr:cNvSpPr/>
      </xdr:nvSpPr>
      <xdr:spPr>
        <a:xfrm>
          <a:off x="15240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73995</xdr:rowOff>
    </xdr:from>
    <xdr:ext cx="762000" cy="259045"/>
    <xdr:sp macro="" textlink="">
      <xdr:nvSpPr>
        <xdr:cNvPr id="397" name="テキスト ボックス 396"/>
        <xdr:cNvSpPr txBox="1"/>
      </xdr:nvSpPr>
      <xdr:spPr>
        <a:xfrm>
          <a:off x="14909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398" name="円/楕円 397"/>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399" name="テキスト ボックス 398"/>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0" name="円/楕円 399"/>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1" name="テキスト ボックス 400"/>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発行した地方債残高により類似団体平均を大きく上回っているが、年々減少傾向にあり、平成２６年度は前年度に比べ７．２ポイント改善した。主な要因としては、既発債の償還による地方債残高の大幅な減少や、職員の新規採用抑制による退職手当負担見込額の減少により将来負担額が減少したことである。今後とも、新発債を最小限に抑えつつ、企業誘致等による税収増を図ることで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111709</xdr:rowOff>
    </xdr:from>
    <xdr:to>
      <xdr:col>24</xdr:col>
      <xdr:colOff>558800</xdr:colOff>
      <xdr:row>17</xdr:row>
      <xdr:rowOff>146456</xdr:rowOff>
    </xdr:to>
    <xdr:cxnSp macro="">
      <xdr:nvCxnSpPr>
        <xdr:cNvPr id="433" name="直線コネクタ 432"/>
        <xdr:cNvCxnSpPr/>
      </xdr:nvCxnSpPr>
      <xdr:spPr>
        <a:xfrm flipV="1">
          <a:off x="16179800" y="3026359"/>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146456</xdr:rowOff>
    </xdr:from>
    <xdr:to>
      <xdr:col>23</xdr:col>
      <xdr:colOff>406400</xdr:colOff>
      <xdr:row>18</xdr:row>
      <xdr:rowOff>77318</xdr:rowOff>
    </xdr:to>
    <xdr:cxnSp macro="">
      <xdr:nvCxnSpPr>
        <xdr:cNvPr id="436" name="直線コネクタ 435"/>
        <xdr:cNvCxnSpPr/>
      </xdr:nvCxnSpPr>
      <xdr:spPr>
        <a:xfrm flipV="1">
          <a:off x="15290800" y="306110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77318</xdr:rowOff>
    </xdr:from>
    <xdr:to>
      <xdr:col>22</xdr:col>
      <xdr:colOff>203200</xdr:colOff>
      <xdr:row>18</xdr:row>
      <xdr:rowOff>124612</xdr:rowOff>
    </xdr:to>
    <xdr:cxnSp macro="">
      <xdr:nvCxnSpPr>
        <xdr:cNvPr id="439" name="直線コネクタ 438"/>
        <xdr:cNvCxnSpPr/>
      </xdr:nvCxnSpPr>
      <xdr:spPr>
        <a:xfrm flipV="1">
          <a:off x="14401800" y="316341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124612</xdr:rowOff>
    </xdr:from>
    <xdr:to>
      <xdr:col>21</xdr:col>
      <xdr:colOff>0</xdr:colOff>
      <xdr:row>19</xdr:row>
      <xdr:rowOff>31826</xdr:rowOff>
    </xdr:to>
    <xdr:cxnSp macro="">
      <xdr:nvCxnSpPr>
        <xdr:cNvPr id="442" name="直線コネクタ 441"/>
        <xdr:cNvCxnSpPr/>
      </xdr:nvCxnSpPr>
      <xdr:spPr>
        <a:xfrm flipV="1">
          <a:off x="13512800" y="3210712"/>
          <a:ext cx="8890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60909</xdr:rowOff>
    </xdr:from>
    <xdr:to>
      <xdr:col>24</xdr:col>
      <xdr:colOff>609600</xdr:colOff>
      <xdr:row>17</xdr:row>
      <xdr:rowOff>162509</xdr:rowOff>
    </xdr:to>
    <xdr:sp macro="" textlink="">
      <xdr:nvSpPr>
        <xdr:cNvPr id="452" name="円/楕円 451"/>
        <xdr:cNvSpPr/>
      </xdr:nvSpPr>
      <xdr:spPr>
        <a:xfrm>
          <a:off x="169672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32986</xdr:rowOff>
    </xdr:from>
    <xdr:ext cx="762000" cy="259045"/>
    <xdr:sp macro="" textlink="">
      <xdr:nvSpPr>
        <xdr:cNvPr id="453" name="将来負担の状況該当値テキスト"/>
        <xdr:cNvSpPr txBox="1"/>
      </xdr:nvSpPr>
      <xdr:spPr>
        <a:xfrm>
          <a:off x="17106900" y="294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95656</xdr:rowOff>
    </xdr:from>
    <xdr:to>
      <xdr:col>23</xdr:col>
      <xdr:colOff>457200</xdr:colOff>
      <xdr:row>18</xdr:row>
      <xdr:rowOff>25806</xdr:rowOff>
    </xdr:to>
    <xdr:sp macro="" textlink="">
      <xdr:nvSpPr>
        <xdr:cNvPr id="454" name="円/楕円 453"/>
        <xdr:cNvSpPr/>
      </xdr:nvSpPr>
      <xdr:spPr>
        <a:xfrm>
          <a:off x="16129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10583</xdr:rowOff>
    </xdr:from>
    <xdr:ext cx="736600" cy="259045"/>
    <xdr:sp macro="" textlink="">
      <xdr:nvSpPr>
        <xdr:cNvPr id="455" name="テキスト ボックス 454"/>
        <xdr:cNvSpPr txBox="1"/>
      </xdr:nvSpPr>
      <xdr:spPr>
        <a:xfrm>
          <a:off x="15798800" y="309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26518</xdr:rowOff>
    </xdr:from>
    <xdr:to>
      <xdr:col>22</xdr:col>
      <xdr:colOff>254000</xdr:colOff>
      <xdr:row>18</xdr:row>
      <xdr:rowOff>128118</xdr:rowOff>
    </xdr:to>
    <xdr:sp macro="" textlink="">
      <xdr:nvSpPr>
        <xdr:cNvPr id="456" name="円/楕円 455"/>
        <xdr:cNvSpPr/>
      </xdr:nvSpPr>
      <xdr:spPr>
        <a:xfrm>
          <a:off x="15240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112895</xdr:rowOff>
    </xdr:from>
    <xdr:ext cx="762000" cy="259045"/>
    <xdr:sp macro="" textlink="">
      <xdr:nvSpPr>
        <xdr:cNvPr id="457" name="テキスト ボックス 456"/>
        <xdr:cNvSpPr txBox="1"/>
      </xdr:nvSpPr>
      <xdr:spPr>
        <a:xfrm>
          <a:off x="14909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73812</xdr:rowOff>
    </xdr:from>
    <xdr:to>
      <xdr:col>21</xdr:col>
      <xdr:colOff>50800</xdr:colOff>
      <xdr:row>19</xdr:row>
      <xdr:rowOff>3963</xdr:rowOff>
    </xdr:to>
    <xdr:sp macro="" textlink="">
      <xdr:nvSpPr>
        <xdr:cNvPr id="458" name="円/楕円 457"/>
        <xdr:cNvSpPr/>
      </xdr:nvSpPr>
      <xdr:spPr>
        <a:xfrm>
          <a:off x="14351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160190</xdr:rowOff>
    </xdr:from>
    <xdr:ext cx="762000" cy="259045"/>
    <xdr:sp macro="" textlink="">
      <xdr:nvSpPr>
        <xdr:cNvPr id="459" name="テキスト ボックス 458"/>
        <xdr:cNvSpPr txBox="1"/>
      </xdr:nvSpPr>
      <xdr:spPr>
        <a:xfrm>
          <a:off x="14020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152476</xdr:rowOff>
    </xdr:from>
    <xdr:to>
      <xdr:col>19</xdr:col>
      <xdr:colOff>533400</xdr:colOff>
      <xdr:row>19</xdr:row>
      <xdr:rowOff>82626</xdr:rowOff>
    </xdr:to>
    <xdr:sp macro="" textlink="">
      <xdr:nvSpPr>
        <xdr:cNvPr id="460" name="円/楕円 459"/>
        <xdr:cNvSpPr/>
      </xdr:nvSpPr>
      <xdr:spPr>
        <a:xfrm>
          <a:off x="13462000" y="32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67403</xdr:rowOff>
    </xdr:from>
    <xdr:ext cx="762000" cy="259045"/>
    <xdr:sp macro="" textlink="">
      <xdr:nvSpPr>
        <xdr:cNvPr id="461" name="テキスト ボックス 460"/>
        <xdr:cNvSpPr txBox="1"/>
      </xdr:nvSpPr>
      <xdr:spPr>
        <a:xfrm>
          <a:off x="13131800" y="332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16,672
49.18
6,836,114
6,605,629
43,897
4,225,028
7,103,242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の新規職員採用の抑制により、これまで人件費に係る経常収支比率は類似団体平均を下回っていたが、平成２６年度は退職手当が増加したことで平均を上回った。一方で、臨時職員など人件費に準じる費用を含めた人件費関係経費は高止まりの状況にある。主な要因は、ごみ・し尿処理業務を直営で行っていることなどである。今後は、これらを含めた人件費関係経費全体について、さらに抑制、見直しを行う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74422</xdr:rowOff>
    </xdr:to>
    <xdr:cxnSp macro="">
      <xdr:nvCxnSpPr>
        <xdr:cNvPr id="62" name="直線コネクタ 61"/>
        <xdr:cNvCxnSpPr/>
      </xdr:nvCxnSpPr>
      <xdr:spPr>
        <a:xfrm>
          <a:off x="3987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14986</xdr:rowOff>
    </xdr:to>
    <xdr:cxnSp macro="">
      <xdr:nvCxnSpPr>
        <xdr:cNvPr id="65" name="直線コネクタ 64"/>
        <xdr:cNvCxnSpPr/>
      </xdr:nvCxnSpPr>
      <xdr:spPr>
        <a:xfrm>
          <a:off x="3098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168148</xdr:rowOff>
    </xdr:to>
    <xdr:cxnSp macro="">
      <xdr:nvCxnSpPr>
        <xdr:cNvPr id="68" name="直線コネクタ 67"/>
        <xdr:cNvCxnSpPr/>
      </xdr:nvCxnSpPr>
      <xdr:spPr>
        <a:xfrm>
          <a:off x="2209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28702</xdr:rowOff>
    </xdr:to>
    <xdr:cxnSp macro="">
      <xdr:nvCxnSpPr>
        <xdr:cNvPr id="71" name="直線コネクタ 70"/>
        <xdr:cNvCxnSpPr/>
      </xdr:nvCxnSpPr>
      <xdr:spPr>
        <a:xfrm flipV="1">
          <a:off x="1320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1" name="円/楕円 80"/>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2"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3" name="円/楕円 82"/>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4" name="テキスト ボックス 83"/>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5" name="円/楕円 84"/>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6" name="テキスト ボックス 85"/>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7" name="円/楕円 86"/>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8" name="テキスト ボックス 87"/>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89" name="円/楕円 88"/>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0" name="テキスト ボックス 89"/>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一部の物件費について、予算編成時に前年度予算からマイナスシーリングを実施しているものの、平成２６年度も依然として類似団体平均を上回っている。主な要因としては、職員の新規採用抑制に伴う臨時職員賃金の増加に加えて、ごみ・し尿処理業務を直営で行っており、これらの業務を臨時・嘱託職員が行っているためである。今後も、集中改革プランに基づく行財政改革を実施することにより、一層の適正化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156391</xdr:rowOff>
    </xdr:from>
    <xdr:to>
      <xdr:col>24</xdr:col>
      <xdr:colOff>31750</xdr:colOff>
      <xdr:row>17</xdr:row>
      <xdr:rowOff>24130</xdr:rowOff>
    </xdr:to>
    <xdr:cxnSp macro="">
      <xdr:nvCxnSpPr>
        <xdr:cNvPr id="125" name="直線コネクタ 124"/>
        <xdr:cNvCxnSpPr/>
      </xdr:nvCxnSpPr>
      <xdr:spPr>
        <a:xfrm>
          <a:off x="15671800" y="28995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156391</xdr:rowOff>
    </xdr:to>
    <xdr:cxnSp macro="">
      <xdr:nvCxnSpPr>
        <xdr:cNvPr id="128" name="直線コネクタ 127"/>
        <xdr:cNvCxnSpPr/>
      </xdr:nvCxnSpPr>
      <xdr:spPr>
        <a:xfrm>
          <a:off x="14782800" y="27885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58420</xdr:rowOff>
    </xdr:to>
    <xdr:cxnSp macro="">
      <xdr:nvCxnSpPr>
        <xdr:cNvPr id="131" name="直線コネクタ 130"/>
        <xdr:cNvCxnSpPr/>
      </xdr:nvCxnSpPr>
      <xdr:spPr>
        <a:xfrm flipV="1">
          <a:off x="13893800" y="2788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110671</xdr:rowOff>
    </xdr:to>
    <xdr:cxnSp macro="">
      <xdr:nvCxnSpPr>
        <xdr:cNvPr id="134" name="直線コネクタ 133"/>
        <xdr:cNvCxnSpPr/>
      </xdr:nvCxnSpPr>
      <xdr:spPr>
        <a:xfrm flipV="1">
          <a:off x="13004800" y="2801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105591</xdr:rowOff>
    </xdr:from>
    <xdr:to>
      <xdr:col>22</xdr:col>
      <xdr:colOff>615950</xdr:colOff>
      <xdr:row>17</xdr:row>
      <xdr:rowOff>35741</xdr:rowOff>
    </xdr:to>
    <xdr:sp macro="" textlink="">
      <xdr:nvSpPr>
        <xdr:cNvPr id="146" name="円/楕円 145"/>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20518</xdr:rowOff>
    </xdr:from>
    <xdr:ext cx="736600" cy="259045"/>
    <xdr:sp macro="" textlink="">
      <xdr:nvSpPr>
        <xdr:cNvPr id="147" name="テキスト ボックス 146"/>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8" name="円/楕円 147"/>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49" name="テキスト ボックス 148"/>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2" name="円/楕円 151"/>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3" name="テキスト ボックス 152"/>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６年度は、前年度に引き続き類似団体平均を下回った。主な要因は、児童手当やひとり親医療費が減少したことである。一方で、少子高齢化の進行により、近年、扶助費は増加傾向にあるため、今後の動向には留意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61685</xdr:rowOff>
    </xdr:to>
    <xdr:cxnSp macro="">
      <xdr:nvCxnSpPr>
        <xdr:cNvPr id="188" name="直線コネクタ 187"/>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29028</xdr:rowOff>
    </xdr:to>
    <xdr:cxnSp macro="">
      <xdr:nvCxnSpPr>
        <xdr:cNvPr id="191" name="直線コネクタ 190"/>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4" name="直線コネクタ 193"/>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7" name="直線コネクタ 196"/>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7" name="円/楕円 206"/>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08"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9" name="円/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1" name="円/楕円 210"/>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2" name="テキスト ボックス 211"/>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平成２６年度は前年度から０．８ポイント改善されたものの、類似団体平均に比べ大きく上回っている。主な要因としては、高齢化により介護保険会計や後期高齢者医療会計などの特別会計への繰出金が増加しているためである。今後は、下水道事業などの企業会計への繰出金については、企業会計の独立採算の原則に基づく繰出基準の厳格な適用など、さらなる適正化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147574</xdr:rowOff>
    </xdr:from>
    <xdr:to>
      <xdr:col>24</xdr:col>
      <xdr:colOff>31750</xdr:colOff>
      <xdr:row>58</xdr:row>
      <xdr:rowOff>12700</xdr:rowOff>
    </xdr:to>
    <xdr:cxnSp macro="">
      <xdr:nvCxnSpPr>
        <xdr:cNvPr id="246" name="直線コネクタ 245"/>
        <xdr:cNvCxnSpPr/>
      </xdr:nvCxnSpPr>
      <xdr:spPr>
        <a:xfrm flipV="1">
          <a:off x="15671800" y="9920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17272</xdr:rowOff>
    </xdr:to>
    <xdr:cxnSp macro="">
      <xdr:nvCxnSpPr>
        <xdr:cNvPr id="249" name="直線コネクタ 248"/>
        <xdr:cNvCxnSpPr/>
      </xdr:nvCxnSpPr>
      <xdr:spPr>
        <a:xfrm flipV="1">
          <a:off x="14782800" y="9956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17272</xdr:rowOff>
    </xdr:from>
    <xdr:to>
      <xdr:col>21</xdr:col>
      <xdr:colOff>361950</xdr:colOff>
      <xdr:row>58</xdr:row>
      <xdr:rowOff>117856</xdr:rowOff>
    </xdr:to>
    <xdr:cxnSp macro="">
      <xdr:nvCxnSpPr>
        <xdr:cNvPr id="252" name="直線コネクタ 251"/>
        <xdr:cNvCxnSpPr/>
      </xdr:nvCxnSpPr>
      <xdr:spPr>
        <a:xfrm flipV="1">
          <a:off x="13893800" y="9961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49276</xdr:rowOff>
    </xdr:from>
    <xdr:to>
      <xdr:col>20</xdr:col>
      <xdr:colOff>158750</xdr:colOff>
      <xdr:row>58</xdr:row>
      <xdr:rowOff>117856</xdr:rowOff>
    </xdr:to>
    <xdr:cxnSp macro="">
      <xdr:nvCxnSpPr>
        <xdr:cNvPr id="255" name="直線コネクタ 254"/>
        <xdr:cNvCxnSpPr/>
      </xdr:nvCxnSpPr>
      <xdr:spPr>
        <a:xfrm>
          <a:off x="13004800" y="9993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96774</xdr:rowOff>
    </xdr:from>
    <xdr:to>
      <xdr:col>24</xdr:col>
      <xdr:colOff>82550</xdr:colOff>
      <xdr:row>58</xdr:row>
      <xdr:rowOff>26924</xdr:rowOff>
    </xdr:to>
    <xdr:sp macro="" textlink="">
      <xdr:nvSpPr>
        <xdr:cNvPr id="265" name="円/楕円 264"/>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68851</xdr:rowOff>
    </xdr:from>
    <xdr:ext cx="762000" cy="259045"/>
    <xdr:sp macro="" textlink="">
      <xdr:nvSpPr>
        <xdr:cNvPr id="266"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7" name="円/楕円 266"/>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8" name="テキスト ボックス 267"/>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69" name="円/楕円 268"/>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70" name="テキスト ボックス 269"/>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67056</xdr:rowOff>
    </xdr:from>
    <xdr:to>
      <xdr:col>20</xdr:col>
      <xdr:colOff>209550</xdr:colOff>
      <xdr:row>58</xdr:row>
      <xdr:rowOff>168656</xdr:rowOff>
    </xdr:to>
    <xdr:sp macro="" textlink="">
      <xdr:nvSpPr>
        <xdr:cNvPr id="271" name="円/楕円 270"/>
        <xdr:cNvSpPr/>
      </xdr:nvSpPr>
      <xdr:spPr>
        <a:xfrm>
          <a:off x="13843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153433</xdr:rowOff>
    </xdr:from>
    <xdr:ext cx="762000" cy="259045"/>
    <xdr:sp macro="" textlink="">
      <xdr:nvSpPr>
        <xdr:cNvPr id="272" name="テキスト ボックス 271"/>
        <xdr:cNvSpPr txBox="1"/>
      </xdr:nvSpPr>
      <xdr:spPr>
        <a:xfrm>
          <a:off x="13512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169926</xdr:rowOff>
    </xdr:from>
    <xdr:to>
      <xdr:col>19</xdr:col>
      <xdr:colOff>6350</xdr:colOff>
      <xdr:row>58</xdr:row>
      <xdr:rowOff>100076</xdr:rowOff>
    </xdr:to>
    <xdr:sp macro="" textlink="">
      <xdr:nvSpPr>
        <xdr:cNvPr id="273" name="円/楕円 272"/>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84853</xdr:rowOff>
    </xdr:from>
    <xdr:ext cx="762000" cy="259045"/>
    <xdr:sp macro="" textlink="">
      <xdr:nvSpPr>
        <xdr:cNvPr id="274" name="テキスト ボックス 273"/>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を下回っている。主な要因は、ごみ・し尿処理業務を直営で実施していることに加えて、団体補助金の見直しを行ってきたためである。一方で、平成２５年度に発足した消防組合（一部事務組合）への負担金の増加が今後懸念される。今後も、一定の役割を終えた補助金・負担金の見直しや廃止に向けて検討する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156718</xdr:rowOff>
    </xdr:to>
    <xdr:cxnSp macro="">
      <xdr:nvCxnSpPr>
        <xdr:cNvPr id="304" name="直線コネクタ 303"/>
        <xdr:cNvCxnSpPr/>
      </xdr:nvCxnSpPr>
      <xdr:spPr>
        <a:xfrm flipV="1">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35560</xdr:rowOff>
    </xdr:to>
    <xdr:cxnSp macro="">
      <xdr:nvCxnSpPr>
        <xdr:cNvPr id="307" name="直線コネクタ 306"/>
        <xdr:cNvCxnSpPr/>
      </xdr:nvCxnSpPr>
      <xdr:spPr>
        <a:xfrm flipV="1">
          <a:off x="14782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35560</xdr:rowOff>
    </xdr:to>
    <xdr:cxnSp macro="">
      <xdr:nvCxnSpPr>
        <xdr:cNvPr id="310" name="直線コネクタ 309"/>
        <xdr:cNvCxnSpPr/>
      </xdr:nvCxnSpPr>
      <xdr:spPr>
        <a:xfrm>
          <a:off x="13893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147574</xdr:rowOff>
    </xdr:to>
    <xdr:cxnSp macro="">
      <xdr:nvCxnSpPr>
        <xdr:cNvPr id="313" name="直線コネクタ 312"/>
        <xdr:cNvCxnSpPr/>
      </xdr:nvCxnSpPr>
      <xdr:spPr>
        <a:xfrm>
          <a:off x="13004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3" name="円/楕円 322"/>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4"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5" name="円/楕円 324"/>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6" name="テキスト ボックス 325"/>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7" name="円/楕円 32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8" name="テキスト ボックス 327"/>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9" name="円/楕円 328"/>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0" name="テキスト ボックス 329"/>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31" name="円/楕円 330"/>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2" name="テキスト ボックス 331"/>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公債費は減少傾向にあり、平成２６年度は前年度から１．２ポイント改善した。しかし、過去に実施した健康ふれあいセンター、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交付税算入措置を活用し、発行総額を抑制することで後年度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97282</xdr:rowOff>
    </xdr:to>
    <xdr:cxnSp macro="">
      <xdr:nvCxnSpPr>
        <xdr:cNvPr id="362" name="直線コネクタ 361"/>
        <xdr:cNvCxnSpPr/>
      </xdr:nvCxnSpPr>
      <xdr:spPr>
        <a:xfrm flipV="1">
          <a:off x="3987800" y="135869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79</xdr:row>
      <xdr:rowOff>152146</xdr:rowOff>
    </xdr:to>
    <xdr:cxnSp macro="">
      <xdr:nvCxnSpPr>
        <xdr:cNvPr id="365" name="直線コネクタ 364"/>
        <xdr:cNvCxnSpPr/>
      </xdr:nvCxnSpPr>
      <xdr:spPr>
        <a:xfrm flipV="1">
          <a:off x="3098800" y="13641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152146</xdr:rowOff>
    </xdr:from>
    <xdr:to>
      <xdr:col>4</xdr:col>
      <xdr:colOff>346075</xdr:colOff>
      <xdr:row>79</xdr:row>
      <xdr:rowOff>152146</xdr:rowOff>
    </xdr:to>
    <xdr:cxnSp macro="">
      <xdr:nvCxnSpPr>
        <xdr:cNvPr id="368" name="直線コネクタ 367"/>
        <xdr:cNvCxnSpPr/>
      </xdr:nvCxnSpPr>
      <xdr:spPr>
        <a:xfrm>
          <a:off x="2209800" y="13696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80</xdr:row>
      <xdr:rowOff>17272</xdr:rowOff>
    </xdr:to>
    <xdr:cxnSp macro="">
      <xdr:nvCxnSpPr>
        <xdr:cNvPr id="371" name="直線コネクタ 370"/>
        <xdr:cNvCxnSpPr/>
      </xdr:nvCxnSpPr>
      <xdr:spPr>
        <a:xfrm flipV="1">
          <a:off x="1320800" y="13696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1" name="円/楕円 380"/>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2"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83" name="円/楕円 382"/>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84" name="テキスト ボックス 383"/>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101346</xdr:rowOff>
    </xdr:from>
    <xdr:to>
      <xdr:col>4</xdr:col>
      <xdr:colOff>396875</xdr:colOff>
      <xdr:row>80</xdr:row>
      <xdr:rowOff>31496</xdr:rowOff>
    </xdr:to>
    <xdr:sp macro="" textlink="">
      <xdr:nvSpPr>
        <xdr:cNvPr id="385" name="円/楕円 384"/>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16273</xdr:rowOff>
    </xdr:from>
    <xdr:ext cx="762000" cy="259045"/>
    <xdr:sp macro="" textlink="">
      <xdr:nvSpPr>
        <xdr:cNvPr id="386" name="テキスト ボックス 385"/>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87" name="円/楕円 386"/>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88" name="テキスト ボックス 387"/>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89" name="円/楕円 388"/>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90" name="テキスト ボックス 389"/>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ここ数年は、類似団体平均に近い比率となっている。これにより、公債費が大きな財政負担となっていることがわかる。今後は、公債費の抑制のため、真に必要な建設事業を精査・重点化することで、地方債発行の抑制を図る。また、新発債の発行に当たっては、交付税算入措置のある地方債を活用するとともに、民間金融機関からの借入れに際しては、競争入札を行なうなど、資金調達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35561</xdr:rowOff>
    </xdr:to>
    <xdr:cxnSp macro="">
      <xdr:nvCxnSpPr>
        <xdr:cNvPr id="423" name="直線コネクタ 422"/>
        <xdr:cNvCxnSpPr/>
      </xdr:nvCxnSpPr>
      <xdr:spPr>
        <a:xfrm>
          <a:off x="15671800" y="13370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77</xdr:row>
      <xdr:rowOff>168911</xdr:rowOff>
    </xdr:to>
    <xdr:cxnSp macro="">
      <xdr:nvCxnSpPr>
        <xdr:cNvPr id="426" name="直線コネクタ 425"/>
        <xdr:cNvCxnSpPr/>
      </xdr:nvCxnSpPr>
      <xdr:spPr>
        <a:xfrm>
          <a:off x="14782800" y="13336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77</xdr:row>
      <xdr:rowOff>138430</xdr:rowOff>
    </xdr:to>
    <xdr:cxnSp macro="">
      <xdr:nvCxnSpPr>
        <xdr:cNvPr id="429" name="直線コネクタ 428"/>
        <xdr:cNvCxnSpPr/>
      </xdr:nvCxnSpPr>
      <xdr:spPr>
        <a:xfrm flipV="1">
          <a:off x="13893800" y="13336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77</xdr:row>
      <xdr:rowOff>138430</xdr:rowOff>
    </xdr:to>
    <xdr:cxnSp macro="">
      <xdr:nvCxnSpPr>
        <xdr:cNvPr id="432" name="直線コネクタ 431"/>
        <xdr:cNvCxnSpPr/>
      </xdr:nvCxnSpPr>
      <xdr:spPr>
        <a:xfrm>
          <a:off x="13004800" y="13328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2" name="円/楕円 441"/>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3"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4" name="円/楕円 443"/>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5" name="テキスト ボックス 444"/>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6" name="円/楕円 445"/>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47" name="テキスト ボックス 446"/>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48" name="円/楕円 44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9" name="テキスト ボックス 44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0" name="円/楕円 449"/>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51" name="テキスト ボックス 450"/>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67183</xdr:rowOff>
    </xdr:from>
    <xdr:to>
      <xdr:col>4</xdr:col>
      <xdr:colOff>1117600</xdr:colOff>
      <xdr:row>17</xdr:row>
      <xdr:rowOff>69952</xdr:rowOff>
    </xdr:to>
    <xdr:cxnSp macro="">
      <xdr:nvCxnSpPr>
        <xdr:cNvPr id="50" name="直線コネクタ 49"/>
        <xdr:cNvCxnSpPr/>
      </xdr:nvCxnSpPr>
      <xdr:spPr bwMode="auto">
        <a:xfrm flipV="1">
          <a:off x="5003800" y="3029458"/>
          <a:ext cx="647700" cy="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44005</xdr:rowOff>
    </xdr:from>
    <xdr:to>
      <xdr:col>4</xdr:col>
      <xdr:colOff>469900</xdr:colOff>
      <xdr:row>17</xdr:row>
      <xdr:rowOff>69952</xdr:rowOff>
    </xdr:to>
    <xdr:cxnSp macro="">
      <xdr:nvCxnSpPr>
        <xdr:cNvPr id="53" name="直線コネクタ 52"/>
        <xdr:cNvCxnSpPr/>
      </xdr:nvCxnSpPr>
      <xdr:spPr bwMode="auto">
        <a:xfrm>
          <a:off x="4305300" y="3006280"/>
          <a:ext cx="698500" cy="2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44005</xdr:rowOff>
    </xdr:from>
    <xdr:to>
      <xdr:col>3</xdr:col>
      <xdr:colOff>904875</xdr:colOff>
      <xdr:row>17</xdr:row>
      <xdr:rowOff>76733</xdr:rowOff>
    </xdr:to>
    <xdr:cxnSp macro="">
      <xdr:nvCxnSpPr>
        <xdr:cNvPr id="56" name="直線コネクタ 55"/>
        <xdr:cNvCxnSpPr/>
      </xdr:nvCxnSpPr>
      <xdr:spPr bwMode="auto">
        <a:xfrm flipV="1">
          <a:off x="3606800" y="3006280"/>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76733</xdr:rowOff>
    </xdr:from>
    <xdr:to>
      <xdr:col>3</xdr:col>
      <xdr:colOff>206375</xdr:colOff>
      <xdr:row>17</xdr:row>
      <xdr:rowOff>102819</xdr:rowOff>
    </xdr:to>
    <xdr:cxnSp macro="">
      <xdr:nvCxnSpPr>
        <xdr:cNvPr id="59" name="直線コネクタ 58"/>
        <xdr:cNvCxnSpPr/>
      </xdr:nvCxnSpPr>
      <xdr:spPr bwMode="auto">
        <a:xfrm flipV="1">
          <a:off x="2908300" y="3039008"/>
          <a:ext cx="698500" cy="2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16383</xdr:rowOff>
    </xdr:from>
    <xdr:to>
      <xdr:col>5</xdr:col>
      <xdr:colOff>34925</xdr:colOff>
      <xdr:row>17</xdr:row>
      <xdr:rowOff>117983</xdr:rowOff>
    </xdr:to>
    <xdr:sp macro="" textlink="">
      <xdr:nvSpPr>
        <xdr:cNvPr id="69" name="円/楕円 68"/>
        <xdr:cNvSpPr/>
      </xdr:nvSpPr>
      <xdr:spPr bwMode="auto">
        <a:xfrm>
          <a:off x="5600700" y="29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32910</xdr:rowOff>
    </xdr:from>
    <xdr:ext cx="762000" cy="259045"/>
    <xdr:sp macro="" textlink="">
      <xdr:nvSpPr>
        <xdr:cNvPr id="70" name="人口1人当たり決算額の推移該当値テキスト130"/>
        <xdr:cNvSpPr txBox="1"/>
      </xdr:nvSpPr>
      <xdr:spPr>
        <a:xfrm>
          <a:off x="5740400" y="282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19152</xdr:rowOff>
    </xdr:from>
    <xdr:to>
      <xdr:col>4</xdr:col>
      <xdr:colOff>520700</xdr:colOff>
      <xdr:row>17</xdr:row>
      <xdr:rowOff>120752</xdr:rowOff>
    </xdr:to>
    <xdr:sp macro="" textlink="">
      <xdr:nvSpPr>
        <xdr:cNvPr id="71" name="円/楕円 70"/>
        <xdr:cNvSpPr/>
      </xdr:nvSpPr>
      <xdr:spPr bwMode="auto">
        <a:xfrm>
          <a:off x="4953000" y="298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130929</xdr:rowOff>
    </xdr:from>
    <xdr:ext cx="736600" cy="259045"/>
    <xdr:sp macro="" textlink="">
      <xdr:nvSpPr>
        <xdr:cNvPr id="72" name="テキスト ボックス 71"/>
        <xdr:cNvSpPr txBox="1"/>
      </xdr:nvSpPr>
      <xdr:spPr>
        <a:xfrm>
          <a:off x="4622800" y="2750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164655</xdr:rowOff>
    </xdr:from>
    <xdr:to>
      <xdr:col>3</xdr:col>
      <xdr:colOff>955675</xdr:colOff>
      <xdr:row>17</xdr:row>
      <xdr:rowOff>94805</xdr:rowOff>
    </xdr:to>
    <xdr:sp macro="" textlink="">
      <xdr:nvSpPr>
        <xdr:cNvPr id="73" name="円/楕円 72"/>
        <xdr:cNvSpPr/>
      </xdr:nvSpPr>
      <xdr:spPr bwMode="auto">
        <a:xfrm>
          <a:off x="4254500" y="295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104982</xdr:rowOff>
    </xdr:from>
    <xdr:ext cx="762000" cy="259045"/>
    <xdr:sp macro="" textlink="">
      <xdr:nvSpPr>
        <xdr:cNvPr id="74" name="テキスト ボックス 73"/>
        <xdr:cNvSpPr txBox="1"/>
      </xdr:nvSpPr>
      <xdr:spPr>
        <a:xfrm>
          <a:off x="3924300" y="27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25933</xdr:rowOff>
    </xdr:from>
    <xdr:to>
      <xdr:col>3</xdr:col>
      <xdr:colOff>257175</xdr:colOff>
      <xdr:row>17</xdr:row>
      <xdr:rowOff>127533</xdr:rowOff>
    </xdr:to>
    <xdr:sp macro="" textlink="">
      <xdr:nvSpPr>
        <xdr:cNvPr id="75" name="円/楕円 74"/>
        <xdr:cNvSpPr/>
      </xdr:nvSpPr>
      <xdr:spPr bwMode="auto">
        <a:xfrm>
          <a:off x="3556000" y="298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137710</xdr:rowOff>
    </xdr:from>
    <xdr:ext cx="762000" cy="259045"/>
    <xdr:sp macro="" textlink="">
      <xdr:nvSpPr>
        <xdr:cNvPr id="76" name="テキスト ボックス 75"/>
        <xdr:cNvSpPr txBox="1"/>
      </xdr:nvSpPr>
      <xdr:spPr>
        <a:xfrm>
          <a:off x="3225800" y="275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52019</xdr:rowOff>
    </xdr:from>
    <xdr:to>
      <xdr:col>2</xdr:col>
      <xdr:colOff>692150</xdr:colOff>
      <xdr:row>17</xdr:row>
      <xdr:rowOff>153619</xdr:rowOff>
    </xdr:to>
    <xdr:sp macro="" textlink="">
      <xdr:nvSpPr>
        <xdr:cNvPr id="77" name="円/楕円 76"/>
        <xdr:cNvSpPr/>
      </xdr:nvSpPr>
      <xdr:spPr bwMode="auto">
        <a:xfrm>
          <a:off x="2857500" y="3014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163796</xdr:rowOff>
    </xdr:from>
    <xdr:ext cx="762000" cy="259045"/>
    <xdr:sp macro="" textlink="">
      <xdr:nvSpPr>
        <xdr:cNvPr id="78" name="テキスト ボックス 77"/>
        <xdr:cNvSpPr txBox="1"/>
      </xdr:nvSpPr>
      <xdr:spPr>
        <a:xfrm>
          <a:off x="2527300" y="27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339713</xdr:rowOff>
    </xdr:from>
    <xdr:to>
      <xdr:col>4</xdr:col>
      <xdr:colOff>1117600</xdr:colOff>
      <xdr:row>35</xdr:row>
      <xdr:rowOff>95933</xdr:rowOff>
    </xdr:to>
    <xdr:cxnSp macro="">
      <xdr:nvCxnSpPr>
        <xdr:cNvPr id="110" name="直線コネクタ 109"/>
        <xdr:cNvCxnSpPr/>
      </xdr:nvCxnSpPr>
      <xdr:spPr bwMode="auto">
        <a:xfrm>
          <a:off x="5003800" y="6607163"/>
          <a:ext cx="647700" cy="99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304096</xdr:rowOff>
    </xdr:from>
    <xdr:to>
      <xdr:col>4</xdr:col>
      <xdr:colOff>469900</xdr:colOff>
      <xdr:row>34</xdr:row>
      <xdr:rowOff>339713</xdr:rowOff>
    </xdr:to>
    <xdr:cxnSp macro="">
      <xdr:nvCxnSpPr>
        <xdr:cNvPr id="113" name="直線コネクタ 112"/>
        <xdr:cNvCxnSpPr/>
      </xdr:nvCxnSpPr>
      <xdr:spPr bwMode="auto">
        <a:xfrm>
          <a:off x="4305300" y="6571546"/>
          <a:ext cx="698500" cy="3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274538</xdr:rowOff>
    </xdr:from>
    <xdr:to>
      <xdr:col>3</xdr:col>
      <xdr:colOff>904875</xdr:colOff>
      <xdr:row>34</xdr:row>
      <xdr:rowOff>304096</xdr:rowOff>
    </xdr:to>
    <xdr:cxnSp macro="">
      <xdr:nvCxnSpPr>
        <xdr:cNvPr id="116" name="直線コネクタ 115"/>
        <xdr:cNvCxnSpPr/>
      </xdr:nvCxnSpPr>
      <xdr:spPr bwMode="auto">
        <a:xfrm>
          <a:off x="3606800" y="6541988"/>
          <a:ext cx="698500" cy="2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206461</xdr:rowOff>
    </xdr:from>
    <xdr:to>
      <xdr:col>3</xdr:col>
      <xdr:colOff>206375</xdr:colOff>
      <xdr:row>34</xdr:row>
      <xdr:rowOff>274538</xdr:rowOff>
    </xdr:to>
    <xdr:cxnSp macro="">
      <xdr:nvCxnSpPr>
        <xdr:cNvPr id="119" name="直線コネクタ 118"/>
        <xdr:cNvCxnSpPr/>
      </xdr:nvCxnSpPr>
      <xdr:spPr bwMode="auto">
        <a:xfrm>
          <a:off x="2908300" y="6473911"/>
          <a:ext cx="698500" cy="6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45133</xdr:rowOff>
    </xdr:from>
    <xdr:to>
      <xdr:col>5</xdr:col>
      <xdr:colOff>34925</xdr:colOff>
      <xdr:row>35</xdr:row>
      <xdr:rowOff>146733</xdr:rowOff>
    </xdr:to>
    <xdr:sp macro="" textlink="">
      <xdr:nvSpPr>
        <xdr:cNvPr id="129" name="円/楕円 128"/>
        <xdr:cNvSpPr/>
      </xdr:nvSpPr>
      <xdr:spPr bwMode="auto">
        <a:xfrm>
          <a:off x="5600700" y="665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233110</xdr:rowOff>
    </xdr:from>
    <xdr:ext cx="762000" cy="259045"/>
    <xdr:sp macro="" textlink="">
      <xdr:nvSpPr>
        <xdr:cNvPr id="130" name="人口1人当たり決算額の推移該当値テキスト445"/>
        <xdr:cNvSpPr txBox="1"/>
      </xdr:nvSpPr>
      <xdr:spPr>
        <a:xfrm>
          <a:off x="5740400" y="650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288913</xdr:rowOff>
    </xdr:from>
    <xdr:to>
      <xdr:col>4</xdr:col>
      <xdr:colOff>520700</xdr:colOff>
      <xdr:row>35</xdr:row>
      <xdr:rowOff>47613</xdr:rowOff>
    </xdr:to>
    <xdr:sp macro="" textlink="">
      <xdr:nvSpPr>
        <xdr:cNvPr id="131" name="円/楕円 130"/>
        <xdr:cNvSpPr/>
      </xdr:nvSpPr>
      <xdr:spPr bwMode="auto">
        <a:xfrm>
          <a:off x="49530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57789</xdr:rowOff>
    </xdr:from>
    <xdr:ext cx="736600" cy="259045"/>
    <xdr:sp macro="" textlink="">
      <xdr:nvSpPr>
        <xdr:cNvPr id="132" name="テキスト ボックス 131"/>
        <xdr:cNvSpPr txBox="1"/>
      </xdr:nvSpPr>
      <xdr:spPr>
        <a:xfrm>
          <a:off x="4622800" y="632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253296</xdr:rowOff>
    </xdr:from>
    <xdr:to>
      <xdr:col>3</xdr:col>
      <xdr:colOff>955675</xdr:colOff>
      <xdr:row>35</xdr:row>
      <xdr:rowOff>11996</xdr:rowOff>
    </xdr:to>
    <xdr:sp macro="" textlink="">
      <xdr:nvSpPr>
        <xdr:cNvPr id="133" name="円/楕円 132"/>
        <xdr:cNvSpPr/>
      </xdr:nvSpPr>
      <xdr:spPr bwMode="auto">
        <a:xfrm>
          <a:off x="4254500" y="652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22174</xdr:rowOff>
    </xdr:from>
    <xdr:ext cx="762000" cy="259045"/>
    <xdr:sp macro="" textlink="">
      <xdr:nvSpPr>
        <xdr:cNvPr id="134" name="テキスト ボックス 133"/>
        <xdr:cNvSpPr txBox="1"/>
      </xdr:nvSpPr>
      <xdr:spPr>
        <a:xfrm>
          <a:off x="3924300" y="62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223738</xdr:rowOff>
    </xdr:from>
    <xdr:to>
      <xdr:col>3</xdr:col>
      <xdr:colOff>257175</xdr:colOff>
      <xdr:row>34</xdr:row>
      <xdr:rowOff>325338</xdr:rowOff>
    </xdr:to>
    <xdr:sp macro="" textlink="">
      <xdr:nvSpPr>
        <xdr:cNvPr id="135" name="円/楕円 134"/>
        <xdr:cNvSpPr/>
      </xdr:nvSpPr>
      <xdr:spPr bwMode="auto">
        <a:xfrm>
          <a:off x="3556000" y="649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335515</xdr:rowOff>
    </xdr:from>
    <xdr:ext cx="762000" cy="259045"/>
    <xdr:sp macro="" textlink="">
      <xdr:nvSpPr>
        <xdr:cNvPr id="136" name="テキスト ボックス 135"/>
        <xdr:cNvSpPr txBox="1"/>
      </xdr:nvSpPr>
      <xdr:spPr>
        <a:xfrm>
          <a:off x="3225800" y="62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155661</xdr:rowOff>
    </xdr:from>
    <xdr:to>
      <xdr:col>2</xdr:col>
      <xdr:colOff>692150</xdr:colOff>
      <xdr:row>34</xdr:row>
      <xdr:rowOff>257262</xdr:rowOff>
    </xdr:to>
    <xdr:sp macro="" textlink="">
      <xdr:nvSpPr>
        <xdr:cNvPr id="137" name="円/楕円 136"/>
        <xdr:cNvSpPr/>
      </xdr:nvSpPr>
      <xdr:spPr bwMode="auto">
        <a:xfrm>
          <a:off x="2857500" y="64231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267438</xdr:rowOff>
    </xdr:from>
    <xdr:ext cx="762000" cy="259045"/>
    <xdr:sp macro="" textlink="">
      <xdr:nvSpPr>
        <xdr:cNvPr id="138" name="テキスト ボックス 137"/>
        <xdr:cNvSpPr txBox="1"/>
      </xdr:nvSpPr>
      <xdr:spPr>
        <a:xfrm>
          <a:off x="2527300" y="61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近年、実質収支額は改善傾向にある。主な要因は、固定資産税の超過課税の効果や、国の経済対策に伴う各種交付金により財源を確保できたこと、集中改革プランによる財政健全化への取組み効果などである。なお、平成２４年度、２６年度は財政調整基金残高が減少し、実質単年度収支がマイナスとなっている。これは、いずれも地元鉄道会社との固定資産評価額を巡る訴訟の終結に際して発生した臨時的な経費への対応（平成２４年度）や、これに伴う地方交付税の精算について前年度からの増加要因がなくなったこと（平成２６年度）など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２４年度までは、その他会計（住宅新築資金等貸付事業特別会計）のみが赤字となっていたが、平成２５年度末で一般会計からの財源補填により赤字を解消し特別会計を閉鎖した。これにより、平成２５年度</a:t>
          </a:r>
          <a:r>
            <a:rPr lang="ja-JP" altLang="en-US" sz="1400" b="0" i="0" baseline="0">
              <a:solidFill>
                <a:schemeClr val="dk1"/>
              </a:solidFill>
              <a:effectLst/>
              <a:latin typeface="+mn-lt"/>
              <a:ea typeface="+mn-ea"/>
              <a:cs typeface="+mn-cs"/>
            </a:rPr>
            <a:t>以降は</a:t>
          </a:r>
          <a:r>
            <a:rPr lang="ja-JP" altLang="ja-JP" sz="1400" b="0" i="0" baseline="0">
              <a:solidFill>
                <a:schemeClr val="dk1"/>
              </a:solidFill>
              <a:effectLst/>
              <a:latin typeface="+mn-lt"/>
              <a:ea typeface="+mn-ea"/>
              <a:cs typeface="+mn-cs"/>
            </a:rPr>
            <a:t>全ての会計が黒字となった。</a:t>
          </a:r>
          <a:r>
            <a:rPr lang="ja-JP" altLang="en-US" sz="1400" b="0" i="0" baseline="0">
              <a:solidFill>
                <a:schemeClr val="dk1"/>
              </a:solidFill>
              <a:effectLst/>
              <a:latin typeface="+mn-lt"/>
              <a:ea typeface="+mn-ea"/>
              <a:cs typeface="+mn-cs"/>
            </a:rPr>
            <a:t>しかし、</a:t>
          </a:r>
          <a:r>
            <a:rPr lang="ja-JP" altLang="ja-JP" sz="1400" b="0" i="0" baseline="0">
              <a:solidFill>
                <a:schemeClr val="dk1"/>
              </a:solidFill>
              <a:effectLst/>
              <a:latin typeface="+mn-lt"/>
              <a:ea typeface="+mn-ea"/>
              <a:cs typeface="+mn-cs"/>
            </a:rPr>
            <a:t>今後少子高齢化の進展による介護保険、国民健康保険、後期高齢者医療に係る各特別会計への影響が懸念される。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必要が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元利償還金」は、過去に実施した健康ふれあいセンター、中学校、消防庁舎などの整備により、地方債の元利償還金が増大し、平成２１年度をピークに、以降は新発債の抑制により減少傾向にある。「公営企業債の元利償還金に対する繰入金」は、公共下水道の整備により、平成２１年度までは増加傾向にあったが、以降は事業規模を縮小し新発債を抑制したため概ね減少傾向にある。一方、平成２５年度に発足した消防組合の施設整備等により「組合等が起こした地方債の元利償還金に対する負担金等」は増加傾向にある。今後は、一部事務組合への負担金については、構成団体と協議し事業の重点化を図るとともに、下水道事業についても将来の財政負担に引き続き留意しつつ実施する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近年の新発債の抑制等により、「一般会計等に係る地方債の現在高」「公営企業債等繰入見込額」はともに減少傾向にあるとともに、退職者数に対して新規採用者を抑制したことにより「退職手当負担見込額」が前年度から減少したことで「将来負担額」は全体で減少した。また、「充当可能財源等」については、「基準財政需要額算入見込額」が前年度から増加したものの、平成２６年度は財政調整基金を取崩したことで前年度から減少したことで、全体で減少した。この結果、「将来負担比率の分子」は減少傾向にある。今後とも、将来の財政負担に留意しつつ財政運営を行う必要があ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6836114</v>
      </c>
      <c r="BO4" s="379"/>
      <c r="BP4" s="379"/>
      <c r="BQ4" s="379"/>
      <c r="BR4" s="379"/>
      <c r="BS4" s="379"/>
      <c r="BT4" s="379"/>
      <c r="BU4" s="380"/>
      <c r="BV4" s="378">
        <v>6248560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6605629</v>
      </c>
      <c r="BO5" s="384"/>
      <c r="BP5" s="384"/>
      <c r="BQ5" s="384"/>
      <c r="BR5" s="384"/>
      <c r="BS5" s="384"/>
      <c r="BT5" s="384"/>
      <c r="BU5" s="385"/>
      <c r="BV5" s="383">
        <v>6118083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95.5</v>
      </c>
      <c r="CU5" s="354"/>
      <c r="CV5" s="354"/>
      <c r="CW5" s="354"/>
      <c r="CX5" s="354"/>
      <c r="CY5" s="354"/>
      <c r="CZ5" s="354"/>
      <c r="DA5" s="355"/>
      <c r="DB5" s="353">
        <v>95.7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230485</v>
      </c>
      <c r="BO6" s="384"/>
      <c r="BP6" s="384"/>
      <c r="BQ6" s="384"/>
      <c r="BR6" s="384"/>
      <c r="BS6" s="384"/>
      <c r="BT6" s="384"/>
      <c r="BU6" s="385"/>
      <c r="BV6" s="383">
        <v>130477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103.1</v>
      </c>
      <c r="CU6" s="530"/>
      <c r="CV6" s="530"/>
      <c r="CW6" s="530"/>
      <c r="CX6" s="530"/>
      <c r="CY6" s="530"/>
      <c r="CZ6" s="530"/>
      <c r="DA6" s="531"/>
      <c r="DB6" s="529">
        <v>103.4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186588</v>
      </c>
      <c r="BO7" s="384"/>
      <c r="BP7" s="384"/>
      <c r="BQ7" s="384"/>
      <c r="BR7" s="384"/>
      <c r="BS7" s="384"/>
      <c r="BT7" s="384"/>
      <c r="BU7" s="385"/>
      <c r="BV7" s="383">
        <v>91073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4225028</v>
      </c>
      <c r="CU7" s="384"/>
      <c r="CV7" s="384"/>
      <c r="CW7" s="384"/>
      <c r="CX7" s="384"/>
      <c r="CY7" s="384"/>
      <c r="CZ7" s="384"/>
      <c r="DA7" s="385"/>
      <c r="DB7" s="383">
        <v>4332011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43897</v>
      </c>
      <c r="BO8" s="384"/>
      <c r="BP8" s="384"/>
      <c r="BQ8" s="384"/>
      <c r="BR8" s="384"/>
      <c r="BS8" s="384"/>
      <c r="BT8" s="384"/>
      <c r="BU8" s="385"/>
      <c r="BV8" s="383">
        <v>39404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17504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4493</v>
      </c>
      <c r="BO9" s="384"/>
      <c r="BP9" s="384"/>
      <c r="BQ9" s="384"/>
      <c r="BR9" s="384"/>
      <c r="BS9" s="384"/>
      <c r="BT9" s="384"/>
      <c r="BU9" s="385"/>
      <c r="BV9" s="383">
        <v>1682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19.5</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18504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527</v>
      </c>
      <c r="BO10" s="384"/>
      <c r="BP10" s="384"/>
      <c r="BQ10" s="384"/>
      <c r="BR10" s="384"/>
      <c r="BS10" s="384"/>
      <c r="BT10" s="384"/>
      <c r="BU10" s="385"/>
      <c r="BV10" s="383">
        <v>30157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1406</v>
      </c>
      <c r="BO11" s="384"/>
      <c r="BP11" s="384"/>
      <c r="BQ11" s="384"/>
      <c r="BR11" s="384"/>
      <c r="BS11" s="384"/>
      <c r="BT11" s="384"/>
      <c r="BU11" s="385"/>
      <c r="BV11" s="383">
        <v>61500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16768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60000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16672</v>
      </c>
      <c r="S13" s="485"/>
      <c r="T13" s="485"/>
      <c r="U13" s="485"/>
      <c r="V13" s="486"/>
      <c r="W13" s="472" t="s">
        <v>123</v>
      </c>
      <c r="X13" s="396"/>
      <c r="Y13" s="396"/>
      <c r="Z13" s="396"/>
      <c r="AA13" s="396"/>
      <c r="AB13" s="397"/>
      <c r="AC13" s="359">
        <v>182</v>
      </c>
      <c r="AD13" s="360"/>
      <c r="AE13" s="360"/>
      <c r="AF13" s="360"/>
      <c r="AG13" s="361"/>
      <c r="AH13" s="359">
        <v>225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-53574</v>
      </c>
      <c r="BO13" s="384"/>
      <c r="BP13" s="384"/>
      <c r="BQ13" s="384"/>
      <c r="BR13" s="384"/>
      <c r="BS13" s="384"/>
      <c r="BT13" s="384"/>
      <c r="BU13" s="385"/>
      <c r="BV13" s="383">
        <v>93339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17.600000000000001</v>
      </c>
      <c r="CU13" s="354"/>
      <c r="CV13" s="354"/>
      <c r="CW13" s="354"/>
      <c r="CX13" s="354"/>
      <c r="CY13" s="354"/>
      <c r="CZ13" s="354"/>
      <c r="DA13" s="355"/>
      <c r="DB13" s="353">
        <v>18.8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17058</v>
      </c>
      <c r="S14" s="485"/>
      <c r="T14" s="485"/>
      <c r="U14" s="485"/>
      <c r="V14" s="486"/>
      <c r="W14" s="487"/>
      <c r="X14" s="399"/>
      <c r="Y14" s="399"/>
      <c r="Z14" s="399"/>
      <c r="AA14" s="399"/>
      <c r="AB14" s="400"/>
      <c r="AC14" s="477">
        <v>2.7</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119.2</v>
      </c>
      <c r="CU14" s="456"/>
      <c r="CV14" s="456"/>
      <c r="CW14" s="456"/>
      <c r="CX14" s="456"/>
      <c r="CY14" s="456"/>
      <c r="CZ14" s="456"/>
      <c r="DA14" s="457"/>
      <c r="DB14" s="488">
        <v>126.4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16962</v>
      </c>
      <c r="S15" s="485"/>
      <c r="T15" s="485"/>
      <c r="U15" s="485"/>
      <c r="V15" s="486"/>
      <c r="W15" s="472" t="s">
        <v>130</v>
      </c>
      <c r="X15" s="396"/>
      <c r="Y15" s="396"/>
      <c r="Z15" s="396"/>
      <c r="AA15" s="396"/>
      <c r="AB15" s="397"/>
      <c r="AC15" s="359">
        <v>1548</v>
      </c>
      <c r="AD15" s="360"/>
      <c r="AE15" s="360"/>
      <c r="AF15" s="360"/>
      <c r="AG15" s="361"/>
      <c r="AH15" s="359">
        <v>1643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1812966</v>
      </c>
      <c r="BO15" s="379"/>
      <c r="BP15" s="379"/>
      <c r="BQ15" s="379"/>
      <c r="BR15" s="379"/>
      <c r="BS15" s="379"/>
      <c r="BT15" s="379"/>
      <c r="BU15" s="380"/>
      <c r="BV15" s="378">
        <v>1776643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22.7</v>
      </c>
      <c r="AD16" s="478"/>
      <c r="AE16" s="478"/>
      <c r="AF16" s="478"/>
      <c r="AG16" s="479"/>
      <c r="AH16" s="477">
        <v>21.3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3374745</v>
      </c>
      <c r="BO16" s="384"/>
      <c r="BP16" s="384"/>
      <c r="BQ16" s="384"/>
      <c r="BR16" s="384"/>
      <c r="BS16" s="384"/>
      <c r="BT16" s="384"/>
      <c r="BU16" s="385"/>
      <c r="BV16" s="383">
        <v>3389443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5091</v>
      </c>
      <c r="AD17" s="360"/>
      <c r="AE17" s="360"/>
      <c r="AF17" s="360"/>
      <c r="AG17" s="361"/>
      <c r="AH17" s="359">
        <v>5735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2335579</v>
      </c>
      <c r="BO17" s="384"/>
      <c r="BP17" s="384"/>
      <c r="BQ17" s="384"/>
      <c r="BR17" s="384"/>
      <c r="BS17" s="384"/>
      <c r="BT17" s="384"/>
      <c r="BU17" s="385"/>
      <c r="BV17" s="383">
        <v>2294654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49.18</v>
      </c>
      <c r="M18" s="448"/>
      <c r="N18" s="448"/>
      <c r="O18" s="448"/>
      <c r="P18" s="448"/>
      <c r="Q18" s="448"/>
      <c r="R18" s="449"/>
      <c r="S18" s="449"/>
      <c r="T18" s="449"/>
      <c r="U18" s="449"/>
      <c r="V18" s="450"/>
      <c r="W18" s="464"/>
      <c r="X18" s="465"/>
      <c r="Y18" s="465"/>
      <c r="Z18" s="465"/>
      <c r="AA18" s="465"/>
      <c r="AB18" s="473"/>
      <c r="AC18" s="347">
        <v>74.599999999999994</v>
      </c>
      <c r="AD18" s="348"/>
      <c r="AE18" s="348"/>
      <c r="AF18" s="348"/>
      <c r="AG18" s="451"/>
      <c r="AH18" s="347">
        <v>74.3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4229188</v>
      </c>
      <c r="BO18" s="384"/>
      <c r="BP18" s="384"/>
      <c r="BQ18" s="384"/>
      <c r="BR18" s="384"/>
      <c r="BS18" s="384"/>
      <c r="BT18" s="384"/>
      <c r="BU18" s="385"/>
      <c r="BV18" s="383">
        <v>4350909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4964442</v>
      </c>
      <c r="BO19" s="384"/>
      <c r="BP19" s="384"/>
      <c r="BQ19" s="384"/>
      <c r="BR19" s="384"/>
      <c r="BS19" s="384"/>
      <c r="BT19" s="384"/>
      <c r="BU19" s="385"/>
      <c r="BV19" s="383">
        <v>4977793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6659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7103242</v>
      </c>
      <c r="BO23" s="384"/>
      <c r="BP23" s="384"/>
      <c r="BQ23" s="384"/>
      <c r="BR23" s="384"/>
      <c r="BS23" s="384"/>
      <c r="BT23" s="384"/>
      <c r="BU23" s="385"/>
      <c r="BV23" s="383">
        <v>7363353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6540</v>
      </c>
      <c r="R24" s="360"/>
      <c r="S24" s="360"/>
      <c r="T24" s="360"/>
      <c r="U24" s="360"/>
      <c r="V24" s="361"/>
      <c r="W24" s="425"/>
      <c r="X24" s="416"/>
      <c r="Y24" s="417"/>
      <c r="Z24" s="356" t="s">
        <v>153</v>
      </c>
      <c r="AA24" s="357"/>
      <c r="AB24" s="357"/>
      <c r="AC24" s="357"/>
      <c r="AD24" s="357"/>
      <c r="AE24" s="357"/>
      <c r="AF24" s="357"/>
      <c r="AG24" s="358"/>
      <c r="AH24" s="359">
        <v>130</v>
      </c>
      <c r="AI24" s="360"/>
      <c r="AJ24" s="360"/>
      <c r="AK24" s="360"/>
      <c r="AL24" s="361"/>
      <c r="AM24" s="359">
        <v>425100</v>
      </c>
      <c r="AN24" s="360"/>
      <c r="AO24" s="360"/>
      <c r="AP24" s="360"/>
      <c r="AQ24" s="360"/>
      <c r="AR24" s="361"/>
      <c r="AS24" s="359">
        <v>3270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4319356</v>
      </c>
      <c r="BO24" s="384"/>
      <c r="BP24" s="384"/>
      <c r="BQ24" s="384"/>
      <c r="BR24" s="384"/>
      <c r="BS24" s="384"/>
      <c r="BT24" s="384"/>
      <c r="BU24" s="385"/>
      <c r="BV24" s="383">
        <v>4154321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5440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1949285</v>
      </c>
      <c r="BO25" s="379"/>
      <c r="BP25" s="379"/>
      <c r="BQ25" s="379"/>
      <c r="BR25" s="379"/>
      <c r="BS25" s="379"/>
      <c r="BT25" s="379"/>
      <c r="BU25" s="380"/>
      <c r="BV25" s="378">
        <v>1956652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5100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26217</v>
      </c>
      <c r="AN26" s="360"/>
      <c r="AO26" s="360"/>
      <c r="AP26" s="360"/>
      <c r="AQ26" s="360"/>
      <c r="AR26" s="361"/>
      <c r="AS26" s="359">
        <v>2913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2890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27700</v>
      </c>
      <c r="AN27" s="360"/>
      <c r="AO27" s="360"/>
      <c r="AP27" s="360"/>
      <c r="AQ27" s="360"/>
      <c r="AR27" s="361"/>
      <c r="AS27" s="359">
        <v>3078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817130</v>
      </c>
      <c r="BO28" s="379"/>
      <c r="BP28" s="379"/>
      <c r="BQ28" s="379"/>
      <c r="BR28" s="379"/>
      <c r="BS28" s="379"/>
      <c r="BT28" s="379"/>
      <c r="BU28" s="380"/>
      <c r="BV28" s="378">
        <v>876603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2550</v>
      </c>
      <c r="R29" s="360"/>
      <c r="S29" s="360"/>
      <c r="T29" s="360"/>
      <c r="U29" s="360"/>
      <c r="V29" s="361"/>
      <c r="W29" s="426"/>
      <c r="X29" s="427"/>
      <c r="Y29" s="428"/>
      <c r="Z29" s="356" t="s">
        <v>169</v>
      </c>
      <c r="AA29" s="357"/>
      <c r="AB29" s="357"/>
      <c r="AC29" s="357"/>
      <c r="AD29" s="357"/>
      <c r="AE29" s="357"/>
      <c r="AF29" s="357"/>
      <c r="AG29" s="358"/>
      <c r="AH29" s="359">
        <v>139</v>
      </c>
      <c r="AI29" s="360"/>
      <c r="AJ29" s="360"/>
      <c r="AK29" s="360"/>
      <c r="AL29" s="361"/>
      <c r="AM29" s="359">
        <v>452800</v>
      </c>
      <c r="AN29" s="360"/>
      <c r="AO29" s="360"/>
      <c r="AP29" s="360"/>
      <c r="AQ29" s="360"/>
      <c r="AR29" s="361"/>
      <c r="AS29" s="359">
        <v>3258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38386</v>
      </c>
      <c r="BO29" s="384"/>
      <c r="BP29" s="384"/>
      <c r="BQ29" s="384"/>
      <c r="BR29" s="384"/>
      <c r="BS29" s="384"/>
      <c r="BT29" s="384"/>
      <c r="BU29" s="385"/>
      <c r="BV29" s="383">
        <v>38375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455695</v>
      </c>
      <c r="BO30" s="387"/>
      <c r="BP30" s="387"/>
      <c r="BQ30" s="387"/>
      <c r="BR30" s="387"/>
      <c r="BS30" s="387"/>
      <c r="BT30" s="387"/>
      <c r="BU30" s="388"/>
      <c r="BV30" s="386">
        <v>489189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泉州南消防組合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8913</v>
      </c>
      <c r="J41" s="83">
        <v>8408</v>
      </c>
      <c r="K41" s="83">
        <v>7891</v>
      </c>
      <c r="L41" s="83">
        <v>7363</v>
      </c>
      <c r="M41" s="84">
        <v>7103</v>
      </c>
    </row>
    <row r="42" spans="2:13" ht="27.75" customHeight="1">
      <c r="B42" s="1171"/>
      <c r="C42" s="1172"/>
      <c r="D42" s="85"/>
      <c r="E42" s="1175" t="s">
        <v>26</v>
      </c>
      <c r="F42" s="1175"/>
      <c r="G42" s="1175"/>
      <c r="H42" s="1176"/>
      <c r="I42" s="86" t="s">
        <v>475</v>
      </c>
      <c r="J42" s="87" t="s">
        <v>475</v>
      </c>
      <c r="K42" s="87" t="s">
        <v>475</v>
      </c>
      <c r="L42" s="87" t="s">
        <v>475</v>
      </c>
      <c r="M42" s="88" t="s">
        <v>475</v>
      </c>
    </row>
    <row r="43" spans="2:13" ht="27.75" customHeight="1">
      <c r="B43" s="1171"/>
      <c r="C43" s="1172"/>
      <c r="D43" s="85"/>
      <c r="E43" s="1175" t="s">
        <v>27</v>
      </c>
      <c r="F43" s="1175"/>
      <c r="G43" s="1175"/>
      <c r="H43" s="1176"/>
      <c r="I43" s="86">
        <v>4299</v>
      </c>
      <c r="J43" s="87">
        <v>4336</v>
      </c>
      <c r="K43" s="87">
        <v>4240</v>
      </c>
      <c r="L43" s="87">
        <v>4136</v>
      </c>
      <c r="M43" s="88">
        <v>4018</v>
      </c>
    </row>
    <row r="44" spans="2:13" ht="27.75" customHeight="1">
      <c r="B44" s="1171"/>
      <c r="C44" s="1172"/>
      <c r="D44" s="85"/>
      <c r="E44" s="1175" t="s">
        <v>28</v>
      </c>
      <c r="F44" s="1175"/>
      <c r="G44" s="1175"/>
      <c r="H44" s="1176"/>
      <c r="I44" s="86">
        <v>90</v>
      </c>
      <c r="J44" s="87">
        <v>78</v>
      </c>
      <c r="K44" s="87">
        <v>70</v>
      </c>
      <c r="L44" s="87">
        <v>5</v>
      </c>
      <c r="M44" s="88">
        <v>70</v>
      </c>
    </row>
    <row r="45" spans="2:13" ht="27.75" customHeight="1">
      <c r="B45" s="1171"/>
      <c r="C45" s="1172"/>
      <c r="D45" s="85"/>
      <c r="E45" s="1175" t="s">
        <v>29</v>
      </c>
      <c r="F45" s="1175"/>
      <c r="G45" s="1175"/>
      <c r="H45" s="1176"/>
      <c r="I45" s="86">
        <v>1767</v>
      </c>
      <c r="J45" s="87">
        <v>1591</v>
      </c>
      <c r="K45" s="87">
        <v>1656</v>
      </c>
      <c r="L45" s="87">
        <v>1713</v>
      </c>
      <c r="M45" s="88">
        <v>1621</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1413</v>
      </c>
      <c r="J49" s="87">
        <v>1639</v>
      </c>
      <c r="K49" s="87">
        <v>1702</v>
      </c>
      <c r="L49" s="87">
        <v>1783</v>
      </c>
      <c r="M49" s="88">
        <v>1653</v>
      </c>
    </row>
    <row r="50" spans="2:13" ht="27.75" customHeight="1">
      <c r="B50" s="1171"/>
      <c r="C50" s="1172"/>
      <c r="D50" s="85"/>
      <c r="E50" s="1175" t="s">
        <v>35</v>
      </c>
      <c r="F50" s="1175"/>
      <c r="G50" s="1175"/>
      <c r="H50" s="1176"/>
      <c r="I50" s="86">
        <v>14</v>
      </c>
      <c r="J50" s="87">
        <v>3</v>
      </c>
      <c r="K50" s="87">
        <v>0</v>
      </c>
      <c r="L50" s="87" t="s">
        <v>475</v>
      </c>
      <c r="M50" s="88" t="s">
        <v>475</v>
      </c>
    </row>
    <row r="51" spans="2:13" ht="27.75" customHeight="1">
      <c r="B51" s="1173"/>
      <c r="C51" s="1174"/>
      <c r="D51" s="85"/>
      <c r="E51" s="1175" t="s">
        <v>36</v>
      </c>
      <c r="F51" s="1175"/>
      <c r="G51" s="1175"/>
      <c r="H51" s="1176"/>
      <c r="I51" s="86">
        <v>7171</v>
      </c>
      <c r="J51" s="87">
        <v>7013</v>
      </c>
      <c r="K51" s="87">
        <v>6872</v>
      </c>
      <c r="L51" s="87">
        <v>6806</v>
      </c>
      <c r="M51" s="88">
        <v>6918</v>
      </c>
    </row>
    <row r="52" spans="2:13" ht="27.75" customHeight="1" thickBot="1">
      <c r="B52" s="1177" t="s">
        <v>37</v>
      </c>
      <c r="C52" s="1178"/>
      <c r="D52" s="90"/>
      <c r="E52" s="1179" t="s">
        <v>38</v>
      </c>
      <c r="F52" s="1179"/>
      <c r="G52" s="1179"/>
      <c r="H52" s="1180"/>
      <c r="I52" s="91">
        <v>6471</v>
      </c>
      <c r="J52" s="92">
        <v>5759</v>
      </c>
      <c r="K52" s="92">
        <v>5283</v>
      </c>
      <c r="L52" s="92">
        <v>4629</v>
      </c>
      <c r="M52" s="93">
        <v>4241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36449</v>
      </c>
      <c r="E3" s="116"/>
      <c r="F3" s="117">
        <v>64717</v>
      </c>
      <c r="G3" s="118"/>
      <c r="H3" s="119"/>
    </row>
    <row r="4" spans="1:8">
      <c r="A4" s="120"/>
      <c r="B4" s="121"/>
      <c r="C4" s="122"/>
      <c r="D4" s="123">
        <v>26258</v>
      </c>
      <c r="E4" s="124"/>
      <c r="F4" s="125">
        <v>31931</v>
      </c>
      <c r="G4" s="126"/>
      <c r="H4" s="127"/>
    </row>
    <row r="5" spans="1:8">
      <c r="A5" s="108" t="s">
        <v>508</v>
      </c>
      <c r="B5" s="113"/>
      <c r="C5" s="114"/>
      <c r="D5" s="115">
        <v>36258</v>
      </c>
      <c r="E5" s="116"/>
      <c r="F5" s="117">
        <v>61557</v>
      </c>
      <c r="G5" s="118"/>
      <c r="H5" s="119"/>
    </row>
    <row r="6" spans="1:8">
      <c r="A6" s="120"/>
      <c r="B6" s="121"/>
      <c r="C6" s="122"/>
      <c r="D6" s="123">
        <v>32722</v>
      </c>
      <c r="E6" s="124"/>
      <c r="F6" s="125">
        <v>32497</v>
      </c>
      <c r="G6" s="126"/>
      <c r="H6" s="127"/>
    </row>
    <row r="7" spans="1:8">
      <c r="A7" s="108" t="s">
        <v>509</v>
      </c>
      <c r="B7" s="113"/>
      <c r="C7" s="114"/>
      <c r="D7" s="115">
        <v>27345</v>
      </c>
      <c r="E7" s="116"/>
      <c r="F7" s="117">
        <v>69806</v>
      </c>
      <c r="G7" s="118"/>
      <c r="H7" s="119"/>
    </row>
    <row r="8" spans="1:8">
      <c r="A8" s="120"/>
      <c r="B8" s="121"/>
      <c r="C8" s="122"/>
      <c r="D8" s="123">
        <v>24230</v>
      </c>
      <c r="E8" s="124"/>
      <c r="F8" s="125">
        <v>32823</v>
      </c>
      <c r="G8" s="126"/>
      <c r="H8" s="127"/>
    </row>
    <row r="9" spans="1:8">
      <c r="A9" s="108" t="s">
        <v>510</v>
      </c>
      <c r="B9" s="113"/>
      <c r="C9" s="114"/>
      <c r="D9" s="115">
        <v>15083</v>
      </c>
      <c r="E9" s="116"/>
      <c r="F9" s="117">
        <v>74444</v>
      </c>
      <c r="G9" s="118"/>
      <c r="H9" s="119"/>
    </row>
    <row r="10" spans="1:8">
      <c r="A10" s="120"/>
      <c r="B10" s="121"/>
      <c r="C10" s="122"/>
      <c r="D10" s="123">
        <v>9225</v>
      </c>
      <c r="E10" s="124"/>
      <c r="F10" s="125">
        <v>34175</v>
      </c>
      <c r="G10" s="126"/>
      <c r="H10" s="127"/>
    </row>
    <row r="11" spans="1:8">
      <c r="A11" s="108" t="s">
        <v>511</v>
      </c>
      <c r="B11" s="113"/>
      <c r="C11" s="114"/>
      <c r="D11" s="115">
        <v>41884</v>
      </c>
      <c r="E11" s="116"/>
      <c r="F11" s="117">
        <v>85205</v>
      </c>
      <c r="G11" s="118"/>
      <c r="H11" s="119"/>
    </row>
    <row r="12" spans="1:8">
      <c r="A12" s="120"/>
      <c r="B12" s="121"/>
      <c r="C12" s="128"/>
      <c r="D12" s="123">
        <v>14863</v>
      </c>
      <c r="E12" s="124"/>
      <c r="F12" s="125">
        <v>38847</v>
      </c>
      <c r="G12" s="126"/>
      <c r="H12" s="127"/>
    </row>
    <row r="13" spans="1:8">
      <c r="A13" s="108"/>
      <c r="B13" s="113"/>
      <c r="C13" s="129"/>
      <c r="D13" s="130">
        <v>31404</v>
      </c>
      <c r="E13" s="131"/>
      <c r="F13" s="132">
        <v>71146</v>
      </c>
      <c r="G13" s="133"/>
      <c r="H13" s="119"/>
    </row>
    <row r="14" spans="1:8">
      <c r="A14" s="120"/>
      <c r="B14" s="121"/>
      <c r="C14" s="122"/>
      <c r="D14" s="123">
        <v>21460</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0.61</v>
      </c>
      <c r="C19" s="134">
        <f>ROUND(VALUE(SUBSTITUTE(実質収支比率等に係る経年分析!G$48,"▲","-")),2)</f>
        <v>0.71</v>
      </c>
      <c r="D19" s="134">
        <f>ROUND(VALUE(SUBSTITUTE(実質収支比率等に係る経年分析!H$48,"▲","-")),2)</f>
        <v>0.89</v>
      </c>
      <c r="E19" s="134">
        <f>ROUND(VALUE(SUBSTITUTE(実質収支比率等に係る経年分析!I$48,"▲","-")),2)</f>
        <v>0.91</v>
      </c>
      <c r="F19" s="134">
        <f>ROUND(VALUE(SUBSTITUTE(実質収支比率等に係る経年分析!J$48,"▲","-")),2)</f>
        <v>1.04</v>
      </c>
    </row>
    <row r="20" spans="1:11">
      <c r="A20" s="134" t="s">
        <v>43</v>
      </c>
      <c r="B20" s="134">
        <f>ROUND(VALUE(SUBSTITUTE(実質収支比率等に係る経年分析!F$47,"▲","-")),2)</f>
        <v>17.079999999999998</v>
      </c>
      <c r="C20" s="134">
        <f>ROUND(VALUE(SUBSTITUTE(実質収支比率等に係る経年分析!G$47,"▲","-")),2)</f>
        <v>21.95</v>
      </c>
      <c r="D20" s="134">
        <f>ROUND(VALUE(SUBSTITUTE(実質収支比率等に係る経年分析!H$47,"▲","-")),2)</f>
        <v>19.899999999999999</v>
      </c>
      <c r="E20" s="134">
        <f>ROUND(VALUE(SUBSTITUTE(実質収支比率等に係る経年分析!I$47,"▲","-")),2)</f>
        <v>20.239999999999998</v>
      </c>
      <c r="F20" s="134">
        <f>ROUND(VALUE(SUBSTITUTE(実質収支比率等に係る経年分析!J$47,"▲","-")),2)</f>
        <v>19.34</v>
      </c>
    </row>
    <row r="21" spans="1:11">
      <c r="A21" s="134" t="s">
        <v>44</v>
      </c>
      <c r="B21" s="134">
        <f>IF(ISNUMBER(VALUE(SUBSTITUTE(実質収支比率等に係る経年分析!F$49,"▲","-"))),ROUND(VALUE(SUBSTITUTE(実質収支比率等に係る経年分析!F$49,"▲","-")),2),NA())</f>
        <v>7</v>
      </c>
      <c r="C21" s="134">
        <f>IF(ISNUMBER(VALUE(SUBSTITUTE(実質収支比率等に係る経年分析!G$49,"▲","-"))),ROUND(VALUE(SUBSTITUTE(実質収支比率等に係る経年分析!G$49,"▲","-")),2),NA())</f>
        <v>4.72</v>
      </c>
      <c r="D21" s="134">
        <f>IF(ISNUMBER(VALUE(SUBSTITUTE(実質収支比率等に係る経年分析!H$49,"▲","-"))),ROUND(VALUE(SUBSTITUTE(実質収支比率等に係る経年分析!H$49,"▲","-")),2),NA())</f>
        <v>-2.29</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-1.27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0.18</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0.17</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688</v>
      </c>
      <c r="E42" s="136"/>
      <c r="F42" s="136"/>
      <c r="G42" s="136">
        <f>'実質公債費比率（分子）の構造'!L$52</f>
        <v>689</v>
      </c>
      <c r="H42" s="136"/>
      <c r="I42" s="136"/>
      <c r="J42" s="136">
        <f>'実質公債費比率（分子）の構造'!M$52</f>
        <v>680</v>
      </c>
      <c r="K42" s="136"/>
      <c r="L42" s="136"/>
      <c r="M42" s="136">
        <f>'実質公債費比率（分子）の構造'!N$52</f>
        <v>671</v>
      </c>
      <c r="N42" s="136"/>
      <c r="O42" s="136"/>
      <c r="P42" s="136">
        <f>'実質公債費比率（分子）の構造'!O$52</f>
        <v>668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12</v>
      </c>
      <c r="F45" s="136"/>
      <c r="G45" s="136"/>
      <c r="H45" s="136">
        <f>'実質公債費比率（分子）の構造'!M$49</f>
        <v>21</v>
      </c>
      <c r="I45" s="136"/>
      <c r="J45" s="136"/>
      <c r="K45" s="136">
        <f>'実質公債費比率（分子）の構造'!N$49</f>
        <v>21</v>
      </c>
      <c r="L45" s="136"/>
      <c r="M45" s="136"/>
      <c r="N45" s="136">
        <f>'実質公債費比率（分子）の構造'!O$49</f>
        <v>21</v>
      </c>
      <c r="O45" s="136"/>
      <c r="P45" s="136"/>
    </row>
    <row r="46" spans="1:16">
      <c r="A46" s="136" t="s">
        <v>55</v>
      </c>
      <c r="B46" s="136">
        <f>'実質公債費比率（分子）の構造'!K$48</f>
        <v>257</v>
      </c>
      <c r="C46" s="136"/>
      <c r="D46" s="136"/>
      <c r="E46" s="136">
        <f>'実質公債費比率（分子）の構造'!L$48</f>
        <v>253</v>
      </c>
      <c r="F46" s="136"/>
      <c r="G46" s="136"/>
      <c r="H46" s="136">
        <f>'実質公債費比率（分子）の構造'!M$48</f>
        <v>259</v>
      </c>
      <c r="I46" s="136"/>
      <c r="J46" s="136"/>
      <c r="K46" s="136">
        <f>'実質公債費比率（分子）の構造'!N$48</f>
        <v>251</v>
      </c>
      <c r="L46" s="136"/>
      <c r="M46" s="136"/>
      <c r="N46" s="136">
        <f>'実質公債費比率（分子）の構造'!O$48</f>
        <v>246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1207</v>
      </c>
      <c r="C49" s="136"/>
      <c r="D49" s="136"/>
      <c r="E49" s="136">
        <f>'実質公債費比率（分子）の構造'!L$45</f>
        <v>1140</v>
      </c>
      <c r="F49" s="136"/>
      <c r="G49" s="136"/>
      <c r="H49" s="136">
        <f>'実質公債費比率（分子）の構造'!M$45</f>
        <v>1088</v>
      </c>
      <c r="I49" s="136"/>
      <c r="J49" s="136"/>
      <c r="K49" s="136">
        <f>'実質公債費比率（分子）の構造'!N$45</f>
        <v>1051</v>
      </c>
      <c r="L49" s="136"/>
      <c r="M49" s="136"/>
      <c r="N49" s="136">
        <f>'実質公債費比率（分子）の構造'!O$45</f>
        <v>969</v>
      </c>
      <c r="O49" s="136"/>
      <c r="P49" s="136"/>
    </row>
    <row r="50" spans="1:16">
      <c r="A50" s="136" t="s">
        <v>59</v>
      </c>
      <c r="B50" s="136" t="e">
        <f>NA()</f>
        <v>#N/A</v>
      </c>
      <c r="C50" s="136">
        <f>IF(ISNUMBER('実質公債費比率（分子）の構造'!K$53),'実質公債費比率（分子）の構造'!K$53,NA())</f>
        <v>783</v>
      </c>
      <c r="D50" s="136" t="e">
        <f>NA()</f>
        <v>#N/A</v>
      </c>
      <c r="E50" s="136" t="e">
        <f>NA()</f>
        <v>#N/A</v>
      </c>
      <c r="F50" s="136">
        <f>IF(ISNUMBER('実質公債費比率（分子）の構造'!L$53),'実質公債費比率（分子）の構造'!L$53,NA())</f>
        <v>716</v>
      </c>
      <c r="G50" s="136" t="e">
        <f>NA()</f>
        <v>#N/A</v>
      </c>
      <c r="H50" s="136" t="e">
        <f>NA()</f>
        <v>#N/A</v>
      </c>
      <c r="I50" s="136">
        <f>IF(ISNUMBER('実質公債費比率（分子）の構造'!M$53),'実質公債費比率（分子）の構造'!M$53,NA())</f>
        <v>688</v>
      </c>
      <c r="J50" s="136" t="e">
        <f>NA()</f>
        <v>#N/A</v>
      </c>
      <c r="K50" s="136" t="e">
        <f>NA()</f>
        <v>#N/A</v>
      </c>
      <c r="L50" s="136">
        <f>IF(ISNUMBER('実質公債費比率（分子）の構造'!N$53),'実質公債費比率（分子）の構造'!N$53,NA())</f>
        <v>652</v>
      </c>
      <c r="M50" s="136" t="e">
        <f>NA()</f>
        <v>#N/A</v>
      </c>
      <c r="N50" s="136" t="e">
        <f>NA()</f>
        <v>#N/A</v>
      </c>
      <c r="O50" s="136">
        <f>IF(ISNUMBER('実質公債費比率（分子）の構造'!O$53),'実質公債費比率（分子）の構造'!O$53,NA())</f>
        <v>568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7171</v>
      </c>
      <c r="E56" s="135"/>
      <c r="F56" s="135"/>
      <c r="G56" s="135">
        <f>'将来負担比率（分子）の構造'!J$51</f>
        <v>7013</v>
      </c>
      <c r="H56" s="135"/>
      <c r="I56" s="135"/>
      <c r="J56" s="135">
        <f>'将来負担比率（分子）の構造'!K$51</f>
        <v>6872</v>
      </c>
      <c r="K56" s="135"/>
      <c r="L56" s="135"/>
      <c r="M56" s="135">
        <f>'将来負担比率（分子）の構造'!L$51</f>
        <v>6806</v>
      </c>
      <c r="N56" s="135"/>
      <c r="O56" s="135"/>
      <c r="P56" s="135">
        <f>'将来負担比率（分子）の構造'!M$51</f>
        <v>6918</v>
      </c>
    </row>
    <row r="57" spans="1:16">
      <c r="A57" s="135" t="s">
        <v>35</v>
      </c>
      <c r="B57" s="135"/>
      <c r="C57" s="135"/>
      <c r="D57" s="135">
        <f>'将来負担比率（分子）の構造'!I$50</f>
        <v>14</v>
      </c>
      <c r="E57" s="135"/>
      <c r="F57" s="135"/>
      <c r="G57" s="135">
        <f>'将来負担比率（分子）の構造'!J$50</f>
        <v>3</v>
      </c>
      <c r="H57" s="135"/>
      <c r="I57" s="135"/>
      <c r="J57" s="135">
        <f>'将来負担比率（分子）の構造'!K$50</f>
        <v>0</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1413</v>
      </c>
      <c r="E58" s="135"/>
      <c r="F58" s="135"/>
      <c r="G58" s="135">
        <f>'将来負担比率（分子）の構造'!J$49</f>
        <v>1639</v>
      </c>
      <c r="H58" s="135"/>
      <c r="I58" s="135"/>
      <c r="J58" s="135">
        <f>'将来負担比率（分子）の構造'!K$49</f>
        <v>1702</v>
      </c>
      <c r="K58" s="135"/>
      <c r="L58" s="135"/>
      <c r="M58" s="135">
        <f>'将来負担比率（分子）の構造'!L$49</f>
        <v>1783</v>
      </c>
      <c r="N58" s="135"/>
      <c r="O58" s="135"/>
      <c r="P58" s="135">
        <f>'将来負担比率（分子）の構造'!M$49</f>
        <v>1653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1767</v>
      </c>
      <c r="C62" s="135"/>
      <c r="D62" s="135"/>
      <c r="E62" s="135">
        <f>'将来負担比率（分子）の構造'!J$45</f>
        <v>1591</v>
      </c>
      <c r="F62" s="135"/>
      <c r="G62" s="135"/>
      <c r="H62" s="135">
        <f>'将来負担比率（分子）の構造'!K$45</f>
        <v>1656</v>
      </c>
      <c r="I62" s="135"/>
      <c r="J62" s="135"/>
      <c r="K62" s="135">
        <f>'将来負担比率（分子）の構造'!L$45</f>
        <v>1713</v>
      </c>
      <c r="L62" s="135"/>
      <c r="M62" s="135"/>
      <c r="N62" s="135">
        <f>'将来負担比率（分子）の構造'!M$45</f>
        <v>1621</v>
      </c>
      <c r="O62" s="135"/>
      <c r="P62" s="135"/>
    </row>
    <row r="63" spans="1:16">
      <c r="A63" s="135" t="s">
        <v>28</v>
      </c>
      <c r="B63" s="135">
        <f>'将来負担比率（分子）の構造'!I$44</f>
        <v>90</v>
      </c>
      <c r="C63" s="135"/>
      <c r="D63" s="135"/>
      <c r="E63" s="135">
        <f>'将来負担比率（分子）の構造'!J$44</f>
        <v>78</v>
      </c>
      <c r="F63" s="135"/>
      <c r="G63" s="135"/>
      <c r="H63" s="135">
        <f>'将来負担比率（分子）の構造'!K$44</f>
        <v>70</v>
      </c>
      <c r="I63" s="135"/>
      <c r="J63" s="135"/>
      <c r="K63" s="135">
        <f>'将来負担比率（分子）の構造'!L$44</f>
        <v>5</v>
      </c>
      <c r="L63" s="135"/>
      <c r="M63" s="135"/>
      <c r="N63" s="135">
        <f>'将来負担比率（分子）の構造'!M$44</f>
        <v>70</v>
      </c>
      <c r="O63" s="135"/>
      <c r="P63" s="135"/>
    </row>
    <row r="64" spans="1:16">
      <c r="A64" s="135" t="s">
        <v>27</v>
      </c>
      <c r="B64" s="135">
        <f>'将来負担比率（分子）の構造'!I$43</f>
        <v>4299</v>
      </c>
      <c r="C64" s="135"/>
      <c r="D64" s="135"/>
      <c r="E64" s="135">
        <f>'将来負担比率（分子）の構造'!J$43</f>
        <v>4336</v>
      </c>
      <c r="F64" s="135"/>
      <c r="G64" s="135"/>
      <c r="H64" s="135">
        <f>'将来負担比率（分子）の構造'!K$43</f>
        <v>4240</v>
      </c>
      <c r="I64" s="135"/>
      <c r="J64" s="135"/>
      <c r="K64" s="135">
        <f>'将来負担比率（分子）の構造'!L$43</f>
        <v>4136</v>
      </c>
      <c r="L64" s="135"/>
      <c r="M64" s="135"/>
      <c r="N64" s="135">
        <f>'将来負担比率（分子）の構造'!M$43</f>
        <v>4018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8913</v>
      </c>
      <c r="C66" s="135"/>
      <c r="D66" s="135"/>
      <c r="E66" s="135">
        <f>'将来負担比率（分子）の構造'!J$41</f>
        <v>8408</v>
      </c>
      <c r="F66" s="135"/>
      <c r="G66" s="135"/>
      <c r="H66" s="135">
        <f>'将来負担比率（分子）の構造'!K$41</f>
        <v>7891</v>
      </c>
      <c r="I66" s="135"/>
      <c r="J66" s="135"/>
      <c r="K66" s="135">
        <f>'将来負担比率（分子）の構造'!L$41</f>
        <v>7363</v>
      </c>
      <c r="L66" s="135"/>
      <c r="M66" s="135"/>
      <c r="N66" s="135">
        <f>'将来負担比率（分子）の構造'!M$41</f>
        <v>7103</v>
      </c>
      <c r="O66" s="135"/>
      <c r="P66" s="135"/>
    </row>
    <row r="67" spans="1:16">
      <c r="A67" s="135" t="s">
        <v>63</v>
      </c>
      <c r="B67" s="135" t="e">
        <f>NA()</f>
        <v>#N/A</v>
      </c>
      <c r="C67" s="135">
        <f>IF(ISNUMBER('将来負担比率（分子）の構造'!I$52), IF('将来負担比率（分子）の構造'!I$52 &lt; 0, 0, '将来負担比率（分子）の構造'!I$52), NA())</f>
        <v>6471</v>
      </c>
      <c r="D67" s="135" t="e">
        <f>NA()</f>
        <v>#N/A</v>
      </c>
      <c r="E67" s="135" t="e">
        <f>NA()</f>
        <v>#N/A</v>
      </c>
      <c r="F67" s="135">
        <f>IF(ISNUMBER('将来負担比率（分子）の構造'!J$52), IF('将来負担比率（分子）の構造'!J$52 &lt; 0, 0, '将来負担比率（分子）の構造'!J$52), NA())</f>
        <v>5759</v>
      </c>
      <c r="G67" s="135" t="e">
        <f>NA()</f>
        <v>#N/A</v>
      </c>
      <c r="H67" s="135" t="e">
        <f>NA()</f>
        <v>#N/A</v>
      </c>
      <c r="I67" s="135">
        <f>IF(ISNUMBER('将来負担比率（分子）の構造'!K$52), IF('将来負担比率（分子）の構造'!K$52 &lt; 0, 0, '将来負担比率（分子）の構造'!K$52), NA())</f>
        <v>5283</v>
      </c>
      <c r="J67" s="135" t="e">
        <f>NA()</f>
        <v>#N/A</v>
      </c>
      <c r="K67" s="135" t="e">
        <f>NA()</f>
        <v>#N/A</v>
      </c>
      <c r="L67" s="135">
        <f>IF(ISNUMBER('将来負担比率（分子）の構造'!L$52), IF('将来負担比率（分子）の構造'!L$52 &lt; 0, 0, '将来負担比率（分子）の構造'!L$52), NA())</f>
        <v>4629</v>
      </c>
      <c r="M67" s="135" t="e">
        <f>NA()</f>
        <v>#N/A</v>
      </c>
      <c r="N67" s="135" t="e">
        <f>NA()</f>
        <v>#N/A</v>
      </c>
      <c r="O67" s="135">
        <f>IF(ISNUMBER('将来負担比率（分子）の構造'!M$52), IF('将来負担比率（分子）の構造'!M$52 &lt; 0, 0, '将来負担比率（分子）の構造'!M$52), NA())</f>
        <v>4241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2183882</v>
      </c>
      <c r="S5" s="639"/>
      <c r="T5" s="639"/>
      <c r="U5" s="639"/>
      <c r="V5" s="639"/>
      <c r="W5" s="639"/>
      <c r="X5" s="639"/>
      <c r="Y5" s="686"/>
      <c r="Z5" s="699">
        <v>31.9</v>
      </c>
      <c r="AA5" s="699"/>
      <c r="AB5" s="699"/>
      <c r="AC5" s="699"/>
      <c r="AD5" s="700">
        <v>2183882</v>
      </c>
      <c r="AE5" s="700"/>
      <c r="AF5" s="700"/>
      <c r="AG5" s="700"/>
      <c r="AH5" s="700"/>
      <c r="AI5" s="700"/>
      <c r="AJ5" s="700"/>
      <c r="AK5" s="700"/>
      <c r="AL5" s="687">
        <v>53.2</v>
      </c>
      <c r="AM5" s="656"/>
      <c r="AN5" s="656"/>
      <c r="AO5" s="688"/>
      <c r="AP5" s="673" t="s">
        <v>207</v>
      </c>
      <c r="AQ5" s="674"/>
      <c r="AR5" s="674"/>
      <c r="AS5" s="674"/>
      <c r="AT5" s="674"/>
      <c r="AU5" s="674"/>
      <c r="AV5" s="674"/>
      <c r="AW5" s="674"/>
      <c r="AX5" s="674"/>
      <c r="AY5" s="674"/>
      <c r="AZ5" s="674"/>
      <c r="BA5" s="674"/>
      <c r="BB5" s="674"/>
      <c r="BC5" s="674"/>
      <c r="BD5" s="674"/>
      <c r="BE5" s="674"/>
      <c r="BF5" s="675"/>
      <c r="BG5" s="588">
        <v>2183882</v>
      </c>
      <c r="BH5" s="589"/>
      <c r="BI5" s="589"/>
      <c r="BJ5" s="589"/>
      <c r="BK5" s="589"/>
      <c r="BL5" s="589"/>
      <c r="BM5" s="589"/>
      <c r="BN5" s="590"/>
      <c r="BO5" s="641">
        <v>100</v>
      </c>
      <c r="BP5" s="641"/>
      <c r="BQ5" s="641"/>
      <c r="BR5" s="641"/>
      <c r="BS5" s="642">
        <v>187131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46879</v>
      </c>
      <c r="S6" s="589"/>
      <c r="T6" s="589"/>
      <c r="U6" s="589"/>
      <c r="V6" s="589"/>
      <c r="W6" s="589"/>
      <c r="X6" s="589"/>
      <c r="Y6" s="590"/>
      <c r="Z6" s="641">
        <v>0.7</v>
      </c>
      <c r="AA6" s="641"/>
      <c r="AB6" s="641"/>
      <c r="AC6" s="641"/>
      <c r="AD6" s="642">
        <v>46879</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2183882</v>
      </c>
      <c r="BH6" s="589"/>
      <c r="BI6" s="589"/>
      <c r="BJ6" s="589"/>
      <c r="BK6" s="589"/>
      <c r="BL6" s="589"/>
      <c r="BM6" s="589"/>
      <c r="BN6" s="590"/>
      <c r="BO6" s="641">
        <v>100</v>
      </c>
      <c r="BP6" s="641"/>
      <c r="BQ6" s="641"/>
      <c r="BR6" s="641"/>
      <c r="BS6" s="642">
        <v>187131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105457</v>
      </c>
      <c r="CS6" s="589"/>
      <c r="CT6" s="589"/>
      <c r="CU6" s="589"/>
      <c r="CV6" s="589"/>
      <c r="CW6" s="589"/>
      <c r="CX6" s="589"/>
      <c r="CY6" s="590"/>
      <c r="CZ6" s="641">
        <v>1.6</v>
      </c>
      <c r="DA6" s="641"/>
      <c r="DB6" s="641"/>
      <c r="DC6" s="641"/>
      <c r="DD6" s="594" t="s">
        <v>214</v>
      </c>
      <c r="DE6" s="589"/>
      <c r="DF6" s="589"/>
      <c r="DG6" s="589"/>
      <c r="DH6" s="589"/>
      <c r="DI6" s="589"/>
      <c r="DJ6" s="589"/>
      <c r="DK6" s="589"/>
      <c r="DL6" s="589"/>
      <c r="DM6" s="589"/>
      <c r="DN6" s="589"/>
      <c r="DO6" s="589"/>
      <c r="DP6" s="590"/>
      <c r="DQ6" s="594">
        <v>105457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7482</v>
      </c>
      <c r="S7" s="589"/>
      <c r="T7" s="589"/>
      <c r="U7" s="589"/>
      <c r="V7" s="589"/>
      <c r="W7" s="589"/>
      <c r="X7" s="589"/>
      <c r="Y7" s="590"/>
      <c r="Z7" s="641">
        <v>0.1</v>
      </c>
      <c r="AA7" s="641"/>
      <c r="AB7" s="641"/>
      <c r="AC7" s="641"/>
      <c r="AD7" s="642">
        <v>7482</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739831</v>
      </c>
      <c r="BH7" s="589"/>
      <c r="BI7" s="589"/>
      <c r="BJ7" s="589"/>
      <c r="BK7" s="589"/>
      <c r="BL7" s="589"/>
      <c r="BM7" s="589"/>
      <c r="BN7" s="590"/>
      <c r="BO7" s="641">
        <v>33.9</v>
      </c>
      <c r="BP7" s="641"/>
      <c r="BQ7" s="641"/>
      <c r="BR7" s="641"/>
      <c r="BS7" s="642">
        <v>11556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897092</v>
      </c>
      <c r="CS7" s="589"/>
      <c r="CT7" s="589"/>
      <c r="CU7" s="589"/>
      <c r="CV7" s="589"/>
      <c r="CW7" s="589"/>
      <c r="CX7" s="589"/>
      <c r="CY7" s="590"/>
      <c r="CZ7" s="641">
        <v>13.6</v>
      </c>
      <c r="DA7" s="641"/>
      <c r="DB7" s="641"/>
      <c r="DC7" s="641"/>
      <c r="DD7" s="594">
        <v>53130</v>
      </c>
      <c r="DE7" s="589"/>
      <c r="DF7" s="589"/>
      <c r="DG7" s="589"/>
      <c r="DH7" s="589"/>
      <c r="DI7" s="589"/>
      <c r="DJ7" s="589"/>
      <c r="DK7" s="589"/>
      <c r="DL7" s="589"/>
      <c r="DM7" s="589"/>
      <c r="DN7" s="589"/>
      <c r="DO7" s="589"/>
      <c r="DP7" s="590"/>
      <c r="DQ7" s="594">
        <v>646077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20119</v>
      </c>
      <c r="S8" s="589"/>
      <c r="T8" s="589"/>
      <c r="U8" s="589"/>
      <c r="V8" s="589"/>
      <c r="W8" s="589"/>
      <c r="X8" s="589"/>
      <c r="Y8" s="590"/>
      <c r="Z8" s="641">
        <v>0.3</v>
      </c>
      <c r="AA8" s="641"/>
      <c r="AB8" s="641"/>
      <c r="AC8" s="641"/>
      <c r="AD8" s="642">
        <v>20119</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25981</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2053333</v>
      </c>
      <c r="CS8" s="589"/>
      <c r="CT8" s="589"/>
      <c r="CU8" s="589"/>
      <c r="CV8" s="589"/>
      <c r="CW8" s="589"/>
      <c r="CX8" s="589"/>
      <c r="CY8" s="590"/>
      <c r="CZ8" s="641">
        <v>31.1</v>
      </c>
      <c r="DA8" s="641"/>
      <c r="DB8" s="641"/>
      <c r="DC8" s="641"/>
      <c r="DD8" s="594">
        <v>25219</v>
      </c>
      <c r="DE8" s="589"/>
      <c r="DF8" s="589"/>
      <c r="DG8" s="589"/>
      <c r="DH8" s="589"/>
      <c r="DI8" s="589"/>
      <c r="DJ8" s="589"/>
      <c r="DK8" s="589"/>
      <c r="DL8" s="589"/>
      <c r="DM8" s="589"/>
      <c r="DN8" s="589"/>
      <c r="DO8" s="589"/>
      <c r="DP8" s="590"/>
      <c r="DQ8" s="594">
        <v>1237465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10571</v>
      </c>
      <c r="S9" s="589"/>
      <c r="T9" s="589"/>
      <c r="U9" s="589"/>
      <c r="V9" s="589"/>
      <c r="W9" s="589"/>
      <c r="X9" s="589"/>
      <c r="Y9" s="590"/>
      <c r="Z9" s="641">
        <v>0.2</v>
      </c>
      <c r="AA9" s="641"/>
      <c r="AB9" s="641"/>
      <c r="AC9" s="641"/>
      <c r="AD9" s="642">
        <v>10571</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645306</v>
      </c>
      <c r="BH9" s="589"/>
      <c r="BI9" s="589"/>
      <c r="BJ9" s="589"/>
      <c r="BK9" s="589"/>
      <c r="BL9" s="589"/>
      <c r="BM9" s="589"/>
      <c r="BN9" s="590"/>
      <c r="BO9" s="641">
        <v>29.5</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580929</v>
      </c>
      <c r="CS9" s="589"/>
      <c r="CT9" s="589"/>
      <c r="CU9" s="589"/>
      <c r="CV9" s="589"/>
      <c r="CW9" s="589"/>
      <c r="CX9" s="589"/>
      <c r="CY9" s="590"/>
      <c r="CZ9" s="641">
        <v>8.8000000000000007</v>
      </c>
      <c r="DA9" s="641"/>
      <c r="DB9" s="641"/>
      <c r="DC9" s="641"/>
      <c r="DD9" s="594">
        <v>35386</v>
      </c>
      <c r="DE9" s="589"/>
      <c r="DF9" s="589"/>
      <c r="DG9" s="589"/>
      <c r="DH9" s="589"/>
      <c r="DI9" s="589"/>
      <c r="DJ9" s="589"/>
      <c r="DK9" s="589"/>
      <c r="DL9" s="589"/>
      <c r="DM9" s="589"/>
      <c r="DN9" s="589"/>
      <c r="DO9" s="589"/>
      <c r="DP9" s="590"/>
      <c r="DQ9" s="594">
        <v>492236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171926</v>
      </c>
      <c r="S10" s="589"/>
      <c r="T10" s="589"/>
      <c r="U10" s="589"/>
      <c r="V10" s="589"/>
      <c r="W10" s="589"/>
      <c r="X10" s="589"/>
      <c r="Y10" s="590"/>
      <c r="Z10" s="641">
        <v>2.5</v>
      </c>
      <c r="AA10" s="641"/>
      <c r="AB10" s="641"/>
      <c r="AC10" s="641"/>
      <c r="AD10" s="642">
        <v>171926</v>
      </c>
      <c r="AE10" s="642"/>
      <c r="AF10" s="642"/>
      <c r="AG10" s="642"/>
      <c r="AH10" s="642"/>
      <c r="AI10" s="642"/>
      <c r="AJ10" s="642"/>
      <c r="AK10" s="642"/>
      <c r="AL10" s="611">
        <v>4.2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31675</v>
      </c>
      <c r="BH10" s="589"/>
      <c r="BI10" s="589"/>
      <c r="BJ10" s="589"/>
      <c r="BK10" s="589"/>
      <c r="BL10" s="589"/>
      <c r="BM10" s="589"/>
      <c r="BN10" s="590"/>
      <c r="BO10" s="641">
        <v>1.5</v>
      </c>
      <c r="BP10" s="641"/>
      <c r="BQ10" s="641"/>
      <c r="BR10" s="641"/>
      <c r="BS10" s="594">
        <v>5398</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2934</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2183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51868</v>
      </c>
      <c r="S11" s="589"/>
      <c r="T11" s="589"/>
      <c r="U11" s="589"/>
      <c r="V11" s="589"/>
      <c r="W11" s="589"/>
      <c r="X11" s="589"/>
      <c r="Y11" s="590"/>
      <c r="Z11" s="641">
        <v>0.8</v>
      </c>
      <c r="AA11" s="641"/>
      <c r="AB11" s="641"/>
      <c r="AC11" s="641"/>
      <c r="AD11" s="642">
        <v>51868</v>
      </c>
      <c r="AE11" s="642"/>
      <c r="AF11" s="642"/>
      <c r="AG11" s="642"/>
      <c r="AH11" s="642"/>
      <c r="AI11" s="642"/>
      <c r="AJ11" s="642"/>
      <c r="AK11" s="642"/>
      <c r="AL11" s="611">
        <v>1.3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36869</v>
      </c>
      <c r="BH11" s="589"/>
      <c r="BI11" s="589"/>
      <c r="BJ11" s="589"/>
      <c r="BK11" s="589"/>
      <c r="BL11" s="589"/>
      <c r="BM11" s="589"/>
      <c r="BN11" s="590"/>
      <c r="BO11" s="641">
        <v>1.7</v>
      </c>
      <c r="BP11" s="641"/>
      <c r="BQ11" s="641"/>
      <c r="BR11" s="641"/>
      <c r="BS11" s="594">
        <v>6158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50174</v>
      </c>
      <c r="CS11" s="589"/>
      <c r="CT11" s="589"/>
      <c r="CU11" s="589"/>
      <c r="CV11" s="589"/>
      <c r="CW11" s="589"/>
      <c r="CX11" s="589"/>
      <c r="CY11" s="590"/>
      <c r="CZ11" s="641">
        <v>0.8</v>
      </c>
      <c r="DA11" s="641"/>
      <c r="DB11" s="641"/>
      <c r="DC11" s="641"/>
      <c r="DD11" s="594">
        <v>8763</v>
      </c>
      <c r="DE11" s="589"/>
      <c r="DF11" s="589"/>
      <c r="DG11" s="589"/>
      <c r="DH11" s="589"/>
      <c r="DI11" s="589"/>
      <c r="DJ11" s="589"/>
      <c r="DK11" s="589"/>
      <c r="DL11" s="589"/>
      <c r="DM11" s="589"/>
      <c r="DN11" s="589"/>
      <c r="DO11" s="589"/>
      <c r="DP11" s="590"/>
      <c r="DQ11" s="594">
        <v>39674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1325751</v>
      </c>
      <c r="BH12" s="589"/>
      <c r="BI12" s="589"/>
      <c r="BJ12" s="589"/>
      <c r="BK12" s="589"/>
      <c r="BL12" s="589"/>
      <c r="BM12" s="589"/>
      <c r="BN12" s="590"/>
      <c r="BO12" s="641">
        <v>60.7</v>
      </c>
      <c r="BP12" s="641"/>
      <c r="BQ12" s="641"/>
      <c r="BR12" s="641"/>
      <c r="BS12" s="594">
        <v>175575</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86234</v>
      </c>
      <c r="CS12" s="589"/>
      <c r="CT12" s="589"/>
      <c r="CU12" s="589"/>
      <c r="CV12" s="589"/>
      <c r="CW12" s="589"/>
      <c r="CX12" s="589"/>
      <c r="CY12" s="590"/>
      <c r="CZ12" s="641">
        <v>1.3</v>
      </c>
      <c r="DA12" s="641"/>
      <c r="DB12" s="641"/>
      <c r="DC12" s="641"/>
      <c r="DD12" s="594">
        <v>33115</v>
      </c>
      <c r="DE12" s="589"/>
      <c r="DF12" s="589"/>
      <c r="DG12" s="589"/>
      <c r="DH12" s="589"/>
      <c r="DI12" s="589"/>
      <c r="DJ12" s="589"/>
      <c r="DK12" s="589"/>
      <c r="DL12" s="589"/>
      <c r="DM12" s="589"/>
      <c r="DN12" s="589"/>
      <c r="DO12" s="589"/>
      <c r="DP12" s="590"/>
      <c r="DQ12" s="594">
        <v>39574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11494</v>
      </c>
      <c r="S13" s="589"/>
      <c r="T13" s="589"/>
      <c r="U13" s="589"/>
      <c r="V13" s="589"/>
      <c r="W13" s="589"/>
      <c r="X13" s="589"/>
      <c r="Y13" s="590"/>
      <c r="Z13" s="641">
        <v>0.2</v>
      </c>
      <c r="AA13" s="641"/>
      <c r="AB13" s="641"/>
      <c r="AC13" s="641"/>
      <c r="AD13" s="642">
        <v>11494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1322126</v>
      </c>
      <c r="BH13" s="589"/>
      <c r="BI13" s="589"/>
      <c r="BJ13" s="589"/>
      <c r="BK13" s="589"/>
      <c r="BL13" s="589"/>
      <c r="BM13" s="589"/>
      <c r="BN13" s="590"/>
      <c r="BO13" s="641">
        <v>60.5</v>
      </c>
      <c r="BP13" s="641"/>
      <c r="BQ13" s="641"/>
      <c r="BR13" s="641"/>
      <c r="BS13" s="594">
        <v>175575</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809551</v>
      </c>
      <c r="CS13" s="589"/>
      <c r="CT13" s="589"/>
      <c r="CU13" s="589"/>
      <c r="CV13" s="589"/>
      <c r="CW13" s="589"/>
      <c r="CX13" s="589"/>
      <c r="CY13" s="590"/>
      <c r="CZ13" s="641">
        <v>12.3</v>
      </c>
      <c r="DA13" s="641"/>
      <c r="DB13" s="641"/>
      <c r="DC13" s="641"/>
      <c r="DD13" s="594">
        <v>327838</v>
      </c>
      <c r="DE13" s="589"/>
      <c r="DF13" s="589"/>
      <c r="DG13" s="589"/>
      <c r="DH13" s="589"/>
      <c r="DI13" s="589"/>
      <c r="DJ13" s="589"/>
      <c r="DK13" s="589"/>
      <c r="DL13" s="589"/>
      <c r="DM13" s="589"/>
      <c r="DN13" s="589"/>
      <c r="DO13" s="589"/>
      <c r="DP13" s="590"/>
      <c r="DQ13" s="594">
        <v>455925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32001</v>
      </c>
      <c r="BH14" s="589"/>
      <c r="BI14" s="589"/>
      <c r="BJ14" s="589"/>
      <c r="BK14" s="589"/>
      <c r="BL14" s="589"/>
      <c r="BM14" s="589"/>
      <c r="BN14" s="590"/>
      <c r="BO14" s="641">
        <v>1.5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390078</v>
      </c>
      <c r="CS14" s="589"/>
      <c r="CT14" s="589"/>
      <c r="CU14" s="589"/>
      <c r="CV14" s="589"/>
      <c r="CW14" s="589"/>
      <c r="CX14" s="589"/>
      <c r="CY14" s="590"/>
      <c r="CZ14" s="641">
        <v>5.9</v>
      </c>
      <c r="DA14" s="641"/>
      <c r="DB14" s="641"/>
      <c r="DC14" s="641"/>
      <c r="DD14" s="594">
        <v>23058</v>
      </c>
      <c r="DE14" s="589"/>
      <c r="DF14" s="589"/>
      <c r="DG14" s="589"/>
      <c r="DH14" s="589"/>
      <c r="DI14" s="589"/>
      <c r="DJ14" s="589"/>
      <c r="DK14" s="589"/>
      <c r="DL14" s="589"/>
      <c r="DM14" s="589"/>
      <c r="DN14" s="589"/>
      <c r="DO14" s="589"/>
      <c r="DP14" s="590"/>
      <c r="DQ14" s="594">
        <v>367378</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5753</v>
      </c>
      <c r="S15" s="589"/>
      <c r="T15" s="589"/>
      <c r="U15" s="589"/>
      <c r="V15" s="589"/>
      <c r="W15" s="589"/>
      <c r="X15" s="589"/>
      <c r="Y15" s="590"/>
      <c r="Z15" s="641">
        <v>0.1</v>
      </c>
      <c r="AA15" s="641"/>
      <c r="AB15" s="641"/>
      <c r="AC15" s="641"/>
      <c r="AD15" s="642">
        <v>5753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86299</v>
      </c>
      <c r="BH15" s="589"/>
      <c r="BI15" s="589"/>
      <c r="BJ15" s="589"/>
      <c r="BK15" s="589"/>
      <c r="BL15" s="589"/>
      <c r="BM15" s="589"/>
      <c r="BN15" s="590"/>
      <c r="BO15" s="641">
        <v>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649841</v>
      </c>
      <c r="CS15" s="589"/>
      <c r="CT15" s="589"/>
      <c r="CU15" s="589"/>
      <c r="CV15" s="589"/>
      <c r="CW15" s="589"/>
      <c r="CX15" s="589"/>
      <c r="CY15" s="590"/>
      <c r="CZ15" s="641">
        <v>9.8000000000000007</v>
      </c>
      <c r="DA15" s="641"/>
      <c r="DB15" s="641"/>
      <c r="DC15" s="641"/>
      <c r="DD15" s="594">
        <v>195799</v>
      </c>
      <c r="DE15" s="589"/>
      <c r="DF15" s="589"/>
      <c r="DG15" s="589"/>
      <c r="DH15" s="589"/>
      <c r="DI15" s="589"/>
      <c r="DJ15" s="589"/>
      <c r="DK15" s="589"/>
      <c r="DL15" s="589"/>
      <c r="DM15" s="589"/>
      <c r="DN15" s="589"/>
      <c r="DO15" s="589"/>
      <c r="DP15" s="590"/>
      <c r="DQ15" s="594">
        <v>374731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1841775</v>
      </c>
      <c r="S16" s="589"/>
      <c r="T16" s="589"/>
      <c r="U16" s="589"/>
      <c r="V16" s="589"/>
      <c r="W16" s="589"/>
      <c r="X16" s="589"/>
      <c r="Y16" s="590"/>
      <c r="Z16" s="641">
        <v>26.9</v>
      </c>
      <c r="AA16" s="641"/>
      <c r="AB16" s="641"/>
      <c r="AC16" s="641"/>
      <c r="AD16" s="642">
        <v>1561779</v>
      </c>
      <c r="AE16" s="642"/>
      <c r="AF16" s="642"/>
      <c r="AG16" s="642"/>
      <c r="AH16" s="642"/>
      <c r="AI16" s="642"/>
      <c r="AJ16" s="642"/>
      <c r="AK16" s="642"/>
      <c r="AL16" s="611">
        <v>38.1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9862</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3113</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1561779</v>
      </c>
      <c r="S17" s="589"/>
      <c r="T17" s="589"/>
      <c r="U17" s="589"/>
      <c r="V17" s="589"/>
      <c r="W17" s="589"/>
      <c r="X17" s="589"/>
      <c r="Y17" s="590"/>
      <c r="Z17" s="641">
        <v>22.8</v>
      </c>
      <c r="AA17" s="641"/>
      <c r="AB17" s="641"/>
      <c r="AC17" s="641"/>
      <c r="AD17" s="642">
        <v>1561779</v>
      </c>
      <c r="AE17" s="642"/>
      <c r="AF17" s="642"/>
      <c r="AG17" s="642"/>
      <c r="AH17" s="642"/>
      <c r="AI17" s="642"/>
      <c r="AJ17" s="642"/>
      <c r="AK17" s="642"/>
      <c r="AL17" s="611">
        <v>38.1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970144</v>
      </c>
      <c r="CS17" s="589"/>
      <c r="CT17" s="589"/>
      <c r="CU17" s="589"/>
      <c r="CV17" s="589"/>
      <c r="CW17" s="589"/>
      <c r="CX17" s="589"/>
      <c r="CY17" s="590"/>
      <c r="CZ17" s="641">
        <v>14.7</v>
      </c>
      <c r="DA17" s="641"/>
      <c r="DB17" s="641"/>
      <c r="DC17" s="641"/>
      <c r="DD17" s="594" t="s">
        <v>220</v>
      </c>
      <c r="DE17" s="589"/>
      <c r="DF17" s="589"/>
      <c r="DG17" s="589"/>
      <c r="DH17" s="589"/>
      <c r="DI17" s="589"/>
      <c r="DJ17" s="589"/>
      <c r="DK17" s="589"/>
      <c r="DL17" s="589"/>
      <c r="DM17" s="589"/>
      <c r="DN17" s="589"/>
      <c r="DO17" s="589"/>
      <c r="DP17" s="590"/>
      <c r="DQ17" s="594">
        <v>970144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279996</v>
      </c>
      <c r="S18" s="589"/>
      <c r="T18" s="589"/>
      <c r="U18" s="589"/>
      <c r="V18" s="589"/>
      <c r="W18" s="589"/>
      <c r="X18" s="589"/>
      <c r="Y18" s="590"/>
      <c r="Z18" s="641">
        <v>4.0999999999999996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4351749</v>
      </c>
      <c r="S20" s="589"/>
      <c r="T20" s="589"/>
      <c r="U20" s="589"/>
      <c r="V20" s="589"/>
      <c r="W20" s="589"/>
      <c r="X20" s="589"/>
      <c r="Y20" s="590"/>
      <c r="Z20" s="641">
        <v>63.7</v>
      </c>
      <c r="AA20" s="641"/>
      <c r="AB20" s="641"/>
      <c r="AC20" s="641"/>
      <c r="AD20" s="642">
        <v>4071753</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6605629</v>
      </c>
      <c r="CS20" s="589"/>
      <c r="CT20" s="589"/>
      <c r="CU20" s="589"/>
      <c r="CV20" s="589"/>
      <c r="CW20" s="589"/>
      <c r="CX20" s="589"/>
      <c r="CY20" s="590"/>
      <c r="CZ20" s="641">
        <v>100</v>
      </c>
      <c r="DA20" s="641"/>
      <c r="DB20" s="641"/>
      <c r="DC20" s="641"/>
      <c r="DD20" s="594">
        <v>702308</v>
      </c>
      <c r="DE20" s="589"/>
      <c r="DF20" s="589"/>
      <c r="DG20" s="589"/>
      <c r="DH20" s="589"/>
      <c r="DI20" s="589"/>
      <c r="DJ20" s="589"/>
      <c r="DK20" s="589"/>
      <c r="DL20" s="589"/>
      <c r="DM20" s="589"/>
      <c r="DN20" s="589"/>
      <c r="DO20" s="589"/>
      <c r="DP20" s="590"/>
      <c r="DQ20" s="594">
        <v>4733957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3336</v>
      </c>
      <c r="S21" s="589"/>
      <c r="T21" s="589"/>
      <c r="U21" s="589"/>
      <c r="V21" s="589"/>
      <c r="W21" s="589"/>
      <c r="X21" s="589"/>
      <c r="Y21" s="590"/>
      <c r="Z21" s="641">
        <v>0</v>
      </c>
      <c r="AA21" s="641"/>
      <c r="AB21" s="641"/>
      <c r="AC21" s="641"/>
      <c r="AD21" s="642">
        <v>3336</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8849</v>
      </c>
      <c r="S22" s="589"/>
      <c r="T22" s="589"/>
      <c r="U22" s="589"/>
      <c r="V22" s="589"/>
      <c r="W22" s="589"/>
      <c r="X22" s="589"/>
      <c r="Y22" s="590"/>
      <c r="Z22" s="641">
        <v>0.1</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89087</v>
      </c>
      <c r="S23" s="589"/>
      <c r="T23" s="589"/>
      <c r="U23" s="589"/>
      <c r="V23" s="589"/>
      <c r="W23" s="589"/>
      <c r="X23" s="589"/>
      <c r="Y23" s="590"/>
      <c r="Z23" s="641">
        <v>1.3</v>
      </c>
      <c r="AA23" s="641"/>
      <c r="AB23" s="641"/>
      <c r="AC23" s="641"/>
      <c r="AD23" s="642">
        <v>15101</v>
      </c>
      <c r="AE23" s="642"/>
      <c r="AF23" s="642"/>
      <c r="AG23" s="642"/>
      <c r="AH23" s="642"/>
      <c r="AI23" s="642"/>
      <c r="AJ23" s="642"/>
      <c r="AK23" s="642"/>
      <c r="AL23" s="611">
        <v>0.4</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18490</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3088687</v>
      </c>
      <c r="CS24" s="639"/>
      <c r="CT24" s="639"/>
      <c r="CU24" s="639"/>
      <c r="CV24" s="639"/>
      <c r="CW24" s="639"/>
      <c r="CX24" s="639"/>
      <c r="CY24" s="686"/>
      <c r="CZ24" s="690">
        <v>46.8</v>
      </c>
      <c r="DA24" s="691"/>
      <c r="DB24" s="691"/>
      <c r="DC24" s="692"/>
      <c r="DD24" s="685">
        <v>2389786</v>
      </c>
      <c r="DE24" s="639"/>
      <c r="DF24" s="639"/>
      <c r="DG24" s="639"/>
      <c r="DH24" s="639"/>
      <c r="DI24" s="639"/>
      <c r="DJ24" s="639"/>
      <c r="DK24" s="686"/>
      <c r="DL24" s="685">
        <v>2340632</v>
      </c>
      <c r="DM24" s="639"/>
      <c r="DN24" s="639"/>
      <c r="DO24" s="639"/>
      <c r="DP24" s="639"/>
      <c r="DQ24" s="639"/>
      <c r="DR24" s="639"/>
      <c r="DS24" s="639"/>
      <c r="DT24" s="639"/>
      <c r="DU24" s="639"/>
      <c r="DV24" s="686"/>
      <c r="DW24" s="687">
        <v>52.8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767342</v>
      </c>
      <c r="S25" s="589"/>
      <c r="T25" s="589"/>
      <c r="U25" s="589"/>
      <c r="V25" s="589"/>
      <c r="W25" s="589"/>
      <c r="X25" s="589"/>
      <c r="Y25" s="590"/>
      <c r="Z25" s="641">
        <v>11.2</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1360066</v>
      </c>
      <c r="CS25" s="607"/>
      <c r="CT25" s="607"/>
      <c r="CU25" s="607"/>
      <c r="CV25" s="607"/>
      <c r="CW25" s="607"/>
      <c r="CX25" s="607"/>
      <c r="CY25" s="608"/>
      <c r="CZ25" s="591">
        <v>20.6</v>
      </c>
      <c r="DA25" s="609"/>
      <c r="DB25" s="609"/>
      <c r="DC25" s="610"/>
      <c r="DD25" s="594">
        <v>1157117</v>
      </c>
      <c r="DE25" s="607"/>
      <c r="DF25" s="607"/>
      <c r="DG25" s="607"/>
      <c r="DH25" s="607"/>
      <c r="DI25" s="607"/>
      <c r="DJ25" s="607"/>
      <c r="DK25" s="608"/>
      <c r="DL25" s="594">
        <v>1110391</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874211</v>
      </c>
      <c r="CS26" s="589"/>
      <c r="CT26" s="589"/>
      <c r="CU26" s="589"/>
      <c r="CV26" s="589"/>
      <c r="CW26" s="589"/>
      <c r="CX26" s="589"/>
      <c r="CY26" s="590"/>
      <c r="CZ26" s="591">
        <v>13.2</v>
      </c>
      <c r="DA26" s="609"/>
      <c r="DB26" s="609"/>
      <c r="DC26" s="610"/>
      <c r="DD26" s="594">
        <v>678153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441062</v>
      </c>
      <c r="S27" s="589"/>
      <c r="T27" s="589"/>
      <c r="U27" s="589"/>
      <c r="V27" s="589"/>
      <c r="W27" s="589"/>
      <c r="X27" s="589"/>
      <c r="Y27" s="590"/>
      <c r="Z27" s="641">
        <v>6.5</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2183882</v>
      </c>
      <c r="BH27" s="589"/>
      <c r="BI27" s="589"/>
      <c r="BJ27" s="589"/>
      <c r="BK27" s="589"/>
      <c r="BL27" s="589"/>
      <c r="BM27" s="589"/>
      <c r="BN27" s="590"/>
      <c r="BO27" s="641">
        <v>100</v>
      </c>
      <c r="BP27" s="641"/>
      <c r="BQ27" s="641"/>
      <c r="BR27" s="641"/>
      <c r="BS27" s="594">
        <v>187131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758477</v>
      </c>
      <c r="CS27" s="607"/>
      <c r="CT27" s="607"/>
      <c r="CU27" s="607"/>
      <c r="CV27" s="607"/>
      <c r="CW27" s="607"/>
      <c r="CX27" s="607"/>
      <c r="CY27" s="608"/>
      <c r="CZ27" s="591">
        <v>11.5</v>
      </c>
      <c r="DA27" s="609"/>
      <c r="DB27" s="609"/>
      <c r="DC27" s="610"/>
      <c r="DD27" s="594">
        <v>262525</v>
      </c>
      <c r="DE27" s="607"/>
      <c r="DF27" s="607"/>
      <c r="DG27" s="607"/>
      <c r="DH27" s="607"/>
      <c r="DI27" s="607"/>
      <c r="DJ27" s="607"/>
      <c r="DK27" s="608"/>
      <c r="DL27" s="594">
        <v>261503</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53779</v>
      </c>
      <c r="S28" s="589"/>
      <c r="T28" s="589"/>
      <c r="U28" s="589"/>
      <c r="V28" s="589"/>
      <c r="W28" s="589"/>
      <c r="X28" s="589"/>
      <c r="Y28" s="590"/>
      <c r="Z28" s="641">
        <v>0.8</v>
      </c>
      <c r="AA28" s="641"/>
      <c r="AB28" s="641"/>
      <c r="AC28" s="641"/>
      <c r="AD28" s="642">
        <v>12091</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970144</v>
      </c>
      <c r="CS28" s="589"/>
      <c r="CT28" s="589"/>
      <c r="CU28" s="589"/>
      <c r="CV28" s="589"/>
      <c r="CW28" s="589"/>
      <c r="CX28" s="589"/>
      <c r="CY28" s="590"/>
      <c r="CZ28" s="591">
        <v>14.7</v>
      </c>
      <c r="DA28" s="609"/>
      <c r="DB28" s="609"/>
      <c r="DC28" s="610"/>
      <c r="DD28" s="594">
        <v>970144</v>
      </c>
      <c r="DE28" s="589"/>
      <c r="DF28" s="589"/>
      <c r="DG28" s="589"/>
      <c r="DH28" s="589"/>
      <c r="DI28" s="589"/>
      <c r="DJ28" s="589"/>
      <c r="DK28" s="590"/>
      <c r="DL28" s="594">
        <v>968738</v>
      </c>
      <c r="DM28" s="589"/>
      <c r="DN28" s="589"/>
      <c r="DO28" s="589"/>
      <c r="DP28" s="589"/>
      <c r="DQ28" s="589"/>
      <c r="DR28" s="589"/>
      <c r="DS28" s="589"/>
      <c r="DT28" s="589"/>
      <c r="DU28" s="589"/>
      <c r="DV28" s="590"/>
      <c r="DW28" s="611">
        <v>21.9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8167</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970010</v>
      </c>
      <c r="CS29" s="607"/>
      <c r="CT29" s="607"/>
      <c r="CU29" s="607"/>
      <c r="CV29" s="607"/>
      <c r="CW29" s="607"/>
      <c r="CX29" s="607"/>
      <c r="CY29" s="608"/>
      <c r="CZ29" s="591">
        <v>14.7</v>
      </c>
      <c r="DA29" s="609"/>
      <c r="DB29" s="609"/>
      <c r="DC29" s="610"/>
      <c r="DD29" s="594">
        <v>970010</v>
      </c>
      <c r="DE29" s="607"/>
      <c r="DF29" s="607"/>
      <c r="DG29" s="607"/>
      <c r="DH29" s="607"/>
      <c r="DI29" s="607"/>
      <c r="DJ29" s="607"/>
      <c r="DK29" s="608"/>
      <c r="DL29" s="594">
        <v>968604</v>
      </c>
      <c r="DM29" s="607"/>
      <c r="DN29" s="607"/>
      <c r="DO29" s="607"/>
      <c r="DP29" s="607"/>
      <c r="DQ29" s="607"/>
      <c r="DR29" s="607"/>
      <c r="DS29" s="607"/>
      <c r="DT29" s="607"/>
      <c r="DU29" s="607"/>
      <c r="DV29" s="608"/>
      <c r="DW29" s="611">
        <v>21.9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198302</v>
      </c>
      <c r="S30" s="589"/>
      <c r="T30" s="589"/>
      <c r="U30" s="589"/>
      <c r="V30" s="589"/>
      <c r="W30" s="589"/>
      <c r="X30" s="589"/>
      <c r="Y30" s="590"/>
      <c r="Z30" s="641">
        <v>2.9</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99</v>
      </c>
      <c r="BH30" s="655"/>
      <c r="BI30" s="655"/>
      <c r="BJ30" s="655"/>
      <c r="BK30" s="655"/>
      <c r="BL30" s="655"/>
      <c r="BM30" s="656">
        <v>94.2</v>
      </c>
      <c r="BN30" s="655"/>
      <c r="BO30" s="655"/>
      <c r="BP30" s="655"/>
      <c r="BQ30" s="657"/>
      <c r="BR30" s="654">
        <v>98.7</v>
      </c>
      <c r="BS30" s="655"/>
      <c r="BT30" s="655"/>
      <c r="BU30" s="655"/>
      <c r="BV30" s="655"/>
      <c r="BW30" s="655"/>
      <c r="BX30" s="656">
        <v>93.6</v>
      </c>
      <c r="BY30" s="655"/>
      <c r="BZ30" s="655"/>
      <c r="CA30" s="655"/>
      <c r="CB30" s="657"/>
      <c r="CD30" s="660"/>
      <c r="CE30" s="661"/>
      <c r="CF30" s="625" t="s">
        <v>292</v>
      </c>
      <c r="CG30" s="622"/>
      <c r="CH30" s="622"/>
      <c r="CI30" s="622"/>
      <c r="CJ30" s="622"/>
      <c r="CK30" s="622"/>
      <c r="CL30" s="622"/>
      <c r="CM30" s="622"/>
      <c r="CN30" s="622"/>
      <c r="CO30" s="622"/>
      <c r="CP30" s="622"/>
      <c r="CQ30" s="623"/>
      <c r="CR30" s="588">
        <v>858281</v>
      </c>
      <c r="CS30" s="589"/>
      <c r="CT30" s="589"/>
      <c r="CU30" s="589"/>
      <c r="CV30" s="589"/>
      <c r="CW30" s="589"/>
      <c r="CX30" s="589"/>
      <c r="CY30" s="590"/>
      <c r="CZ30" s="591">
        <v>13</v>
      </c>
      <c r="DA30" s="609"/>
      <c r="DB30" s="609"/>
      <c r="DC30" s="610"/>
      <c r="DD30" s="594">
        <v>858281</v>
      </c>
      <c r="DE30" s="589"/>
      <c r="DF30" s="589"/>
      <c r="DG30" s="589"/>
      <c r="DH30" s="589"/>
      <c r="DI30" s="589"/>
      <c r="DJ30" s="589"/>
      <c r="DK30" s="590"/>
      <c r="DL30" s="594">
        <v>856875</v>
      </c>
      <c r="DM30" s="589"/>
      <c r="DN30" s="589"/>
      <c r="DO30" s="589"/>
      <c r="DP30" s="589"/>
      <c r="DQ30" s="589"/>
      <c r="DR30" s="589"/>
      <c r="DS30" s="589"/>
      <c r="DT30" s="589"/>
      <c r="DU30" s="589"/>
      <c r="DV30" s="590"/>
      <c r="DW30" s="611">
        <v>19.3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130477</v>
      </c>
      <c r="S31" s="589"/>
      <c r="T31" s="589"/>
      <c r="U31" s="589"/>
      <c r="V31" s="589"/>
      <c r="W31" s="589"/>
      <c r="X31" s="589"/>
      <c r="Y31" s="590"/>
      <c r="Z31" s="641">
        <v>1.9</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95.1</v>
      </c>
      <c r="BN31" s="653"/>
      <c r="BO31" s="653"/>
      <c r="BP31" s="653"/>
      <c r="BQ31" s="617"/>
      <c r="BR31" s="652">
        <v>98.7</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111729</v>
      </c>
      <c r="CS31" s="607"/>
      <c r="CT31" s="607"/>
      <c r="CU31" s="607"/>
      <c r="CV31" s="607"/>
      <c r="CW31" s="607"/>
      <c r="CX31" s="607"/>
      <c r="CY31" s="608"/>
      <c r="CZ31" s="591">
        <v>1.7</v>
      </c>
      <c r="DA31" s="609"/>
      <c r="DB31" s="609"/>
      <c r="DC31" s="610"/>
      <c r="DD31" s="594">
        <v>111729</v>
      </c>
      <c r="DE31" s="607"/>
      <c r="DF31" s="607"/>
      <c r="DG31" s="607"/>
      <c r="DH31" s="607"/>
      <c r="DI31" s="607"/>
      <c r="DJ31" s="607"/>
      <c r="DK31" s="608"/>
      <c r="DL31" s="594">
        <v>111729</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167304</v>
      </c>
      <c r="S32" s="589"/>
      <c r="T32" s="589"/>
      <c r="U32" s="589"/>
      <c r="V32" s="589"/>
      <c r="W32" s="589"/>
      <c r="X32" s="589"/>
      <c r="Y32" s="590"/>
      <c r="Z32" s="641">
        <v>2.4</v>
      </c>
      <c r="AA32" s="641"/>
      <c r="AB32" s="641"/>
      <c r="AC32" s="641"/>
      <c r="AD32" s="642">
        <v>53</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99.2</v>
      </c>
      <c r="BH32" s="573"/>
      <c r="BI32" s="573"/>
      <c r="BJ32" s="573"/>
      <c r="BK32" s="573"/>
      <c r="BL32" s="573"/>
      <c r="BM32" s="636">
        <v>93.4</v>
      </c>
      <c r="BN32" s="573"/>
      <c r="BO32" s="573"/>
      <c r="BP32" s="573"/>
      <c r="BQ32" s="630"/>
      <c r="BR32" s="651">
        <v>98.7</v>
      </c>
      <c r="BS32" s="573"/>
      <c r="BT32" s="573"/>
      <c r="BU32" s="573"/>
      <c r="BV32" s="573"/>
      <c r="BW32" s="573"/>
      <c r="BX32" s="636">
        <v>92.4</v>
      </c>
      <c r="BY32" s="573"/>
      <c r="BZ32" s="573"/>
      <c r="CA32" s="573"/>
      <c r="CB32" s="630"/>
      <c r="CD32" s="662"/>
      <c r="CE32" s="663"/>
      <c r="CF32" s="625" t="s">
        <v>299</v>
      </c>
      <c r="CG32" s="622"/>
      <c r="CH32" s="622"/>
      <c r="CI32" s="622"/>
      <c r="CJ32" s="622"/>
      <c r="CK32" s="622"/>
      <c r="CL32" s="622"/>
      <c r="CM32" s="622"/>
      <c r="CN32" s="622"/>
      <c r="CO32" s="622"/>
      <c r="CP32" s="622"/>
      <c r="CQ32" s="623"/>
      <c r="CR32" s="588">
        <v>134</v>
      </c>
      <c r="CS32" s="589"/>
      <c r="CT32" s="589"/>
      <c r="CU32" s="589"/>
      <c r="CV32" s="589"/>
      <c r="CW32" s="589"/>
      <c r="CX32" s="589"/>
      <c r="CY32" s="590"/>
      <c r="CZ32" s="591">
        <v>0</v>
      </c>
      <c r="DA32" s="609"/>
      <c r="DB32" s="609"/>
      <c r="DC32" s="610"/>
      <c r="DD32" s="594">
        <v>134</v>
      </c>
      <c r="DE32" s="589"/>
      <c r="DF32" s="589"/>
      <c r="DG32" s="589"/>
      <c r="DH32" s="589"/>
      <c r="DI32" s="589"/>
      <c r="DJ32" s="589"/>
      <c r="DK32" s="590"/>
      <c r="DL32" s="594">
        <v>134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598170</v>
      </c>
      <c r="S33" s="589"/>
      <c r="T33" s="589"/>
      <c r="U33" s="589"/>
      <c r="V33" s="589"/>
      <c r="W33" s="589"/>
      <c r="X33" s="589"/>
      <c r="Y33" s="590"/>
      <c r="Z33" s="641">
        <v>8.8000000000000007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2804772</v>
      </c>
      <c r="CS33" s="607"/>
      <c r="CT33" s="607"/>
      <c r="CU33" s="607"/>
      <c r="CV33" s="607"/>
      <c r="CW33" s="607"/>
      <c r="CX33" s="607"/>
      <c r="CY33" s="608"/>
      <c r="CZ33" s="591">
        <v>42.5</v>
      </c>
      <c r="DA33" s="609"/>
      <c r="DB33" s="609"/>
      <c r="DC33" s="610"/>
      <c r="DD33" s="594">
        <v>2256794</v>
      </c>
      <c r="DE33" s="607"/>
      <c r="DF33" s="607"/>
      <c r="DG33" s="607"/>
      <c r="DH33" s="607"/>
      <c r="DI33" s="607"/>
      <c r="DJ33" s="607"/>
      <c r="DK33" s="608"/>
      <c r="DL33" s="594">
        <v>1888556</v>
      </c>
      <c r="DM33" s="607"/>
      <c r="DN33" s="607"/>
      <c r="DO33" s="607"/>
      <c r="DP33" s="607"/>
      <c r="DQ33" s="607"/>
      <c r="DR33" s="607"/>
      <c r="DS33" s="607"/>
      <c r="DT33" s="607"/>
      <c r="DU33" s="607"/>
      <c r="DV33" s="608"/>
      <c r="DW33" s="611">
        <v>42.6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1132313</v>
      </c>
      <c r="CS34" s="589"/>
      <c r="CT34" s="589"/>
      <c r="CU34" s="589"/>
      <c r="CV34" s="589"/>
      <c r="CW34" s="589"/>
      <c r="CX34" s="589"/>
      <c r="CY34" s="590"/>
      <c r="CZ34" s="591">
        <v>17.100000000000001</v>
      </c>
      <c r="DA34" s="609"/>
      <c r="DB34" s="609"/>
      <c r="DC34" s="610"/>
      <c r="DD34" s="594">
        <v>851756</v>
      </c>
      <c r="DE34" s="589"/>
      <c r="DF34" s="589"/>
      <c r="DG34" s="589"/>
      <c r="DH34" s="589"/>
      <c r="DI34" s="589"/>
      <c r="DJ34" s="589"/>
      <c r="DK34" s="590"/>
      <c r="DL34" s="594">
        <v>745413</v>
      </c>
      <c r="DM34" s="589"/>
      <c r="DN34" s="589"/>
      <c r="DO34" s="589"/>
      <c r="DP34" s="589"/>
      <c r="DQ34" s="589"/>
      <c r="DR34" s="589"/>
      <c r="DS34" s="589"/>
      <c r="DT34" s="589"/>
      <c r="DU34" s="589"/>
      <c r="DV34" s="590"/>
      <c r="DW34" s="611">
        <v>16.8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327670</v>
      </c>
      <c r="S35" s="589"/>
      <c r="T35" s="589"/>
      <c r="U35" s="589"/>
      <c r="V35" s="589"/>
      <c r="W35" s="589"/>
      <c r="X35" s="589"/>
      <c r="Y35" s="590"/>
      <c r="Z35" s="641">
        <v>4.8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1031777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61984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83261</v>
      </c>
      <c r="CS35" s="607"/>
      <c r="CT35" s="607"/>
      <c r="CU35" s="607"/>
      <c r="CV35" s="607"/>
      <c r="CW35" s="607"/>
      <c r="CX35" s="607"/>
      <c r="CY35" s="608"/>
      <c r="CZ35" s="591">
        <v>1.3</v>
      </c>
      <c r="DA35" s="609"/>
      <c r="DB35" s="609"/>
      <c r="DC35" s="610"/>
      <c r="DD35" s="594">
        <v>30664</v>
      </c>
      <c r="DE35" s="607"/>
      <c r="DF35" s="607"/>
      <c r="DG35" s="607"/>
      <c r="DH35" s="607"/>
      <c r="DI35" s="607"/>
      <c r="DJ35" s="607"/>
      <c r="DK35" s="608"/>
      <c r="DL35" s="594">
        <v>30664</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6836114</v>
      </c>
      <c r="S36" s="629"/>
      <c r="T36" s="629"/>
      <c r="U36" s="629"/>
      <c r="V36" s="629"/>
      <c r="W36" s="629"/>
      <c r="X36" s="629"/>
      <c r="Y36" s="632"/>
      <c r="Z36" s="633">
        <v>100</v>
      </c>
      <c r="AA36" s="633"/>
      <c r="AB36" s="633"/>
      <c r="AC36" s="633"/>
      <c r="AD36" s="634">
        <v>4102334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286204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61984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524461</v>
      </c>
      <c r="CS36" s="589"/>
      <c r="CT36" s="589"/>
      <c r="CU36" s="589"/>
      <c r="CV36" s="589"/>
      <c r="CW36" s="589"/>
      <c r="CX36" s="589"/>
      <c r="CY36" s="590"/>
      <c r="CZ36" s="591">
        <v>7.9</v>
      </c>
      <c r="DA36" s="609"/>
      <c r="DB36" s="609"/>
      <c r="DC36" s="610"/>
      <c r="DD36" s="594">
        <v>484574</v>
      </c>
      <c r="DE36" s="589"/>
      <c r="DF36" s="589"/>
      <c r="DG36" s="589"/>
      <c r="DH36" s="589"/>
      <c r="DI36" s="589"/>
      <c r="DJ36" s="589"/>
      <c r="DK36" s="590"/>
      <c r="DL36" s="594">
        <v>404209</v>
      </c>
      <c r="DM36" s="589"/>
      <c r="DN36" s="589"/>
      <c r="DO36" s="589"/>
      <c r="DP36" s="589"/>
      <c r="DQ36" s="589"/>
      <c r="DR36" s="589"/>
      <c r="DS36" s="589"/>
      <c r="DT36" s="589"/>
      <c r="DU36" s="589"/>
      <c r="DV36" s="590"/>
      <c r="DW36" s="611">
        <v>9.1</v>
      </c>
      <c r="DX36" s="612"/>
      <c r="DY36" s="612"/>
      <c r="DZ36" s="612"/>
      <c r="EA36" s="612"/>
      <c r="EB36" s="612"/>
      <c r="EC36" s="613"/>
    </row>
    <row r="37" spans="2:133" ht="11.25" customHeight="1">
      <c r="AQ37" s="614" t="s">
        <v>314</v>
      </c>
      <c r="AR37" s="615"/>
      <c r="AS37" s="615"/>
      <c r="AT37" s="615"/>
      <c r="AU37" s="615"/>
      <c r="AV37" s="615"/>
      <c r="AW37" s="615"/>
      <c r="AX37" s="615"/>
      <c r="AY37" s="616"/>
      <c r="AZ37" s="588">
        <v>1760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3067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307630</v>
      </c>
      <c r="CS37" s="607"/>
      <c r="CT37" s="607"/>
      <c r="CU37" s="607"/>
      <c r="CV37" s="607"/>
      <c r="CW37" s="607"/>
      <c r="CX37" s="607"/>
      <c r="CY37" s="608"/>
      <c r="CZ37" s="591">
        <v>4.7</v>
      </c>
      <c r="DA37" s="609"/>
      <c r="DB37" s="609"/>
      <c r="DC37" s="610"/>
      <c r="DD37" s="594">
        <v>307630</v>
      </c>
      <c r="DE37" s="607"/>
      <c r="DF37" s="607"/>
      <c r="DG37" s="607"/>
      <c r="DH37" s="607"/>
      <c r="DI37" s="607"/>
      <c r="DJ37" s="607"/>
      <c r="DK37" s="608"/>
      <c r="DL37" s="594">
        <v>292444</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5043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1030017</v>
      </c>
      <c r="CS38" s="589"/>
      <c r="CT38" s="589"/>
      <c r="CU38" s="589"/>
      <c r="CV38" s="589"/>
      <c r="CW38" s="589"/>
      <c r="CX38" s="589"/>
      <c r="CY38" s="590"/>
      <c r="CZ38" s="591">
        <v>15.6</v>
      </c>
      <c r="DA38" s="609"/>
      <c r="DB38" s="609"/>
      <c r="DC38" s="610"/>
      <c r="DD38" s="594">
        <v>889800</v>
      </c>
      <c r="DE38" s="589"/>
      <c r="DF38" s="589"/>
      <c r="DG38" s="589"/>
      <c r="DH38" s="589"/>
      <c r="DI38" s="589"/>
      <c r="DJ38" s="589"/>
      <c r="DK38" s="590"/>
      <c r="DL38" s="594">
        <v>708270</v>
      </c>
      <c r="DM38" s="589"/>
      <c r="DN38" s="589"/>
      <c r="DO38" s="589"/>
      <c r="DP38" s="589"/>
      <c r="DQ38" s="589"/>
      <c r="DR38" s="589"/>
      <c r="DS38" s="589"/>
      <c r="DT38" s="589"/>
      <c r="DU38" s="589"/>
      <c r="DV38" s="590"/>
      <c r="DW38" s="611">
        <v>16</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34720</v>
      </c>
      <c r="CS39" s="607"/>
      <c r="CT39" s="607"/>
      <c r="CU39" s="607"/>
      <c r="CV39" s="607"/>
      <c r="CW39" s="607"/>
      <c r="CX39" s="607"/>
      <c r="CY39" s="608"/>
      <c r="CZ39" s="591">
        <v>0.5</v>
      </c>
      <c r="DA39" s="609"/>
      <c r="DB39" s="609"/>
      <c r="DC39" s="610"/>
      <c r="DD39" s="594" t="s">
        <v>318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142014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601799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366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712170</v>
      </c>
      <c r="CS42" s="589"/>
      <c r="CT42" s="589"/>
      <c r="CU42" s="589"/>
      <c r="CV42" s="589"/>
      <c r="CW42" s="589"/>
      <c r="CX42" s="589"/>
      <c r="CY42" s="590"/>
      <c r="CZ42" s="591">
        <v>10.8</v>
      </c>
      <c r="DA42" s="592"/>
      <c r="DB42" s="592"/>
      <c r="DC42" s="593"/>
      <c r="DD42" s="594">
        <v>87377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26312</v>
      </c>
      <c r="CS43" s="607"/>
      <c r="CT43" s="607"/>
      <c r="CU43" s="607"/>
      <c r="CV43" s="607"/>
      <c r="CW43" s="607"/>
      <c r="CX43" s="607"/>
      <c r="CY43" s="608"/>
      <c r="CZ43" s="591">
        <v>0.4</v>
      </c>
      <c r="DA43" s="609"/>
      <c r="DB43" s="609"/>
      <c r="DC43" s="610"/>
      <c r="DD43" s="594">
        <v>26312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702308</v>
      </c>
      <c r="CS44" s="589"/>
      <c r="CT44" s="589"/>
      <c r="CU44" s="589"/>
      <c r="CV44" s="589"/>
      <c r="CW44" s="589"/>
      <c r="CX44" s="589"/>
      <c r="CY44" s="590"/>
      <c r="CZ44" s="591">
        <v>10.6</v>
      </c>
      <c r="DA44" s="592"/>
      <c r="DB44" s="592"/>
      <c r="DC44" s="593"/>
      <c r="DD44" s="594">
        <v>84264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430900</v>
      </c>
      <c r="CS45" s="607"/>
      <c r="CT45" s="607"/>
      <c r="CU45" s="607"/>
      <c r="CV45" s="607"/>
      <c r="CW45" s="607"/>
      <c r="CX45" s="607"/>
      <c r="CY45" s="608"/>
      <c r="CZ45" s="591">
        <v>6.5</v>
      </c>
      <c r="DA45" s="609"/>
      <c r="DB45" s="609"/>
      <c r="DC45" s="610"/>
      <c r="DD45" s="594">
        <v>4493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249218</v>
      </c>
      <c r="CS46" s="589"/>
      <c r="CT46" s="589"/>
      <c r="CU46" s="589"/>
      <c r="CV46" s="589"/>
      <c r="CW46" s="589"/>
      <c r="CX46" s="589"/>
      <c r="CY46" s="590"/>
      <c r="CZ46" s="591">
        <v>3.8</v>
      </c>
      <c r="DA46" s="592"/>
      <c r="DB46" s="592"/>
      <c r="DC46" s="593"/>
      <c r="DD46" s="594">
        <v>79680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9862</v>
      </c>
      <c r="CS47" s="607"/>
      <c r="CT47" s="607"/>
      <c r="CU47" s="607"/>
      <c r="CV47" s="607"/>
      <c r="CW47" s="607"/>
      <c r="CX47" s="607"/>
      <c r="CY47" s="608"/>
      <c r="CZ47" s="591">
        <v>0.1</v>
      </c>
      <c r="DA47" s="609"/>
      <c r="DB47" s="609"/>
      <c r="DC47" s="610"/>
      <c r="DD47" s="594">
        <v>3113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6605629</v>
      </c>
      <c r="CS49" s="573"/>
      <c r="CT49" s="573"/>
      <c r="CU49" s="573"/>
      <c r="CV49" s="573"/>
      <c r="CW49" s="573"/>
      <c r="CX49" s="573"/>
      <c r="CY49" s="574"/>
      <c r="CZ49" s="575">
        <v>100</v>
      </c>
      <c r="DA49" s="576"/>
      <c r="DB49" s="576"/>
      <c r="DC49" s="577"/>
      <c r="DD49" s="578">
        <v>4733957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7009</v>
      </c>
      <c r="R7" s="1101"/>
      <c r="S7" s="1101"/>
      <c r="T7" s="1101"/>
      <c r="U7" s="1101"/>
      <c r="V7" s="1101">
        <v>6779</v>
      </c>
      <c r="W7" s="1101"/>
      <c r="X7" s="1101"/>
      <c r="Y7" s="1101"/>
      <c r="Z7" s="1101"/>
      <c r="AA7" s="1101">
        <v>230</v>
      </c>
      <c r="AB7" s="1101"/>
      <c r="AC7" s="1101"/>
      <c r="AD7" s="1101"/>
      <c r="AE7" s="1102"/>
      <c r="AF7" s="1103">
        <v>44</v>
      </c>
      <c r="AG7" s="1104"/>
      <c r="AH7" s="1104"/>
      <c r="AI7" s="1104"/>
      <c r="AJ7" s="1105"/>
      <c r="AK7" s="1087">
        <v>198</v>
      </c>
      <c r="AL7" s="1088"/>
      <c r="AM7" s="1088"/>
      <c r="AN7" s="1088"/>
      <c r="AO7" s="1088"/>
      <c r="AP7" s="1088">
        <v>7103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7009</v>
      </c>
      <c r="R23" s="1065"/>
      <c r="S23" s="1065"/>
      <c r="T23" s="1065"/>
      <c r="U23" s="1065"/>
      <c r="V23" s="1065">
        <v>6779</v>
      </c>
      <c r="W23" s="1065"/>
      <c r="X23" s="1065"/>
      <c r="Y23" s="1065"/>
      <c r="Z23" s="1065"/>
      <c r="AA23" s="1065">
        <v>230</v>
      </c>
      <c r="AB23" s="1065"/>
      <c r="AC23" s="1065"/>
      <c r="AD23" s="1065"/>
      <c r="AE23" s="1066"/>
      <c r="AF23" s="1067">
        <v>44</v>
      </c>
      <c r="AG23" s="1065"/>
      <c r="AH23" s="1065"/>
      <c r="AI23" s="1065"/>
      <c r="AJ23" s="1068"/>
      <c r="AK23" s="1069"/>
      <c r="AL23" s="1070"/>
      <c r="AM23" s="1070"/>
      <c r="AN23" s="1070"/>
      <c r="AO23" s="1070"/>
      <c r="AP23" s="1065">
        <v>7103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2593</v>
      </c>
      <c r="R28" s="1050"/>
      <c r="S28" s="1050"/>
      <c r="T28" s="1050"/>
      <c r="U28" s="1050"/>
      <c r="V28" s="1050">
        <v>2531</v>
      </c>
      <c r="W28" s="1050"/>
      <c r="X28" s="1050"/>
      <c r="Y28" s="1050"/>
      <c r="Z28" s="1050"/>
      <c r="AA28" s="1050">
        <v>62</v>
      </c>
      <c r="AB28" s="1050"/>
      <c r="AC28" s="1050"/>
      <c r="AD28" s="1050"/>
      <c r="AE28" s="1051"/>
      <c r="AF28" s="1052">
        <v>62</v>
      </c>
      <c r="AG28" s="1050"/>
      <c r="AH28" s="1050"/>
      <c r="AI28" s="1050"/>
      <c r="AJ28" s="1053"/>
      <c r="AK28" s="1054">
        <v>142</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252</v>
      </c>
      <c r="R29" s="1040"/>
      <c r="S29" s="1040"/>
      <c r="T29" s="1040"/>
      <c r="U29" s="1040"/>
      <c r="V29" s="1040">
        <v>246</v>
      </c>
      <c r="W29" s="1040"/>
      <c r="X29" s="1040"/>
      <c r="Y29" s="1040"/>
      <c r="Z29" s="1040"/>
      <c r="AA29" s="1040">
        <v>6</v>
      </c>
      <c r="AB29" s="1040"/>
      <c r="AC29" s="1040"/>
      <c r="AD29" s="1040"/>
      <c r="AE29" s="1041"/>
      <c r="AF29" s="1033">
        <v>6</v>
      </c>
      <c r="AG29" s="1034"/>
      <c r="AH29" s="1034"/>
      <c r="AI29" s="1034"/>
      <c r="AJ29" s="1035"/>
      <c r="AK29" s="976">
        <v>56</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1783</v>
      </c>
      <c r="R30" s="1040"/>
      <c r="S30" s="1040"/>
      <c r="T30" s="1040"/>
      <c r="U30" s="1040"/>
      <c r="V30" s="1040">
        <v>1724</v>
      </c>
      <c r="W30" s="1040"/>
      <c r="X30" s="1040"/>
      <c r="Y30" s="1040"/>
      <c r="Z30" s="1040"/>
      <c r="AA30" s="1040">
        <v>59</v>
      </c>
      <c r="AB30" s="1040"/>
      <c r="AC30" s="1040"/>
      <c r="AD30" s="1040"/>
      <c r="AE30" s="1041"/>
      <c r="AF30" s="1033">
        <v>59</v>
      </c>
      <c r="AG30" s="1034"/>
      <c r="AH30" s="1034"/>
      <c r="AI30" s="1034"/>
      <c r="AJ30" s="1035"/>
      <c r="AK30" s="976">
        <v>315</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21</v>
      </c>
      <c r="R31" s="1040"/>
      <c r="S31" s="1040"/>
      <c r="T31" s="1040"/>
      <c r="U31" s="1040"/>
      <c r="V31" s="1040">
        <v>17</v>
      </c>
      <c r="W31" s="1040"/>
      <c r="X31" s="1040"/>
      <c r="Y31" s="1040"/>
      <c r="Z31" s="1040"/>
      <c r="AA31" s="1040">
        <v>4</v>
      </c>
      <c r="AB31" s="1040"/>
      <c r="AC31" s="1040"/>
      <c r="AD31" s="1040"/>
      <c r="AE31" s="1041"/>
      <c r="AF31" s="1033">
        <v>4</v>
      </c>
      <c r="AG31" s="1034"/>
      <c r="AH31" s="1034"/>
      <c r="AI31" s="1034"/>
      <c r="AJ31" s="1035"/>
      <c r="AK31" s="976" t="s">
        <v>534</v>
      </c>
      <c r="AL31" s="967"/>
      <c r="AM31" s="967"/>
      <c r="AN31" s="967"/>
      <c r="AO31" s="967"/>
      <c r="AP31" s="967" t="s">
        <v>534</v>
      </c>
      <c r="AQ31" s="967"/>
      <c r="AR31" s="967"/>
      <c r="AS31" s="967"/>
      <c r="AT31" s="967"/>
      <c r="AU31" s="967" t="s">
        <v>534</v>
      </c>
      <c r="AV31" s="967"/>
      <c r="AW31" s="967"/>
      <c r="AX31" s="967"/>
      <c r="AY31" s="967"/>
      <c r="AZ31" s="1038" t="s">
        <v>534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526</v>
      </c>
      <c r="R32" s="1040"/>
      <c r="S32" s="1040"/>
      <c r="T32" s="1040"/>
      <c r="U32" s="1040"/>
      <c r="V32" s="1040">
        <v>470</v>
      </c>
      <c r="W32" s="1040"/>
      <c r="X32" s="1040"/>
      <c r="Y32" s="1040"/>
      <c r="Z32" s="1040"/>
      <c r="AA32" s="1040">
        <v>55</v>
      </c>
      <c r="AB32" s="1040"/>
      <c r="AC32" s="1040"/>
      <c r="AD32" s="1040"/>
      <c r="AE32" s="1041"/>
      <c r="AF32" s="1033">
        <v>13</v>
      </c>
      <c r="AG32" s="1034"/>
      <c r="AH32" s="1034"/>
      <c r="AI32" s="1034"/>
      <c r="AJ32" s="1035"/>
      <c r="AK32" s="976">
        <v>2</v>
      </c>
      <c r="AL32" s="967"/>
      <c r="AM32" s="967"/>
      <c r="AN32" s="967"/>
      <c r="AO32" s="967"/>
      <c r="AP32" s="967">
        <v>1654</v>
      </c>
      <c r="AQ32" s="967"/>
      <c r="AR32" s="967"/>
      <c r="AS32" s="967"/>
      <c r="AT32" s="967"/>
      <c r="AU32" s="967">
        <v>5</v>
      </c>
      <c r="AV32" s="967"/>
      <c r="AW32" s="967"/>
      <c r="AX32" s="967"/>
      <c r="AY32" s="967"/>
      <c r="AZ32" s="1038" t="s">
        <v>534</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605</v>
      </c>
      <c r="R33" s="1040"/>
      <c r="S33" s="1040"/>
      <c r="T33" s="1040"/>
      <c r="U33" s="1040"/>
      <c r="V33" s="1040">
        <v>605</v>
      </c>
      <c r="W33" s="1040"/>
      <c r="X33" s="1040"/>
      <c r="Y33" s="1040"/>
      <c r="Z33" s="1040"/>
      <c r="AA33" s="1040" t="s">
        <v>534</v>
      </c>
      <c r="AB33" s="1040"/>
      <c r="AC33" s="1040"/>
      <c r="AD33" s="1040"/>
      <c r="AE33" s="1041"/>
      <c r="AF33" s="1033" t="s">
        <v>536</v>
      </c>
      <c r="AG33" s="1034"/>
      <c r="AH33" s="1034"/>
      <c r="AI33" s="1034"/>
      <c r="AJ33" s="1035"/>
      <c r="AK33" s="976">
        <v>273</v>
      </c>
      <c r="AL33" s="967"/>
      <c r="AM33" s="967"/>
      <c r="AN33" s="967"/>
      <c r="AO33" s="967"/>
      <c r="AP33" s="967">
        <v>4447</v>
      </c>
      <c r="AQ33" s="967"/>
      <c r="AR33" s="967"/>
      <c r="AS33" s="967"/>
      <c r="AT33" s="967"/>
      <c r="AU33" s="967">
        <v>3851</v>
      </c>
      <c r="AV33" s="967"/>
      <c r="AW33" s="967"/>
      <c r="AX33" s="967"/>
      <c r="AY33" s="967"/>
      <c r="AZ33" s="1038" t="s">
        <v>534</v>
      </c>
      <c r="BA33" s="1038"/>
      <c r="BB33" s="1038"/>
      <c r="BC33" s="1038"/>
      <c r="BD33" s="1038"/>
      <c r="BE33" s="1022" t="s">
        <v>537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15</v>
      </c>
      <c r="R34" s="1040"/>
      <c r="S34" s="1040"/>
      <c r="T34" s="1040"/>
      <c r="U34" s="1040"/>
      <c r="V34" s="1040">
        <v>15</v>
      </c>
      <c r="W34" s="1040"/>
      <c r="X34" s="1040"/>
      <c r="Y34" s="1040"/>
      <c r="Z34" s="1040"/>
      <c r="AA34" s="1040" t="s">
        <v>534</v>
      </c>
      <c r="AB34" s="1040"/>
      <c r="AC34" s="1040"/>
      <c r="AD34" s="1040"/>
      <c r="AE34" s="1041"/>
      <c r="AF34" s="1033" t="s">
        <v>536</v>
      </c>
      <c r="AG34" s="1034"/>
      <c r="AH34" s="1034"/>
      <c r="AI34" s="1034"/>
      <c r="AJ34" s="1035"/>
      <c r="AK34" s="976">
        <v>13</v>
      </c>
      <c r="AL34" s="967"/>
      <c r="AM34" s="967"/>
      <c r="AN34" s="967"/>
      <c r="AO34" s="967"/>
      <c r="AP34" s="967">
        <v>183</v>
      </c>
      <c r="AQ34" s="967"/>
      <c r="AR34" s="967"/>
      <c r="AS34" s="967"/>
      <c r="AT34" s="967"/>
      <c r="AU34" s="967">
        <v>162</v>
      </c>
      <c r="AV34" s="967"/>
      <c r="AW34" s="967"/>
      <c r="AX34" s="967"/>
      <c r="AY34" s="967"/>
      <c r="AZ34" s="1038" t="s">
        <v>534</v>
      </c>
      <c r="BA34" s="1038"/>
      <c r="BB34" s="1038"/>
      <c r="BC34" s="1038"/>
      <c r="BD34" s="1038"/>
      <c r="BE34" s="1022" t="s">
        <v>537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144</v>
      </c>
      <c r="AG63" s="955"/>
      <c r="AH63" s="955"/>
      <c r="AI63" s="955"/>
      <c r="AJ63" s="1020"/>
      <c r="AK63" s="1021"/>
      <c r="AL63" s="959"/>
      <c r="AM63" s="959"/>
      <c r="AN63" s="959"/>
      <c r="AO63" s="959"/>
      <c r="AP63" s="955">
        <v>6284</v>
      </c>
      <c r="AQ63" s="955"/>
      <c r="AR63" s="955"/>
      <c r="AS63" s="955"/>
      <c r="AT63" s="955"/>
      <c r="AU63" s="955">
        <v>4018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4156</v>
      </c>
      <c r="R68" s="978"/>
      <c r="S68" s="978"/>
      <c r="T68" s="978"/>
      <c r="U68" s="978"/>
      <c r="V68" s="978">
        <v>4154</v>
      </c>
      <c r="W68" s="978"/>
      <c r="X68" s="978"/>
      <c r="Y68" s="978"/>
      <c r="Z68" s="978"/>
      <c r="AA68" s="978">
        <v>1</v>
      </c>
      <c r="AB68" s="978"/>
      <c r="AC68" s="978"/>
      <c r="AD68" s="978"/>
      <c r="AE68" s="978"/>
      <c r="AF68" s="978" t="s">
        <v>534</v>
      </c>
      <c r="AG68" s="978"/>
      <c r="AH68" s="978"/>
      <c r="AI68" s="978"/>
      <c r="AJ68" s="978"/>
      <c r="AK68" s="978" t="s">
        <v>534</v>
      </c>
      <c r="AL68" s="978"/>
      <c r="AM68" s="978"/>
      <c r="AN68" s="978"/>
      <c r="AO68" s="978"/>
      <c r="AP68" s="978">
        <v>777</v>
      </c>
      <c r="AQ68" s="978"/>
      <c r="AR68" s="978"/>
      <c r="AS68" s="978"/>
      <c r="AT68" s="978"/>
      <c r="AU68" s="978">
        <v>70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67">
        <v>11</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998134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67">
        <v>5942</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43564</v>
      </c>
      <c r="R71" s="967"/>
      <c r="S71" s="967"/>
      <c r="T71" s="967"/>
      <c r="U71" s="967"/>
      <c r="V71" s="967">
        <v>37771</v>
      </c>
      <c r="W71" s="967"/>
      <c r="X71" s="967"/>
      <c r="Y71" s="967"/>
      <c r="Z71" s="967"/>
      <c r="AA71" s="967">
        <v>5792</v>
      </c>
      <c r="AB71" s="967"/>
      <c r="AC71" s="967"/>
      <c r="AD71" s="967"/>
      <c r="AE71" s="967"/>
      <c r="AF71" s="967">
        <v>29201</v>
      </c>
      <c r="AG71" s="967"/>
      <c r="AH71" s="967"/>
      <c r="AI71" s="967"/>
      <c r="AJ71" s="967"/>
      <c r="AK71" s="967" t="s">
        <v>534</v>
      </c>
      <c r="AL71" s="967"/>
      <c r="AM71" s="967"/>
      <c r="AN71" s="967"/>
      <c r="AO71" s="967"/>
      <c r="AP71" s="967">
        <v>144908</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9051</v>
      </c>
      <c r="R72" s="967"/>
      <c r="S72" s="967"/>
      <c r="T72" s="967"/>
      <c r="U72" s="967"/>
      <c r="V72" s="967">
        <v>6088</v>
      </c>
      <c r="W72" s="967"/>
      <c r="X72" s="967"/>
      <c r="Y72" s="967"/>
      <c r="Z72" s="967"/>
      <c r="AA72" s="967">
        <v>2963</v>
      </c>
      <c r="AB72" s="967"/>
      <c r="AC72" s="967"/>
      <c r="AD72" s="967"/>
      <c r="AE72" s="967"/>
      <c r="AF72" s="967">
        <v>14577</v>
      </c>
      <c r="AG72" s="967"/>
      <c r="AH72" s="967"/>
      <c r="AI72" s="967"/>
      <c r="AJ72" s="967"/>
      <c r="AK72" s="967" t="s">
        <v>534</v>
      </c>
      <c r="AL72" s="967"/>
      <c r="AM72" s="967"/>
      <c r="AN72" s="967"/>
      <c r="AO72" s="967"/>
      <c r="AP72" s="967">
        <v>19295</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75278</v>
      </c>
      <c r="AG88" s="955"/>
      <c r="AH88" s="955"/>
      <c r="AI88" s="955"/>
      <c r="AJ88" s="955"/>
      <c r="AK88" s="959"/>
      <c r="AL88" s="959"/>
      <c r="AM88" s="959"/>
      <c r="AN88" s="959"/>
      <c r="AO88" s="959"/>
      <c r="AP88" s="955">
        <v>164980</v>
      </c>
      <c r="AQ88" s="955"/>
      <c r="AR88" s="955"/>
      <c r="AS88" s="955"/>
      <c r="AT88" s="955"/>
      <c r="AU88" s="955">
        <v>70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1087914</v>
      </c>
      <c r="AB110" s="873"/>
      <c r="AC110" s="873"/>
      <c r="AD110" s="873"/>
      <c r="AE110" s="874"/>
      <c r="AF110" s="875">
        <v>1050921</v>
      </c>
      <c r="AG110" s="873"/>
      <c r="AH110" s="873"/>
      <c r="AI110" s="873"/>
      <c r="AJ110" s="874"/>
      <c r="AK110" s="875">
        <v>968604</v>
      </c>
      <c r="AL110" s="873"/>
      <c r="AM110" s="873"/>
      <c r="AN110" s="873"/>
      <c r="AO110" s="874"/>
      <c r="AP110" s="876">
        <v>27.2</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7890963</v>
      </c>
      <c r="BR110" s="800"/>
      <c r="BS110" s="800"/>
      <c r="BT110" s="800"/>
      <c r="BU110" s="800"/>
      <c r="BV110" s="800">
        <v>7363353</v>
      </c>
      <c r="BW110" s="800"/>
      <c r="BX110" s="800"/>
      <c r="BY110" s="800"/>
      <c r="BZ110" s="800"/>
      <c r="CA110" s="800">
        <v>7103242</v>
      </c>
      <c r="CB110" s="800"/>
      <c r="CC110" s="800"/>
      <c r="CD110" s="800"/>
      <c r="CE110" s="800"/>
      <c r="CF110" s="861">
        <v>199.6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4240415</v>
      </c>
      <c r="BR112" s="771"/>
      <c r="BS112" s="771"/>
      <c r="BT112" s="771"/>
      <c r="BU112" s="771"/>
      <c r="BV112" s="771">
        <v>4136211</v>
      </c>
      <c r="BW112" s="771"/>
      <c r="BX112" s="771"/>
      <c r="BY112" s="771"/>
      <c r="BZ112" s="771"/>
      <c r="CA112" s="771">
        <v>4018114</v>
      </c>
      <c r="CB112" s="771"/>
      <c r="CC112" s="771"/>
      <c r="CD112" s="771"/>
      <c r="CE112" s="771"/>
      <c r="CF112" s="848">
        <v>112.9</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258693</v>
      </c>
      <c r="AB113" s="909"/>
      <c r="AC113" s="909"/>
      <c r="AD113" s="909"/>
      <c r="AE113" s="910"/>
      <c r="AF113" s="911">
        <v>251096</v>
      </c>
      <c r="AG113" s="909"/>
      <c r="AH113" s="909"/>
      <c r="AI113" s="909"/>
      <c r="AJ113" s="910"/>
      <c r="AK113" s="911">
        <v>245510</v>
      </c>
      <c r="AL113" s="909"/>
      <c r="AM113" s="909"/>
      <c r="AN113" s="909"/>
      <c r="AO113" s="910"/>
      <c r="AP113" s="912">
        <v>6.9</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70195</v>
      </c>
      <c r="BR113" s="771"/>
      <c r="BS113" s="771"/>
      <c r="BT113" s="771"/>
      <c r="BU113" s="771"/>
      <c r="BV113" s="771">
        <v>5409</v>
      </c>
      <c r="BW113" s="771"/>
      <c r="BX113" s="771"/>
      <c r="BY113" s="771"/>
      <c r="BZ113" s="771"/>
      <c r="CA113" s="771">
        <v>70417</v>
      </c>
      <c r="CB113" s="771"/>
      <c r="CC113" s="771"/>
      <c r="CD113" s="771"/>
      <c r="CE113" s="771"/>
      <c r="CF113" s="848">
        <v>2</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21338</v>
      </c>
      <c r="AB114" s="784"/>
      <c r="AC114" s="784"/>
      <c r="AD114" s="784"/>
      <c r="AE114" s="785"/>
      <c r="AF114" s="786">
        <v>20777</v>
      </c>
      <c r="AG114" s="784"/>
      <c r="AH114" s="784"/>
      <c r="AI114" s="784"/>
      <c r="AJ114" s="785"/>
      <c r="AK114" s="786">
        <v>20693</v>
      </c>
      <c r="AL114" s="784"/>
      <c r="AM114" s="784"/>
      <c r="AN114" s="784"/>
      <c r="AO114" s="785"/>
      <c r="AP114" s="754">
        <v>0.6</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1655553</v>
      </c>
      <c r="BR114" s="771"/>
      <c r="BS114" s="771"/>
      <c r="BT114" s="771"/>
      <c r="BU114" s="771"/>
      <c r="BV114" s="771">
        <v>1713107</v>
      </c>
      <c r="BW114" s="771"/>
      <c r="BX114" s="771"/>
      <c r="BY114" s="771"/>
      <c r="BZ114" s="771"/>
      <c r="CA114" s="771">
        <v>1620849</v>
      </c>
      <c r="CB114" s="771"/>
      <c r="CC114" s="771"/>
      <c r="CD114" s="771"/>
      <c r="CE114" s="771"/>
      <c r="CF114" s="848">
        <v>45.6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1367945</v>
      </c>
      <c r="AB117" s="895"/>
      <c r="AC117" s="895"/>
      <c r="AD117" s="895"/>
      <c r="AE117" s="896"/>
      <c r="AF117" s="898">
        <v>1322794</v>
      </c>
      <c r="AG117" s="895"/>
      <c r="AH117" s="895"/>
      <c r="AI117" s="895"/>
      <c r="AJ117" s="896"/>
      <c r="AK117" s="898">
        <v>1234807</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13857126</v>
      </c>
      <c r="BR118" s="858"/>
      <c r="BS118" s="858"/>
      <c r="BT118" s="858"/>
      <c r="BU118" s="858"/>
      <c r="BV118" s="858">
        <v>13218080</v>
      </c>
      <c r="BW118" s="858"/>
      <c r="BX118" s="858"/>
      <c r="BY118" s="858"/>
      <c r="BZ118" s="858"/>
      <c r="CA118" s="858">
        <v>12812622</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1701670</v>
      </c>
      <c r="BR119" s="800"/>
      <c r="BS119" s="800"/>
      <c r="BT119" s="800"/>
      <c r="BU119" s="800"/>
      <c r="BV119" s="800">
        <v>1783332</v>
      </c>
      <c r="BW119" s="800"/>
      <c r="BX119" s="800"/>
      <c r="BY119" s="800"/>
      <c r="BZ119" s="800"/>
      <c r="CA119" s="800">
        <v>1653229</v>
      </c>
      <c r="CB119" s="800"/>
      <c r="CC119" s="800"/>
      <c r="CD119" s="800"/>
      <c r="CE119" s="800"/>
      <c r="CF119" s="861">
        <v>46.5</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285</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4059602</v>
      </c>
      <c r="DH120" s="800"/>
      <c r="DI120" s="800"/>
      <c r="DJ120" s="800"/>
      <c r="DK120" s="800"/>
      <c r="DL120" s="800">
        <v>3971351</v>
      </c>
      <c r="DM120" s="800"/>
      <c r="DN120" s="800"/>
      <c r="DO120" s="800"/>
      <c r="DP120" s="800"/>
      <c r="DQ120" s="800">
        <v>3850948</v>
      </c>
      <c r="DR120" s="800"/>
      <c r="DS120" s="800"/>
      <c r="DT120" s="800"/>
      <c r="DU120" s="800"/>
      <c r="DV120" s="801">
        <v>108.2</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6872380</v>
      </c>
      <c r="BR121" s="858"/>
      <c r="BS121" s="858"/>
      <c r="BT121" s="858"/>
      <c r="BU121" s="858"/>
      <c r="BV121" s="858">
        <v>6805927</v>
      </c>
      <c r="BW121" s="858"/>
      <c r="BX121" s="858"/>
      <c r="BY121" s="858"/>
      <c r="BZ121" s="858"/>
      <c r="CA121" s="858">
        <v>6917990</v>
      </c>
      <c r="CB121" s="858"/>
      <c r="CC121" s="858"/>
      <c r="CD121" s="858"/>
      <c r="CE121" s="858"/>
      <c r="CF121" s="859">
        <v>194.4</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159236</v>
      </c>
      <c r="DH121" s="771"/>
      <c r="DI121" s="771"/>
      <c r="DJ121" s="771"/>
      <c r="DK121" s="771"/>
      <c r="DL121" s="771">
        <v>159430</v>
      </c>
      <c r="DM121" s="771"/>
      <c r="DN121" s="771"/>
      <c r="DO121" s="771"/>
      <c r="DP121" s="771"/>
      <c r="DQ121" s="771">
        <v>162204</v>
      </c>
      <c r="DR121" s="771"/>
      <c r="DS121" s="771"/>
      <c r="DT121" s="771"/>
      <c r="DU121" s="771"/>
      <c r="DV121" s="823">
        <v>4.5999999999999996</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8574335</v>
      </c>
      <c r="BR122" s="840"/>
      <c r="BS122" s="840"/>
      <c r="BT122" s="840"/>
      <c r="BU122" s="840"/>
      <c r="BV122" s="840">
        <v>8589259</v>
      </c>
      <c r="BW122" s="840"/>
      <c r="BX122" s="840"/>
      <c r="BY122" s="840"/>
      <c r="BZ122" s="840"/>
      <c r="CA122" s="840">
        <v>8571219</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21577</v>
      </c>
      <c r="DH122" s="771"/>
      <c r="DI122" s="771"/>
      <c r="DJ122" s="771"/>
      <c r="DK122" s="771"/>
      <c r="DL122" s="771">
        <v>5430</v>
      </c>
      <c r="DM122" s="771"/>
      <c r="DN122" s="771"/>
      <c r="DO122" s="771"/>
      <c r="DP122" s="771"/>
      <c r="DQ122" s="771">
        <v>4962</v>
      </c>
      <c r="DR122" s="771"/>
      <c r="DS122" s="771"/>
      <c r="DT122" s="771"/>
      <c r="DU122" s="771"/>
      <c r="DV122" s="823">
        <v>0.1</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147.6</v>
      </c>
      <c r="BR123" s="832"/>
      <c r="BS123" s="832"/>
      <c r="BT123" s="832"/>
      <c r="BU123" s="832"/>
      <c r="BV123" s="832">
        <v>126.4</v>
      </c>
      <c r="BW123" s="832"/>
      <c r="BX123" s="832"/>
      <c r="BY123" s="832"/>
      <c r="BZ123" s="832"/>
      <c r="CA123" s="832">
        <v>119.2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3776</v>
      </c>
      <c r="AB128" s="724"/>
      <c r="AC128" s="724"/>
      <c r="AD128" s="724"/>
      <c r="AE128" s="725"/>
      <c r="AF128" s="726">
        <v>827</v>
      </c>
      <c r="AG128" s="724"/>
      <c r="AH128" s="724"/>
      <c r="AI128" s="724"/>
      <c r="AJ128" s="725"/>
      <c r="AK128" s="726" t="s">
        <v>453</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4254111</v>
      </c>
      <c r="AB129" s="784"/>
      <c r="AC129" s="784"/>
      <c r="AD129" s="784"/>
      <c r="AE129" s="785"/>
      <c r="AF129" s="786">
        <v>4332011</v>
      </c>
      <c r="AG129" s="784"/>
      <c r="AH129" s="784"/>
      <c r="AI129" s="784"/>
      <c r="AJ129" s="785"/>
      <c r="AK129" s="786">
        <v>4225028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17.600000000000001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676831</v>
      </c>
      <c r="AB130" s="784"/>
      <c r="AC130" s="784"/>
      <c r="AD130" s="784"/>
      <c r="AE130" s="785"/>
      <c r="AF130" s="786">
        <v>670440</v>
      </c>
      <c r="AG130" s="784"/>
      <c r="AH130" s="784"/>
      <c r="AI130" s="784"/>
      <c r="AJ130" s="785"/>
      <c r="AK130" s="786">
        <v>667058</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119.2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3577280</v>
      </c>
      <c r="AB131" s="717"/>
      <c r="AC131" s="717"/>
      <c r="AD131" s="717"/>
      <c r="AE131" s="718"/>
      <c r="AF131" s="719">
        <v>3661571</v>
      </c>
      <c r="AG131" s="717"/>
      <c r="AH131" s="717"/>
      <c r="AI131" s="717"/>
      <c r="AJ131" s="718"/>
      <c r="AK131" s="719">
        <v>3557970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19.213983809999998</v>
      </c>
      <c r="AB132" s="740"/>
      <c r="AC132" s="740"/>
      <c r="AD132" s="740"/>
      <c r="AE132" s="741"/>
      <c r="AF132" s="742">
        <v>17.793646500000001</v>
      </c>
      <c r="AG132" s="740"/>
      <c r="AH132" s="740"/>
      <c r="AI132" s="740"/>
      <c r="AJ132" s="741"/>
      <c r="AK132" s="742">
        <v>15.957104749999999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19.899999999999999</v>
      </c>
      <c r="AB133" s="749"/>
      <c r="AC133" s="749"/>
      <c r="AD133" s="749"/>
      <c r="AE133" s="750"/>
      <c r="AF133" s="748">
        <v>18.8</v>
      </c>
      <c r="AG133" s="749"/>
      <c r="AH133" s="749"/>
      <c r="AI133" s="749"/>
      <c r="AJ133" s="750"/>
      <c r="AK133" s="748">
        <v>17.600000000000001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1360066</v>
      </c>
      <c r="L9" s="264">
        <v>81111</v>
      </c>
      <c r="M9" s="265">
        <v>77799</v>
      </c>
      <c r="N9" s="266">
        <v>4.3</v>
      </c>
    </row>
    <row r="10" spans="1:16">
      <c r="A10" s="248"/>
      <c r="B10" s="244"/>
      <c r="C10" s="244"/>
      <c r="D10" s="244"/>
      <c r="E10" s="244"/>
      <c r="F10" s="244"/>
      <c r="G10" s="1133" t="s">
        <v>472</v>
      </c>
      <c r="H10" s="1134"/>
      <c r="I10" s="1134"/>
      <c r="J10" s="1135"/>
      <c r="K10" s="267">
        <v>217109</v>
      </c>
      <c r="L10" s="268">
        <v>12948</v>
      </c>
      <c r="M10" s="269">
        <v>8141</v>
      </c>
      <c r="N10" s="270">
        <v>59</v>
      </c>
    </row>
    <row r="11" spans="1:16" ht="13.5" customHeight="1">
      <c r="A11" s="248"/>
      <c r="B11" s="244"/>
      <c r="C11" s="244"/>
      <c r="D11" s="244"/>
      <c r="E11" s="244"/>
      <c r="F11" s="244"/>
      <c r="G11" s="1133" t="s">
        <v>473</v>
      </c>
      <c r="H11" s="1134"/>
      <c r="I11" s="1134"/>
      <c r="J11" s="1135"/>
      <c r="K11" s="267">
        <v>272480</v>
      </c>
      <c r="L11" s="268">
        <v>16250</v>
      </c>
      <c r="M11" s="269">
        <v>11503</v>
      </c>
      <c r="N11" s="270">
        <v>41.3</v>
      </c>
    </row>
    <row r="12" spans="1:16" ht="13.5" customHeight="1">
      <c r="A12" s="248"/>
      <c r="B12" s="244"/>
      <c r="C12" s="244"/>
      <c r="D12" s="244"/>
      <c r="E12" s="244"/>
      <c r="F12" s="244"/>
      <c r="G12" s="1133" t="s">
        <v>474</v>
      </c>
      <c r="H12" s="1134"/>
      <c r="I12" s="1134"/>
      <c r="J12" s="1135"/>
      <c r="K12" s="267" t="s">
        <v>475</v>
      </c>
      <c r="L12" s="268" t="s">
        <v>475</v>
      </c>
      <c r="M12" s="269">
        <v>578</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t="s">
        <v>475</v>
      </c>
      <c r="L14" s="268" t="s">
        <v>475</v>
      </c>
      <c r="M14" s="269">
        <v>3404</v>
      </c>
      <c r="N14" s="270" t="s">
        <v>475</v>
      </c>
    </row>
    <row r="15" spans="1:16" ht="13.5" customHeight="1">
      <c r="A15" s="248"/>
      <c r="B15" s="244"/>
      <c r="C15" s="244"/>
      <c r="D15" s="244"/>
      <c r="E15" s="244"/>
      <c r="F15" s="244"/>
      <c r="G15" s="1133" t="s">
        <v>478</v>
      </c>
      <c r="H15" s="1134"/>
      <c r="I15" s="1134"/>
      <c r="J15" s="1135"/>
      <c r="K15" s="267">
        <v>26312</v>
      </c>
      <c r="L15" s="268">
        <v>1569</v>
      </c>
      <c r="M15" s="269">
        <v>1859</v>
      </c>
      <c r="N15" s="270">
        <v>-15.6</v>
      </c>
    </row>
    <row r="16" spans="1:16">
      <c r="A16" s="248"/>
      <c r="B16" s="244"/>
      <c r="C16" s="244"/>
      <c r="D16" s="244"/>
      <c r="E16" s="244"/>
      <c r="F16" s="244"/>
      <c r="G16" s="1136" t="s">
        <v>479</v>
      </c>
      <c r="H16" s="1137"/>
      <c r="I16" s="1137"/>
      <c r="J16" s="1138"/>
      <c r="K16" s="268">
        <v>-174682</v>
      </c>
      <c r="L16" s="268">
        <v>-10418</v>
      </c>
      <c r="M16" s="269">
        <v>-8484</v>
      </c>
      <c r="N16" s="270">
        <v>22.8</v>
      </c>
    </row>
    <row r="17" spans="1:16">
      <c r="A17" s="248"/>
      <c r="B17" s="244"/>
      <c r="C17" s="244"/>
      <c r="D17" s="244"/>
      <c r="E17" s="244"/>
      <c r="F17" s="244"/>
      <c r="G17" s="1136" t="s">
        <v>169</v>
      </c>
      <c r="H17" s="1137"/>
      <c r="I17" s="1137"/>
      <c r="J17" s="1138"/>
      <c r="K17" s="268">
        <v>1701285</v>
      </c>
      <c r="L17" s="268">
        <v>101460</v>
      </c>
      <c r="M17" s="269">
        <v>94801</v>
      </c>
      <c r="N17" s="270">
        <v>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8.2899999999999991</v>
      </c>
      <c r="L21" s="281">
        <v>8.7799999999999994</v>
      </c>
      <c r="M21" s="282">
        <v>-0.49</v>
      </c>
      <c r="N21" s="249"/>
      <c r="O21" s="283"/>
      <c r="P21" s="279"/>
    </row>
    <row r="22" spans="1:16" s="284" customFormat="1">
      <c r="A22" s="279"/>
      <c r="B22" s="249"/>
      <c r="C22" s="249"/>
      <c r="D22" s="249"/>
      <c r="E22" s="249"/>
      <c r="F22" s="249"/>
      <c r="G22" s="1130" t="s">
        <v>485</v>
      </c>
      <c r="H22" s="1131"/>
      <c r="I22" s="1131"/>
      <c r="J22" s="1132"/>
      <c r="K22" s="285">
        <v>95.8</v>
      </c>
      <c r="L22" s="286">
        <v>96.7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968604</v>
      </c>
      <c r="L32" s="294">
        <v>57765</v>
      </c>
      <c r="M32" s="295">
        <v>52939</v>
      </c>
      <c r="N32" s="296">
        <v>9.1</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6</v>
      </c>
      <c r="N34" s="296" t="s">
        <v>475</v>
      </c>
    </row>
    <row r="35" spans="1:16" ht="27" customHeight="1">
      <c r="A35" s="248"/>
      <c r="B35" s="244"/>
      <c r="C35" s="244"/>
      <c r="D35" s="244"/>
      <c r="E35" s="244"/>
      <c r="F35" s="244"/>
      <c r="G35" s="1121" t="s">
        <v>491</v>
      </c>
      <c r="H35" s="1122"/>
      <c r="I35" s="1122"/>
      <c r="J35" s="1123"/>
      <c r="K35" s="294">
        <v>245510</v>
      </c>
      <c r="L35" s="294">
        <v>14642</v>
      </c>
      <c r="M35" s="295">
        <v>16218</v>
      </c>
      <c r="N35" s="296">
        <v>-9.6999999999999993</v>
      </c>
    </row>
    <row r="36" spans="1:16" ht="27" customHeight="1">
      <c r="A36" s="248"/>
      <c r="B36" s="244"/>
      <c r="C36" s="244"/>
      <c r="D36" s="244"/>
      <c r="E36" s="244"/>
      <c r="F36" s="244"/>
      <c r="G36" s="1121" t="s">
        <v>492</v>
      </c>
      <c r="H36" s="1122"/>
      <c r="I36" s="1122"/>
      <c r="J36" s="1123"/>
      <c r="K36" s="294">
        <v>20693</v>
      </c>
      <c r="L36" s="294">
        <v>1234</v>
      </c>
      <c r="M36" s="295">
        <v>3341</v>
      </c>
      <c r="N36" s="296">
        <v>-63.1</v>
      </c>
    </row>
    <row r="37" spans="1:16" ht="13.5" customHeight="1">
      <c r="A37" s="248"/>
      <c r="B37" s="244"/>
      <c r="C37" s="244"/>
      <c r="D37" s="244"/>
      <c r="E37" s="244"/>
      <c r="F37" s="244"/>
      <c r="G37" s="1121" t="s">
        <v>493</v>
      </c>
      <c r="H37" s="1122"/>
      <c r="I37" s="1122"/>
      <c r="J37" s="1123"/>
      <c r="K37" s="294" t="s">
        <v>475</v>
      </c>
      <c r="L37" s="294" t="s">
        <v>475</v>
      </c>
      <c r="M37" s="295">
        <v>1023</v>
      </c>
      <c r="N37" s="296" t="s">
        <v>475</v>
      </c>
    </row>
    <row r="38" spans="1:16" ht="27" customHeight="1">
      <c r="A38" s="248"/>
      <c r="B38" s="244"/>
      <c r="C38" s="244"/>
      <c r="D38" s="244"/>
      <c r="E38" s="244"/>
      <c r="F38" s="244"/>
      <c r="G38" s="1124" t="s">
        <v>494</v>
      </c>
      <c r="H38" s="1125"/>
      <c r="I38" s="1125"/>
      <c r="J38" s="1126"/>
      <c r="K38" s="297" t="s">
        <v>475</v>
      </c>
      <c r="L38" s="297" t="s">
        <v>475</v>
      </c>
      <c r="M38" s="298">
        <v>7</v>
      </c>
      <c r="N38" s="299" t="s">
        <v>475</v>
      </c>
      <c r="O38" s="293"/>
    </row>
    <row r="39" spans="1:16">
      <c r="A39" s="248"/>
      <c r="B39" s="244"/>
      <c r="C39" s="244"/>
      <c r="D39" s="244"/>
      <c r="E39" s="244"/>
      <c r="F39" s="244"/>
      <c r="G39" s="1124" t="s">
        <v>495</v>
      </c>
      <c r="H39" s="1125"/>
      <c r="I39" s="1125"/>
      <c r="J39" s="1126"/>
      <c r="K39" s="300" t="s">
        <v>475</v>
      </c>
      <c r="L39" s="300" t="s">
        <v>475</v>
      </c>
      <c r="M39" s="301">
        <v>-3044</v>
      </c>
      <c r="N39" s="302" t="s">
        <v>475</v>
      </c>
      <c r="O39" s="293"/>
    </row>
    <row r="40" spans="1:16" ht="27" customHeight="1">
      <c r="A40" s="248"/>
      <c r="B40" s="244"/>
      <c r="C40" s="244"/>
      <c r="D40" s="244"/>
      <c r="E40" s="244"/>
      <c r="F40" s="244"/>
      <c r="G40" s="1121" t="s">
        <v>496</v>
      </c>
      <c r="H40" s="1122"/>
      <c r="I40" s="1122"/>
      <c r="J40" s="1123"/>
      <c r="K40" s="300">
        <v>-667058</v>
      </c>
      <c r="L40" s="300">
        <v>-39782</v>
      </c>
      <c r="M40" s="301">
        <v>-47792</v>
      </c>
      <c r="N40" s="302">
        <v>-16.8</v>
      </c>
      <c r="O40" s="293"/>
    </row>
    <row r="41" spans="1:16">
      <c r="A41" s="248"/>
      <c r="B41" s="244"/>
      <c r="C41" s="244"/>
      <c r="D41" s="244"/>
      <c r="E41" s="244"/>
      <c r="F41" s="244"/>
      <c r="G41" s="1127" t="s">
        <v>280</v>
      </c>
      <c r="H41" s="1128"/>
      <c r="I41" s="1128"/>
      <c r="J41" s="1129"/>
      <c r="K41" s="294">
        <v>567749</v>
      </c>
      <c r="L41" s="300">
        <v>33859</v>
      </c>
      <c r="M41" s="301">
        <v>22698</v>
      </c>
      <c r="N41" s="302">
        <v>49.2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647485</v>
      </c>
      <c r="J51" s="320">
        <v>36449</v>
      </c>
      <c r="K51" s="321">
        <v>32.5</v>
      </c>
      <c r="L51" s="322">
        <v>64717</v>
      </c>
      <c r="M51" s="323">
        <v>-1.2</v>
      </c>
      <c r="N51" s="324">
        <v>33.700000000000003</v>
      </c>
    </row>
    <row r="52" spans="1:14">
      <c r="A52" s="248"/>
      <c r="B52" s="244"/>
      <c r="C52" s="244"/>
      <c r="D52" s="244"/>
      <c r="E52" s="244"/>
      <c r="F52" s="244"/>
      <c r="G52" s="325"/>
      <c r="H52" s="326" t="s">
        <v>507</v>
      </c>
      <c r="I52" s="327">
        <v>466444</v>
      </c>
      <c r="J52" s="328">
        <v>26258</v>
      </c>
      <c r="K52" s="329">
        <v>2.8</v>
      </c>
      <c r="L52" s="330">
        <v>31931</v>
      </c>
      <c r="M52" s="331">
        <v>-2.8</v>
      </c>
      <c r="N52" s="332">
        <v>5.6</v>
      </c>
    </row>
    <row r="53" spans="1:14">
      <c r="A53" s="248"/>
      <c r="B53" s="244"/>
      <c r="C53" s="244"/>
      <c r="D53" s="244"/>
      <c r="E53" s="244"/>
      <c r="F53" s="244"/>
      <c r="G53" s="310" t="s">
        <v>508</v>
      </c>
      <c r="H53" s="311"/>
      <c r="I53" s="319">
        <v>632663</v>
      </c>
      <c r="J53" s="320">
        <v>36258</v>
      </c>
      <c r="K53" s="321">
        <v>-0.5</v>
      </c>
      <c r="L53" s="322">
        <v>61557</v>
      </c>
      <c r="M53" s="323">
        <v>-4.9000000000000004</v>
      </c>
      <c r="N53" s="324">
        <v>4.4000000000000004</v>
      </c>
    </row>
    <row r="54" spans="1:14">
      <c r="A54" s="248"/>
      <c r="B54" s="244"/>
      <c r="C54" s="244"/>
      <c r="D54" s="244"/>
      <c r="E54" s="244"/>
      <c r="F54" s="244"/>
      <c r="G54" s="325"/>
      <c r="H54" s="326" t="s">
        <v>507</v>
      </c>
      <c r="I54" s="327">
        <v>570963</v>
      </c>
      <c r="J54" s="328">
        <v>32722</v>
      </c>
      <c r="K54" s="329">
        <v>24.6</v>
      </c>
      <c r="L54" s="330">
        <v>32497</v>
      </c>
      <c r="M54" s="331">
        <v>1.8</v>
      </c>
      <c r="N54" s="332">
        <v>22.8</v>
      </c>
    </row>
    <row r="55" spans="1:14">
      <c r="A55" s="248"/>
      <c r="B55" s="244"/>
      <c r="C55" s="244"/>
      <c r="D55" s="244"/>
      <c r="E55" s="244"/>
      <c r="F55" s="244"/>
      <c r="G55" s="310" t="s">
        <v>509</v>
      </c>
      <c r="H55" s="311"/>
      <c r="I55" s="319">
        <v>472795</v>
      </c>
      <c r="J55" s="320">
        <v>27345</v>
      </c>
      <c r="K55" s="321">
        <v>-24.6</v>
      </c>
      <c r="L55" s="322">
        <v>69806</v>
      </c>
      <c r="M55" s="323">
        <v>13.4</v>
      </c>
      <c r="N55" s="324">
        <v>-38</v>
      </c>
    </row>
    <row r="56" spans="1:14">
      <c r="A56" s="248"/>
      <c r="B56" s="244"/>
      <c r="C56" s="244"/>
      <c r="D56" s="244"/>
      <c r="E56" s="244"/>
      <c r="F56" s="244"/>
      <c r="G56" s="325"/>
      <c r="H56" s="326" t="s">
        <v>507</v>
      </c>
      <c r="I56" s="327">
        <v>418940</v>
      </c>
      <c r="J56" s="328">
        <v>24230</v>
      </c>
      <c r="K56" s="329">
        <v>-26</v>
      </c>
      <c r="L56" s="330">
        <v>32823</v>
      </c>
      <c r="M56" s="331">
        <v>1</v>
      </c>
      <c r="N56" s="332">
        <v>-27</v>
      </c>
    </row>
    <row r="57" spans="1:14">
      <c r="A57" s="248"/>
      <c r="B57" s="244"/>
      <c r="C57" s="244"/>
      <c r="D57" s="244"/>
      <c r="E57" s="244"/>
      <c r="F57" s="244"/>
      <c r="G57" s="310" t="s">
        <v>510</v>
      </c>
      <c r="H57" s="311"/>
      <c r="I57" s="319">
        <v>257285</v>
      </c>
      <c r="J57" s="320">
        <v>15083</v>
      </c>
      <c r="K57" s="321">
        <v>-44.8</v>
      </c>
      <c r="L57" s="322">
        <v>74444</v>
      </c>
      <c r="M57" s="323">
        <v>6.6</v>
      </c>
      <c r="N57" s="324">
        <v>-51.4</v>
      </c>
    </row>
    <row r="58" spans="1:14">
      <c r="A58" s="248"/>
      <c r="B58" s="244"/>
      <c r="C58" s="244"/>
      <c r="D58" s="244"/>
      <c r="E58" s="244"/>
      <c r="F58" s="244"/>
      <c r="G58" s="325"/>
      <c r="H58" s="326" t="s">
        <v>507</v>
      </c>
      <c r="I58" s="327">
        <v>157352</v>
      </c>
      <c r="J58" s="328">
        <v>9225</v>
      </c>
      <c r="K58" s="329">
        <v>-61.9</v>
      </c>
      <c r="L58" s="330">
        <v>34175</v>
      </c>
      <c r="M58" s="331">
        <v>4.0999999999999996</v>
      </c>
      <c r="N58" s="332">
        <v>-66</v>
      </c>
    </row>
    <row r="59" spans="1:14">
      <c r="A59" s="248"/>
      <c r="B59" s="244"/>
      <c r="C59" s="244"/>
      <c r="D59" s="244"/>
      <c r="E59" s="244"/>
      <c r="F59" s="244"/>
      <c r="G59" s="310" t="s">
        <v>511</v>
      </c>
      <c r="H59" s="311"/>
      <c r="I59" s="319">
        <v>702308</v>
      </c>
      <c r="J59" s="320">
        <v>41884</v>
      </c>
      <c r="K59" s="321">
        <v>177.7</v>
      </c>
      <c r="L59" s="322">
        <v>85205</v>
      </c>
      <c r="M59" s="323">
        <v>14.5</v>
      </c>
      <c r="N59" s="324">
        <v>163.19999999999999</v>
      </c>
    </row>
    <row r="60" spans="1:14">
      <c r="A60" s="248"/>
      <c r="B60" s="244"/>
      <c r="C60" s="244"/>
      <c r="D60" s="244"/>
      <c r="E60" s="244"/>
      <c r="F60" s="244"/>
      <c r="G60" s="325"/>
      <c r="H60" s="326" t="s">
        <v>507</v>
      </c>
      <c r="I60" s="333">
        <v>249218</v>
      </c>
      <c r="J60" s="328">
        <v>14863</v>
      </c>
      <c r="K60" s="329">
        <v>61.1</v>
      </c>
      <c r="L60" s="330">
        <v>38847</v>
      </c>
      <c r="M60" s="331">
        <v>13.7</v>
      </c>
      <c r="N60" s="332">
        <v>47.4</v>
      </c>
    </row>
    <row r="61" spans="1:14">
      <c r="A61" s="248"/>
      <c r="B61" s="244"/>
      <c r="C61" s="244"/>
      <c r="D61" s="244"/>
      <c r="E61" s="244"/>
      <c r="F61" s="244"/>
      <c r="G61" s="310" t="s">
        <v>512</v>
      </c>
      <c r="H61" s="334"/>
      <c r="I61" s="335">
        <v>542507</v>
      </c>
      <c r="J61" s="336">
        <v>31404</v>
      </c>
      <c r="K61" s="337">
        <v>28.1</v>
      </c>
      <c r="L61" s="338">
        <v>71146</v>
      </c>
      <c r="M61" s="339">
        <v>5.7</v>
      </c>
      <c r="N61" s="324">
        <v>22.4</v>
      </c>
    </row>
    <row r="62" spans="1:14">
      <c r="A62" s="248"/>
      <c r="B62" s="244"/>
      <c r="C62" s="244"/>
      <c r="D62" s="244"/>
      <c r="E62" s="244"/>
      <c r="F62" s="244"/>
      <c r="G62" s="325"/>
      <c r="H62" s="326" t="s">
        <v>507</v>
      </c>
      <c r="I62" s="327">
        <v>372583</v>
      </c>
      <c r="J62" s="328">
        <v>21460</v>
      </c>
      <c r="K62" s="329">
        <v>0.1</v>
      </c>
      <c r="L62" s="330">
        <v>34055</v>
      </c>
      <c r="M62" s="331">
        <v>3.6</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17.079999999999998</v>
      </c>
      <c r="G47" s="12">
        <v>21.95</v>
      </c>
      <c r="H47" s="12">
        <v>19.899999999999999</v>
      </c>
      <c r="I47" s="12">
        <v>20.239999999999998</v>
      </c>
      <c r="J47" s="13">
        <v>19.34</v>
      </c>
    </row>
    <row r="48" spans="2:10" ht="57.75" customHeight="1">
      <c r="B48" s="14"/>
      <c r="C48" s="1141" t="s">
        <v>4</v>
      </c>
      <c r="D48" s="1141"/>
      <c r="E48" s="1142"/>
      <c r="F48" s="15">
        <v>0.61</v>
      </c>
      <c r="G48" s="16">
        <v>0.71</v>
      </c>
      <c r="H48" s="16">
        <v>0.89</v>
      </c>
      <c r="I48" s="16">
        <v>0.91</v>
      </c>
      <c r="J48" s="17">
        <v>1.04</v>
      </c>
    </row>
    <row r="49" spans="2:10" ht="57.75" customHeight="1" thickBot="1">
      <c r="B49" s="18"/>
      <c r="C49" s="1143" t="s">
        <v>5</v>
      </c>
      <c r="D49" s="1143"/>
      <c r="E49" s="1144"/>
      <c r="F49" s="19">
        <v>7</v>
      </c>
      <c r="G49" s="20">
        <v>4.72</v>
      </c>
      <c r="H49" s="20" t="s">
        <v>519</v>
      </c>
      <c r="I49" s="20">
        <v>2.15</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1.17</v>
      </c>
      <c r="G34" s="33">
        <v>1.1200000000000001</v>
      </c>
      <c r="H34" s="33">
        <v>0.51</v>
      </c>
      <c r="I34" s="33">
        <v>0.41</v>
      </c>
      <c r="J34" s="34">
        <v>0.3</v>
      </c>
      <c r="K34" s="22"/>
      <c r="L34" s="22"/>
      <c r="M34" s="22"/>
      <c r="N34" s="22"/>
      <c r="O34" s="22"/>
      <c r="P34" s="22"/>
    </row>
    <row r="35" spans="1:16" ht="39" customHeight="1">
      <c r="A35" s="22"/>
      <c r="B35" s="35"/>
      <c r="C35" s="1145" t="s">
        <v>522</v>
      </c>
      <c r="D35" s="1146"/>
      <c r="E35" s="1147"/>
      <c r="F35" s="36">
        <v>0</v>
      </c>
      <c r="G35" s="37">
        <v>0.28999999999999998</v>
      </c>
      <c r="H35" s="37">
        <v>0.61</v>
      </c>
      <c r="I35" s="37">
        <v>1.32</v>
      </c>
      <c r="J35" s="38">
        <v>1.46</v>
      </c>
      <c r="K35" s="22"/>
      <c r="L35" s="22"/>
      <c r="M35" s="22"/>
      <c r="N35" s="22"/>
      <c r="O35" s="22"/>
      <c r="P35" s="22"/>
    </row>
    <row r="36" spans="1:16" ht="39" customHeight="1">
      <c r="A36" s="22"/>
      <c r="B36" s="35"/>
      <c r="C36" s="1145" t="s">
        <v>523</v>
      </c>
      <c r="D36" s="1146"/>
      <c r="E36" s="1147"/>
      <c r="F36" s="36">
        <v>1.26</v>
      </c>
      <c r="G36" s="37">
        <v>0.62</v>
      </c>
      <c r="H36" s="37">
        <v>1.46</v>
      </c>
      <c r="I36" s="37">
        <v>0.64</v>
      </c>
      <c r="J36" s="38">
        <v>1.4</v>
      </c>
      <c r="K36" s="22"/>
      <c r="L36" s="22"/>
      <c r="M36" s="22"/>
      <c r="N36" s="22"/>
      <c r="O36" s="22"/>
      <c r="P36" s="22"/>
    </row>
    <row r="37" spans="1:16" ht="39" customHeight="1">
      <c r="A37" s="22"/>
      <c r="B37" s="35"/>
      <c r="C37" s="1145" t="s">
        <v>524</v>
      </c>
      <c r="D37" s="1146"/>
      <c r="E37" s="1147"/>
      <c r="F37" s="36">
        <v>0.74</v>
      </c>
      <c r="G37" s="37">
        <v>0.89</v>
      </c>
      <c r="H37" s="37">
        <v>1.05</v>
      </c>
      <c r="I37" s="37">
        <v>0.9</v>
      </c>
      <c r="J37" s="38">
        <v>1.03</v>
      </c>
      <c r="K37" s="22"/>
      <c r="L37" s="22"/>
      <c r="M37" s="22"/>
      <c r="N37" s="22"/>
      <c r="O37" s="22"/>
      <c r="P37" s="22"/>
    </row>
    <row r="38" spans="1:16" ht="39" customHeight="1">
      <c r="A38" s="22"/>
      <c r="B38" s="35"/>
      <c r="C38" s="1145" t="s">
        <v>525</v>
      </c>
      <c r="D38" s="1146"/>
      <c r="E38" s="1147"/>
      <c r="F38" s="36">
        <v>0.1</v>
      </c>
      <c r="G38" s="37">
        <v>0.11</v>
      </c>
      <c r="H38" s="37">
        <v>0.14000000000000001</v>
      </c>
      <c r="I38" s="37">
        <v>0.12</v>
      </c>
      <c r="J38" s="38">
        <v>0.14000000000000001</v>
      </c>
      <c r="K38" s="22"/>
      <c r="L38" s="22"/>
      <c r="M38" s="22"/>
      <c r="N38" s="22"/>
      <c r="O38" s="22"/>
      <c r="P38" s="22"/>
    </row>
    <row r="39" spans="1:16" ht="39" customHeight="1">
      <c r="A39" s="22"/>
      <c r="B39" s="35"/>
      <c r="C39" s="1145" t="s">
        <v>526</v>
      </c>
      <c r="D39" s="1146"/>
      <c r="E39" s="1147"/>
      <c r="F39" s="36">
        <v>0.02</v>
      </c>
      <c r="G39" s="37">
        <v>0.02</v>
      </c>
      <c r="H39" s="37">
        <v>0.08</v>
      </c>
      <c r="I39" s="37">
        <v>0.1</v>
      </c>
      <c r="J39" s="38">
        <v>0.09</v>
      </c>
      <c r="K39" s="22"/>
      <c r="L39" s="22"/>
      <c r="M39" s="22"/>
      <c r="N39" s="22"/>
      <c r="O39" s="22"/>
      <c r="P39" s="22"/>
    </row>
    <row r="40" spans="1:16" ht="39" customHeight="1">
      <c r="A40" s="22"/>
      <c r="B40" s="35"/>
      <c r="C40" s="1145" t="s">
        <v>527</v>
      </c>
      <c r="D40" s="1146"/>
      <c r="E40" s="1147"/>
      <c r="F40" s="36">
        <v>0</v>
      </c>
      <c r="G40" s="37">
        <v>0</v>
      </c>
      <c r="H40" s="37">
        <v>0</v>
      </c>
      <c r="I40" s="37">
        <v>2.7</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530</v>
      </c>
      <c r="G42" s="37" t="s">
        <v>531</v>
      </c>
      <c r="H42" s="37" t="s">
        <v>532</v>
      </c>
      <c r="I42" s="37" t="s">
        <v>475</v>
      </c>
      <c r="J42" s="38" t="s">
        <v>475</v>
      </c>
      <c r="K42" s="22"/>
      <c r="L42" s="22"/>
      <c r="M42" s="22"/>
      <c r="N42" s="22"/>
      <c r="O42" s="22"/>
      <c r="P42" s="22"/>
    </row>
    <row r="43" spans="1:16" ht="39" customHeight="1" thickBot="1">
      <c r="A43" s="22"/>
      <c r="B43" s="40"/>
      <c r="C43" s="1148" t="s">
        <v>533</v>
      </c>
      <c r="D43" s="1149"/>
      <c r="E43" s="1150"/>
      <c r="F43" s="41">
        <v>0</v>
      </c>
      <c r="G43" s="42" t="s">
        <v>475</v>
      </c>
      <c r="H43" s="42" t="s">
        <v>475</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1207</v>
      </c>
      <c r="L45" s="60">
        <v>1140</v>
      </c>
      <c r="M45" s="60">
        <v>1088</v>
      </c>
      <c r="N45" s="60">
        <v>1051</v>
      </c>
      <c r="O45" s="61">
        <v>969</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257</v>
      </c>
      <c r="L48" s="64">
        <v>253</v>
      </c>
      <c r="M48" s="64">
        <v>259</v>
      </c>
      <c r="N48" s="64">
        <v>251</v>
      </c>
      <c r="O48" s="65">
        <v>246</v>
      </c>
      <c r="P48" s="48"/>
      <c r="Q48" s="48"/>
      <c r="R48" s="48"/>
      <c r="S48" s="48"/>
      <c r="T48" s="48"/>
      <c r="U48" s="48"/>
    </row>
    <row r="49" spans="1:21" ht="30.75" customHeight="1">
      <c r="A49" s="48"/>
      <c r="B49" s="1163"/>
      <c r="C49" s="1164"/>
      <c r="D49" s="62"/>
      <c r="E49" s="1155" t="s">
        <v>16</v>
      </c>
      <c r="F49" s="1155"/>
      <c r="G49" s="1155"/>
      <c r="H49" s="1155"/>
      <c r="I49" s="1155"/>
      <c r="J49" s="1156"/>
      <c r="K49" s="63">
        <v>7</v>
      </c>
      <c r="L49" s="64">
        <v>12</v>
      </c>
      <c r="M49" s="64">
        <v>21</v>
      </c>
      <c r="N49" s="64">
        <v>21</v>
      </c>
      <c r="O49" s="65">
        <v>21</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688</v>
      </c>
      <c r="L52" s="64">
        <v>689</v>
      </c>
      <c r="M52" s="64">
        <v>680</v>
      </c>
      <c r="N52" s="64">
        <v>671</v>
      </c>
      <c r="O52" s="65">
        <v>668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783</v>
      </c>
      <c r="L53" s="69">
        <v>716</v>
      </c>
      <c r="M53" s="69">
        <v>688</v>
      </c>
      <c r="N53" s="69">
        <v>652</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dcterms:created xsi:type="dcterms:W3CDTF">2016-02-15T01:46:40Z</dcterms:created>
  <dcterms:modified xsi:type="dcterms:W3CDTF">2016-05-09T09:50:38Z</dcterms:modified>
  <cp:category/>
</cp:coreProperties>
</file>