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BW34" i="9"/>
  <c r="BW35" i="9" s="1"/>
  <c r="BW36" i="9" s="1"/>
  <c r="BW37" i="9" s="1"/>
  <c r="BW38" i="9" s="1"/>
  <c r="BW39" i="9" s="1"/>
  <c r="BW40" i="9" s="1"/>
  <c r="BW41" i="9" s="1"/>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<sst xmlns="http://schemas.openxmlformats.org/spreadsheetml/2006/main" count="1034" uniqueCount="546">
  <si>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</si>
  <si>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</si>
  <si>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</si>
  <si>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</si>
  <si>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</si>
  <si>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</si>
  <si>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</si>
  <si>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</si>
  <si>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</si>
  <si>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</si>
  <si>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</si>
  <si>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</si>
  <si>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</si>
  <si>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</si>
  <si>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</si>
  <si>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</si>
  <si>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</si>
  <si>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</si>
  <si>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</si>
  <si>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</si>
  <si>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</si>
  <si>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</si>
  <si>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</si>
  <si>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</si>
  <si>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</si>
  <si>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</si>
  <si>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</si>
  <si>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</si>
  <si>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</si>
  <si>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</si>
  <si>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</si>
  <si>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</si>
  <si>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</si>
  <si>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</si>
  <si>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</si>
  <si>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</si>
  <si>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</si>
  <si>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</si>
  <si>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</si>
  <si>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</si>
  <si>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</si>
  <si>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</si>
  <si>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</si>
  <si>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</si>
  <si>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</si>
  <si>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</si>
  <si>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</si>
  <si>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</si>
  <si>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</si>
  <si>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</si>
  <si>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</si>
  <si>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</si>
  <si>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</si>
  <si>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</si>
  <si>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</si>
  <si>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</si>
  <si>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</si>
  <si>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</si>
  <si>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</si>
  <si>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</si>
  <si>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</si>
  <si>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</si>
  <si>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</si>
  <si>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</si>
  <si>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</si>
  <si>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</si>
  <si>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</si>
  <si>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</si>
  <si>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</si>
  <si>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</si>
  <si>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</si>
  <si>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</si>
  <si>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</si>
  <si>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</si>
  <si>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</si>
  <si>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</si>
  <si>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</si>
  <si>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</si>
  <si>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</si>
  <si>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</si>
  <si>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</si>
  <si>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熊取町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</si>
  <si>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</si>
  <si>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</si>
  <si>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</si>
  <si>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</si>
  <si>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</si>
  <si>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</si>
  <si>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</si>
  <si>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</si>
  <si>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</si>
  <si>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</si>
  <si>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</si>
  <si>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</si>
  <si>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</si>
  <si>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</si>
  <si>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</si>
  <si>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</si>
  <si>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</si>
  <si>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</si>
  <si>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</si>
  <si>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</si>
  <si>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</si>
  <si>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</si>
  <si>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</si>
  <si>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</si>
  <si>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</si>
  <si>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</si>
  <si>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</si>
  <si>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</si>
  <si>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</si>
  <si>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</si>
  <si>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</si>
  <si>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</si>
  <si>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</si>
  <si>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</si>
  <si>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</si>
  <si>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</si>
  <si>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</si>
  <si>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</si>
  <si>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</si>
  <si>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</si>
  <si>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</si>
  <si>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</si>
  <si>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</si>
  <si>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</si>
  <si>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</si>
  <si>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</si>
  <si>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</si>
  <si>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</si>
  <si>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</si>
  <si>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</si>
  <si>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</si>
  <si>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</si>
  <si>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</si>
  <si>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</si>
  <si>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</si>
  <si>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</si>
  <si>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</si>
  <si>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</si>
  <si>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</si>
  <si>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</si>
  <si>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</si>
  <si>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</si>
  <si>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</si>
  <si>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</si>
  <si>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</si>
  <si>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</si>
  <si>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</si>
  <si>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</si>
  <si>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</si>
  <si>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</si>
  <si>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</si>
  <si>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</si>
  <si>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</si>
  <si>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</si>
  <si>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</si>
  <si>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</si>
  <si>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</si>
  <si>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</si>
  <si>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</si>
  <si>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</si>
  <si>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</si>
  <si>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</si>
  <si>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</si>
  <si>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</si>
  <si>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</si>
  <si>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</si>
  <si>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</si>
  <si>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</si>
  <si>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</si>
  <si>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</si>
  <si>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</si>
  <si>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</si>
  <si>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</si>
  <si>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</si>
  <si>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</si>
  <si>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</si>
  <si>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</si>
  <si>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</si>
  <si>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</si>
  <si>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</si>
  <si>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</si>
  <si>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</si>
  <si>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</si>
  <si>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</si>
  <si>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</si>
  <si>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</si>
  <si>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</si>
  <si>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</si>
  <si>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</si>
  <si>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</si>
  <si>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</si>
  <si>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</si>
  <si>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大阪府熊取町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</si>
  <si>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</si>
  <si>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</si>
  <si>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</si>
  <si>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</si>
  <si>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</si>
  <si>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</si>
  <si>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</si>
  <si>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</si>
  <si>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</si>
  <si>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</si>
  <si>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</si>
  <si>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</si>
  <si>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</si>
  <si>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</si>
  <si>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</si>
  <si>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</si>
  <si>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</si>
  <si>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</si>
  <si>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</si>
  <si>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</si>
  <si>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</si>
  <si>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</si>
  <si>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</si>
  <si>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</si>
  <si>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</si>
  <si>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</si>
  <si>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</si>
  <si>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</si>
  <si>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</si>
  <si>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</si>
  <si>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</si>
  <si>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</si>
  <si>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</si>
  <si>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</si>
  <si>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</si>
  <si>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</si>
  <si>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</si>
  <si>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</si>
  <si>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</si>
  <si>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</si>
  <si>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</si>
  <si>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</si>
  <si>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</si>
  <si>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</si>
  <si>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</si>
  <si>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</si>
  <si>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</si>
  <si>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</si>
  <si>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</si>
  <si>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</si>
  <si>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</si>
  <si>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</si>
  <si>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</si>
  <si>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</si>
  <si>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</si>
  <si>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</si>
  <si>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</si>
  <si>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</si>
  <si>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</si>
  <si>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</si>
  <si>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</si>
  <si>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</si>
  <si>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</si>
  <si>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</si>
  <si>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</si>
  <si>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</si>
  <si>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</si>
  <si>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</si>
  <si>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</si>
  <si>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</si>
  <si>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</si>
  <si>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</si>
  <si>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</si>
  <si>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</si>
  <si>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</si>
  <si>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</si>
  <si>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</si>
  <si>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</si>
  <si>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</si>
  <si>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</si>
  <si>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</si>
  <si>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</si>
  <si>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</si>
  <si>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</si>
  <si>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</si>
  <si>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</si>
  <si>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</si>
  <si>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</si>
  <si>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</si>
  <si>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</si>
  <si>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</si>
  <si>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</si>
  <si>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</si>
  <si>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</si>
  <si>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</si>
  <si>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</si>
  <si>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</si>
  <si>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</si>
  <si>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</si>
  <si>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</si>
  <si>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</si>
  <si>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</si>
  <si>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</si>
  <si>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</si>
  <si>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</si>
  <si>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</si>
  <si>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</si>
  <si>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</si>
  <si>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</si>
  <si>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</si>
  <si>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</si>
  <si>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</si>
  <si>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</si>
  <si>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</si>
  <si>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</si>
  <si>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</si>
  <si>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</si>
  <si>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</si>
  <si>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</si>
  <si>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</si>
  <si>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</si>
  <si>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</si>
  <si>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</si>
  <si>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</si>
  <si>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</si>
  <si>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</si>
  <si>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</si>
  <si>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</si>
  <si>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</si>
  <si>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</si>
  <si>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</si>
  <si>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</si>
  <si>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</si>
  <si>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</si>
  <si>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</si>
  <si>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</si>
  <si>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</si>
  <si>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</si>
  <si>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</si>
  <si>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</si>
  <si>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</si>
  <si>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</si>
  <si>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</si>
  <si>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</si>
  <si>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</si>
  <si>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</si>
  <si>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</si>
  <si>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</si>
  <si>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</si>
  <si>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</si>
  <si>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大阪府熊取町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</si>
  <si>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</si>
  <si>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</si>
  <si>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</si>
  <si>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</si>
  <si>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</si>
  <si>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</si>
  <si>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</si>
  <si>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</si>
  <si>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</si>
  <si>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</si>
  <si>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</si>
  <si>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</si>
  <si>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</si>
  <si>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</si>
  <si>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</si>
  <si>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</si>
  <si>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</si>
  <si>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</si>
  <si>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</si>
  <si>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</si>
  <si>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</si>
  <si>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</si>
  <si>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</si>
  <si>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</si>
  <si>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</si>
  <si>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</si>
  <si>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</si>
  <si>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</si>
  <si>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</si>
  <si>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</si>
  <si>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</si>
  <si>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</si>
  <si>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</si>
  <si>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</si>
  <si>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</si>
  <si>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</si>
  <si>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</si>
  <si>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</si>
  <si>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</si>
  <si>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</si>
  <si>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</si>
  <si>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</si>
  <si>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</si>
  <si>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</si>
  <si>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</si>
  <si>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</si>
  <si>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</si>
  <si>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</si>
  <si>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</si>
  <si>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</si>
  <si>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</si>
  <si>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</si>
  <si>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</si>
  <si>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</si>
  <si>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</si>
  <si>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</si>
  <si>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</si>
  <si>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</si>
  <si>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</si>
  <si>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</si>
  <si>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</si>
  <si>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</si>
  <si>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</si>
  <si>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</si>
  <si>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</si>
  <si>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</si>
  <si>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</si>
  <si>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</si>
  <si>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</si>
  <si>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</si>
  <si>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</si>
  <si>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</si>
  <si>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</si>
  <si>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</si>
  <si>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</si>
  <si>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</si>
  <si>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</si>
  <si>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</si>
  <si>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</si>
  <si>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</si>
  <si>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</si>
  <si>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</si>
  <si>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</si>
  <si>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</si>
  <si>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</si>
  <si>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</si>
  <si>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</si>
  <si>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</si>
  <si>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</si>
  <si>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</si>
  <si>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</si>
  <si>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</si>
  <si>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</si>
  <si>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</si>
  <si>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</si>
  <si>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</si>
  <si>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</si>
  <si>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</si>
  <si>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</si>
  <si>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</si>
  <si>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</si>
  <si>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</si>
  <si>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</si>
  <si>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</si>
  <si>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</si>
  <si>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</si>
  <si>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</si>
  <si>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</si>
  <si>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</si>
  <si>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</si>
  <si>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</si>
  <si>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</si>
  <si>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</si>
  <si>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</si>
  <si>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</si>
  <si>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</si>
  <si>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</si>
  <si>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</si>
  <si>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</si>
  <si>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</si>
  <si>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</si>
  <si>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</si>
  <si>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</si>
  <si>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</si>
  <si>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</si>
  <si>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</si>
  <si>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</si>
  <si>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</si>
  <si>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</si>
  <si>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</si>
  <si>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</si>
  <si>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</si>
  <si>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</si>
  <si>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</si>
  <si>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</si>
  <si>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</si>
  <si>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</si>
  <si>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</si>
  <si>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</si>
  <si>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</si>
  <si>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</si>
  <si>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</si>
  <si>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</si>
  <si>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</si>
  <si>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</si>
  <si>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</si>
  <si>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</si>
  <si>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</si>
  <si>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</si>
  <si>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</si>
  <si>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</si>
  <si>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</si>
  <si>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</si>
  <si>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</si>
  <si>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</si>
  <si>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</si>
  <si>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</si>
  <si>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</si>
  <si>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</si>
  <si>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</si>
  <si>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</si>
  <si>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</si>
  <si>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</si>
  <si>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</si>
  <si>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</si>
  <si>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</si>
  <si>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</si>
  <si>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</si>
  <si>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</si>
  <si>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</si>
  <si>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</si>
  <si>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</si>
  <si>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</si>
  <si>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</si>
  <si>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3.42</t>
  </si>
  <si>
    <t>▲ 1.95</t>
  </si>
  <si>
    <t>国民健康保険事業特別会計</t>
  </si>
  <si>
    <t>▲ 0.05</t>
  </si>
  <si>
    <t>▲ 0.47</t>
  </si>
  <si>
    <t>▲ 0.04</t>
  </si>
  <si>
    <t>水道事業会計</t>
  </si>
  <si>
    <t>一般会計</t>
  </si>
  <si>
    <t>後期高齢者医療特別会計</t>
  </si>
  <si>
    <t>介護保険特別会計</t>
  </si>
  <si>
    <t>下水道事業特別会計</t>
  </si>
  <si>
    <t>墓地事業特別会計</t>
  </si>
  <si>
    <t>その他会計（赤字）</t>
  </si>
  <si>
    <t>その他会計（黒字）</t>
  </si>
  <si>
    <t>-</t>
    <phoneticPr fontId="5"/>
  </si>
  <si>
    <t>-</t>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</si>
  <si>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</si>
  <si>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t>
    <phoneticPr fontId="2"/>
  </si>
  <si>
    <t>-</t>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</si>
  <si>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</si>
  <si>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熊取町文化振興財団</t>
    <rPh sb="0" eb="3">
      <t>クマトリチョウ</t>
    </rPh>
    <rPh sb="3" eb="5">
      <t>ブンカ</t>
    </rPh>
    <rPh sb="5" eb="7">
      <t>シンコウ</t>
    </rPh>
    <rPh sb="7" eb="9">
      <t>ザイダン</t>
    </rPh>
    <phoneticPr fontId="2"/>
  </si>
  <si>
    <t>○</t>
    <phoneticPr fontId="2"/>
  </si>
  <si>
    <t>熊取町土地開発公社</t>
    <rPh sb="0" eb="3">
      <t>クマトリチョウ</t>
    </rPh>
    <rPh sb="3" eb="5">
      <t>トチ</t>
    </rPh>
    <rPh sb="5" eb="7">
      <t>カイハツ</t>
    </rPh>
    <rPh sb="7" eb="9">
      <t>コウシャ</t>
    </rPh>
    <phoneticPr fontId="2"/>
  </si>
  <si>
    <t>大阪府後期高齢者医療広域連合（後期高齢者医療特別会計）</t>
    <phoneticPr fontId="2"/>
  </si>
  <si>
    <t>大阪府後期高齢者医療広域連合（一般会計）</t>
    <phoneticPr fontId="2"/>
  </si>
  <si>
    <t>大阪広域水道企業団（工業用水道事業会計）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</si>
</sst>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22993</c:v>
                </c:pt>
                <c:pt idx="1">
                  <c:v>13941</c:v>
                </c:pt>
                <c:pt idx="2">
                  <c:v>14381</c:v>
                </c:pt>
                <c:pt idx="3">
                  <c:v>17776</c:v>
                </c:pt>
                <c:pt idx="4">
                  <c:v>26537</c:v>
                </c:pt>
              </c:numCache>
            </c:numRef>
          </c:val>
          <c:smooth val="0"/>
        </c:ser>
        <c:dLbls>
          <c:showLegendKey val="0"/>
          <c:showVal val="0"/>
          <c:showCatName val="0"/>
          <c:showSerName val="0"/>
          <c:showPercent val="0"/>
          <c:showBubbleSize val="0"/>
        </c:dLbls>
        <c:marker val="1"/>
        <c:smooth val="0"/>
        <c:axId val="98810112"/>
        <c:axId val="100348288"/>
      </c:lineChart>
      <c:catAx>
        <c:axId val="988101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48288"/>
        <c:crosses val="autoZero"/>
        <c:auto val="1"/>
        <c:lblAlgn val="ctr"/>
        <c:lblOffset val="100"/>
        <c:tickLblSkip val="1"/>
        <c:tickMarkSkip val="1"/>
        <c:noMultiLvlLbl val="0"/>
      </c:catAx>
      <c:valAx>
        <c:axId val="1003482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10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2.66</c:v>
                </c:pt>
                <c:pt idx="1">
                  <c:v>1.71</c:v>
                </c:pt>
                <c:pt idx="2">
                  <c:v>3.63</c:v>
                </c:pt>
                <c:pt idx="3">
                  <c:v>0.88</c:v>
                </c:pt>
                <c:pt idx="4">
                  <c:v>0.68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11.46</c:v>
                </c:pt>
                <c:pt idx="1">
                  <c:v>12.64</c:v>
                </c:pt>
                <c:pt idx="2">
                  <c:v>16.7</c:v>
                </c:pt>
                <c:pt idx="3">
                  <c:v>17.25</c:v>
                </c:pt>
                <c:pt idx="4">
                  <c:v>15</c:v>
                </c:pt>
              </c:numCache>
            </c:numRef>
          </c:val>
        </c:ser>
        <c:dLbls>
          <c:showLegendKey val="0"/>
          <c:showVal val="0"/>
          <c:showCatName val="0"/>
          <c:showSerName val="0"/>
          <c:showPercent val="0"/>
          <c:showBubbleSize val="0"/>
        </c:dLbls>
        <c:gapWidth val="250"/>
        <c:overlap val="100"/>
        <c:axId val="102484992"/>
        <c:axId val="10248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2.33</c:v>
                </c:pt>
                <c:pt idx="1">
                  <c:v>0.54</c:v>
                </c:pt>
                <c:pt idx="2">
                  <c:v>6.49</c:v>
                </c:pt>
                <c:pt idx="3">
                  <c:v>-3.42</c:v>
                </c:pt>
                <c:pt idx="4">
                  <c:v>-1.95</c:v>
                </c:pt>
              </c:numCache>
            </c:numRef>
          </c:val>
          <c:smooth val="0"/>
        </c:ser>
        <c:dLbls>
          <c:showLegendKey val="0"/>
          <c:showVal val="0"/>
          <c:showCatName val="0"/>
          <c:showSerName val="0"/>
          <c:showPercent val="0"/>
          <c:showBubbleSize val="0"/>
        </c:dLbls>
        <c:marker val="1"/>
        <c:smooth val="0"/>
        <c:axId val="102484992"/>
        <c:axId val="102487168"/>
      </c:lineChart>
      <c:catAx>
        <c:axId val="1024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487168"/>
        <c:crosses val="autoZero"/>
        <c:auto val="1"/>
        <c:lblAlgn val="ctr"/>
        <c:lblOffset val="100"/>
        <c:tickLblSkip val="1"/>
        <c:tickMarkSkip val="1"/>
        <c:noMultiLvlLbl val="0"/>
      </c:catAx>
      <c:valAx>
        <c:axId val="10248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0.02</c:v>
                </c:pt>
                <c:pt idx="8">
                  <c:v>#N/A</c:v>
                </c:pt>
                <c:pt idx="9">
                  <c:v>0.03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2.66</c:v>
                </c:pt>
                <c:pt idx="2">
                  <c:v>#N/A</c:v>
                </c:pt>
                <c:pt idx="3">
                  <c:v>1.7</c:v>
                </c:pt>
                <c:pt idx="4">
                  <c:v>#N/A</c:v>
                </c:pt>
                <c:pt idx="5">
                  <c:v>3.62</c:v>
                </c:pt>
                <c:pt idx="6">
                  <c:v>#N/A</c:v>
                </c:pt>
                <c:pt idx="7">
                  <c:v>0.88</c:v>
                </c:pt>
                <c:pt idx="8">
                  <c:v>#N/A</c:v>
                </c:pt>
                <c:pt idx="9">
                  <c:v>0.68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9.07</c:v>
                </c:pt>
                <c:pt idx="2">
                  <c:v>#N/A</c:v>
                </c:pt>
                <c:pt idx="3">
                  <c:v>9.5500000000000007</c:v>
                </c:pt>
                <c:pt idx="4">
                  <c:v>#N/A</c:v>
                </c:pt>
                <c:pt idx="5">
                  <c:v>8.52</c:v>
                </c:pt>
                <c:pt idx="6">
                  <c:v>#N/A</c:v>
                </c:pt>
                <c:pt idx="7">
                  <c:v>8.08</c:v>
                </c:pt>
                <c:pt idx="8">
                  <c:v>#N/A</c:v>
                </c:pt>
                <c:pt idx="9">
                  <c:v>6.8</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0.05</c:v>
                </c:pt>
                <c:pt idx="1">
                  <c:v>#N/A</c:v>
                </c:pt>
                <c:pt idx="2">
                  <c:v>#N/A</c:v>
                </c:pt>
                <c:pt idx="3">
                  <c:v>0.78</c:v>
                </c:pt>
                <c:pt idx="4">
                  <c:v>0.05</c:v>
                </c:pt>
                <c:pt idx="5">
                  <c:v>#N/A</c:v>
                </c:pt>
                <c:pt idx="6">
                  <c:v>0.47</c:v>
                </c:pt>
                <c:pt idx="7">
                  <c:v>#N/A</c:v>
                </c:pt>
                <c:pt idx="8">
                  <c:v>0.04</c:v>
                </c:pt>
                <c:pt idx="9">
                  <c:v>#N/A</c:v>
                </c:pt>
              </c:numCache>
            </c:numRef>
          </c:val>
        </c:ser>
        <c:dLbls>
          <c:showLegendKey val="0"/>
          <c:showVal val="0"/>
          <c:showCatName val="0"/>
          <c:showSerName val="0"/>
          <c:showPercent val="0"/>
          <c:showBubbleSize val="0"/>
        </c:dLbls>
        <c:gapWidth val="150"/>
        <c:overlap val="100"/>
        <c:axId val="102663296"/>
        <c:axId val="102664832"/>
      </c:barChart>
      <c:catAx>
        <c:axId val="10266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664832"/>
        <c:crosses val="autoZero"/>
        <c:auto val="1"/>
        <c:lblAlgn val="ctr"/>
        <c:lblOffset val="100"/>
        <c:tickLblSkip val="1"/>
        <c:tickMarkSkip val="1"/>
        <c:noMultiLvlLbl val="0"/>
      </c:catAx>
      <c:valAx>
        <c:axId val="10266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6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847</c:v>
                </c:pt>
                <c:pt idx="5">
                  <c:v>859</c:v>
                </c:pt>
                <c:pt idx="8">
                  <c:v>906</c:v>
                </c:pt>
                <c:pt idx="11">
                  <c:v>949</c:v>
                </c:pt>
                <c:pt idx="14">
                  <c:v>974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271</c:v>
                </c:pt>
                <c:pt idx="3">
                  <c:v>249</c:v>
                </c:pt>
                <c:pt idx="6">
                  <c:v>243</c:v>
                </c:pt>
                <c:pt idx="9">
                  <c:v>285</c:v>
                </c:pt>
                <c:pt idx="12">
                  <c:v>290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1233</c:v>
                </c:pt>
                <c:pt idx="3">
                  <c:v>1219</c:v>
                </c:pt>
                <c:pt idx="6">
                  <c:v>1263</c:v>
                </c:pt>
                <c:pt idx="9">
                  <c:v>1324</c:v>
                </c:pt>
                <c:pt idx="12">
                  <c:v>1217</c:v>
                </c:pt>
              </c:numCache>
            </c:numRef>
          </c:val>
        </c:ser>
        <c:dLbls>
          <c:showLegendKey val="0"/>
          <c:showVal val="0"/>
          <c:showCatName val="0"/>
          <c:showSerName val="0"/>
          <c:showPercent val="0"/>
          <c:showBubbleSize val="0"/>
        </c:dLbls>
        <c:gapWidth val="100"/>
        <c:overlap val="100"/>
        <c:axId val="102863232"/>
        <c:axId val="102865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657</c:v>
                </c:pt>
                <c:pt idx="2">
                  <c:v>#N/A</c:v>
                </c:pt>
                <c:pt idx="3">
                  <c:v>#N/A</c:v>
                </c:pt>
                <c:pt idx="4">
                  <c:v>609</c:v>
                </c:pt>
                <c:pt idx="5">
                  <c:v>#N/A</c:v>
                </c:pt>
                <c:pt idx="6">
                  <c:v>#N/A</c:v>
                </c:pt>
                <c:pt idx="7">
                  <c:v>600</c:v>
                </c:pt>
                <c:pt idx="8">
                  <c:v>#N/A</c:v>
                </c:pt>
                <c:pt idx="9">
                  <c:v>#N/A</c:v>
                </c:pt>
                <c:pt idx="10">
                  <c:v>660</c:v>
                </c:pt>
                <c:pt idx="11">
                  <c:v>#N/A</c:v>
                </c:pt>
                <c:pt idx="12">
                  <c:v>#N/A</c:v>
                </c:pt>
                <c:pt idx="13">
                  <c:v>533</c:v>
                </c:pt>
                <c:pt idx="14">
                  <c:v>#N/A</c:v>
                </c:pt>
              </c:numCache>
            </c:numRef>
          </c:val>
          <c:smooth val="0"/>
        </c:ser>
        <c:dLbls>
          <c:showLegendKey val="0"/>
          <c:showVal val="0"/>
          <c:showCatName val="0"/>
          <c:showSerName val="0"/>
          <c:showPercent val="0"/>
          <c:showBubbleSize val="0"/>
        </c:dLbls>
        <c:marker val="1"/>
        <c:smooth val="0"/>
        <c:axId val="102863232"/>
        <c:axId val="102865152"/>
      </c:lineChart>
      <c:catAx>
        <c:axId val="1028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65152"/>
        <c:crosses val="autoZero"/>
        <c:auto val="1"/>
        <c:lblAlgn val="ctr"/>
        <c:lblOffset val="100"/>
        <c:tickLblSkip val="1"/>
        <c:tickMarkSkip val="1"/>
        <c:noMultiLvlLbl val="0"/>
      </c:catAx>
      <c:valAx>
        <c:axId val="10286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6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10732</c:v>
                </c:pt>
                <c:pt idx="5">
                  <c:v>10928</c:v>
                </c:pt>
                <c:pt idx="8">
                  <c:v>11175</c:v>
                </c:pt>
                <c:pt idx="11">
                  <c:v>11387</c:v>
                </c:pt>
                <c:pt idx="14">
                  <c:v>11539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141</c:v>
                </c:pt>
                <c:pt idx="5">
                  <c:v>146</c:v>
                </c:pt>
                <c:pt idx="8">
                  <c:v>153</c:v>
                </c:pt>
                <c:pt idx="11">
                  <c:v>157</c:v>
                </c:pt>
                <c:pt idx="14">
                  <c:v>199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3230</c:v>
                </c:pt>
                <c:pt idx="5">
                  <c:v>3340</c:v>
                </c:pt>
                <c:pt idx="8">
                  <c:v>3682</c:v>
                </c:pt>
                <c:pt idx="11">
                  <c:v>3454</c:v>
                </c:pt>
                <c:pt idx="14">
                  <c:v>3196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3447</c:v>
                </c:pt>
                <c:pt idx="3">
                  <c:v>3401</c:v>
                </c:pt>
                <c:pt idx="6">
                  <c:v>2864</c:v>
                </c:pt>
                <c:pt idx="9">
                  <c:v>2622</c:v>
                </c:pt>
                <c:pt idx="12">
                  <c:v>2443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8</c:v>
                </c:pt>
                <c:pt idx="12">
                  <c:v>106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4898</c:v>
                </c:pt>
                <c:pt idx="3">
                  <c:v>4395</c:v>
                </c:pt>
                <c:pt idx="6">
                  <c:v>3929</c:v>
                </c:pt>
                <c:pt idx="9">
                  <c:v>3644</c:v>
                </c:pt>
                <c:pt idx="12">
                  <c:v>3487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778</c:v>
                </c:pt>
                <c:pt idx="3">
                  <c:v>797</c:v>
                </c:pt>
                <c:pt idx="6">
                  <c:v>798</c:v>
                </c:pt>
                <c:pt idx="9">
                  <c:v>797</c:v>
                </c:pt>
                <c:pt idx="12">
                  <c:v>778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9388</c:v>
                </c:pt>
                <c:pt idx="3">
                  <c:v>9128</c:v>
                </c:pt>
                <c:pt idx="6">
                  <c:v>8976</c:v>
                </c:pt>
                <c:pt idx="9">
                  <c:v>8705</c:v>
                </c:pt>
                <c:pt idx="12">
                  <c:v>8637</c:v>
                </c:pt>
              </c:numCache>
            </c:numRef>
          </c:val>
        </c:ser>
        <c:dLbls>
          <c:showLegendKey val="0"/>
          <c:showVal val="0"/>
          <c:showCatName val="0"/>
          <c:showSerName val="0"/>
          <c:showPercent val="0"/>
          <c:showBubbleSize val="0"/>
        </c:dLbls>
        <c:gapWidth val="100"/>
        <c:overlap val="100"/>
        <c:axId val="103004416"/>
        <c:axId val="103014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4407</c:v>
                </c:pt>
                <c:pt idx="2">
                  <c:v>#N/A</c:v>
                </c:pt>
                <c:pt idx="3">
                  <c:v>#N/A</c:v>
                </c:pt>
                <c:pt idx="4">
                  <c:v>3306</c:v>
                </c:pt>
                <c:pt idx="5">
                  <c:v>#N/A</c:v>
                </c:pt>
                <c:pt idx="6">
                  <c:v>#N/A</c:v>
                </c:pt>
                <c:pt idx="7">
                  <c:v>1558</c:v>
                </c:pt>
                <c:pt idx="8">
                  <c:v>#N/A</c:v>
                </c:pt>
                <c:pt idx="9">
                  <c:v>#N/A</c:v>
                </c:pt>
                <c:pt idx="10">
                  <c:v>779</c:v>
                </c:pt>
                <c:pt idx="11">
                  <c:v>#N/A</c:v>
                </c:pt>
                <c:pt idx="12">
                  <c:v>#N/A</c:v>
                </c:pt>
                <c:pt idx="13">
                  <c:v>516</c:v>
                </c:pt>
                <c:pt idx="14">
                  <c:v>#N/A</c:v>
                </c:pt>
              </c:numCache>
            </c:numRef>
          </c:val>
          <c:smooth val="0"/>
        </c:ser>
        <c:dLbls>
          <c:showLegendKey val="0"/>
          <c:showVal val="0"/>
          <c:showCatName val="0"/>
          <c:showSerName val="0"/>
          <c:showPercent val="0"/>
          <c:showBubbleSize val="0"/>
        </c:dLbls>
        <c:marker val="1"/>
        <c:smooth val="0"/>
        <c:axId val="103004416"/>
        <c:axId val="103014784"/>
      </c:lineChart>
      <c:catAx>
        <c:axId val="10300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014784"/>
        <c:crosses val="autoZero"/>
        <c:auto val="1"/>
        <c:lblAlgn val="ctr"/>
        <c:lblOffset val="100"/>
        <c:tickLblSkip val="1"/>
        <c:tickMarkSkip val="1"/>
        <c:noMultiLvlLbl val="0"/>
      </c:catAx>
      <c:valAx>
        <c:axId val="10301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0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大阪府熊取町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44,338
44,173
17.24
12,115,051
11,991,566
53,113
7,762,130
8,636,524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財政力は、</a:t>
          </a:r>
          <a:r>
            <a:rPr lang="ja-JP" altLang="en-US" sz="1100">
              <a:solidFill>
                <a:schemeClr val="dk1"/>
              </a:solidFill>
              <a:effectLst/>
              <a:latin typeface="+mn-lt"/>
              <a:ea typeface="+mn-ea"/>
              <a:cs typeface="+mn-cs"/>
            </a:rPr>
            <a:t>横ばいで推移</a:t>
          </a:r>
          <a:r>
            <a:rPr lang="ja-JP" altLang="ja-JP" sz="1100">
              <a:solidFill>
                <a:schemeClr val="dk1"/>
              </a:solidFill>
              <a:effectLst/>
              <a:latin typeface="+mn-lt"/>
              <a:ea typeface="+mn-ea"/>
              <a:cs typeface="+mn-cs"/>
            </a:rPr>
            <a:t>し、類似団体平均と同程度となっている。</a:t>
          </a:r>
          <a:endParaRPr lang="ja-JP" altLang="ja-JP" sz="1400">
            <a:effectLst/>
          </a:endParaRPr>
        </a:p>
        <a:p>
          <a:r>
            <a:rPr lang="ja-JP" altLang="ja-JP" sz="1100">
              <a:solidFill>
                <a:schemeClr val="dk1"/>
              </a:solidFill>
              <a:effectLst/>
              <a:latin typeface="+mn-lt"/>
              <a:ea typeface="+mn-ea"/>
              <a:cs typeface="+mn-cs"/>
            </a:rPr>
            <a:t>　現下の経済情勢では、今後も厳しい収入環境が続くものと思われることから、収支状況を改善させるためにも、町税徴収率の向上などによる自主財源の確保に努めるとともに、「</a:t>
          </a:r>
          <a:r>
            <a:rPr lang="ja-JP" altLang="en-US" sz="1100">
              <a:solidFill>
                <a:schemeClr val="dk1"/>
              </a:solidFill>
              <a:effectLst/>
              <a:latin typeface="+mn-lt"/>
              <a:ea typeface="+mn-ea"/>
              <a:cs typeface="+mn-cs"/>
            </a:rPr>
            <a:t>行政運営</a:t>
          </a:r>
          <a:r>
            <a:rPr lang="ja-JP" altLang="ja-JP" sz="1100">
              <a:solidFill>
                <a:schemeClr val="dk1"/>
              </a:solidFill>
              <a:effectLst/>
              <a:latin typeface="+mn-lt"/>
              <a:ea typeface="+mn-ea"/>
              <a:cs typeface="+mn-cs"/>
            </a:rPr>
            <a:t>アクションプログラム」に掲げる改革項目を着実に実行し、財政基盤の強化を図</a:t>
          </a:r>
          <a:r>
            <a:rPr lang="ja-JP" altLang="en-US" sz="1100">
              <a:solidFill>
                <a:schemeClr val="dk1"/>
              </a:solidFill>
              <a:effectLst/>
              <a:latin typeface="+mn-lt"/>
              <a:ea typeface="+mn-ea"/>
              <a:cs typeface="+mn-cs"/>
            </a:rPr>
            <a:t>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119239</xdr:rowOff>
    </xdr:from>
    <xdr:to>
      <xdr:col>6</xdr:col>
      <xdr:colOff>0</xdr:colOff>
      <xdr:row>42</xdr:row>
      <xdr:rowOff>146050</xdr:rowOff>
    </xdr:to>
    <xdr:cxnSp macro="">
      <xdr:nvCxnSpPr>
        <xdr:cNvPr id="70" name="直線コネクタ 69"/>
        <xdr:cNvCxnSpPr/>
      </xdr:nvCxnSpPr>
      <xdr:spPr>
        <a:xfrm>
          <a:off x="3225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79022</xdr:rowOff>
    </xdr:from>
    <xdr:to>
      <xdr:col>4</xdr:col>
      <xdr:colOff>482600</xdr:colOff>
      <xdr:row>42</xdr:row>
      <xdr:rowOff>119239</xdr:rowOff>
    </xdr:to>
    <xdr:cxnSp macro="">
      <xdr:nvCxnSpPr>
        <xdr:cNvPr id="73" name="直線コネクタ 72"/>
        <xdr:cNvCxnSpPr/>
      </xdr:nvCxnSpPr>
      <xdr:spPr>
        <a:xfrm>
          <a:off x="2336800" y="727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79022</xdr:rowOff>
    </xdr:to>
    <xdr:cxnSp macro="">
      <xdr:nvCxnSpPr>
        <xdr:cNvPr id="76" name="直線コネクタ 75"/>
        <xdr:cNvCxnSpPr/>
      </xdr:nvCxnSpPr>
      <xdr:spPr>
        <a:xfrm>
          <a:off x="1447800" y="723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7"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89" name="テキスト ボックス 88"/>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0" name="円/楕円 89"/>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91" name="テキスト ボックス 90"/>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28222</xdr:rowOff>
    </xdr:from>
    <xdr:to>
      <xdr:col>3</xdr:col>
      <xdr:colOff>330200</xdr:colOff>
      <xdr:row>42</xdr:row>
      <xdr:rowOff>129822</xdr:rowOff>
    </xdr:to>
    <xdr:sp macro="" textlink="">
      <xdr:nvSpPr>
        <xdr:cNvPr id="92" name="円/楕円 91"/>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139999</xdr:rowOff>
    </xdr:from>
    <xdr:ext cx="762000" cy="259045"/>
    <xdr:sp macro="" textlink="">
      <xdr:nvSpPr>
        <xdr:cNvPr id="93" name="テキスト ボックス 92"/>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4" name="円/楕円 93"/>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5" name="テキスト ボックス 94"/>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歳出において特別会計への繰出金</a:t>
          </a:r>
          <a:r>
            <a:rPr lang="ja-JP" altLang="en-US" sz="1100" b="0">
              <a:solidFill>
                <a:schemeClr val="dk1"/>
              </a:solidFill>
              <a:effectLst/>
              <a:latin typeface="+mn-lt"/>
              <a:ea typeface="+mn-ea"/>
              <a:cs typeface="+mn-cs"/>
            </a:rPr>
            <a:t>の増加</a:t>
          </a:r>
          <a:r>
            <a:rPr lang="ja-JP" altLang="ja-JP" sz="1100" b="0">
              <a:solidFill>
                <a:schemeClr val="dk1"/>
              </a:solidFill>
              <a:effectLst/>
              <a:latin typeface="+mn-lt"/>
              <a:ea typeface="+mn-ea"/>
              <a:cs typeface="+mn-cs"/>
            </a:rPr>
            <a:t>など</a:t>
          </a:r>
          <a:r>
            <a:rPr lang="ja-JP" altLang="en-US" sz="1100" b="0">
              <a:solidFill>
                <a:schemeClr val="dk1"/>
              </a:solidFill>
              <a:effectLst/>
              <a:latin typeface="+mn-lt"/>
              <a:ea typeface="+mn-ea"/>
              <a:cs typeface="+mn-cs"/>
            </a:rPr>
            <a:t>はあったものの、</a:t>
          </a:r>
          <a:r>
            <a:rPr lang="ja-JP" altLang="ja-JP" sz="1100" b="0">
              <a:solidFill>
                <a:schemeClr val="dk1"/>
              </a:solidFill>
              <a:effectLst/>
              <a:latin typeface="+mn-lt"/>
              <a:ea typeface="+mn-ea"/>
              <a:cs typeface="+mn-cs"/>
            </a:rPr>
            <a:t>歳入面で、</a:t>
          </a:r>
          <a:r>
            <a:rPr lang="ja-JP" altLang="en-US" sz="1100" b="0">
              <a:solidFill>
                <a:schemeClr val="dk1"/>
              </a:solidFill>
              <a:effectLst/>
              <a:latin typeface="+mn-lt"/>
              <a:ea typeface="+mn-ea"/>
              <a:cs typeface="+mn-cs"/>
            </a:rPr>
            <a:t>普通</a:t>
          </a:r>
          <a:r>
            <a:rPr lang="ja-JP" altLang="ja-JP" sz="1100" b="0">
              <a:solidFill>
                <a:schemeClr val="dk1"/>
              </a:solidFill>
              <a:effectLst/>
              <a:latin typeface="+mn-lt"/>
              <a:ea typeface="+mn-ea"/>
              <a:cs typeface="+mn-cs"/>
            </a:rPr>
            <a:t>交付税と臨時財政対策債の</a:t>
          </a:r>
          <a:r>
            <a:rPr lang="ja-JP" altLang="en-US" sz="1100" b="0">
              <a:solidFill>
                <a:schemeClr val="dk1"/>
              </a:solidFill>
              <a:effectLst/>
              <a:latin typeface="+mn-lt"/>
              <a:ea typeface="+mn-ea"/>
              <a:cs typeface="+mn-cs"/>
            </a:rPr>
            <a:t>平成２４年度算定に係る錯誤措置が平成２５年度に終了したことにより二つの合計が２３６</a:t>
          </a:r>
          <a:r>
            <a:rPr lang="ja-JP" altLang="ja-JP" sz="1100" b="0">
              <a:solidFill>
                <a:schemeClr val="dk1"/>
              </a:solidFill>
              <a:effectLst/>
              <a:latin typeface="+mn-lt"/>
              <a:ea typeface="+mn-ea"/>
              <a:cs typeface="+mn-cs"/>
            </a:rPr>
            <a:t>百万円</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する</a:t>
          </a:r>
          <a:r>
            <a:rPr lang="ja-JP" altLang="en-US" sz="1100" b="0">
              <a:solidFill>
                <a:schemeClr val="dk1"/>
              </a:solidFill>
              <a:effectLst/>
              <a:latin typeface="+mn-lt"/>
              <a:ea typeface="+mn-ea"/>
              <a:cs typeface="+mn-cs"/>
            </a:rPr>
            <a:t>などし</a:t>
          </a:r>
          <a:r>
            <a:rPr lang="ja-JP" altLang="ja-JP" sz="1100" b="0">
              <a:solidFill>
                <a:schemeClr val="dk1"/>
              </a:solidFill>
              <a:effectLst/>
              <a:latin typeface="+mn-lt"/>
              <a:ea typeface="+mn-ea"/>
              <a:cs typeface="+mn-cs"/>
            </a:rPr>
            <a:t>、経常収支比率は前年度の</a:t>
          </a:r>
          <a:r>
            <a:rPr lang="ja-JP" altLang="en-US" sz="1100" b="0">
              <a:solidFill>
                <a:schemeClr val="dk1"/>
              </a:solidFill>
              <a:effectLst/>
              <a:latin typeface="+mn-lt"/>
              <a:ea typeface="+mn-ea"/>
              <a:cs typeface="+mn-cs"/>
            </a:rPr>
            <a:t>９８．７</a:t>
          </a:r>
          <a:r>
            <a:rPr lang="ja-JP" altLang="ja-JP" sz="1100" b="0">
              <a:solidFill>
                <a:schemeClr val="dk1"/>
              </a:solidFill>
              <a:effectLst/>
              <a:latin typeface="+mn-lt"/>
              <a:ea typeface="+mn-ea"/>
              <a:cs typeface="+mn-cs"/>
            </a:rPr>
            <a:t>％より</a:t>
          </a:r>
          <a:r>
            <a:rPr lang="ja-JP" altLang="en-US" sz="1100" b="0">
              <a:solidFill>
                <a:schemeClr val="dk1"/>
              </a:solidFill>
              <a:effectLst/>
              <a:latin typeface="+mn-lt"/>
              <a:ea typeface="+mn-ea"/>
              <a:cs typeface="+mn-cs"/>
            </a:rPr>
            <a:t>１．９</a:t>
          </a:r>
          <a:r>
            <a:rPr lang="ja-JP" altLang="ja-JP" sz="1100" b="0">
              <a:solidFill>
                <a:schemeClr val="dk1"/>
              </a:solidFill>
              <a:effectLst/>
              <a:latin typeface="+mn-lt"/>
              <a:ea typeface="+mn-ea"/>
              <a:cs typeface="+mn-cs"/>
            </a:rPr>
            <a:t>ポイント</a:t>
          </a:r>
          <a:r>
            <a:rPr lang="ja-JP" altLang="en-US" sz="1100" b="0">
              <a:solidFill>
                <a:schemeClr val="dk1"/>
              </a:solidFill>
              <a:effectLst/>
              <a:latin typeface="+mn-lt"/>
              <a:ea typeface="+mn-ea"/>
              <a:cs typeface="+mn-cs"/>
            </a:rPr>
            <a:t>改善</a:t>
          </a:r>
          <a:r>
            <a:rPr lang="ja-JP" altLang="ja-JP" sz="1100" b="0">
              <a:solidFill>
                <a:schemeClr val="dk1"/>
              </a:solidFill>
              <a:effectLst/>
              <a:latin typeface="+mn-lt"/>
              <a:ea typeface="+mn-ea"/>
              <a:cs typeface="+mn-cs"/>
            </a:rPr>
            <a:t>し、９</a:t>
          </a:r>
          <a:r>
            <a:rPr lang="ja-JP" altLang="en-US" sz="1100" b="0">
              <a:solidFill>
                <a:schemeClr val="dk1"/>
              </a:solidFill>
              <a:effectLst/>
              <a:latin typeface="+mn-lt"/>
              <a:ea typeface="+mn-ea"/>
              <a:cs typeface="+mn-cs"/>
            </a:rPr>
            <a:t>６</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８</a:t>
          </a:r>
          <a:r>
            <a:rPr lang="ja-JP" altLang="ja-JP" sz="1100" b="0">
              <a:solidFill>
                <a:schemeClr val="dk1"/>
              </a:solidFill>
              <a:effectLst/>
              <a:latin typeface="+mn-lt"/>
              <a:ea typeface="+mn-ea"/>
              <a:cs typeface="+mn-cs"/>
            </a:rPr>
            <a:t>％となった。</a:t>
          </a:r>
          <a:endParaRPr lang="ja-JP" altLang="ja-JP" sz="1400">
            <a:effectLst/>
          </a:endParaRPr>
        </a:p>
        <a:p>
          <a:r>
            <a:rPr lang="ja-JP" altLang="ja-JP" sz="1100" b="0">
              <a:solidFill>
                <a:schemeClr val="dk1"/>
              </a:solidFill>
              <a:effectLst/>
              <a:latin typeface="+mn-lt"/>
              <a:ea typeface="+mn-ea"/>
              <a:cs typeface="+mn-cs"/>
            </a:rPr>
            <a:t>　しかしながら、</a:t>
          </a:r>
          <a:r>
            <a:rPr lang="ja-JP" altLang="en-US" sz="1100" b="0">
              <a:solidFill>
                <a:schemeClr val="dk1"/>
              </a:solidFill>
              <a:effectLst/>
              <a:latin typeface="+mn-lt"/>
              <a:ea typeface="+mn-ea"/>
              <a:cs typeface="+mn-cs"/>
            </a:rPr>
            <a:t>前年度の</a:t>
          </a:r>
          <a:r>
            <a:rPr lang="ja-JP" altLang="ja-JP" sz="1100" b="0">
              <a:solidFill>
                <a:schemeClr val="dk1"/>
              </a:solidFill>
              <a:effectLst/>
              <a:latin typeface="+mn-lt"/>
              <a:ea typeface="+mn-ea"/>
              <a:cs typeface="+mn-cs"/>
            </a:rPr>
            <a:t>数値は、普通交付税及び臨時財政対策債に係る錯誤分２９４百万円を含んだものであり、これがなかったと仮定した場合には、９５．０％と</a:t>
          </a:r>
          <a:r>
            <a:rPr lang="ja-JP" altLang="en-US" sz="1100" b="0">
              <a:solidFill>
                <a:schemeClr val="dk1"/>
              </a:solidFill>
              <a:effectLst/>
              <a:latin typeface="+mn-lt"/>
              <a:ea typeface="+mn-ea"/>
              <a:cs typeface="+mn-cs"/>
            </a:rPr>
            <a:t>なるため、</a:t>
          </a:r>
          <a:r>
            <a:rPr lang="ja-JP" altLang="ja-JP" sz="1100" b="0">
              <a:solidFill>
                <a:schemeClr val="dk1"/>
              </a:solidFill>
              <a:effectLst/>
              <a:latin typeface="+mn-lt"/>
              <a:ea typeface="+mn-ea"/>
              <a:cs typeface="+mn-cs"/>
            </a:rPr>
            <a:t>前年比で</a:t>
          </a:r>
          <a:r>
            <a:rPr lang="ja-JP" altLang="en-US" sz="1100" b="0">
              <a:solidFill>
                <a:schemeClr val="dk1"/>
              </a:solidFill>
              <a:effectLst/>
              <a:latin typeface="+mn-lt"/>
              <a:ea typeface="+mn-ea"/>
              <a:cs typeface="+mn-cs"/>
            </a:rPr>
            <a:t>１</a:t>
          </a:r>
          <a:r>
            <a:rPr lang="ja-JP" altLang="ja-JP" sz="1100" b="0">
              <a:solidFill>
                <a:schemeClr val="dk1"/>
              </a:solidFill>
              <a:effectLst/>
              <a:latin typeface="+mn-lt"/>
              <a:ea typeface="+mn-ea"/>
              <a:cs typeface="+mn-cs"/>
            </a:rPr>
            <a:t>．８ポイントの悪化となっている。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48768</xdr:rowOff>
    </xdr:from>
    <xdr:to>
      <xdr:col>7</xdr:col>
      <xdr:colOff>152400</xdr:colOff>
      <xdr:row>66</xdr:row>
      <xdr:rowOff>140462</xdr:rowOff>
    </xdr:to>
    <xdr:cxnSp macro="">
      <xdr:nvCxnSpPr>
        <xdr:cNvPr id="128" name="直線コネクタ 127"/>
        <xdr:cNvCxnSpPr/>
      </xdr:nvCxnSpPr>
      <xdr:spPr>
        <a:xfrm flipV="1">
          <a:off x="4114800" y="1136446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10414</xdr:rowOff>
    </xdr:from>
    <xdr:to>
      <xdr:col>6</xdr:col>
      <xdr:colOff>0</xdr:colOff>
      <xdr:row>66</xdr:row>
      <xdr:rowOff>140462</xdr:rowOff>
    </xdr:to>
    <xdr:cxnSp macro="">
      <xdr:nvCxnSpPr>
        <xdr:cNvPr id="131" name="直線コネクタ 130"/>
        <xdr:cNvCxnSpPr/>
      </xdr:nvCxnSpPr>
      <xdr:spPr>
        <a:xfrm>
          <a:off x="3225800" y="10983214"/>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10414</xdr:rowOff>
    </xdr:from>
    <xdr:to>
      <xdr:col>4</xdr:col>
      <xdr:colOff>482600</xdr:colOff>
      <xdr:row>65</xdr:row>
      <xdr:rowOff>36830</xdr:rowOff>
    </xdr:to>
    <xdr:cxnSp macro="">
      <xdr:nvCxnSpPr>
        <xdr:cNvPr id="134" name="直線コネクタ 133"/>
        <xdr:cNvCxnSpPr/>
      </xdr:nvCxnSpPr>
      <xdr:spPr>
        <a:xfrm flipV="1">
          <a:off x="2336800" y="1098321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65</xdr:row>
      <xdr:rowOff>36830</xdr:rowOff>
    </xdr:to>
    <xdr:cxnSp macro="">
      <xdr:nvCxnSpPr>
        <xdr:cNvPr id="137" name="直線コネクタ 136"/>
        <xdr:cNvCxnSpPr/>
      </xdr:nvCxnSpPr>
      <xdr:spPr>
        <a:xfrm>
          <a:off x="1447800" y="1110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169418</xdr:rowOff>
    </xdr:from>
    <xdr:to>
      <xdr:col>7</xdr:col>
      <xdr:colOff>203200</xdr:colOff>
      <xdr:row>66</xdr:row>
      <xdr:rowOff>99568</xdr:rowOff>
    </xdr:to>
    <xdr:sp macro="" textlink="">
      <xdr:nvSpPr>
        <xdr:cNvPr id="147" name="円/楕円 146"/>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141495</xdr:rowOff>
    </xdr:from>
    <xdr:ext cx="762000" cy="259045"/>
    <xdr:sp macro="" textlink="">
      <xdr:nvSpPr>
        <xdr:cNvPr id="148" name="財政構造の弾力性該当値テキスト"/>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89662</xdr:rowOff>
    </xdr:from>
    <xdr:to>
      <xdr:col>6</xdr:col>
      <xdr:colOff>50800</xdr:colOff>
      <xdr:row>67</xdr:row>
      <xdr:rowOff>19812</xdr:rowOff>
    </xdr:to>
    <xdr:sp macro="" textlink="">
      <xdr:nvSpPr>
        <xdr:cNvPr id="149" name="円/楕円 148"/>
        <xdr:cNvSpPr/>
      </xdr:nvSpPr>
      <xdr:spPr>
        <a:xfrm>
          <a:off x="4064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4589</xdr:rowOff>
    </xdr:from>
    <xdr:ext cx="736600" cy="259045"/>
    <xdr:sp macro="" textlink="">
      <xdr:nvSpPr>
        <xdr:cNvPr id="150" name="テキスト ボックス 149"/>
        <xdr:cNvSpPr txBox="1"/>
      </xdr:nvSpPr>
      <xdr:spPr>
        <a:xfrm>
          <a:off x="3733800" y="1149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131064</xdr:rowOff>
    </xdr:from>
    <xdr:to>
      <xdr:col>4</xdr:col>
      <xdr:colOff>533400</xdr:colOff>
      <xdr:row>64</xdr:row>
      <xdr:rowOff>61214</xdr:rowOff>
    </xdr:to>
    <xdr:sp macro="" textlink="">
      <xdr:nvSpPr>
        <xdr:cNvPr id="151" name="円/楕円 150"/>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45991</xdr:rowOff>
    </xdr:from>
    <xdr:ext cx="762000" cy="259045"/>
    <xdr:sp macro="" textlink="">
      <xdr:nvSpPr>
        <xdr:cNvPr id="152" name="テキスト ボックス 151"/>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3" name="円/楕円 152"/>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4" name="テキスト ボックス 153"/>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5" name="円/楕円 154"/>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56" name="テキスト ボックス 155"/>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人件費・物件費等決算額は、類似団体に比べ低い数値となっている。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これは、平成２５年度からの消防広域化に伴い、消防職員が退職したことによるものである。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現状としては、ごみ処理、し尿処理などの事業を直営で行っており、その結果として人件費及び施設の運営経費や維持補修費が類似団体と比較して高くなる傾向にあるが、一方では、</a:t>
          </a:r>
          <a:r>
            <a:rPr lang="ja-JP" altLang="en-US" sz="1100">
              <a:solidFill>
                <a:schemeClr val="dk1"/>
              </a:solidFill>
              <a:effectLst/>
              <a:latin typeface="+mn-lt"/>
              <a:ea typeface="+mn-ea"/>
              <a:cs typeface="+mn-cs"/>
            </a:rPr>
            <a:t>超過勤務の抑制</a:t>
          </a:r>
          <a:r>
            <a:rPr lang="ja-JP" altLang="ja-JP" sz="1100">
              <a:solidFill>
                <a:schemeClr val="dk1"/>
              </a:solidFill>
              <a:effectLst/>
              <a:latin typeface="+mn-lt"/>
              <a:ea typeface="+mn-ea"/>
              <a:cs typeface="+mn-cs"/>
            </a:rPr>
            <a:t>など、行財政改革による経費削減の効果も挙げており、今後も引き続き取り組</a:t>
          </a:r>
          <a:r>
            <a:rPr lang="ja-JP" altLang="en-US" sz="1100">
              <a:solidFill>
                <a:schemeClr val="dk1"/>
              </a:solidFill>
              <a:effectLst/>
              <a:latin typeface="+mn-lt"/>
              <a:ea typeface="+mn-ea"/>
              <a:cs typeface="+mn-cs"/>
            </a:rPr>
            <a:t>む</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128530</xdr:rowOff>
    </xdr:from>
    <xdr:to>
      <xdr:col>7</xdr:col>
      <xdr:colOff>152400</xdr:colOff>
      <xdr:row>82</xdr:row>
      <xdr:rowOff>152789</xdr:rowOff>
    </xdr:to>
    <xdr:cxnSp macro="">
      <xdr:nvCxnSpPr>
        <xdr:cNvPr id="191" name="直線コネクタ 190"/>
        <xdr:cNvCxnSpPr/>
      </xdr:nvCxnSpPr>
      <xdr:spPr>
        <a:xfrm>
          <a:off x="4114800" y="14187430"/>
          <a:ext cx="838200" cy="2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128530</xdr:rowOff>
    </xdr:from>
    <xdr:to>
      <xdr:col>6</xdr:col>
      <xdr:colOff>0</xdr:colOff>
      <xdr:row>83</xdr:row>
      <xdr:rowOff>34497</xdr:rowOff>
    </xdr:to>
    <xdr:cxnSp macro="">
      <xdr:nvCxnSpPr>
        <xdr:cNvPr id="194" name="直線コネクタ 193"/>
        <xdr:cNvCxnSpPr/>
      </xdr:nvCxnSpPr>
      <xdr:spPr>
        <a:xfrm flipV="1">
          <a:off x="3225800" y="14187430"/>
          <a:ext cx="889000" cy="7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34497</xdr:rowOff>
    </xdr:from>
    <xdr:to>
      <xdr:col>4</xdr:col>
      <xdr:colOff>482600</xdr:colOff>
      <xdr:row>83</xdr:row>
      <xdr:rowOff>53271</xdr:rowOff>
    </xdr:to>
    <xdr:cxnSp macro="">
      <xdr:nvCxnSpPr>
        <xdr:cNvPr id="197" name="直線コネクタ 196"/>
        <xdr:cNvCxnSpPr/>
      </xdr:nvCxnSpPr>
      <xdr:spPr>
        <a:xfrm flipV="1">
          <a:off x="2336800" y="14264847"/>
          <a:ext cx="889000" cy="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44810</xdr:rowOff>
    </xdr:from>
    <xdr:to>
      <xdr:col>3</xdr:col>
      <xdr:colOff>279400</xdr:colOff>
      <xdr:row>83</xdr:row>
      <xdr:rowOff>53271</xdr:rowOff>
    </xdr:to>
    <xdr:cxnSp macro="">
      <xdr:nvCxnSpPr>
        <xdr:cNvPr id="200" name="直線コネクタ 199"/>
        <xdr:cNvCxnSpPr/>
      </xdr:nvCxnSpPr>
      <xdr:spPr>
        <a:xfrm>
          <a:off x="1447800" y="14275160"/>
          <a:ext cx="889000" cy="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101989</xdr:rowOff>
    </xdr:from>
    <xdr:to>
      <xdr:col>7</xdr:col>
      <xdr:colOff>203200</xdr:colOff>
      <xdr:row>83</xdr:row>
      <xdr:rowOff>32139</xdr:rowOff>
    </xdr:to>
    <xdr:sp macro="" textlink="">
      <xdr:nvSpPr>
        <xdr:cNvPr id="210" name="円/楕円 209"/>
        <xdr:cNvSpPr/>
      </xdr:nvSpPr>
      <xdr:spPr>
        <a:xfrm>
          <a:off x="4902200" y="141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118516</xdr:rowOff>
    </xdr:from>
    <xdr:ext cx="762000" cy="259045"/>
    <xdr:sp macro="" textlink="">
      <xdr:nvSpPr>
        <xdr:cNvPr id="211" name="人件費・物件費等の状況該当値テキスト"/>
        <xdr:cNvSpPr txBox="1"/>
      </xdr:nvSpPr>
      <xdr:spPr>
        <a:xfrm>
          <a:off x="5041900" y="1400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101,101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77730</xdr:rowOff>
    </xdr:from>
    <xdr:to>
      <xdr:col>6</xdr:col>
      <xdr:colOff>50800</xdr:colOff>
      <xdr:row>83</xdr:row>
      <xdr:rowOff>7880</xdr:rowOff>
    </xdr:to>
    <xdr:sp macro="" textlink="">
      <xdr:nvSpPr>
        <xdr:cNvPr id="212" name="円/楕円 211"/>
        <xdr:cNvSpPr/>
      </xdr:nvSpPr>
      <xdr:spPr>
        <a:xfrm>
          <a:off x="4064000" y="141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18057</xdr:rowOff>
    </xdr:from>
    <xdr:ext cx="736600" cy="259045"/>
    <xdr:sp macro="" textlink="">
      <xdr:nvSpPr>
        <xdr:cNvPr id="213" name="テキスト ボックス 212"/>
        <xdr:cNvSpPr txBox="1"/>
      </xdr:nvSpPr>
      <xdr:spPr>
        <a:xfrm>
          <a:off x="3733800" y="1390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98,085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155147</xdr:rowOff>
    </xdr:from>
    <xdr:to>
      <xdr:col>4</xdr:col>
      <xdr:colOff>533400</xdr:colOff>
      <xdr:row>83</xdr:row>
      <xdr:rowOff>85297</xdr:rowOff>
    </xdr:to>
    <xdr:sp macro="" textlink="">
      <xdr:nvSpPr>
        <xdr:cNvPr id="214" name="円/楕円 213"/>
        <xdr:cNvSpPr/>
      </xdr:nvSpPr>
      <xdr:spPr>
        <a:xfrm>
          <a:off x="3175000" y="1421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95474</xdr:rowOff>
    </xdr:from>
    <xdr:ext cx="762000" cy="259045"/>
    <xdr:sp macro="" textlink="">
      <xdr:nvSpPr>
        <xdr:cNvPr id="215" name="テキスト ボックス 214"/>
        <xdr:cNvSpPr txBox="1"/>
      </xdr:nvSpPr>
      <xdr:spPr>
        <a:xfrm>
          <a:off x="2844800" y="139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107,710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2471</xdr:rowOff>
    </xdr:from>
    <xdr:to>
      <xdr:col>3</xdr:col>
      <xdr:colOff>330200</xdr:colOff>
      <xdr:row>83</xdr:row>
      <xdr:rowOff>104071</xdr:rowOff>
    </xdr:to>
    <xdr:sp macro="" textlink="">
      <xdr:nvSpPr>
        <xdr:cNvPr id="216" name="円/楕円 215"/>
        <xdr:cNvSpPr/>
      </xdr:nvSpPr>
      <xdr:spPr>
        <a:xfrm>
          <a:off x="2286000" y="142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114248</xdr:rowOff>
    </xdr:from>
    <xdr:ext cx="762000" cy="259045"/>
    <xdr:sp macro="" textlink="">
      <xdr:nvSpPr>
        <xdr:cNvPr id="217" name="テキスト ボックス 216"/>
        <xdr:cNvSpPr txBox="1"/>
      </xdr:nvSpPr>
      <xdr:spPr>
        <a:xfrm>
          <a:off x="1955800" y="1400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110,044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165460</xdr:rowOff>
    </xdr:from>
    <xdr:to>
      <xdr:col>2</xdr:col>
      <xdr:colOff>127000</xdr:colOff>
      <xdr:row>83</xdr:row>
      <xdr:rowOff>95610</xdr:rowOff>
    </xdr:to>
    <xdr:sp macro="" textlink="">
      <xdr:nvSpPr>
        <xdr:cNvPr id="218" name="円/楕円 217"/>
        <xdr:cNvSpPr/>
      </xdr:nvSpPr>
      <xdr:spPr>
        <a:xfrm>
          <a:off x="1397000" y="142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80387</xdr:rowOff>
    </xdr:from>
    <xdr:ext cx="762000" cy="259045"/>
    <xdr:sp macro="" textlink="">
      <xdr:nvSpPr>
        <xdr:cNvPr id="219" name="テキスト ボックス 218"/>
        <xdr:cNvSpPr txBox="1"/>
      </xdr:nvSpPr>
      <xdr:spPr>
        <a:xfrm>
          <a:off x="1066800" y="1431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本町は従前より国の給料水準を下回っており、大阪府内でも低い水準となっていた。</a:t>
          </a:r>
          <a:endParaRPr lang="ja-JP" altLang="ja-JP" sz="1400">
            <a:effectLst/>
          </a:endParaRPr>
        </a:p>
        <a:p>
          <a:r>
            <a:rPr lang="ja-JP" altLang="ja-JP" sz="1100">
              <a:solidFill>
                <a:schemeClr val="dk1"/>
              </a:solidFill>
              <a:effectLst/>
              <a:latin typeface="+mn-lt"/>
              <a:ea typeface="+mn-ea"/>
              <a:cs typeface="+mn-cs"/>
            </a:rPr>
            <a:t>　平成２３年度と２４年度については、国が給料の独自減額を行っていたため１００を超えていたが、国の独自減額前で比較すると１００を下回っており、平成２６年度についても依然として国の水準を下回っている。</a:t>
          </a:r>
          <a:endParaRPr lang="ja-JP" altLang="ja-JP" sz="1400">
            <a:effectLst/>
          </a:endParaRPr>
        </a:p>
        <a:p>
          <a:r>
            <a:rPr lang="ja-JP" altLang="ja-JP" sz="1100">
              <a:solidFill>
                <a:schemeClr val="dk1"/>
              </a:solidFill>
              <a:effectLst/>
              <a:latin typeface="+mn-lt"/>
              <a:ea typeface="+mn-ea"/>
              <a:cs typeface="+mn-cs"/>
            </a:rPr>
            <a:t>　今後も中長期的なビジョンに立って、職員年齢構成の平準化を推進するとともに、引き続き国家公務員に準拠した適正な給与制度による運営を行</a:t>
          </a:r>
          <a:r>
            <a:rPr lang="ja-JP" altLang="en-US" sz="1100">
              <a:solidFill>
                <a:schemeClr val="dk1"/>
              </a:solidFill>
              <a:effectLst/>
              <a:latin typeface="+mn-lt"/>
              <a:ea typeface="+mn-ea"/>
              <a:cs typeface="+mn-cs"/>
            </a:rPr>
            <a:t>う</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135637</xdr:rowOff>
    </xdr:from>
    <xdr:to>
      <xdr:col>24</xdr:col>
      <xdr:colOff>558800</xdr:colOff>
      <xdr:row>85</xdr:row>
      <xdr:rowOff>2794</xdr:rowOff>
    </xdr:to>
    <xdr:cxnSp macro="">
      <xdr:nvCxnSpPr>
        <xdr:cNvPr id="251" name="直線コネクタ 250"/>
        <xdr:cNvCxnSpPr/>
      </xdr:nvCxnSpPr>
      <xdr:spPr>
        <a:xfrm flipV="1">
          <a:off x="16179800" y="14537437"/>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101364</xdr:rowOff>
    </xdr:from>
    <xdr:ext cx="762000" cy="259045"/>
    <xdr:sp macro="" textlink="">
      <xdr:nvSpPr>
        <xdr:cNvPr id="252"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89</xdr:row>
      <xdr:rowOff>60198</xdr:rowOff>
    </xdr:to>
    <xdr:cxnSp macro="">
      <xdr:nvCxnSpPr>
        <xdr:cNvPr id="254" name="直線コネクタ 253"/>
        <xdr:cNvCxnSpPr/>
      </xdr:nvCxnSpPr>
      <xdr:spPr>
        <a:xfrm flipV="1">
          <a:off x="15290800" y="14576044"/>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60198</xdr:rowOff>
    </xdr:from>
    <xdr:to>
      <xdr:col>22</xdr:col>
      <xdr:colOff>203200</xdr:colOff>
      <xdr:row>89</xdr:row>
      <xdr:rowOff>89154</xdr:rowOff>
    </xdr:to>
    <xdr:cxnSp macro="">
      <xdr:nvCxnSpPr>
        <xdr:cNvPr id="257" name="直線コネクタ 256"/>
        <xdr:cNvCxnSpPr/>
      </xdr:nvCxnSpPr>
      <xdr:spPr>
        <a:xfrm flipV="1">
          <a:off x="14401800" y="153192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89</xdr:row>
      <xdr:rowOff>89154</xdr:rowOff>
    </xdr:to>
    <xdr:cxnSp macro="">
      <xdr:nvCxnSpPr>
        <xdr:cNvPr id="260" name="直線コネクタ 259"/>
        <xdr:cNvCxnSpPr/>
      </xdr:nvCxnSpPr>
      <xdr:spPr>
        <a:xfrm>
          <a:off x="13512800" y="14720824"/>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5859</xdr:rowOff>
    </xdr:from>
    <xdr:ext cx="762000" cy="259045"/>
    <xdr:sp macro="" textlink="">
      <xdr:nvSpPr>
        <xdr:cNvPr id="264" name="テキスト ボックス 263"/>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70" name="円/楕円 269"/>
        <xdr:cNvSpPr/>
      </xdr:nvSpPr>
      <xdr:spPr>
        <a:xfrm>
          <a:off x="169672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56914</xdr:rowOff>
    </xdr:from>
    <xdr:ext cx="762000" cy="259045"/>
    <xdr:sp macro="" textlink="">
      <xdr:nvSpPr>
        <xdr:cNvPr id="271" name="給与水準   （国との比較）該当値テキスト"/>
        <xdr:cNvSpPr txBox="1"/>
      </xdr:nvSpPr>
      <xdr:spPr>
        <a:xfrm>
          <a:off x="17106900" y="1445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123444</xdr:rowOff>
    </xdr:from>
    <xdr:to>
      <xdr:col>23</xdr:col>
      <xdr:colOff>457200</xdr:colOff>
      <xdr:row>85</xdr:row>
      <xdr:rowOff>53594</xdr:rowOff>
    </xdr:to>
    <xdr:sp macro="" textlink="">
      <xdr:nvSpPr>
        <xdr:cNvPr id="272" name="円/楕円 271"/>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38371</xdr:rowOff>
    </xdr:from>
    <xdr:ext cx="736600" cy="259045"/>
    <xdr:sp macro="" textlink="">
      <xdr:nvSpPr>
        <xdr:cNvPr id="273" name="テキスト ボックス 272"/>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9398</xdr:rowOff>
    </xdr:from>
    <xdr:to>
      <xdr:col>22</xdr:col>
      <xdr:colOff>254000</xdr:colOff>
      <xdr:row>89</xdr:row>
      <xdr:rowOff>110998</xdr:rowOff>
    </xdr:to>
    <xdr:sp macro="" textlink="">
      <xdr:nvSpPr>
        <xdr:cNvPr id="274" name="円/楕円 273"/>
        <xdr:cNvSpPr/>
      </xdr:nvSpPr>
      <xdr:spPr>
        <a:xfrm>
          <a:off x="15240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95775</xdr:rowOff>
    </xdr:from>
    <xdr:ext cx="762000" cy="259045"/>
    <xdr:sp macro="" textlink="">
      <xdr:nvSpPr>
        <xdr:cNvPr id="275" name="テキスト ボックス 274"/>
        <xdr:cNvSpPr txBox="1"/>
      </xdr:nvSpPr>
      <xdr:spPr>
        <a:xfrm>
          <a:off x="14909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38354</xdr:rowOff>
    </xdr:from>
    <xdr:to>
      <xdr:col>21</xdr:col>
      <xdr:colOff>50800</xdr:colOff>
      <xdr:row>89</xdr:row>
      <xdr:rowOff>139954</xdr:rowOff>
    </xdr:to>
    <xdr:sp macro="" textlink="">
      <xdr:nvSpPr>
        <xdr:cNvPr id="276" name="円/楕円 275"/>
        <xdr:cNvSpPr/>
      </xdr:nvSpPr>
      <xdr:spPr>
        <a:xfrm>
          <a:off x="14351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124731</xdr:rowOff>
    </xdr:from>
    <xdr:ext cx="762000" cy="259045"/>
    <xdr:sp macro="" textlink="">
      <xdr:nvSpPr>
        <xdr:cNvPr id="277" name="テキスト ボックス 276"/>
        <xdr:cNvSpPr txBox="1"/>
      </xdr:nvSpPr>
      <xdr:spPr>
        <a:xfrm>
          <a:off x="14020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96774</xdr:rowOff>
    </xdr:from>
    <xdr:to>
      <xdr:col>19</xdr:col>
      <xdr:colOff>533400</xdr:colOff>
      <xdr:row>86</xdr:row>
      <xdr:rowOff>26924</xdr:rowOff>
    </xdr:to>
    <xdr:sp macro="" textlink="">
      <xdr:nvSpPr>
        <xdr:cNvPr id="278" name="円/楕円 277"/>
        <xdr:cNvSpPr/>
      </xdr:nvSpPr>
      <xdr:spPr>
        <a:xfrm>
          <a:off x="13462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11701</xdr:rowOff>
    </xdr:from>
    <xdr:ext cx="762000" cy="259045"/>
    <xdr:sp macro="" textlink="">
      <xdr:nvSpPr>
        <xdr:cNvPr id="279" name="テキスト ボックス 278"/>
        <xdr:cNvSpPr txBox="1"/>
      </xdr:nvSpPr>
      <xdr:spPr>
        <a:xfrm>
          <a:off x="13131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職員定数管理基本方針」に基づいて職員数の抑制に取り組んできた結果、人口が増加しているにも関わらず、人口千人当たりの職員数は横ばいで推移してきた。そして平成２５年４月の消防広域化に伴い、消防職員が退職した影響で数値が減少している。</a:t>
          </a:r>
          <a:endParaRPr lang="ja-JP" altLang="ja-JP" sz="1400">
            <a:effectLst/>
          </a:endParaRPr>
        </a:p>
        <a:p>
          <a:r>
            <a:rPr lang="ja-JP" altLang="ja-JP" sz="1100">
              <a:solidFill>
                <a:schemeClr val="dk1"/>
              </a:solidFill>
              <a:effectLst/>
              <a:latin typeface="+mn-lt"/>
              <a:ea typeface="+mn-ea"/>
              <a:cs typeface="+mn-cs"/>
            </a:rPr>
            <a:t>　一方では、職員数の減に対応するため、職員研修、勤務評定制度、昇任試験制度、希望昇任制度などにより、職員の資質を高め、行政サービスが低下しないよう状況を見極めながら、職員数の適正化に努め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29996</xdr:rowOff>
    </xdr:from>
    <xdr:to>
      <xdr:col>24</xdr:col>
      <xdr:colOff>558800</xdr:colOff>
      <xdr:row>60</xdr:row>
      <xdr:rowOff>44934</xdr:rowOff>
    </xdr:to>
    <xdr:cxnSp macro="">
      <xdr:nvCxnSpPr>
        <xdr:cNvPr id="316" name="直線コネクタ 315"/>
        <xdr:cNvCxnSpPr/>
      </xdr:nvCxnSpPr>
      <xdr:spPr>
        <a:xfrm>
          <a:off x="16179800" y="10316996"/>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7"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26549</xdr:rowOff>
    </xdr:from>
    <xdr:to>
      <xdr:col>23</xdr:col>
      <xdr:colOff>406400</xdr:colOff>
      <xdr:row>60</xdr:row>
      <xdr:rowOff>29996</xdr:rowOff>
    </xdr:to>
    <xdr:cxnSp macro="">
      <xdr:nvCxnSpPr>
        <xdr:cNvPr id="319" name="直線コネクタ 318"/>
        <xdr:cNvCxnSpPr/>
      </xdr:nvCxnSpPr>
      <xdr:spPr>
        <a:xfrm>
          <a:off x="15290800" y="103135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1" name="テキスト ボックス 320"/>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26549</xdr:rowOff>
    </xdr:from>
    <xdr:to>
      <xdr:col>22</xdr:col>
      <xdr:colOff>203200</xdr:colOff>
      <xdr:row>60</xdr:row>
      <xdr:rowOff>163285</xdr:rowOff>
    </xdr:to>
    <xdr:cxnSp macro="">
      <xdr:nvCxnSpPr>
        <xdr:cNvPr id="322" name="直線コネクタ 321"/>
        <xdr:cNvCxnSpPr/>
      </xdr:nvCxnSpPr>
      <xdr:spPr>
        <a:xfrm flipV="1">
          <a:off x="14401800" y="1031354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4" name="テキスト ボックス 323"/>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163285</xdr:rowOff>
    </xdr:from>
    <xdr:to>
      <xdr:col>21</xdr:col>
      <xdr:colOff>0</xdr:colOff>
      <xdr:row>61</xdr:row>
      <xdr:rowOff>6773</xdr:rowOff>
    </xdr:to>
    <xdr:cxnSp macro="">
      <xdr:nvCxnSpPr>
        <xdr:cNvPr id="325" name="直線コネクタ 324"/>
        <xdr:cNvCxnSpPr/>
      </xdr:nvCxnSpPr>
      <xdr:spPr>
        <a:xfrm flipV="1">
          <a:off x="13512800" y="1045028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165584</xdr:rowOff>
    </xdr:from>
    <xdr:to>
      <xdr:col>24</xdr:col>
      <xdr:colOff>609600</xdr:colOff>
      <xdr:row>60</xdr:row>
      <xdr:rowOff>95734</xdr:rowOff>
    </xdr:to>
    <xdr:sp macro="" textlink="">
      <xdr:nvSpPr>
        <xdr:cNvPr id="335" name="円/楕円 334"/>
        <xdr:cNvSpPr/>
      </xdr:nvSpPr>
      <xdr:spPr>
        <a:xfrm>
          <a:off x="169672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10661</xdr:rowOff>
    </xdr:from>
    <xdr:ext cx="762000" cy="259045"/>
    <xdr:sp macro="" textlink="">
      <xdr:nvSpPr>
        <xdr:cNvPr id="336" name="定員管理の状況該当値テキスト"/>
        <xdr:cNvSpPr txBox="1"/>
      </xdr:nvSpPr>
      <xdr:spPr>
        <a:xfrm>
          <a:off x="17106900" y="101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150646</xdr:rowOff>
    </xdr:from>
    <xdr:to>
      <xdr:col>23</xdr:col>
      <xdr:colOff>457200</xdr:colOff>
      <xdr:row>60</xdr:row>
      <xdr:rowOff>80796</xdr:rowOff>
    </xdr:to>
    <xdr:sp macro="" textlink="">
      <xdr:nvSpPr>
        <xdr:cNvPr id="337" name="円/楕円 336"/>
        <xdr:cNvSpPr/>
      </xdr:nvSpPr>
      <xdr:spPr>
        <a:xfrm>
          <a:off x="16129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90973</xdr:rowOff>
    </xdr:from>
    <xdr:ext cx="736600" cy="259045"/>
    <xdr:sp macro="" textlink="">
      <xdr:nvSpPr>
        <xdr:cNvPr id="338" name="テキスト ボックス 337"/>
        <xdr:cNvSpPr txBox="1"/>
      </xdr:nvSpPr>
      <xdr:spPr>
        <a:xfrm>
          <a:off x="15798800" y="100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147199</xdr:rowOff>
    </xdr:from>
    <xdr:to>
      <xdr:col>22</xdr:col>
      <xdr:colOff>254000</xdr:colOff>
      <xdr:row>60</xdr:row>
      <xdr:rowOff>77349</xdr:rowOff>
    </xdr:to>
    <xdr:sp macro="" textlink="">
      <xdr:nvSpPr>
        <xdr:cNvPr id="339" name="円/楕円 338"/>
        <xdr:cNvSpPr/>
      </xdr:nvSpPr>
      <xdr:spPr>
        <a:xfrm>
          <a:off x="15240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87526</xdr:rowOff>
    </xdr:from>
    <xdr:ext cx="762000" cy="259045"/>
    <xdr:sp macro="" textlink="">
      <xdr:nvSpPr>
        <xdr:cNvPr id="340" name="テキスト ボックス 339"/>
        <xdr:cNvSpPr txBox="1"/>
      </xdr:nvSpPr>
      <xdr:spPr>
        <a:xfrm>
          <a:off x="14909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112485</xdr:rowOff>
    </xdr:from>
    <xdr:to>
      <xdr:col>21</xdr:col>
      <xdr:colOff>50800</xdr:colOff>
      <xdr:row>61</xdr:row>
      <xdr:rowOff>42635</xdr:rowOff>
    </xdr:to>
    <xdr:sp macro="" textlink="">
      <xdr:nvSpPr>
        <xdr:cNvPr id="341" name="円/楕円 340"/>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27412</xdr:rowOff>
    </xdr:from>
    <xdr:ext cx="762000" cy="259045"/>
    <xdr:sp macro="" textlink="">
      <xdr:nvSpPr>
        <xdr:cNvPr id="342" name="テキスト ボックス 341"/>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127423</xdr:rowOff>
    </xdr:from>
    <xdr:to>
      <xdr:col>19</xdr:col>
      <xdr:colOff>533400</xdr:colOff>
      <xdr:row>61</xdr:row>
      <xdr:rowOff>57573</xdr:rowOff>
    </xdr:to>
    <xdr:sp macro="" textlink="">
      <xdr:nvSpPr>
        <xdr:cNvPr id="343" name="円/楕円 342"/>
        <xdr:cNvSpPr/>
      </xdr:nvSpPr>
      <xdr:spPr>
        <a:xfrm>
          <a:off x="13462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42350</xdr:rowOff>
    </xdr:from>
    <xdr:ext cx="762000" cy="259045"/>
    <xdr:sp macro="" textlink="">
      <xdr:nvSpPr>
        <xdr:cNvPr id="344" name="テキスト ボックス 343"/>
        <xdr:cNvSpPr txBox="1"/>
      </xdr:nvSpPr>
      <xdr:spPr>
        <a:xfrm>
          <a:off x="13131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元利償還金が</a:t>
          </a:r>
          <a:r>
            <a:rPr lang="ja-JP" altLang="en-US" sz="1100">
              <a:solidFill>
                <a:schemeClr val="dk1"/>
              </a:solidFill>
              <a:effectLst/>
              <a:latin typeface="+mn-lt"/>
              <a:ea typeface="+mn-ea"/>
              <a:cs typeface="+mn-cs"/>
            </a:rPr>
            <a:t>１０７</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するとともに、普通交付税等の錯誤</a:t>
          </a:r>
          <a:r>
            <a:rPr lang="ja-JP" altLang="en-US" sz="1100">
              <a:solidFill>
                <a:schemeClr val="dk1"/>
              </a:solidFill>
              <a:effectLst/>
              <a:latin typeface="+mn-lt"/>
              <a:ea typeface="+mn-ea"/>
              <a:cs typeface="+mn-cs"/>
            </a:rPr>
            <a:t>措置終了</a:t>
          </a:r>
          <a:r>
            <a:rPr lang="ja-JP" altLang="ja-JP" sz="1100">
              <a:solidFill>
                <a:schemeClr val="dk1"/>
              </a:solidFill>
              <a:effectLst/>
              <a:latin typeface="+mn-lt"/>
              <a:ea typeface="+mn-ea"/>
              <a:cs typeface="+mn-cs"/>
            </a:rPr>
            <a:t>の影響で標準財政規模が</a:t>
          </a:r>
          <a:r>
            <a:rPr lang="ja-JP" altLang="en-US" sz="1100">
              <a:solidFill>
                <a:schemeClr val="dk1"/>
              </a:solidFill>
              <a:effectLst/>
              <a:latin typeface="+mn-lt"/>
              <a:ea typeface="+mn-ea"/>
              <a:cs typeface="+mn-cs"/>
            </a:rPr>
            <a:t>２０９</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したことなどにより、実質公債費比率は</a:t>
          </a:r>
          <a:r>
            <a:rPr lang="ja-JP" altLang="en-US" sz="1100">
              <a:solidFill>
                <a:schemeClr val="dk1"/>
              </a:solidFill>
              <a:effectLst/>
              <a:latin typeface="+mn-lt"/>
              <a:ea typeface="+mn-ea"/>
              <a:cs typeface="+mn-cs"/>
            </a:rPr>
            <a:t>０．３ポイント改善した。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町債の借入れにあたっては、計画的な事業実施に基づき、先を見通した借入れを行ってきた</a:t>
          </a:r>
          <a:r>
            <a:rPr lang="ja-JP" altLang="en-US" sz="1100">
              <a:solidFill>
                <a:schemeClr val="dk1"/>
              </a:solidFill>
              <a:effectLst/>
              <a:latin typeface="+mn-lt"/>
              <a:ea typeface="+mn-ea"/>
              <a:cs typeface="+mn-cs"/>
            </a:rPr>
            <a:t>ものであり、</a:t>
          </a:r>
          <a:r>
            <a:rPr lang="ja-JP" altLang="ja-JP" sz="1100">
              <a:solidFill>
                <a:schemeClr val="dk1"/>
              </a:solidFill>
              <a:effectLst/>
              <a:latin typeface="+mn-lt"/>
              <a:ea typeface="+mn-ea"/>
              <a:cs typeface="+mn-cs"/>
            </a:rPr>
            <a:t>また、借</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入れる際には、交付税措置のあるものを中心に借り入れ、国・府の財政支援制度を有効に活用するなど、財政負担の軽減に引き続き努め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42</xdr:row>
      <xdr:rowOff>105833</xdr:rowOff>
    </xdr:to>
    <xdr:cxnSp macro="">
      <xdr:nvCxnSpPr>
        <xdr:cNvPr id="377" name="直線コネクタ 376"/>
        <xdr:cNvCxnSpPr/>
      </xdr:nvCxnSpPr>
      <xdr:spPr>
        <a:xfrm flipV="1">
          <a:off x="16179800" y="72826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78"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105833</xdr:rowOff>
    </xdr:to>
    <xdr:cxnSp macro="">
      <xdr:nvCxnSpPr>
        <xdr:cNvPr id="380" name="直線コネクタ 379"/>
        <xdr:cNvCxnSpPr/>
      </xdr:nvCxnSpPr>
      <xdr:spPr>
        <a:xfrm>
          <a:off x="15290800" y="72986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2" name="テキスト ボックス 38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138006</xdr:rowOff>
    </xdr:to>
    <xdr:cxnSp macro="">
      <xdr:nvCxnSpPr>
        <xdr:cNvPr id="383" name="直線コネクタ 382"/>
        <xdr:cNvCxnSpPr/>
      </xdr:nvCxnSpPr>
      <xdr:spPr>
        <a:xfrm flipV="1">
          <a:off x="14401800" y="729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5" name="テキスト ボックス 38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138006</xdr:rowOff>
    </xdr:from>
    <xdr:to>
      <xdr:col>21</xdr:col>
      <xdr:colOff>0</xdr:colOff>
      <xdr:row>43</xdr:row>
      <xdr:rowOff>14817</xdr:rowOff>
    </xdr:to>
    <xdr:cxnSp macro="">
      <xdr:nvCxnSpPr>
        <xdr:cNvPr id="386" name="直線コネクタ 385"/>
        <xdr:cNvCxnSpPr/>
      </xdr:nvCxnSpPr>
      <xdr:spPr>
        <a:xfrm flipV="1">
          <a:off x="13512800" y="733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8" name="テキスト ボックス 38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0" name="テキスト ボックス 38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30904</xdr:rowOff>
    </xdr:from>
    <xdr:to>
      <xdr:col>24</xdr:col>
      <xdr:colOff>609600</xdr:colOff>
      <xdr:row>42</xdr:row>
      <xdr:rowOff>132504</xdr:rowOff>
    </xdr:to>
    <xdr:sp macro="" textlink="">
      <xdr:nvSpPr>
        <xdr:cNvPr id="396" name="円/楕円 395"/>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2981</xdr:rowOff>
    </xdr:from>
    <xdr:ext cx="762000" cy="259045"/>
    <xdr:sp macro="" textlink="">
      <xdr:nvSpPr>
        <xdr:cNvPr id="397"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55033</xdr:rowOff>
    </xdr:from>
    <xdr:to>
      <xdr:col>23</xdr:col>
      <xdr:colOff>457200</xdr:colOff>
      <xdr:row>42</xdr:row>
      <xdr:rowOff>156633</xdr:rowOff>
    </xdr:to>
    <xdr:sp macro="" textlink="">
      <xdr:nvSpPr>
        <xdr:cNvPr id="398" name="円/楕円 397"/>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141410</xdr:rowOff>
    </xdr:from>
    <xdr:ext cx="736600" cy="259045"/>
    <xdr:sp macro="" textlink="">
      <xdr:nvSpPr>
        <xdr:cNvPr id="399" name="テキスト ボックス 398"/>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0" name="円/楕円 399"/>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158767</xdr:rowOff>
    </xdr:from>
    <xdr:ext cx="762000" cy="259045"/>
    <xdr:sp macro="" textlink="">
      <xdr:nvSpPr>
        <xdr:cNvPr id="401" name="テキスト ボックス 400"/>
        <xdr:cNvSpPr txBox="1"/>
      </xdr:nvSpPr>
      <xdr:spPr>
        <a:xfrm>
          <a:off x="14909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87206</xdr:rowOff>
    </xdr:from>
    <xdr:to>
      <xdr:col>21</xdr:col>
      <xdr:colOff>50800</xdr:colOff>
      <xdr:row>43</xdr:row>
      <xdr:rowOff>17356</xdr:rowOff>
    </xdr:to>
    <xdr:sp macro="" textlink="">
      <xdr:nvSpPr>
        <xdr:cNvPr id="402" name="円/楕円 401"/>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27533</xdr:rowOff>
    </xdr:from>
    <xdr:ext cx="762000" cy="259045"/>
    <xdr:sp macro="" textlink="">
      <xdr:nvSpPr>
        <xdr:cNvPr id="403" name="テキスト ボックス 402"/>
        <xdr:cNvSpPr txBox="1"/>
      </xdr:nvSpPr>
      <xdr:spPr>
        <a:xfrm>
          <a:off x="14020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04" name="円/楕円 403"/>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75794</xdr:rowOff>
    </xdr:from>
    <xdr:ext cx="762000" cy="259045"/>
    <xdr:sp macro="" textlink="">
      <xdr:nvSpPr>
        <xdr:cNvPr id="405" name="テキスト ボックス 404"/>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地方債現在高が</a:t>
          </a:r>
          <a:r>
            <a:rPr lang="ja-JP" altLang="en-US" sz="1100">
              <a:solidFill>
                <a:schemeClr val="dk1"/>
              </a:solidFill>
              <a:effectLst/>
              <a:latin typeface="+mn-lt"/>
              <a:ea typeface="+mn-ea"/>
              <a:cs typeface="+mn-cs"/>
            </a:rPr>
            <a:t>６８</a:t>
          </a:r>
          <a:r>
            <a:rPr lang="ja-JP" altLang="ja-JP" sz="1100">
              <a:solidFill>
                <a:schemeClr val="dk1"/>
              </a:solidFill>
              <a:effectLst/>
              <a:latin typeface="+mn-lt"/>
              <a:ea typeface="+mn-ea"/>
              <a:cs typeface="+mn-cs"/>
            </a:rPr>
            <a:t>百万円減少したことに加え、職員の年齢構成の変化により退職手当負担見込み額が</a:t>
          </a:r>
          <a:r>
            <a:rPr lang="ja-JP" altLang="en-US" sz="1100">
              <a:solidFill>
                <a:schemeClr val="dk1"/>
              </a:solidFill>
              <a:effectLst/>
              <a:latin typeface="+mn-lt"/>
              <a:ea typeface="+mn-ea"/>
              <a:cs typeface="+mn-cs"/>
            </a:rPr>
            <a:t>１７９</a:t>
          </a:r>
          <a:r>
            <a:rPr lang="ja-JP" altLang="ja-JP" sz="1100">
              <a:solidFill>
                <a:schemeClr val="dk1"/>
              </a:solidFill>
              <a:effectLst/>
              <a:latin typeface="+mn-lt"/>
              <a:ea typeface="+mn-ea"/>
              <a:cs typeface="+mn-cs"/>
            </a:rPr>
            <a:t>百万円減少し、また、基準財政需要額に算入される町債が増加したことなどにより、将来負担比率は</a:t>
          </a:r>
          <a:r>
            <a:rPr lang="ja-JP" altLang="en-US" sz="1100">
              <a:solidFill>
                <a:schemeClr val="dk1"/>
              </a:solidFill>
              <a:effectLst/>
              <a:latin typeface="+mn-lt"/>
              <a:ea typeface="+mn-ea"/>
              <a:cs typeface="+mn-cs"/>
            </a:rPr>
            <a:t>４．２</a:t>
          </a:r>
          <a:r>
            <a:rPr lang="ja-JP" altLang="ja-JP" sz="1100">
              <a:solidFill>
                <a:schemeClr val="dk1"/>
              </a:solidFill>
              <a:effectLst/>
              <a:latin typeface="+mn-lt"/>
              <a:ea typeface="+mn-ea"/>
              <a:cs typeface="+mn-cs"/>
            </a:rPr>
            <a:t>ポイント改善した。</a:t>
          </a:r>
          <a:endParaRPr lang="ja-JP" altLang="ja-JP" sz="1400">
            <a:effectLst/>
          </a:endParaRPr>
        </a:p>
        <a:p>
          <a:r>
            <a:rPr lang="ja-JP" altLang="ja-JP" sz="1100">
              <a:solidFill>
                <a:schemeClr val="dk1"/>
              </a:solidFill>
              <a:effectLst/>
              <a:latin typeface="+mn-lt"/>
              <a:ea typeface="+mn-ea"/>
              <a:cs typeface="+mn-cs"/>
            </a:rPr>
            <a:t>　今後も、事業実施にあたっては、その必要性や規模等を十分に精査するとともに、町債においては、引き続き交付税措置のあるものを中心に借り入れるなど、国・府の財政支援制度を有効に活用することによって、将来に過度の負担を残さないよう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30692</xdr:rowOff>
    </xdr:from>
    <xdr:to>
      <xdr:col>24</xdr:col>
      <xdr:colOff>558800</xdr:colOff>
      <xdr:row>14</xdr:row>
      <xdr:rowOff>64474</xdr:rowOff>
    </xdr:to>
    <xdr:cxnSp macro="">
      <xdr:nvCxnSpPr>
        <xdr:cNvPr id="439" name="直線コネクタ 438"/>
        <xdr:cNvCxnSpPr/>
      </xdr:nvCxnSpPr>
      <xdr:spPr>
        <a:xfrm flipV="1">
          <a:off x="16179800" y="243099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0"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64474</xdr:rowOff>
    </xdr:from>
    <xdr:to>
      <xdr:col>23</xdr:col>
      <xdr:colOff>406400</xdr:colOff>
      <xdr:row>14</xdr:row>
      <xdr:rowOff>145711</xdr:rowOff>
    </xdr:to>
    <xdr:cxnSp macro="">
      <xdr:nvCxnSpPr>
        <xdr:cNvPr id="442" name="直線コネクタ 441"/>
        <xdr:cNvCxnSpPr/>
      </xdr:nvCxnSpPr>
      <xdr:spPr>
        <a:xfrm flipV="1">
          <a:off x="15290800" y="2464774"/>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44" name="テキスト ボックス 443"/>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145711</xdr:rowOff>
    </xdr:from>
    <xdr:to>
      <xdr:col>22</xdr:col>
      <xdr:colOff>203200</xdr:colOff>
      <xdr:row>16</xdr:row>
      <xdr:rowOff>13547</xdr:rowOff>
    </xdr:to>
    <xdr:cxnSp macro="">
      <xdr:nvCxnSpPr>
        <xdr:cNvPr id="445" name="直線コネクタ 444"/>
        <xdr:cNvCxnSpPr/>
      </xdr:nvCxnSpPr>
      <xdr:spPr>
        <a:xfrm flipV="1">
          <a:off x="14401800" y="2546011"/>
          <a:ext cx="889000" cy="2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47" name="テキスト ボックス 446"/>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13547</xdr:rowOff>
    </xdr:from>
    <xdr:to>
      <xdr:col>21</xdr:col>
      <xdr:colOff>0</xdr:colOff>
      <xdr:row>16</xdr:row>
      <xdr:rowOff>148675</xdr:rowOff>
    </xdr:to>
    <xdr:cxnSp macro="">
      <xdr:nvCxnSpPr>
        <xdr:cNvPr id="448" name="直線コネクタ 447"/>
        <xdr:cNvCxnSpPr/>
      </xdr:nvCxnSpPr>
      <xdr:spPr>
        <a:xfrm flipV="1">
          <a:off x="13512800" y="2756747"/>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151342</xdr:rowOff>
    </xdr:from>
    <xdr:to>
      <xdr:col>24</xdr:col>
      <xdr:colOff>609600</xdr:colOff>
      <xdr:row>14</xdr:row>
      <xdr:rowOff>81492</xdr:rowOff>
    </xdr:to>
    <xdr:sp macro="" textlink="">
      <xdr:nvSpPr>
        <xdr:cNvPr id="458" name="円/楕円 457"/>
        <xdr:cNvSpPr/>
      </xdr:nvSpPr>
      <xdr:spPr>
        <a:xfrm>
          <a:off x="169672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72619</xdr:rowOff>
    </xdr:from>
    <xdr:ext cx="762000" cy="259045"/>
    <xdr:sp macro="" textlink="">
      <xdr:nvSpPr>
        <xdr:cNvPr id="459" name="将来負担の状況該当値テキスト"/>
        <xdr:cNvSpPr txBox="1"/>
      </xdr:nvSpPr>
      <xdr:spPr>
        <a:xfrm>
          <a:off x="17106900" y="230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13674</xdr:rowOff>
    </xdr:from>
    <xdr:to>
      <xdr:col>23</xdr:col>
      <xdr:colOff>457200</xdr:colOff>
      <xdr:row>14</xdr:row>
      <xdr:rowOff>115274</xdr:rowOff>
    </xdr:to>
    <xdr:sp macro="" textlink="">
      <xdr:nvSpPr>
        <xdr:cNvPr id="460" name="円/楕円 459"/>
        <xdr:cNvSpPr/>
      </xdr:nvSpPr>
      <xdr:spPr>
        <a:xfrm>
          <a:off x="16129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125451</xdr:rowOff>
    </xdr:from>
    <xdr:ext cx="736600" cy="259045"/>
    <xdr:sp macro="" textlink="">
      <xdr:nvSpPr>
        <xdr:cNvPr id="461" name="テキスト ボックス 460"/>
        <xdr:cNvSpPr txBox="1"/>
      </xdr:nvSpPr>
      <xdr:spPr>
        <a:xfrm>
          <a:off x="15798800" y="218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94911</xdr:rowOff>
    </xdr:from>
    <xdr:to>
      <xdr:col>22</xdr:col>
      <xdr:colOff>254000</xdr:colOff>
      <xdr:row>15</xdr:row>
      <xdr:rowOff>25061</xdr:rowOff>
    </xdr:to>
    <xdr:sp macro="" textlink="">
      <xdr:nvSpPr>
        <xdr:cNvPr id="462" name="円/楕円 461"/>
        <xdr:cNvSpPr/>
      </xdr:nvSpPr>
      <xdr:spPr>
        <a:xfrm>
          <a:off x="15240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35238</xdr:rowOff>
    </xdr:from>
    <xdr:ext cx="762000" cy="259045"/>
    <xdr:sp macro="" textlink="">
      <xdr:nvSpPr>
        <xdr:cNvPr id="463" name="テキスト ボックス 462"/>
        <xdr:cNvSpPr txBox="1"/>
      </xdr:nvSpPr>
      <xdr:spPr>
        <a:xfrm>
          <a:off x="14909800" y="22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134197</xdr:rowOff>
    </xdr:from>
    <xdr:to>
      <xdr:col>21</xdr:col>
      <xdr:colOff>50800</xdr:colOff>
      <xdr:row>16</xdr:row>
      <xdr:rowOff>64347</xdr:rowOff>
    </xdr:to>
    <xdr:sp macro="" textlink="">
      <xdr:nvSpPr>
        <xdr:cNvPr id="464" name="円/楕円 463"/>
        <xdr:cNvSpPr/>
      </xdr:nvSpPr>
      <xdr:spPr>
        <a:xfrm>
          <a:off x="14351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49124</xdr:rowOff>
    </xdr:from>
    <xdr:ext cx="762000" cy="259045"/>
    <xdr:sp macro="" textlink="">
      <xdr:nvSpPr>
        <xdr:cNvPr id="465" name="テキスト ボックス 464"/>
        <xdr:cNvSpPr txBox="1"/>
      </xdr:nvSpPr>
      <xdr:spPr>
        <a:xfrm>
          <a:off x="14020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97875</xdr:rowOff>
    </xdr:from>
    <xdr:to>
      <xdr:col>19</xdr:col>
      <xdr:colOff>533400</xdr:colOff>
      <xdr:row>17</xdr:row>
      <xdr:rowOff>28025</xdr:rowOff>
    </xdr:to>
    <xdr:sp macro="" textlink="">
      <xdr:nvSpPr>
        <xdr:cNvPr id="466" name="円/楕円 465"/>
        <xdr:cNvSpPr/>
      </xdr:nvSpPr>
      <xdr:spPr>
        <a:xfrm>
          <a:off x="13462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12802</xdr:rowOff>
    </xdr:from>
    <xdr:ext cx="762000" cy="259045"/>
    <xdr:sp macro="" textlink="">
      <xdr:nvSpPr>
        <xdr:cNvPr id="467" name="テキスト ボックス 466"/>
        <xdr:cNvSpPr txBox="1"/>
      </xdr:nvSpPr>
      <xdr:spPr>
        <a:xfrm>
          <a:off x="13131800" y="29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大阪府熊取町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44,338
44,173
17.24
12,115,051
11,991,566
53,113
7,762,130
8,636,524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これまで、行財政改革に伴う人件費の抑制策として、新規採用者数を退職者数の概ね１／２以下とすることによる職員数の削減など、着実に効果を出している。</a:t>
          </a:r>
          <a:endParaRPr lang="ja-JP" altLang="ja-JP" sz="1400">
            <a:effectLst/>
          </a:endParaRPr>
        </a:p>
        <a:p>
          <a:r>
            <a:rPr lang="ja-JP" altLang="ja-JP" sz="1100">
              <a:solidFill>
                <a:schemeClr val="dk1"/>
              </a:solidFill>
              <a:effectLst/>
              <a:latin typeface="+mn-lt"/>
              <a:ea typeface="+mn-ea"/>
              <a:cs typeface="+mn-cs"/>
            </a:rPr>
            <a:t>　なお、類似団体より高い水準となっているのは、ごみ処理、し尿処理を直営で行っていることに伴い、これらの事務事業に係る人件費が嵩むことによるものである。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職員の年齢構成の平準化</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職員給が減少し</a:t>
          </a:r>
          <a:r>
            <a:rPr lang="ja-JP" altLang="ja-JP" sz="1100">
              <a:solidFill>
                <a:schemeClr val="dk1"/>
              </a:solidFill>
              <a:effectLst/>
              <a:latin typeface="+mn-lt"/>
              <a:ea typeface="+mn-ea"/>
              <a:cs typeface="+mn-cs"/>
            </a:rPr>
            <a:t>、数値は改善傾向にある。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49276</xdr:rowOff>
    </xdr:to>
    <xdr:cxnSp macro="">
      <xdr:nvCxnSpPr>
        <xdr:cNvPr id="62" name="直線コネクタ 61"/>
        <xdr:cNvCxnSpPr/>
      </xdr:nvCxnSpPr>
      <xdr:spPr>
        <a:xfrm flipV="1">
          <a:off x="3987800" y="65049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49276</xdr:rowOff>
    </xdr:from>
    <xdr:to>
      <xdr:col>5</xdr:col>
      <xdr:colOff>549275</xdr:colOff>
      <xdr:row>38</xdr:row>
      <xdr:rowOff>145288</xdr:rowOff>
    </xdr:to>
    <xdr:cxnSp macro="">
      <xdr:nvCxnSpPr>
        <xdr:cNvPr id="65" name="直線コネクタ 64"/>
        <xdr:cNvCxnSpPr/>
      </xdr:nvCxnSpPr>
      <xdr:spPr>
        <a:xfrm flipV="1">
          <a:off x="3098800" y="65643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145288</xdr:rowOff>
    </xdr:from>
    <xdr:to>
      <xdr:col>4</xdr:col>
      <xdr:colOff>346075</xdr:colOff>
      <xdr:row>39</xdr:row>
      <xdr:rowOff>97282</xdr:rowOff>
    </xdr:to>
    <xdr:cxnSp macro="">
      <xdr:nvCxnSpPr>
        <xdr:cNvPr id="68" name="直線コネクタ 67"/>
        <xdr:cNvCxnSpPr/>
      </xdr:nvCxnSpPr>
      <xdr:spPr>
        <a:xfrm flipV="1">
          <a:off x="2209800" y="66603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39</xdr:row>
      <xdr:rowOff>97282</xdr:rowOff>
    </xdr:to>
    <xdr:cxnSp macro="">
      <xdr:nvCxnSpPr>
        <xdr:cNvPr id="71" name="直線コネクタ 70"/>
        <xdr:cNvCxnSpPr/>
      </xdr:nvCxnSpPr>
      <xdr:spPr>
        <a:xfrm>
          <a:off x="1320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1" name="円/楕円 80"/>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2"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169926</xdr:rowOff>
    </xdr:from>
    <xdr:to>
      <xdr:col>5</xdr:col>
      <xdr:colOff>600075</xdr:colOff>
      <xdr:row>38</xdr:row>
      <xdr:rowOff>100076</xdr:rowOff>
    </xdr:to>
    <xdr:sp macro="" textlink="">
      <xdr:nvSpPr>
        <xdr:cNvPr id="83" name="円/楕円 82"/>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84853</xdr:rowOff>
    </xdr:from>
    <xdr:ext cx="736600" cy="259045"/>
    <xdr:sp macro="" textlink="">
      <xdr:nvSpPr>
        <xdr:cNvPr id="84" name="テキスト ボックス 83"/>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94488</xdr:rowOff>
    </xdr:from>
    <xdr:to>
      <xdr:col>4</xdr:col>
      <xdr:colOff>396875</xdr:colOff>
      <xdr:row>39</xdr:row>
      <xdr:rowOff>24638</xdr:rowOff>
    </xdr:to>
    <xdr:sp macro="" textlink="">
      <xdr:nvSpPr>
        <xdr:cNvPr id="85" name="円/楕円 84"/>
        <xdr:cNvSpPr/>
      </xdr:nvSpPr>
      <xdr:spPr>
        <a:xfrm>
          <a:off x="3048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9415</xdr:rowOff>
    </xdr:from>
    <xdr:ext cx="762000" cy="259045"/>
    <xdr:sp macro="" textlink="">
      <xdr:nvSpPr>
        <xdr:cNvPr id="86" name="テキスト ボックス 85"/>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46482</xdr:rowOff>
    </xdr:from>
    <xdr:to>
      <xdr:col>3</xdr:col>
      <xdr:colOff>193675</xdr:colOff>
      <xdr:row>39</xdr:row>
      <xdr:rowOff>148082</xdr:rowOff>
    </xdr:to>
    <xdr:sp macro="" textlink="">
      <xdr:nvSpPr>
        <xdr:cNvPr id="87" name="円/楕円 86"/>
        <xdr:cNvSpPr/>
      </xdr:nvSpPr>
      <xdr:spPr>
        <a:xfrm>
          <a:off x="2159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132859</xdr:rowOff>
    </xdr:from>
    <xdr:ext cx="762000" cy="259045"/>
    <xdr:sp macro="" textlink="">
      <xdr:nvSpPr>
        <xdr:cNvPr id="88" name="テキスト ボックス 87"/>
        <xdr:cNvSpPr txBox="1"/>
      </xdr:nvSpPr>
      <xdr:spPr>
        <a:xfrm>
          <a:off x="1828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89" name="円/楕円 88"/>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0" name="テキスト ボックス 89"/>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類似団体平均を上回っているのは、ごみ処理、し尿処理などを直営で行っていることによる施設の維持、管理、運営経費が大きいためである。</a:t>
          </a:r>
          <a:endParaRPr lang="ja-JP" altLang="ja-JP" sz="1400">
            <a:effectLst/>
          </a:endParaRPr>
        </a:p>
        <a:p>
          <a:r>
            <a:rPr lang="ja-JP" altLang="ja-JP" sz="1100">
              <a:solidFill>
                <a:schemeClr val="dk1"/>
              </a:solidFill>
              <a:effectLst/>
              <a:latin typeface="+mn-lt"/>
              <a:ea typeface="+mn-ea"/>
              <a:cs typeface="+mn-cs"/>
            </a:rPr>
            <a:t>　今後においては、施設に係る事務事業の効率化等を図り改善に努め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85852</xdr:rowOff>
    </xdr:to>
    <xdr:cxnSp macro="">
      <xdr:nvCxnSpPr>
        <xdr:cNvPr id="120" name="直線コネクタ 119"/>
        <xdr:cNvCxnSpPr/>
      </xdr:nvCxnSpPr>
      <xdr:spPr>
        <a:xfrm>
          <a:off x="15671800" y="31216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152146</xdr:rowOff>
    </xdr:from>
    <xdr:to>
      <xdr:col>22</xdr:col>
      <xdr:colOff>565150</xdr:colOff>
      <xdr:row>18</xdr:row>
      <xdr:rowOff>35560</xdr:rowOff>
    </xdr:to>
    <xdr:cxnSp macro="">
      <xdr:nvCxnSpPr>
        <xdr:cNvPr id="123" name="直線コネクタ 122"/>
        <xdr:cNvCxnSpPr/>
      </xdr:nvCxnSpPr>
      <xdr:spPr>
        <a:xfrm>
          <a:off x="14782800" y="30667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152146</xdr:rowOff>
    </xdr:from>
    <xdr:to>
      <xdr:col>21</xdr:col>
      <xdr:colOff>361950</xdr:colOff>
      <xdr:row>18</xdr:row>
      <xdr:rowOff>3556</xdr:rowOff>
    </xdr:to>
    <xdr:cxnSp macro="">
      <xdr:nvCxnSpPr>
        <xdr:cNvPr id="126" name="直線コネクタ 125"/>
        <xdr:cNvCxnSpPr/>
      </xdr:nvCxnSpPr>
      <xdr:spPr>
        <a:xfrm flipV="1">
          <a:off x="13893800" y="3066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161290</xdr:rowOff>
    </xdr:from>
    <xdr:to>
      <xdr:col>20</xdr:col>
      <xdr:colOff>158750</xdr:colOff>
      <xdr:row>18</xdr:row>
      <xdr:rowOff>3556</xdr:rowOff>
    </xdr:to>
    <xdr:cxnSp macro="">
      <xdr:nvCxnSpPr>
        <xdr:cNvPr id="129" name="直線コネクタ 128"/>
        <xdr:cNvCxnSpPr/>
      </xdr:nvCxnSpPr>
      <xdr:spPr>
        <a:xfrm>
          <a:off x="13004800" y="3075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35052</xdr:rowOff>
    </xdr:from>
    <xdr:to>
      <xdr:col>24</xdr:col>
      <xdr:colOff>82550</xdr:colOff>
      <xdr:row>18</xdr:row>
      <xdr:rowOff>136652</xdr:rowOff>
    </xdr:to>
    <xdr:sp macro="" textlink="">
      <xdr:nvSpPr>
        <xdr:cNvPr id="139" name="円/楕円 138"/>
        <xdr:cNvSpPr/>
      </xdr:nvSpPr>
      <xdr:spPr>
        <a:xfrm>
          <a:off x="164592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7129</xdr:rowOff>
    </xdr:from>
    <xdr:ext cx="762000" cy="259045"/>
    <xdr:sp macro="" textlink="">
      <xdr:nvSpPr>
        <xdr:cNvPr id="140" name="物件費該当値テキスト"/>
        <xdr:cNvSpPr txBox="1"/>
      </xdr:nvSpPr>
      <xdr:spPr>
        <a:xfrm>
          <a:off x="165989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156210</xdr:rowOff>
    </xdr:from>
    <xdr:to>
      <xdr:col>22</xdr:col>
      <xdr:colOff>615950</xdr:colOff>
      <xdr:row>18</xdr:row>
      <xdr:rowOff>86360</xdr:rowOff>
    </xdr:to>
    <xdr:sp macro="" textlink="">
      <xdr:nvSpPr>
        <xdr:cNvPr id="141" name="円/楕円 140"/>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71137</xdr:rowOff>
    </xdr:from>
    <xdr:ext cx="736600" cy="259045"/>
    <xdr:sp macro="" textlink="">
      <xdr:nvSpPr>
        <xdr:cNvPr id="142" name="テキスト ボックス 141"/>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101346</xdr:rowOff>
    </xdr:from>
    <xdr:to>
      <xdr:col>21</xdr:col>
      <xdr:colOff>412750</xdr:colOff>
      <xdr:row>18</xdr:row>
      <xdr:rowOff>31496</xdr:rowOff>
    </xdr:to>
    <xdr:sp macro="" textlink="">
      <xdr:nvSpPr>
        <xdr:cNvPr id="143" name="円/楕円 142"/>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16273</xdr:rowOff>
    </xdr:from>
    <xdr:ext cx="762000" cy="259045"/>
    <xdr:sp macro="" textlink="">
      <xdr:nvSpPr>
        <xdr:cNvPr id="144" name="テキスト ボックス 143"/>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124206</xdr:rowOff>
    </xdr:from>
    <xdr:to>
      <xdr:col>20</xdr:col>
      <xdr:colOff>209550</xdr:colOff>
      <xdr:row>18</xdr:row>
      <xdr:rowOff>54356</xdr:rowOff>
    </xdr:to>
    <xdr:sp macro="" textlink="">
      <xdr:nvSpPr>
        <xdr:cNvPr id="145" name="円/楕円 144"/>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39133</xdr:rowOff>
    </xdr:from>
    <xdr:ext cx="762000" cy="259045"/>
    <xdr:sp macro="" textlink="">
      <xdr:nvSpPr>
        <xdr:cNvPr id="146" name="テキスト ボックス 145"/>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110490</xdr:rowOff>
    </xdr:from>
    <xdr:to>
      <xdr:col>19</xdr:col>
      <xdr:colOff>6350</xdr:colOff>
      <xdr:row>18</xdr:row>
      <xdr:rowOff>40640</xdr:rowOff>
    </xdr:to>
    <xdr:sp macro="" textlink="">
      <xdr:nvSpPr>
        <xdr:cNvPr id="147" name="円/楕円 146"/>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25417</xdr:rowOff>
    </xdr:from>
    <xdr:ext cx="762000" cy="259045"/>
    <xdr:sp macro="" textlink="">
      <xdr:nvSpPr>
        <xdr:cNvPr id="148" name="テキスト ボックス 147"/>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扶助費に係る経常収支比率が類似団体平均を上回っている要因として、主に町立保育所が多いことが挙げられる。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介護訓練等給付費などの増加により、扶助費全体としては増加しているが、数値としては横ばいとなっている。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120650</xdr:rowOff>
    </xdr:from>
    <xdr:to>
      <xdr:col>7</xdr:col>
      <xdr:colOff>15875</xdr:colOff>
      <xdr:row>57</xdr:row>
      <xdr:rowOff>120650</xdr:rowOff>
    </xdr:to>
    <xdr:cxnSp macro="">
      <xdr:nvCxnSpPr>
        <xdr:cNvPr id="181" name="直線コネクタ 180"/>
        <xdr:cNvCxnSpPr/>
      </xdr:nvCxnSpPr>
      <xdr:spPr>
        <a:xfrm>
          <a:off x="3987800" y="9893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6350</xdr:rowOff>
    </xdr:from>
    <xdr:to>
      <xdr:col>5</xdr:col>
      <xdr:colOff>549275</xdr:colOff>
      <xdr:row>57</xdr:row>
      <xdr:rowOff>120650</xdr:rowOff>
    </xdr:to>
    <xdr:cxnSp macro="">
      <xdr:nvCxnSpPr>
        <xdr:cNvPr id="184" name="直線コネクタ 183"/>
        <xdr:cNvCxnSpPr/>
      </xdr:nvCxnSpPr>
      <xdr:spPr>
        <a:xfrm>
          <a:off x="3098800" y="977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6350</xdr:rowOff>
    </xdr:from>
    <xdr:to>
      <xdr:col>4</xdr:col>
      <xdr:colOff>346075</xdr:colOff>
      <xdr:row>57</xdr:row>
      <xdr:rowOff>19050</xdr:rowOff>
    </xdr:to>
    <xdr:cxnSp macro="">
      <xdr:nvCxnSpPr>
        <xdr:cNvPr id="187" name="直線コネクタ 186"/>
        <xdr:cNvCxnSpPr/>
      </xdr:nvCxnSpPr>
      <xdr:spPr>
        <a:xfrm flipV="1">
          <a:off x="2209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152400</xdr:rowOff>
    </xdr:from>
    <xdr:to>
      <xdr:col>3</xdr:col>
      <xdr:colOff>142875</xdr:colOff>
      <xdr:row>57</xdr:row>
      <xdr:rowOff>19050</xdr:rowOff>
    </xdr:to>
    <xdr:cxnSp macro="">
      <xdr:nvCxnSpPr>
        <xdr:cNvPr id="190" name="直線コネクタ 189"/>
        <xdr:cNvCxnSpPr/>
      </xdr:nvCxnSpPr>
      <xdr:spPr>
        <a:xfrm>
          <a:off x="1320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0" name="円/楕円 199"/>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01"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69850</xdr:rowOff>
    </xdr:from>
    <xdr:to>
      <xdr:col>5</xdr:col>
      <xdr:colOff>600075</xdr:colOff>
      <xdr:row>58</xdr:row>
      <xdr:rowOff>0</xdr:rowOff>
    </xdr:to>
    <xdr:sp macro="" textlink="">
      <xdr:nvSpPr>
        <xdr:cNvPr id="202" name="円/楕円 201"/>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156227</xdr:rowOff>
    </xdr:from>
    <xdr:ext cx="736600" cy="259045"/>
    <xdr:sp macro="" textlink="">
      <xdr:nvSpPr>
        <xdr:cNvPr id="203" name="テキスト ボックス 202"/>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127000</xdr:rowOff>
    </xdr:from>
    <xdr:to>
      <xdr:col>4</xdr:col>
      <xdr:colOff>396875</xdr:colOff>
      <xdr:row>57</xdr:row>
      <xdr:rowOff>57150</xdr:rowOff>
    </xdr:to>
    <xdr:sp macro="" textlink="">
      <xdr:nvSpPr>
        <xdr:cNvPr id="204" name="円/楕円 203"/>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41927</xdr:rowOff>
    </xdr:from>
    <xdr:ext cx="762000" cy="259045"/>
    <xdr:sp macro="" textlink="">
      <xdr:nvSpPr>
        <xdr:cNvPr id="205" name="テキスト ボックス 204"/>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139700</xdr:rowOff>
    </xdr:from>
    <xdr:to>
      <xdr:col>3</xdr:col>
      <xdr:colOff>193675</xdr:colOff>
      <xdr:row>57</xdr:row>
      <xdr:rowOff>69850</xdr:rowOff>
    </xdr:to>
    <xdr:sp macro="" textlink="">
      <xdr:nvSpPr>
        <xdr:cNvPr id="206" name="円/楕円 205"/>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54627</xdr:rowOff>
    </xdr:from>
    <xdr:ext cx="762000" cy="259045"/>
    <xdr:sp macro="" textlink="">
      <xdr:nvSpPr>
        <xdr:cNvPr id="207" name="テキスト ボックス 206"/>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101600</xdr:rowOff>
    </xdr:from>
    <xdr:to>
      <xdr:col>1</xdr:col>
      <xdr:colOff>676275</xdr:colOff>
      <xdr:row>57</xdr:row>
      <xdr:rowOff>31750</xdr:rowOff>
    </xdr:to>
    <xdr:sp macro="" textlink="">
      <xdr:nvSpPr>
        <xdr:cNvPr id="208" name="円/楕円 207"/>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16527</xdr:rowOff>
    </xdr:from>
    <xdr:ext cx="762000" cy="259045"/>
    <xdr:sp macro="" textlink="">
      <xdr:nvSpPr>
        <xdr:cNvPr id="209" name="テキスト ボックス 208"/>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「その他」の主な内容は維持補修費であり、　類似団体平均を上回っているのは、ごみ処理、し尿処理などを直営で行っていることに加え、各施設の老朽化が進んでいるため、それら施設の維持補修に</a:t>
          </a:r>
          <a:r>
            <a:rPr lang="ja-JP" altLang="en-US" sz="1100">
              <a:solidFill>
                <a:schemeClr val="dk1"/>
              </a:solidFill>
              <a:effectLst/>
              <a:latin typeface="+mn-lt"/>
              <a:ea typeface="+mn-ea"/>
              <a:cs typeface="+mn-cs"/>
            </a:rPr>
            <a:t>係る</a:t>
          </a:r>
          <a:r>
            <a:rPr lang="ja-JP" altLang="ja-JP" sz="1100">
              <a:solidFill>
                <a:schemeClr val="dk1"/>
              </a:solidFill>
              <a:effectLst/>
              <a:latin typeface="+mn-lt"/>
              <a:ea typeface="+mn-ea"/>
              <a:cs typeface="+mn-cs"/>
            </a:rPr>
            <a:t>経費が大きくなっていることが要因である。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143002</xdr:rowOff>
    </xdr:from>
    <xdr:to>
      <xdr:col>24</xdr:col>
      <xdr:colOff>31750</xdr:colOff>
      <xdr:row>57</xdr:row>
      <xdr:rowOff>152146</xdr:rowOff>
    </xdr:to>
    <xdr:cxnSp macro="">
      <xdr:nvCxnSpPr>
        <xdr:cNvPr id="239" name="直線コネクタ 238"/>
        <xdr:cNvCxnSpPr/>
      </xdr:nvCxnSpPr>
      <xdr:spPr>
        <a:xfrm flipV="1">
          <a:off x="15671800" y="9915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152146</xdr:rowOff>
    </xdr:to>
    <xdr:cxnSp macro="">
      <xdr:nvCxnSpPr>
        <xdr:cNvPr id="242" name="直線コネクタ 241"/>
        <xdr:cNvCxnSpPr/>
      </xdr:nvCxnSpPr>
      <xdr:spPr>
        <a:xfrm>
          <a:off x="14782800" y="98104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46990</xdr:rowOff>
    </xdr:to>
    <xdr:cxnSp macro="">
      <xdr:nvCxnSpPr>
        <xdr:cNvPr id="245" name="直線コネクタ 244"/>
        <xdr:cNvCxnSpPr/>
      </xdr:nvCxnSpPr>
      <xdr:spPr>
        <a:xfrm flipV="1">
          <a:off x="13893800" y="9810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51562</xdr:rowOff>
    </xdr:to>
    <xdr:cxnSp macro="">
      <xdr:nvCxnSpPr>
        <xdr:cNvPr id="248" name="直線コネクタ 247"/>
        <xdr:cNvCxnSpPr/>
      </xdr:nvCxnSpPr>
      <xdr:spPr>
        <a:xfrm flipV="1">
          <a:off x="13004800" y="9819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92202</xdr:rowOff>
    </xdr:from>
    <xdr:to>
      <xdr:col>24</xdr:col>
      <xdr:colOff>82550</xdr:colOff>
      <xdr:row>58</xdr:row>
      <xdr:rowOff>22352</xdr:rowOff>
    </xdr:to>
    <xdr:sp macro="" textlink="">
      <xdr:nvSpPr>
        <xdr:cNvPr id="258" name="円/楕円 257"/>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64279</xdr:rowOff>
    </xdr:from>
    <xdr:ext cx="762000" cy="259045"/>
    <xdr:sp macro="" textlink="">
      <xdr:nvSpPr>
        <xdr:cNvPr id="259"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101346</xdr:rowOff>
    </xdr:from>
    <xdr:to>
      <xdr:col>22</xdr:col>
      <xdr:colOff>615950</xdr:colOff>
      <xdr:row>58</xdr:row>
      <xdr:rowOff>31496</xdr:rowOff>
    </xdr:to>
    <xdr:sp macro="" textlink="">
      <xdr:nvSpPr>
        <xdr:cNvPr id="260" name="円/楕円 259"/>
        <xdr:cNvSpPr/>
      </xdr:nvSpPr>
      <xdr:spPr>
        <a:xfrm>
          <a:off x="15621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16273</xdr:rowOff>
    </xdr:from>
    <xdr:ext cx="736600" cy="259045"/>
    <xdr:sp macro="" textlink="">
      <xdr:nvSpPr>
        <xdr:cNvPr id="261" name="テキスト ボックス 260"/>
        <xdr:cNvSpPr txBox="1"/>
      </xdr:nvSpPr>
      <xdr:spPr>
        <a:xfrm>
          <a:off x="15290800" y="996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158496</xdr:rowOff>
    </xdr:from>
    <xdr:to>
      <xdr:col>21</xdr:col>
      <xdr:colOff>412750</xdr:colOff>
      <xdr:row>57</xdr:row>
      <xdr:rowOff>88646</xdr:rowOff>
    </xdr:to>
    <xdr:sp macro="" textlink="">
      <xdr:nvSpPr>
        <xdr:cNvPr id="262" name="円/楕円 261"/>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73423</xdr:rowOff>
    </xdr:from>
    <xdr:ext cx="762000" cy="259045"/>
    <xdr:sp macro="" textlink="">
      <xdr:nvSpPr>
        <xdr:cNvPr id="263" name="テキスト ボックス 262"/>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64" name="円/楕円 263"/>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5" name="テキスト ボックス 264"/>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66" name="円/楕円 265"/>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67" name="テキスト ボックス 266"/>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ごみ処理、し尿処理などを直営で行っていることにより、一部事務組合等への負担金が少ないため、平成２５年４月からの消防広域化による負担金の影響を加味しても類似団体平均を下回っている。今後は広域消防に係る負担金の増加に合わせて補助費等全体も増加していく見込み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170434</xdr:rowOff>
    </xdr:to>
    <xdr:cxnSp macro="">
      <xdr:nvCxnSpPr>
        <xdr:cNvPr id="297" name="直線コネクタ 296"/>
        <xdr:cNvCxnSpPr/>
      </xdr:nvCxnSpPr>
      <xdr:spPr>
        <a:xfrm>
          <a:off x="15671800" y="61528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35</xdr:row>
      <xdr:rowOff>152146</xdr:rowOff>
    </xdr:to>
    <xdr:cxnSp macro="">
      <xdr:nvCxnSpPr>
        <xdr:cNvPr id="300" name="直線コネクタ 299"/>
        <xdr:cNvCxnSpPr/>
      </xdr:nvCxnSpPr>
      <xdr:spPr>
        <a:xfrm>
          <a:off x="14782800" y="590143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72136</xdr:rowOff>
    </xdr:from>
    <xdr:to>
      <xdr:col>21</xdr:col>
      <xdr:colOff>361950</xdr:colOff>
      <xdr:row>34</xdr:row>
      <xdr:rowOff>99568</xdr:rowOff>
    </xdr:to>
    <xdr:cxnSp macro="">
      <xdr:nvCxnSpPr>
        <xdr:cNvPr id="303" name="直線コネクタ 302"/>
        <xdr:cNvCxnSpPr/>
      </xdr:nvCxnSpPr>
      <xdr:spPr>
        <a:xfrm flipV="1">
          <a:off x="13893800" y="59014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62992</xdr:rowOff>
    </xdr:from>
    <xdr:to>
      <xdr:col>20</xdr:col>
      <xdr:colOff>158750</xdr:colOff>
      <xdr:row>34</xdr:row>
      <xdr:rowOff>99568</xdr:rowOff>
    </xdr:to>
    <xdr:cxnSp macro="">
      <xdr:nvCxnSpPr>
        <xdr:cNvPr id="306" name="直線コネクタ 305"/>
        <xdr:cNvCxnSpPr/>
      </xdr:nvCxnSpPr>
      <xdr:spPr>
        <a:xfrm>
          <a:off x="13004800" y="5892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16" name="円/楕円 315"/>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17"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18" name="円/楕円 317"/>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19" name="テキスト ボックス 318"/>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21336</xdr:rowOff>
    </xdr:from>
    <xdr:to>
      <xdr:col>21</xdr:col>
      <xdr:colOff>412750</xdr:colOff>
      <xdr:row>34</xdr:row>
      <xdr:rowOff>122936</xdr:rowOff>
    </xdr:to>
    <xdr:sp macro="" textlink="">
      <xdr:nvSpPr>
        <xdr:cNvPr id="320" name="円/楕円 319"/>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133113</xdr:rowOff>
    </xdr:from>
    <xdr:ext cx="762000" cy="259045"/>
    <xdr:sp macro="" textlink="">
      <xdr:nvSpPr>
        <xdr:cNvPr id="321" name="テキスト ボックス 320"/>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48768</xdr:rowOff>
    </xdr:from>
    <xdr:to>
      <xdr:col>20</xdr:col>
      <xdr:colOff>209550</xdr:colOff>
      <xdr:row>34</xdr:row>
      <xdr:rowOff>150368</xdr:rowOff>
    </xdr:to>
    <xdr:sp macro="" textlink="">
      <xdr:nvSpPr>
        <xdr:cNvPr id="322" name="円/楕円 321"/>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160545</xdr:rowOff>
    </xdr:from>
    <xdr:ext cx="762000" cy="259045"/>
    <xdr:sp macro="" textlink="">
      <xdr:nvSpPr>
        <xdr:cNvPr id="323" name="テキスト ボックス 322"/>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xdr:rowOff>
    </xdr:from>
    <xdr:to>
      <xdr:col>19</xdr:col>
      <xdr:colOff>6350</xdr:colOff>
      <xdr:row>34</xdr:row>
      <xdr:rowOff>113792</xdr:rowOff>
    </xdr:to>
    <xdr:sp macro="" textlink="">
      <xdr:nvSpPr>
        <xdr:cNvPr id="324" name="円/楕円 323"/>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123969</xdr:rowOff>
    </xdr:from>
    <xdr:ext cx="762000" cy="259045"/>
    <xdr:sp macro="" textlink="">
      <xdr:nvSpPr>
        <xdr:cNvPr id="325" name="テキスト ボックス 324"/>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町債の借入れについては、原則交付税措置のあるものに限るとともに、実施事業の規模等を十分精査し、その借入額を抑制してきたところである。</a:t>
          </a:r>
          <a:endParaRPr lang="ja-JP" altLang="ja-JP" sz="1400">
            <a:effectLst/>
          </a:endParaRPr>
        </a:p>
        <a:p>
          <a:r>
            <a:rPr lang="ja-JP" altLang="ja-JP" sz="1100">
              <a:solidFill>
                <a:schemeClr val="dk1"/>
              </a:solidFill>
              <a:effectLst/>
              <a:latin typeface="+mn-lt"/>
              <a:ea typeface="+mn-ea"/>
              <a:cs typeface="+mn-cs"/>
            </a:rPr>
            <a:t>　今後においては、公園整備に係る建設事業債の借入れなどの増加要因はあるものの、町債の償還が順次終了していくため、平成２５年をピークに、公債費は減少している。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78</xdr:row>
      <xdr:rowOff>43180</xdr:rowOff>
    </xdr:to>
    <xdr:cxnSp macro="">
      <xdr:nvCxnSpPr>
        <xdr:cNvPr id="358" name="直線コネクタ 357"/>
        <xdr:cNvCxnSpPr/>
      </xdr:nvCxnSpPr>
      <xdr:spPr>
        <a:xfrm flipV="1">
          <a:off x="3987800" y="132715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77470</xdr:rowOff>
    </xdr:from>
    <xdr:to>
      <xdr:col>5</xdr:col>
      <xdr:colOff>549275</xdr:colOff>
      <xdr:row>78</xdr:row>
      <xdr:rowOff>43180</xdr:rowOff>
    </xdr:to>
    <xdr:cxnSp macro="">
      <xdr:nvCxnSpPr>
        <xdr:cNvPr id="361" name="直線コネクタ 360"/>
        <xdr:cNvCxnSpPr/>
      </xdr:nvCxnSpPr>
      <xdr:spPr>
        <a:xfrm>
          <a:off x="3098800" y="13279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77470</xdr:rowOff>
    </xdr:to>
    <xdr:cxnSp macro="">
      <xdr:nvCxnSpPr>
        <xdr:cNvPr id="364" name="直線コネクタ 363"/>
        <xdr:cNvCxnSpPr/>
      </xdr:nvCxnSpPr>
      <xdr:spPr>
        <a:xfrm>
          <a:off x="2209800" y="1327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107950</xdr:rowOff>
    </xdr:to>
    <xdr:cxnSp macro="">
      <xdr:nvCxnSpPr>
        <xdr:cNvPr id="367" name="直線コネクタ 366"/>
        <xdr:cNvCxnSpPr/>
      </xdr:nvCxnSpPr>
      <xdr:spPr>
        <a:xfrm flipV="1">
          <a:off x="1320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7" name="円/楕円 376"/>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78"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163830</xdr:rowOff>
    </xdr:from>
    <xdr:to>
      <xdr:col>5</xdr:col>
      <xdr:colOff>600075</xdr:colOff>
      <xdr:row>78</xdr:row>
      <xdr:rowOff>93980</xdr:rowOff>
    </xdr:to>
    <xdr:sp macro="" textlink="">
      <xdr:nvSpPr>
        <xdr:cNvPr id="379" name="円/楕円 378"/>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78757</xdr:rowOff>
    </xdr:from>
    <xdr:ext cx="736600" cy="259045"/>
    <xdr:sp macro="" textlink="">
      <xdr:nvSpPr>
        <xdr:cNvPr id="380" name="テキスト ボックス 379"/>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81" name="円/楕円 380"/>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83" name="円/楕円 382"/>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138447</xdr:rowOff>
    </xdr:from>
    <xdr:ext cx="762000" cy="259045"/>
    <xdr:sp macro="" textlink="">
      <xdr:nvSpPr>
        <xdr:cNvPr id="384" name="テキスト ボックス 383"/>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5" name="円/楕円 384"/>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6" name="テキスト ボックス 38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類似団体平均を上回っているのは、ごみ処理、し尿処理などを直営で行っていることによる施設の維持・管理・運営に</a:t>
          </a:r>
          <a:r>
            <a:rPr lang="ja-JP" altLang="en-US" sz="1100">
              <a:solidFill>
                <a:schemeClr val="dk1"/>
              </a:solidFill>
              <a:effectLst/>
              <a:latin typeface="+mn-lt"/>
              <a:ea typeface="+mn-ea"/>
              <a:cs typeface="+mn-cs"/>
            </a:rPr>
            <a:t>係る</a:t>
          </a:r>
          <a:r>
            <a:rPr lang="ja-JP" altLang="ja-JP" sz="1100">
              <a:solidFill>
                <a:schemeClr val="dk1"/>
              </a:solidFill>
              <a:effectLst/>
              <a:latin typeface="+mn-lt"/>
              <a:ea typeface="+mn-ea"/>
              <a:cs typeface="+mn-cs"/>
            </a:rPr>
            <a:t>経費が大きいためである。</a:t>
          </a:r>
          <a:endParaRPr lang="ja-JP" altLang="ja-JP" sz="1400">
            <a:effectLst/>
          </a:endParaRPr>
        </a:p>
        <a:p>
          <a:r>
            <a:rPr lang="ja-JP" altLang="ja-JP" sz="1100">
              <a:solidFill>
                <a:schemeClr val="dk1"/>
              </a:solidFill>
              <a:effectLst/>
              <a:latin typeface="+mn-lt"/>
              <a:ea typeface="+mn-ea"/>
              <a:cs typeface="+mn-cs"/>
            </a:rPr>
            <a:t>　今後、この数値を抑えることができるよう、</a:t>
          </a:r>
          <a:r>
            <a:rPr lang="ja-JP" altLang="en-US" sz="1100">
              <a:solidFill>
                <a:schemeClr val="dk1"/>
              </a:solidFill>
              <a:effectLst/>
              <a:latin typeface="+mn-lt"/>
              <a:ea typeface="+mn-ea"/>
              <a:cs typeface="+mn-cs"/>
            </a:rPr>
            <a:t>「行政運営</a:t>
          </a:r>
          <a:r>
            <a:rPr lang="ja-JP" altLang="ja-JP" sz="1100">
              <a:solidFill>
                <a:schemeClr val="dk1"/>
              </a:solidFill>
              <a:effectLst/>
              <a:latin typeface="+mn-lt"/>
              <a:ea typeface="+mn-ea"/>
              <a:cs typeface="+mn-cs"/>
            </a:rPr>
            <a:t>アクションプログラム」</a:t>
          </a:r>
          <a:r>
            <a:rPr lang="ja-JP" altLang="en-US" sz="1100">
              <a:solidFill>
                <a:schemeClr val="dk1"/>
              </a:solidFill>
              <a:effectLst/>
              <a:latin typeface="+mn-lt"/>
              <a:ea typeface="+mn-ea"/>
              <a:cs typeface="+mn-cs"/>
            </a:rPr>
            <a:t>に掲げる改革項目</a:t>
          </a:r>
          <a:r>
            <a:rPr lang="ja-JP" altLang="ja-JP" sz="1100">
              <a:solidFill>
                <a:schemeClr val="dk1"/>
              </a:solidFill>
              <a:effectLst/>
              <a:latin typeface="+mn-lt"/>
              <a:ea typeface="+mn-ea"/>
              <a:cs typeface="+mn-cs"/>
            </a:rPr>
            <a:t>を着実に実行していく必要がある。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37846</xdr:rowOff>
    </xdr:from>
    <xdr:to>
      <xdr:col>24</xdr:col>
      <xdr:colOff>31750</xdr:colOff>
      <xdr:row>79</xdr:row>
      <xdr:rowOff>37846</xdr:rowOff>
    </xdr:to>
    <xdr:cxnSp macro="">
      <xdr:nvCxnSpPr>
        <xdr:cNvPr id="417" name="直線コネクタ 416"/>
        <xdr:cNvCxnSpPr/>
      </xdr:nvCxnSpPr>
      <xdr:spPr>
        <a:xfrm>
          <a:off x="15671800" y="13582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79</xdr:row>
      <xdr:rowOff>37846</xdr:rowOff>
    </xdr:to>
    <xdr:cxnSp macro="">
      <xdr:nvCxnSpPr>
        <xdr:cNvPr id="420" name="直線コネクタ 419"/>
        <xdr:cNvCxnSpPr/>
      </xdr:nvCxnSpPr>
      <xdr:spPr>
        <a:xfrm>
          <a:off x="14782800" y="13216637"/>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78</xdr:row>
      <xdr:rowOff>30987</xdr:rowOff>
    </xdr:to>
    <xdr:cxnSp macro="">
      <xdr:nvCxnSpPr>
        <xdr:cNvPr id="423" name="直線コネクタ 422"/>
        <xdr:cNvCxnSpPr/>
      </xdr:nvCxnSpPr>
      <xdr:spPr>
        <a:xfrm flipV="1">
          <a:off x="13893800" y="13216637"/>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30987</xdr:rowOff>
    </xdr:to>
    <xdr:cxnSp macro="">
      <xdr:nvCxnSpPr>
        <xdr:cNvPr id="426" name="直線コネクタ 425"/>
        <xdr:cNvCxnSpPr/>
      </xdr:nvCxnSpPr>
      <xdr:spPr>
        <a:xfrm>
          <a:off x="13004800" y="133172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158496</xdr:rowOff>
    </xdr:from>
    <xdr:to>
      <xdr:col>24</xdr:col>
      <xdr:colOff>82550</xdr:colOff>
      <xdr:row>79</xdr:row>
      <xdr:rowOff>88646</xdr:rowOff>
    </xdr:to>
    <xdr:sp macro="" textlink="">
      <xdr:nvSpPr>
        <xdr:cNvPr id="436" name="円/楕円 435"/>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130573</xdr:rowOff>
    </xdr:from>
    <xdr:ext cx="762000" cy="259045"/>
    <xdr:sp macro="" textlink="">
      <xdr:nvSpPr>
        <xdr:cNvPr id="437"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158496</xdr:rowOff>
    </xdr:from>
    <xdr:to>
      <xdr:col>22</xdr:col>
      <xdr:colOff>615950</xdr:colOff>
      <xdr:row>79</xdr:row>
      <xdr:rowOff>88646</xdr:rowOff>
    </xdr:to>
    <xdr:sp macro="" textlink="">
      <xdr:nvSpPr>
        <xdr:cNvPr id="438" name="円/楕円 437"/>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73423</xdr:rowOff>
    </xdr:from>
    <xdr:ext cx="736600" cy="259045"/>
    <xdr:sp macro="" textlink="">
      <xdr:nvSpPr>
        <xdr:cNvPr id="439" name="テキスト ボックス 438"/>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40" name="円/楕円 439"/>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50564</xdr:rowOff>
    </xdr:from>
    <xdr:ext cx="762000" cy="259045"/>
    <xdr:sp macro="" textlink="">
      <xdr:nvSpPr>
        <xdr:cNvPr id="441" name="テキスト ボックス 440"/>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151637</xdr:rowOff>
    </xdr:from>
    <xdr:to>
      <xdr:col>20</xdr:col>
      <xdr:colOff>209550</xdr:colOff>
      <xdr:row>78</xdr:row>
      <xdr:rowOff>81787</xdr:rowOff>
    </xdr:to>
    <xdr:sp macro="" textlink="">
      <xdr:nvSpPr>
        <xdr:cNvPr id="442" name="円/楕円 441"/>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43" name="テキスト ボックス 442"/>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44" name="円/楕円 443"/>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45" name="テキスト ボックス 44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大阪府熊取町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49635</xdr:rowOff>
    </xdr:from>
    <xdr:to>
      <xdr:col>4</xdr:col>
      <xdr:colOff>1117600</xdr:colOff>
      <xdr:row>18</xdr:row>
      <xdr:rowOff>57222</xdr:rowOff>
    </xdr:to>
    <xdr:cxnSp macro="">
      <xdr:nvCxnSpPr>
        <xdr:cNvPr id="52" name="直線コネクタ 51"/>
        <xdr:cNvCxnSpPr/>
      </xdr:nvCxnSpPr>
      <xdr:spPr bwMode="auto">
        <a:xfrm flipV="1">
          <a:off x="5003800" y="3183360"/>
          <a:ext cx="647700" cy="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33252</xdr:rowOff>
    </xdr:from>
    <xdr:to>
      <xdr:col>4</xdr:col>
      <xdr:colOff>469900</xdr:colOff>
      <xdr:row>18</xdr:row>
      <xdr:rowOff>57222</xdr:rowOff>
    </xdr:to>
    <xdr:cxnSp macro="">
      <xdr:nvCxnSpPr>
        <xdr:cNvPr id="55" name="直線コネクタ 54"/>
        <xdr:cNvCxnSpPr/>
      </xdr:nvCxnSpPr>
      <xdr:spPr bwMode="auto">
        <a:xfrm>
          <a:off x="4305300" y="3166977"/>
          <a:ext cx="698500" cy="2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13767</xdr:rowOff>
    </xdr:from>
    <xdr:to>
      <xdr:col>3</xdr:col>
      <xdr:colOff>904875</xdr:colOff>
      <xdr:row>18</xdr:row>
      <xdr:rowOff>33252</xdr:rowOff>
    </xdr:to>
    <xdr:cxnSp macro="">
      <xdr:nvCxnSpPr>
        <xdr:cNvPr id="58" name="直線コネクタ 57"/>
        <xdr:cNvCxnSpPr/>
      </xdr:nvCxnSpPr>
      <xdr:spPr bwMode="auto">
        <a:xfrm>
          <a:off x="3606800" y="3147492"/>
          <a:ext cx="698500" cy="19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13767</xdr:rowOff>
    </xdr:from>
    <xdr:to>
      <xdr:col>3</xdr:col>
      <xdr:colOff>206375</xdr:colOff>
      <xdr:row>18</xdr:row>
      <xdr:rowOff>19373</xdr:rowOff>
    </xdr:to>
    <xdr:cxnSp macro="">
      <xdr:nvCxnSpPr>
        <xdr:cNvPr id="61" name="直線コネクタ 60"/>
        <xdr:cNvCxnSpPr/>
      </xdr:nvCxnSpPr>
      <xdr:spPr bwMode="auto">
        <a:xfrm flipV="1">
          <a:off x="2908300" y="3147492"/>
          <a:ext cx="698500" cy="5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170285</xdr:rowOff>
    </xdr:from>
    <xdr:to>
      <xdr:col>5</xdr:col>
      <xdr:colOff>34925</xdr:colOff>
      <xdr:row>18</xdr:row>
      <xdr:rowOff>100435</xdr:rowOff>
    </xdr:to>
    <xdr:sp macro="" textlink="">
      <xdr:nvSpPr>
        <xdr:cNvPr id="71" name="円/楕円 70"/>
        <xdr:cNvSpPr/>
      </xdr:nvSpPr>
      <xdr:spPr bwMode="auto">
        <a:xfrm>
          <a:off x="5600700" y="313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142362</xdr:rowOff>
    </xdr:from>
    <xdr:ext cx="762000" cy="259045"/>
    <xdr:sp macro="" textlink="">
      <xdr:nvSpPr>
        <xdr:cNvPr id="72" name="人口1人当たり決算額の推移該当値テキスト130"/>
        <xdr:cNvSpPr txBox="1"/>
      </xdr:nvSpPr>
      <xdr:spPr>
        <a:xfrm>
          <a:off x="5740400" y="310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69,232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6422</xdr:rowOff>
    </xdr:from>
    <xdr:to>
      <xdr:col>4</xdr:col>
      <xdr:colOff>520700</xdr:colOff>
      <xdr:row>18</xdr:row>
      <xdr:rowOff>108022</xdr:rowOff>
    </xdr:to>
    <xdr:sp macro="" textlink="">
      <xdr:nvSpPr>
        <xdr:cNvPr id="73" name="円/楕円 72"/>
        <xdr:cNvSpPr/>
      </xdr:nvSpPr>
      <xdr:spPr bwMode="auto">
        <a:xfrm>
          <a:off x="4953000" y="314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92799</xdr:rowOff>
    </xdr:from>
    <xdr:ext cx="736600" cy="259045"/>
    <xdr:sp macro="" textlink="">
      <xdr:nvSpPr>
        <xdr:cNvPr id="74" name="テキスト ボックス 73"/>
        <xdr:cNvSpPr txBox="1"/>
      </xdr:nvSpPr>
      <xdr:spPr>
        <a:xfrm>
          <a:off x="4622800" y="322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153902</xdr:rowOff>
    </xdr:from>
    <xdr:to>
      <xdr:col>3</xdr:col>
      <xdr:colOff>955675</xdr:colOff>
      <xdr:row>18</xdr:row>
      <xdr:rowOff>84052</xdr:rowOff>
    </xdr:to>
    <xdr:sp macro="" textlink="">
      <xdr:nvSpPr>
        <xdr:cNvPr id="75" name="円/楕円 74"/>
        <xdr:cNvSpPr/>
      </xdr:nvSpPr>
      <xdr:spPr bwMode="auto">
        <a:xfrm>
          <a:off x="4254500" y="3116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94229</xdr:rowOff>
    </xdr:from>
    <xdr:ext cx="762000" cy="259045"/>
    <xdr:sp macro="" textlink="">
      <xdr:nvSpPr>
        <xdr:cNvPr id="76" name="テキスト ボックス 75"/>
        <xdr:cNvSpPr txBox="1"/>
      </xdr:nvSpPr>
      <xdr:spPr>
        <a:xfrm>
          <a:off x="3924300" y="28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134417</xdr:rowOff>
    </xdr:from>
    <xdr:to>
      <xdr:col>3</xdr:col>
      <xdr:colOff>257175</xdr:colOff>
      <xdr:row>18</xdr:row>
      <xdr:rowOff>64567</xdr:rowOff>
    </xdr:to>
    <xdr:sp macro="" textlink="">
      <xdr:nvSpPr>
        <xdr:cNvPr id="77" name="円/楕円 76"/>
        <xdr:cNvSpPr/>
      </xdr:nvSpPr>
      <xdr:spPr bwMode="auto">
        <a:xfrm>
          <a:off x="3556000" y="3096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74744</xdr:rowOff>
    </xdr:from>
    <xdr:ext cx="762000" cy="259045"/>
    <xdr:sp macro="" textlink="">
      <xdr:nvSpPr>
        <xdr:cNvPr id="78" name="テキスト ボックス 77"/>
        <xdr:cNvSpPr txBox="1"/>
      </xdr:nvSpPr>
      <xdr:spPr>
        <a:xfrm>
          <a:off x="3225800" y="28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72,527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140023</xdr:rowOff>
    </xdr:from>
    <xdr:to>
      <xdr:col>2</xdr:col>
      <xdr:colOff>692150</xdr:colOff>
      <xdr:row>18</xdr:row>
      <xdr:rowOff>70173</xdr:rowOff>
    </xdr:to>
    <xdr:sp macro="" textlink="">
      <xdr:nvSpPr>
        <xdr:cNvPr id="79" name="円/楕円 78"/>
        <xdr:cNvSpPr/>
      </xdr:nvSpPr>
      <xdr:spPr bwMode="auto">
        <a:xfrm>
          <a:off x="2857500" y="310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80350</xdr:rowOff>
    </xdr:from>
    <xdr:ext cx="762000" cy="259045"/>
    <xdr:sp macro="" textlink="">
      <xdr:nvSpPr>
        <xdr:cNvPr id="80" name="テキスト ボックス 79"/>
        <xdr:cNvSpPr txBox="1"/>
      </xdr:nvSpPr>
      <xdr:spPr>
        <a:xfrm>
          <a:off x="2527300" y="287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187808</xdr:rowOff>
    </xdr:from>
    <xdr:to>
      <xdr:col>4</xdr:col>
      <xdr:colOff>1117600</xdr:colOff>
      <xdr:row>35</xdr:row>
      <xdr:rowOff>280227</xdr:rowOff>
    </xdr:to>
    <xdr:cxnSp macro="">
      <xdr:nvCxnSpPr>
        <xdr:cNvPr id="115" name="直線コネクタ 114"/>
        <xdr:cNvCxnSpPr/>
      </xdr:nvCxnSpPr>
      <xdr:spPr bwMode="auto">
        <a:xfrm>
          <a:off x="5003800" y="6798158"/>
          <a:ext cx="647700" cy="92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187808</xdr:rowOff>
    </xdr:from>
    <xdr:to>
      <xdr:col>4</xdr:col>
      <xdr:colOff>469900</xdr:colOff>
      <xdr:row>35</xdr:row>
      <xdr:rowOff>233495</xdr:rowOff>
    </xdr:to>
    <xdr:cxnSp macro="">
      <xdr:nvCxnSpPr>
        <xdr:cNvPr id="118" name="直線コネクタ 117"/>
        <xdr:cNvCxnSpPr/>
      </xdr:nvCxnSpPr>
      <xdr:spPr bwMode="auto">
        <a:xfrm flipV="1">
          <a:off x="4305300" y="6798158"/>
          <a:ext cx="698500" cy="4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226375</xdr:rowOff>
    </xdr:from>
    <xdr:to>
      <xdr:col>3</xdr:col>
      <xdr:colOff>904875</xdr:colOff>
      <xdr:row>35</xdr:row>
      <xdr:rowOff>233495</xdr:rowOff>
    </xdr:to>
    <xdr:cxnSp macro="">
      <xdr:nvCxnSpPr>
        <xdr:cNvPr id="121" name="直線コネクタ 120"/>
        <xdr:cNvCxnSpPr/>
      </xdr:nvCxnSpPr>
      <xdr:spPr bwMode="auto">
        <a:xfrm>
          <a:off x="3606800" y="6836725"/>
          <a:ext cx="698500" cy="7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191498</xdr:rowOff>
    </xdr:from>
    <xdr:to>
      <xdr:col>3</xdr:col>
      <xdr:colOff>206375</xdr:colOff>
      <xdr:row>35</xdr:row>
      <xdr:rowOff>226375</xdr:rowOff>
    </xdr:to>
    <xdr:cxnSp macro="">
      <xdr:nvCxnSpPr>
        <xdr:cNvPr id="124" name="直線コネクタ 123"/>
        <xdr:cNvCxnSpPr/>
      </xdr:nvCxnSpPr>
      <xdr:spPr bwMode="auto">
        <a:xfrm>
          <a:off x="2908300" y="6801848"/>
          <a:ext cx="698500" cy="3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229427</xdr:rowOff>
    </xdr:from>
    <xdr:to>
      <xdr:col>5</xdr:col>
      <xdr:colOff>34925</xdr:colOff>
      <xdr:row>35</xdr:row>
      <xdr:rowOff>331027</xdr:rowOff>
    </xdr:to>
    <xdr:sp macro="" textlink="">
      <xdr:nvSpPr>
        <xdr:cNvPr id="134" name="円/楕円 133"/>
        <xdr:cNvSpPr/>
      </xdr:nvSpPr>
      <xdr:spPr bwMode="auto">
        <a:xfrm>
          <a:off x="5600700" y="683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201504</xdr:rowOff>
    </xdr:from>
    <xdr:ext cx="762000" cy="259045"/>
    <xdr:sp macro="" textlink="">
      <xdr:nvSpPr>
        <xdr:cNvPr id="135" name="人口1人当たり決算額の推移該当値テキスト445"/>
        <xdr:cNvSpPr txBox="1"/>
      </xdr:nvSpPr>
      <xdr:spPr>
        <a:xfrm>
          <a:off x="5740400" y="681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137008</xdr:rowOff>
    </xdr:from>
    <xdr:to>
      <xdr:col>4</xdr:col>
      <xdr:colOff>520700</xdr:colOff>
      <xdr:row>35</xdr:row>
      <xdr:rowOff>238608</xdr:rowOff>
    </xdr:to>
    <xdr:sp macro="" textlink="">
      <xdr:nvSpPr>
        <xdr:cNvPr id="136" name="円/楕円 135"/>
        <xdr:cNvSpPr/>
      </xdr:nvSpPr>
      <xdr:spPr bwMode="auto">
        <a:xfrm>
          <a:off x="4953000" y="6747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223385</xdr:rowOff>
    </xdr:from>
    <xdr:ext cx="736600" cy="259045"/>
    <xdr:sp macro="" textlink="">
      <xdr:nvSpPr>
        <xdr:cNvPr id="137" name="テキスト ボックス 136"/>
        <xdr:cNvSpPr txBox="1"/>
      </xdr:nvSpPr>
      <xdr:spPr>
        <a:xfrm>
          <a:off x="4622800" y="6833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182695</xdr:rowOff>
    </xdr:from>
    <xdr:to>
      <xdr:col>3</xdr:col>
      <xdr:colOff>955675</xdr:colOff>
      <xdr:row>35</xdr:row>
      <xdr:rowOff>284295</xdr:rowOff>
    </xdr:to>
    <xdr:sp macro="" textlink="">
      <xdr:nvSpPr>
        <xdr:cNvPr id="138" name="円/楕円 137"/>
        <xdr:cNvSpPr/>
      </xdr:nvSpPr>
      <xdr:spPr bwMode="auto">
        <a:xfrm>
          <a:off x="4254500" y="679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269072</xdr:rowOff>
    </xdr:from>
    <xdr:ext cx="762000" cy="259045"/>
    <xdr:sp macro="" textlink="">
      <xdr:nvSpPr>
        <xdr:cNvPr id="139" name="テキスト ボックス 138"/>
        <xdr:cNvSpPr txBox="1"/>
      </xdr:nvSpPr>
      <xdr:spPr>
        <a:xfrm>
          <a:off x="3924300" y="687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175575</xdr:rowOff>
    </xdr:from>
    <xdr:to>
      <xdr:col>3</xdr:col>
      <xdr:colOff>257175</xdr:colOff>
      <xdr:row>35</xdr:row>
      <xdr:rowOff>277175</xdr:rowOff>
    </xdr:to>
    <xdr:sp macro="" textlink="">
      <xdr:nvSpPr>
        <xdr:cNvPr id="140" name="円/楕円 139"/>
        <xdr:cNvSpPr/>
      </xdr:nvSpPr>
      <xdr:spPr bwMode="auto">
        <a:xfrm>
          <a:off x="35560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261952</xdr:rowOff>
    </xdr:from>
    <xdr:ext cx="762000" cy="259045"/>
    <xdr:sp macro="" textlink="">
      <xdr:nvSpPr>
        <xdr:cNvPr id="141" name="テキスト ボックス 140"/>
        <xdr:cNvSpPr txBox="1"/>
      </xdr:nvSpPr>
      <xdr:spPr>
        <a:xfrm>
          <a:off x="3225800" y="687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140698</xdr:rowOff>
    </xdr:from>
    <xdr:to>
      <xdr:col>2</xdr:col>
      <xdr:colOff>692150</xdr:colOff>
      <xdr:row>35</xdr:row>
      <xdr:rowOff>242298</xdr:rowOff>
    </xdr:to>
    <xdr:sp macro="" textlink="">
      <xdr:nvSpPr>
        <xdr:cNvPr id="142" name="円/楕円 141"/>
        <xdr:cNvSpPr/>
      </xdr:nvSpPr>
      <xdr:spPr bwMode="auto">
        <a:xfrm>
          <a:off x="2857500" y="675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227075</xdr:rowOff>
    </xdr:from>
    <xdr:ext cx="762000" cy="259045"/>
    <xdr:sp macro="" textlink="">
      <xdr:nvSpPr>
        <xdr:cNvPr id="143" name="テキスト ボックス 142"/>
        <xdr:cNvSpPr txBox="1"/>
      </xdr:nvSpPr>
      <xdr:spPr>
        <a:xfrm>
          <a:off x="2527300" y="68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実質収支については、これまで</a:t>
          </a:r>
          <a:r>
            <a:rPr lang="ja-JP" altLang="en-US" sz="1100">
              <a:solidFill>
                <a:schemeClr val="dk1"/>
              </a:solidFill>
              <a:effectLst/>
              <a:latin typeface="+mn-lt"/>
              <a:ea typeface="+mn-ea"/>
              <a:cs typeface="+mn-cs"/>
            </a:rPr>
            <a:t>５１</a:t>
          </a:r>
          <a:r>
            <a:rPr lang="ja-JP" altLang="ja-JP" sz="1100">
              <a:solidFill>
                <a:schemeClr val="dk1"/>
              </a:solidFill>
              <a:effectLst/>
              <a:latin typeface="+mn-lt"/>
              <a:ea typeface="+mn-ea"/>
              <a:cs typeface="+mn-cs"/>
            </a:rPr>
            <a:t>年間連続して黒字の計上を続けている。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ただ、平成２６年度においては、平成２０年度以来６年ぶりに財政調整基金の財源不足に対する繰入れが発生するなど、厳しい財政状況となっている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今後も、国の地方財政対策に依存しすぎることなく、自主財源の確保に努め、自律的な財政運営に努め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国民健康保険事業特別会計については、平成２５年度及び２６年度の２カ年で収支のバランスを図り、保険料負担の平準化を図る考え方で平成</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年度の保険料率を設定したため、</a:t>
          </a:r>
          <a:r>
            <a:rPr lang="ja-JP" altLang="en-US" sz="1100">
              <a:solidFill>
                <a:schemeClr val="dk1"/>
              </a:solidFill>
              <a:effectLst/>
              <a:latin typeface="+mn-lt"/>
              <a:ea typeface="+mn-ea"/>
              <a:cs typeface="+mn-cs"/>
            </a:rPr>
            <a:t>赤字は計上しているものの、収支がほぼ均衡した決算</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建設事業に係る元利償還金等が減少する中、全額算入公債費等に計算される臨時財政対策債の発行が続いているため、結果として実質公債費比率の分子は減少傾向で推移してきた。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今後においては、公園整備</a:t>
          </a:r>
          <a:r>
            <a:rPr lang="ja-JP" altLang="en-US" sz="1100">
              <a:solidFill>
                <a:schemeClr val="dk1"/>
              </a:solidFill>
              <a:effectLst/>
              <a:latin typeface="+mn-lt"/>
              <a:ea typeface="+mn-ea"/>
              <a:cs typeface="+mn-cs"/>
            </a:rPr>
            <a:t>や防災行政無線デジタル化</a:t>
          </a:r>
          <a:r>
            <a:rPr lang="ja-JP" altLang="ja-JP" sz="1100">
              <a:solidFill>
                <a:schemeClr val="dk1"/>
              </a:solidFill>
              <a:effectLst/>
              <a:latin typeface="+mn-lt"/>
              <a:ea typeface="+mn-ea"/>
              <a:cs typeface="+mn-cs"/>
            </a:rPr>
            <a:t>に係る建設事業債の借入れなどの増加要因はあるものの、それ以上に町債の償還が順次終了していくため、平成２５年をピークに、公債費は減少して</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今後も、町債の借入れについては、原則交付税措置のあるものに限るとともに、実施事業の規模等を十分精査し、その借入額を抑制していく。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近年は、臨時財政対策債の割合が大きく、臨時財政対策債の借入れに伴う基準財政需要額算入見込額が増加していることに加え、職員の年齢構成の変化により退職手当負担見込み額が</a:t>
          </a:r>
          <a:r>
            <a:rPr lang="ja-JP" altLang="en-US" sz="1100">
              <a:solidFill>
                <a:schemeClr val="dk1"/>
              </a:solidFill>
              <a:effectLst/>
              <a:latin typeface="+mn-lt"/>
              <a:ea typeface="+mn-ea"/>
              <a:cs typeface="+mn-cs"/>
            </a:rPr>
            <a:t>１７９</a:t>
          </a:r>
          <a:r>
            <a:rPr lang="ja-JP" altLang="ja-JP" sz="1100">
              <a:solidFill>
                <a:schemeClr val="dk1"/>
              </a:solidFill>
              <a:effectLst/>
              <a:latin typeface="+mn-lt"/>
              <a:ea typeface="+mn-ea"/>
              <a:cs typeface="+mn-cs"/>
            </a:rPr>
            <a:t>百万円減少したことなどにより、将来負担比率の分子は減少している。</a:t>
          </a:r>
          <a:endParaRPr lang="ja-JP" altLang="ja-JP" sz="1400">
            <a:effectLst/>
          </a:endParaRPr>
        </a:p>
        <a:p>
          <a:r>
            <a:rPr lang="ja-JP" altLang="ja-JP" sz="1100">
              <a:solidFill>
                <a:schemeClr val="dk1"/>
              </a:solidFill>
              <a:effectLst/>
              <a:latin typeface="+mn-lt"/>
              <a:ea typeface="+mn-ea"/>
              <a:cs typeface="+mn-cs"/>
            </a:rPr>
            <a:t>　今後、町債現在高は減少傾向</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推移すると見込んでおり、将来負担比率の分子も減少するものと思われるが、安定した財政運営を行っていくため、将来負担比率の動向には注視していく必要があり、その数値を悪化させないためにも、基金繰入れに依存しない自律的な財政運営に努め、充当可能基金を減少させないよ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12115051</v>
      </c>
      <c r="BO4" s="379"/>
      <c r="BP4" s="379"/>
      <c r="BQ4" s="379"/>
      <c r="BR4" s="379"/>
      <c r="BS4" s="379"/>
      <c r="BT4" s="379"/>
      <c r="BU4" s="380"/>
      <c r="BV4" s="378">
        <v>12069919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0.7</v>
      </c>
      <c r="CU4" s="556"/>
      <c r="CV4" s="556"/>
      <c r="CW4" s="556"/>
      <c r="CX4" s="556"/>
      <c r="CY4" s="556"/>
      <c r="CZ4" s="556"/>
      <c r="DA4" s="557"/>
      <c r="DB4" s="555">
        <v>0.9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11991566</v>
      </c>
      <c r="BO5" s="384"/>
      <c r="BP5" s="384"/>
      <c r="BQ5" s="384"/>
      <c r="BR5" s="384"/>
      <c r="BS5" s="384"/>
      <c r="BT5" s="384"/>
      <c r="BU5" s="385"/>
      <c r="BV5" s="383">
        <v>11881989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96.8</v>
      </c>
      <c r="CU5" s="354"/>
      <c r="CV5" s="354"/>
      <c r="CW5" s="354"/>
      <c r="CX5" s="354"/>
      <c r="CY5" s="354"/>
      <c r="CZ5" s="354"/>
      <c r="DA5" s="355"/>
      <c r="DB5" s="353">
        <v>98.7</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123485</v>
      </c>
      <c r="BO6" s="384"/>
      <c r="BP6" s="384"/>
      <c r="BQ6" s="384"/>
      <c r="BR6" s="384"/>
      <c r="BS6" s="384"/>
      <c r="BT6" s="384"/>
      <c r="BU6" s="385"/>
      <c r="BV6" s="383">
        <v>187930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105.9</v>
      </c>
      <c r="CU6" s="530"/>
      <c r="CV6" s="530"/>
      <c r="CW6" s="530"/>
      <c r="CX6" s="530"/>
      <c r="CY6" s="530"/>
      <c r="CZ6" s="530"/>
      <c r="DA6" s="531"/>
      <c r="DB6" s="529">
        <v>108.8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70372</v>
      </c>
      <c r="BO7" s="384"/>
      <c r="BP7" s="384"/>
      <c r="BQ7" s="384"/>
      <c r="BR7" s="384"/>
      <c r="BS7" s="384"/>
      <c r="BT7" s="384"/>
      <c r="BU7" s="385"/>
      <c r="BV7" s="383">
        <v>121142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7762130</v>
      </c>
      <c r="CU7" s="384"/>
      <c r="CV7" s="384"/>
      <c r="CW7" s="384"/>
      <c r="CX7" s="384"/>
      <c r="CY7" s="384"/>
      <c r="CZ7" s="384"/>
      <c r="DA7" s="385"/>
      <c r="DB7" s="383">
        <v>7553144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53113</v>
      </c>
      <c r="BO8" s="384"/>
      <c r="BP8" s="384"/>
      <c r="BQ8" s="384"/>
      <c r="BR8" s="384"/>
      <c r="BS8" s="384"/>
      <c r="BT8" s="384"/>
      <c r="BU8" s="385"/>
      <c r="BV8" s="383">
        <v>66788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0.63</v>
      </c>
      <c r="CU8" s="493"/>
      <c r="CV8" s="493"/>
      <c r="CW8" s="493"/>
      <c r="CX8" s="493"/>
      <c r="CY8" s="493"/>
      <c r="CZ8" s="493"/>
      <c r="DA8" s="494"/>
      <c r="DB8" s="492">
        <v>0.63</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45090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-13675</v>
      </c>
      <c r="BO9" s="384"/>
      <c r="BP9" s="384"/>
      <c r="BQ9" s="384"/>
      <c r="BR9" s="384"/>
      <c r="BS9" s="384"/>
      <c r="BT9" s="384"/>
      <c r="BU9" s="385"/>
      <c r="BV9" s="383">
        <v>-223803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v>
      </c>
      <c r="CU9" s="354"/>
      <c r="CV9" s="354"/>
      <c r="CW9" s="354"/>
      <c r="CX9" s="354"/>
      <c r="CY9" s="354"/>
      <c r="CZ9" s="354"/>
      <c r="DA9" s="355"/>
      <c r="DB9" s="353">
        <v>14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44505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34000</v>
      </c>
      <c r="BO10" s="384"/>
      <c r="BP10" s="384"/>
      <c r="BQ10" s="384"/>
      <c r="BR10" s="384"/>
      <c r="BS10" s="384"/>
      <c r="BT10" s="384"/>
      <c r="BU10" s="385"/>
      <c r="BV10" s="383">
        <v>259616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44338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172000</v>
      </c>
      <c r="BO12" s="384"/>
      <c r="BP12" s="384"/>
      <c r="BQ12" s="384"/>
      <c r="BR12" s="384"/>
      <c r="BS12" s="384"/>
      <c r="BT12" s="384"/>
      <c r="BU12" s="385"/>
      <c r="BV12" s="383">
        <v>294156</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44173</v>
      </c>
      <c r="S13" s="485"/>
      <c r="T13" s="485"/>
      <c r="U13" s="485"/>
      <c r="V13" s="486"/>
      <c r="W13" s="472" t="s">
        <v>122</v>
      </c>
      <c r="X13" s="396"/>
      <c r="Y13" s="396"/>
      <c r="Z13" s="396"/>
      <c r="AA13" s="396"/>
      <c r="AB13" s="397"/>
      <c r="AC13" s="359">
        <v>339</v>
      </c>
      <c r="AD13" s="360"/>
      <c r="AE13" s="360"/>
      <c r="AF13" s="360"/>
      <c r="AG13" s="361"/>
      <c r="AH13" s="359">
        <v>337</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-151675</v>
      </c>
      <c r="BO13" s="384"/>
      <c r="BP13" s="384"/>
      <c r="BQ13" s="384"/>
      <c r="BR13" s="384"/>
      <c r="BS13" s="384"/>
      <c r="BT13" s="384"/>
      <c r="BU13" s="385"/>
      <c r="BV13" s="383">
        <v>-258343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44450</v>
      </c>
      <c r="S14" s="485"/>
      <c r="T14" s="485"/>
      <c r="U14" s="485"/>
      <c r="V14" s="486"/>
      <c r="W14" s="487"/>
      <c r="X14" s="399"/>
      <c r="Y14" s="399"/>
      <c r="Z14" s="399"/>
      <c r="AA14" s="399"/>
      <c r="AB14" s="400"/>
      <c r="AC14" s="477">
        <v>1.8</v>
      </c>
      <c r="AD14" s="478"/>
      <c r="AE14" s="478"/>
      <c r="AF14" s="478"/>
      <c r="AG14" s="479"/>
      <c r="AH14" s="477">
        <v>1.7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7.5</v>
      </c>
      <c r="CU14" s="456"/>
      <c r="CV14" s="456"/>
      <c r="CW14" s="456"/>
      <c r="CX14" s="456"/>
      <c r="CY14" s="456"/>
      <c r="CZ14" s="456"/>
      <c r="DA14" s="457"/>
      <c r="DB14" s="488">
        <v>11.7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44282</v>
      </c>
      <c r="S15" s="485"/>
      <c r="T15" s="485"/>
      <c r="U15" s="485"/>
      <c r="V15" s="486"/>
      <c r="W15" s="472" t="s">
        <v>129</v>
      </c>
      <c r="X15" s="396"/>
      <c r="Y15" s="396"/>
      <c r="Z15" s="396"/>
      <c r="AA15" s="396"/>
      <c r="AB15" s="397"/>
      <c r="AC15" s="359">
        <v>4657</v>
      </c>
      <c r="AD15" s="360"/>
      <c r="AE15" s="360"/>
      <c r="AF15" s="360"/>
      <c r="AG15" s="361"/>
      <c r="AH15" s="359">
        <v>5239</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3844793</v>
      </c>
      <c r="BO15" s="379"/>
      <c r="BP15" s="379"/>
      <c r="BQ15" s="379"/>
      <c r="BR15" s="379"/>
      <c r="BS15" s="379"/>
      <c r="BT15" s="379"/>
      <c r="BU15" s="380"/>
      <c r="BV15" s="378">
        <v>3839982</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24.3</v>
      </c>
      <c r="AD16" s="478"/>
      <c r="AE16" s="478"/>
      <c r="AF16" s="478"/>
      <c r="AG16" s="479"/>
      <c r="AH16" s="477">
        <v>25.9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5997944</v>
      </c>
      <c r="BO16" s="384"/>
      <c r="BP16" s="384"/>
      <c r="BQ16" s="384"/>
      <c r="BR16" s="384"/>
      <c r="BS16" s="384"/>
      <c r="BT16" s="384"/>
      <c r="BU16" s="385"/>
      <c r="BV16" s="383">
        <v>6014782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14157</v>
      </c>
      <c r="AD17" s="360"/>
      <c r="AE17" s="360"/>
      <c r="AF17" s="360"/>
      <c r="AG17" s="361"/>
      <c r="AH17" s="359">
        <v>14289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4926080</v>
      </c>
      <c r="BO17" s="384"/>
      <c r="BP17" s="384"/>
      <c r="BQ17" s="384"/>
      <c r="BR17" s="384"/>
      <c r="BS17" s="384"/>
      <c r="BT17" s="384"/>
      <c r="BU17" s="385"/>
      <c r="BV17" s="383">
        <v>4953127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17.239999999999998</v>
      </c>
      <c r="M18" s="448"/>
      <c r="N18" s="448"/>
      <c r="O18" s="448"/>
      <c r="P18" s="448"/>
      <c r="Q18" s="448"/>
      <c r="R18" s="449"/>
      <c r="S18" s="449"/>
      <c r="T18" s="449"/>
      <c r="U18" s="449"/>
      <c r="V18" s="450"/>
      <c r="W18" s="464"/>
      <c r="X18" s="465"/>
      <c r="Y18" s="465"/>
      <c r="Z18" s="465"/>
      <c r="AA18" s="465"/>
      <c r="AB18" s="473"/>
      <c r="AC18" s="347">
        <v>73.900000000000006</v>
      </c>
      <c r="AD18" s="348"/>
      <c r="AE18" s="348"/>
      <c r="AF18" s="348"/>
      <c r="AG18" s="451"/>
      <c r="AH18" s="347">
        <v>70.7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7683170</v>
      </c>
      <c r="BO18" s="384"/>
      <c r="BP18" s="384"/>
      <c r="BQ18" s="384"/>
      <c r="BR18" s="384"/>
      <c r="BS18" s="384"/>
      <c r="BT18" s="384"/>
      <c r="BU18" s="385"/>
      <c r="BV18" s="383">
        <v>7577095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2615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8546026</v>
      </c>
      <c r="BO19" s="384"/>
      <c r="BP19" s="384"/>
      <c r="BQ19" s="384"/>
      <c r="BR19" s="384"/>
      <c r="BS19" s="384"/>
      <c r="BT19" s="384"/>
      <c r="BU19" s="385"/>
      <c r="BV19" s="383">
        <v>9284663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15768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8636524</v>
      </c>
      <c r="BO23" s="384"/>
      <c r="BP23" s="384"/>
      <c r="BQ23" s="384"/>
      <c r="BR23" s="384"/>
      <c r="BS23" s="384"/>
      <c r="BT23" s="384"/>
      <c r="BU23" s="385"/>
      <c r="BV23" s="383">
        <v>8705274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7600</v>
      </c>
      <c r="R24" s="360"/>
      <c r="S24" s="360"/>
      <c r="T24" s="360"/>
      <c r="U24" s="360"/>
      <c r="V24" s="361"/>
      <c r="W24" s="425"/>
      <c r="X24" s="416"/>
      <c r="Y24" s="417"/>
      <c r="Z24" s="356" t="s">
        <v>153</v>
      </c>
      <c r="AA24" s="357"/>
      <c r="AB24" s="357"/>
      <c r="AC24" s="357"/>
      <c r="AD24" s="357"/>
      <c r="AE24" s="357"/>
      <c r="AF24" s="357"/>
      <c r="AG24" s="358"/>
      <c r="AH24" s="359">
        <v>281</v>
      </c>
      <c r="AI24" s="360"/>
      <c r="AJ24" s="360"/>
      <c r="AK24" s="360"/>
      <c r="AL24" s="361"/>
      <c r="AM24" s="359">
        <v>874753</v>
      </c>
      <c r="AN24" s="360"/>
      <c r="AO24" s="360"/>
      <c r="AP24" s="360"/>
      <c r="AQ24" s="360"/>
      <c r="AR24" s="361"/>
      <c r="AS24" s="359">
        <v>3113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7700121</v>
      </c>
      <c r="BO24" s="384"/>
      <c r="BP24" s="384"/>
      <c r="BQ24" s="384"/>
      <c r="BR24" s="384"/>
      <c r="BS24" s="384"/>
      <c r="BT24" s="384"/>
      <c r="BU24" s="385"/>
      <c r="BV24" s="383">
        <v>7528598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6460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1536286</v>
      </c>
      <c r="BO25" s="379"/>
      <c r="BP25" s="379"/>
      <c r="BQ25" s="379"/>
      <c r="BR25" s="379"/>
      <c r="BS25" s="379"/>
      <c r="BT25" s="379"/>
      <c r="BU25" s="380"/>
      <c r="BV25" s="378">
        <v>1326606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5980</v>
      </c>
      <c r="R26" s="360"/>
      <c r="S26" s="360"/>
      <c r="T26" s="360"/>
      <c r="U26" s="360"/>
      <c r="V26" s="361"/>
      <c r="W26" s="425"/>
      <c r="X26" s="416"/>
      <c r="Y26" s="417"/>
      <c r="Z26" s="356" t="s">
        <v>159</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3320</v>
      </c>
      <c r="R27" s="360"/>
      <c r="S27" s="360"/>
      <c r="T27" s="360"/>
      <c r="U27" s="360"/>
      <c r="V27" s="361"/>
      <c r="W27" s="425"/>
      <c r="X27" s="416"/>
      <c r="Y27" s="417"/>
      <c r="Z27" s="356" t="s">
        <v>162</v>
      </c>
      <c r="AA27" s="357"/>
      <c r="AB27" s="357"/>
      <c r="AC27" s="357"/>
      <c r="AD27" s="357"/>
      <c r="AE27" s="357"/>
      <c r="AF27" s="357"/>
      <c r="AG27" s="358"/>
      <c r="AH27" s="359">
        <v>6</v>
      </c>
      <c r="AI27" s="360"/>
      <c r="AJ27" s="360"/>
      <c r="AK27" s="360"/>
      <c r="AL27" s="361"/>
      <c r="AM27" s="359">
        <v>23274</v>
      </c>
      <c r="AN27" s="360"/>
      <c r="AO27" s="360"/>
      <c r="AP27" s="360"/>
      <c r="AQ27" s="360"/>
      <c r="AR27" s="361"/>
      <c r="AS27" s="359">
        <v>3879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3040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1164618</v>
      </c>
      <c r="BO28" s="379"/>
      <c r="BP28" s="379"/>
      <c r="BQ28" s="379"/>
      <c r="BR28" s="379"/>
      <c r="BS28" s="379"/>
      <c r="BT28" s="379"/>
      <c r="BU28" s="380"/>
      <c r="BV28" s="378">
        <v>1302618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11</v>
      </c>
      <c r="M29" s="360"/>
      <c r="N29" s="360"/>
      <c r="O29" s="360"/>
      <c r="P29" s="361"/>
      <c r="Q29" s="359">
        <v>2850</v>
      </c>
      <c r="R29" s="360"/>
      <c r="S29" s="360"/>
      <c r="T29" s="360"/>
      <c r="U29" s="360"/>
      <c r="V29" s="361"/>
      <c r="W29" s="426"/>
      <c r="X29" s="427"/>
      <c r="Y29" s="428"/>
      <c r="Z29" s="356" t="s">
        <v>169</v>
      </c>
      <c r="AA29" s="357"/>
      <c r="AB29" s="357"/>
      <c r="AC29" s="357"/>
      <c r="AD29" s="357"/>
      <c r="AE29" s="357"/>
      <c r="AF29" s="357"/>
      <c r="AG29" s="358"/>
      <c r="AH29" s="359">
        <v>287</v>
      </c>
      <c r="AI29" s="360"/>
      <c r="AJ29" s="360"/>
      <c r="AK29" s="360"/>
      <c r="AL29" s="361"/>
      <c r="AM29" s="359">
        <v>898027</v>
      </c>
      <c r="AN29" s="360"/>
      <c r="AO29" s="360"/>
      <c r="AP29" s="360"/>
      <c r="AQ29" s="360"/>
      <c r="AR29" s="361"/>
      <c r="AS29" s="359">
        <v>3129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614664</v>
      </c>
      <c r="BO29" s="384"/>
      <c r="BP29" s="384"/>
      <c r="BQ29" s="384"/>
      <c r="BR29" s="384"/>
      <c r="BS29" s="384"/>
      <c r="BT29" s="384"/>
      <c r="BU29" s="385"/>
      <c r="BV29" s="383">
        <v>613830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2194502</v>
      </c>
      <c r="BO30" s="387"/>
      <c r="BP30" s="387"/>
      <c r="BQ30" s="387"/>
      <c r="BR30" s="387"/>
      <c r="BS30" s="387"/>
      <c r="BT30" s="387"/>
      <c r="BU30" s="388"/>
      <c r="BV30" s="386">
        <v>2315600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大阪府後期高齢者医療広域連合（一般会計）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熊取町文化振興財団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墓地事業特別会計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大阪府後期高齢者医療広域連合（後期高齢者医療特別会計）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熊取町土地開発公社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大阪広域水道企業団（水道事業会計）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大阪広域水道企業団（工業用水道事業会計）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泉州南消防組合（一般会計）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8" t="s">
        <v>24</v>
      </c>
      <c r="C41" s="1179"/>
      <c r="D41" s="81"/>
      <c r="E41" s="1180" t="s">
        <v>25</v>
      </c>
      <c r="F41" s="1180"/>
      <c r="G41" s="1180"/>
      <c r="H41" s="1181"/>
      <c r="I41" s="82">
        <v>9388</v>
      </c>
      <c r="J41" s="83">
        <v>9128</v>
      </c>
      <c r="K41" s="83">
        <v>8976</v>
      </c>
      <c r="L41" s="83">
        <v>8705</v>
      </c>
      <c r="M41" s="84">
        <v>8637</v>
      </c>
    </row>
    <row r="42" spans="2:13" ht="27.75" customHeight="1" x14ac:dyDescent="0.15">
      <c r="B42" s="1168"/>
      <c r="C42" s="1169"/>
      <c r="D42" s="85"/>
      <c r="E42" s="1172" t="s">
        <v>26</v>
      </c>
      <c r="F42" s="1172"/>
      <c r="G42" s="1172"/>
      <c r="H42" s="1173"/>
      <c r="I42" s="86">
        <v>778</v>
      </c>
      <c r="J42" s="87">
        <v>797</v>
      </c>
      <c r="K42" s="87">
        <v>798</v>
      </c>
      <c r="L42" s="87">
        <v>797</v>
      </c>
      <c r="M42" s="88">
        <v>778</v>
      </c>
    </row>
    <row r="43" spans="2:13" ht="27.75" customHeight="1" x14ac:dyDescent="0.15">
      <c r="B43" s="1168"/>
      <c r="C43" s="1169"/>
      <c r="D43" s="85"/>
      <c r="E43" s="1172" t="s">
        <v>27</v>
      </c>
      <c r="F43" s="1172"/>
      <c r="G43" s="1172"/>
      <c r="H43" s="1173"/>
      <c r="I43" s="86">
        <v>4898</v>
      </c>
      <c r="J43" s="87">
        <v>4395</v>
      </c>
      <c r="K43" s="87">
        <v>3929</v>
      </c>
      <c r="L43" s="87">
        <v>3644</v>
      </c>
      <c r="M43" s="88">
        <v>3487</v>
      </c>
    </row>
    <row r="44" spans="2:13" ht="27.75" customHeight="1" x14ac:dyDescent="0.15">
      <c r="B44" s="1168"/>
      <c r="C44" s="1169"/>
      <c r="D44" s="85"/>
      <c r="E44" s="1172" t="s">
        <v>28</v>
      </c>
      <c r="F44" s="1172"/>
      <c r="G44" s="1172"/>
      <c r="H44" s="1173"/>
      <c r="I44" s="86" t="s">
        <v>476</v>
      </c>
      <c r="J44" s="87" t="s">
        <v>476</v>
      </c>
      <c r="K44" s="87" t="s">
        <v>476</v>
      </c>
      <c r="L44" s="87">
        <v>8</v>
      </c>
      <c r="M44" s="88">
        <v>106</v>
      </c>
    </row>
    <row r="45" spans="2:13" ht="27.75" customHeight="1" x14ac:dyDescent="0.15">
      <c r="B45" s="1168"/>
      <c r="C45" s="1169"/>
      <c r="D45" s="85"/>
      <c r="E45" s="1172" t="s">
        <v>29</v>
      </c>
      <c r="F45" s="1172"/>
      <c r="G45" s="1172"/>
      <c r="H45" s="1173"/>
      <c r="I45" s="86">
        <v>3447</v>
      </c>
      <c r="J45" s="87">
        <v>3401</v>
      </c>
      <c r="K45" s="87">
        <v>2864</v>
      </c>
      <c r="L45" s="87">
        <v>2622</v>
      </c>
      <c r="M45" s="88">
        <v>2443</v>
      </c>
    </row>
    <row r="46" spans="2:13" ht="27.75" customHeight="1" x14ac:dyDescent="0.15">
      <c r="B46" s="1168"/>
      <c r="C46" s="1169"/>
      <c r="D46" s="85"/>
      <c r="E46" s="1172" t="s">
        <v>30</v>
      </c>
      <c r="F46" s="1172"/>
      <c r="G46" s="1172"/>
      <c r="H46" s="1173"/>
      <c r="I46" s="86" t="s">
        <v>476</v>
      </c>
      <c r="J46" s="87" t="s">
        <v>476</v>
      </c>
      <c r="K46" s="87" t="s">
        <v>476</v>
      </c>
      <c r="L46" s="87" t="s">
        <v>476</v>
      </c>
      <c r="M46" s="88" t="s">
        <v>476</v>
      </c>
    </row>
    <row r="47" spans="2:13" ht="27.75" customHeight="1" x14ac:dyDescent="0.15">
      <c r="B47" s="1168"/>
      <c r="C47" s="1169"/>
      <c r="D47" s="85"/>
      <c r="E47" s="1172" t="s">
        <v>31</v>
      </c>
      <c r="F47" s="1172"/>
      <c r="G47" s="1172"/>
      <c r="H47" s="1173"/>
      <c r="I47" s="86" t="s">
        <v>476</v>
      </c>
      <c r="J47" s="87" t="s">
        <v>476</v>
      </c>
      <c r="K47" s="87" t="s">
        <v>476</v>
      </c>
      <c r="L47" s="87" t="s">
        <v>476</v>
      </c>
      <c r="M47" s="88" t="s">
        <v>476</v>
      </c>
    </row>
    <row r="48" spans="2:13" ht="27.75" customHeight="1" x14ac:dyDescent="0.15">
      <c r="B48" s="1170"/>
      <c r="C48" s="1171"/>
      <c r="D48" s="85"/>
      <c r="E48" s="1172" t="s">
        <v>32</v>
      </c>
      <c r="F48" s="1172"/>
      <c r="G48" s="1172"/>
      <c r="H48" s="1173"/>
      <c r="I48" s="86" t="s">
        <v>476</v>
      </c>
      <c r="J48" s="87" t="s">
        <v>476</v>
      </c>
      <c r="K48" s="87" t="s">
        <v>476</v>
      </c>
      <c r="L48" s="87" t="s">
        <v>476</v>
      </c>
      <c r="M48" s="88" t="s">
        <v>476</v>
      </c>
    </row>
    <row r="49" spans="2:13" ht="27.75" customHeight="1" x14ac:dyDescent="0.15">
      <c r="B49" s="1166" t="s">
        <v>33</v>
      </c>
      <c r="C49" s="1167"/>
      <c r="D49" s="89"/>
      <c r="E49" s="1172" t="s">
        <v>34</v>
      </c>
      <c r="F49" s="1172"/>
      <c r="G49" s="1172"/>
      <c r="H49" s="1173"/>
      <c r="I49" s="86">
        <v>3230</v>
      </c>
      <c r="J49" s="87">
        <v>3340</v>
      </c>
      <c r="K49" s="87">
        <v>3682</v>
      </c>
      <c r="L49" s="87">
        <v>3454</v>
      </c>
      <c r="M49" s="88">
        <v>3196</v>
      </c>
    </row>
    <row r="50" spans="2:13" ht="27.75" customHeight="1" x14ac:dyDescent="0.15">
      <c r="B50" s="1168"/>
      <c r="C50" s="1169"/>
      <c r="D50" s="85"/>
      <c r="E50" s="1172" t="s">
        <v>35</v>
      </c>
      <c r="F50" s="1172"/>
      <c r="G50" s="1172"/>
      <c r="H50" s="1173"/>
      <c r="I50" s="86">
        <v>141</v>
      </c>
      <c r="J50" s="87">
        <v>146</v>
      </c>
      <c r="K50" s="87">
        <v>153</v>
      </c>
      <c r="L50" s="87">
        <v>157</v>
      </c>
      <c r="M50" s="88">
        <v>199</v>
      </c>
    </row>
    <row r="51" spans="2:13" ht="27.75" customHeight="1" x14ac:dyDescent="0.15">
      <c r="B51" s="1170"/>
      <c r="C51" s="1171"/>
      <c r="D51" s="85"/>
      <c r="E51" s="1172" t="s">
        <v>36</v>
      </c>
      <c r="F51" s="1172"/>
      <c r="G51" s="1172"/>
      <c r="H51" s="1173"/>
      <c r="I51" s="86">
        <v>10732</v>
      </c>
      <c r="J51" s="87">
        <v>10928</v>
      </c>
      <c r="K51" s="87">
        <v>11175</v>
      </c>
      <c r="L51" s="87">
        <v>11387</v>
      </c>
      <c r="M51" s="88">
        <v>11539</v>
      </c>
    </row>
    <row r="52" spans="2:13" ht="27.75" customHeight="1" thickBot="1" x14ac:dyDescent="0.2">
      <c r="B52" s="1174" t="s">
        <v>37</v>
      </c>
      <c r="C52" s="1175"/>
      <c r="D52" s="90"/>
      <c r="E52" s="1176" t="s">
        <v>38</v>
      </c>
      <c r="F52" s="1176"/>
      <c r="G52" s="1176"/>
      <c r="H52" s="1177"/>
      <c r="I52" s="91">
        <v>4407</v>
      </c>
      <c r="J52" s="92">
        <v>3306</v>
      </c>
      <c r="K52" s="92">
        <v>1558</v>
      </c>
      <c r="L52" s="92">
        <v>779</v>
      </c>
      <c r="M52" s="93">
        <v>516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22993</v>
      </c>
      <c r="E3" s="116"/>
      <c r="F3" s="117">
        <v>49426</v>
      </c>
      <c r="G3" s="118"/>
      <c r="H3" s="119"/>
    </row>
    <row r="4" spans="1:8" x14ac:dyDescent="0.15">
      <c r="A4" s="120"/>
      <c r="B4" s="121"/>
      <c r="C4" s="122"/>
      <c r="D4" s="123">
        <v>7619</v>
      </c>
      <c r="E4" s="124"/>
      <c r="F4" s="125">
        <v>26568</v>
      </c>
      <c r="G4" s="126"/>
      <c r="H4" s="127"/>
    </row>
    <row r="5" spans="1:8" x14ac:dyDescent="0.15">
      <c r="A5" s="108" t="s">
        <v>509</v>
      </c>
      <c r="B5" s="113"/>
      <c r="C5" s="114"/>
      <c r="D5" s="115">
        <v>13941</v>
      </c>
      <c r="E5" s="116"/>
      <c r="F5" s="117">
        <v>42839</v>
      </c>
      <c r="G5" s="118"/>
      <c r="H5" s="119"/>
    </row>
    <row r="6" spans="1:8" x14ac:dyDescent="0.15">
      <c r="A6" s="120"/>
      <c r="B6" s="121"/>
      <c r="C6" s="122"/>
      <c r="D6" s="123">
        <v>6705</v>
      </c>
      <c r="E6" s="124"/>
      <c r="F6" s="125">
        <v>22027</v>
      </c>
      <c r="G6" s="126"/>
      <c r="H6" s="127"/>
    </row>
    <row r="7" spans="1:8" x14ac:dyDescent="0.15">
      <c r="A7" s="108" t="s">
        <v>510</v>
      </c>
      <c r="B7" s="113"/>
      <c r="C7" s="114"/>
      <c r="D7" s="115">
        <v>14381</v>
      </c>
      <c r="E7" s="116"/>
      <c r="F7" s="117">
        <v>46819</v>
      </c>
      <c r="G7" s="118"/>
      <c r="H7" s="119"/>
    </row>
    <row r="8" spans="1:8" x14ac:dyDescent="0.15">
      <c r="A8" s="120"/>
      <c r="B8" s="121"/>
      <c r="C8" s="122"/>
      <c r="D8" s="123">
        <v>6764</v>
      </c>
      <c r="E8" s="124"/>
      <c r="F8" s="125">
        <v>24121</v>
      </c>
      <c r="G8" s="126"/>
      <c r="H8" s="127"/>
    </row>
    <row r="9" spans="1:8" x14ac:dyDescent="0.15">
      <c r="A9" s="108" t="s">
        <v>511</v>
      </c>
      <c r="B9" s="113"/>
      <c r="C9" s="114"/>
      <c r="D9" s="115">
        <v>17776</v>
      </c>
      <c r="E9" s="116"/>
      <c r="F9" s="117">
        <v>53270</v>
      </c>
      <c r="G9" s="118"/>
      <c r="H9" s="119"/>
    </row>
    <row r="10" spans="1:8" x14ac:dyDescent="0.15">
      <c r="A10" s="120"/>
      <c r="B10" s="121"/>
      <c r="C10" s="122"/>
      <c r="D10" s="123">
        <v>10300</v>
      </c>
      <c r="E10" s="124"/>
      <c r="F10" s="125">
        <v>24316</v>
      </c>
      <c r="G10" s="126"/>
      <c r="H10" s="127"/>
    </row>
    <row r="11" spans="1:8" x14ac:dyDescent="0.15">
      <c r="A11" s="108" t="s">
        <v>512</v>
      </c>
      <c r="B11" s="113"/>
      <c r="C11" s="114"/>
      <c r="D11" s="115">
        <v>26537</v>
      </c>
      <c r="E11" s="116"/>
      <c r="F11" s="117">
        <v>53292</v>
      </c>
      <c r="G11" s="118"/>
      <c r="H11" s="119"/>
    </row>
    <row r="12" spans="1:8" x14ac:dyDescent="0.15">
      <c r="A12" s="120"/>
      <c r="B12" s="121"/>
      <c r="C12" s="128"/>
      <c r="D12" s="123">
        <v>16651</v>
      </c>
      <c r="E12" s="124"/>
      <c r="F12" s="125">
        <v>28900</v>
      </c>
      <c r="G12" s="126"/>
      <c r="H12" s="127"/>
    </row>
    <row r="13" spans="1:8" x14ac:dyDescent="0.15">
      <c r="A13" s="108"/>
      <c r="B13" s="113"/>
      <c r="C13" s="129"/>
      <c r="D13" s="130">
        <v>19126</v>
      </c>
      <c r="E13" s="131"/>
      <c r="F13" s="132">
        <v>49129</v>
      </c>
      <c r="G13" s="133"/>
      <c r="H13" s="119"/>
    </row>
    <row r="14" spans="1:8" x14ac:dyDescent="0.15">
      <c r="A14" s="120"/>
      <c r="B14" s="121"/>
      <c r="C14" s="122"/>
      <c r="D14" s="123">
        <v>9608</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2.66</v>
      </c>
      <c r="C19" s="134">
        <f>ROUND(VALUE(SUBSTITUTE(実質収支比率等に係る経年分析!G$48,"▲","-")),2)</f>
        <v>1.71</v>
      </c>
      <c r="D19" s="134">
        <f>ROUND(VALUE(SUBSTITUTE(実質収支比率等に係る経年分析!H$48,"▲","-")),2)</f>
        <v>3.63</v>
      </c>
      <c r="E19" s="134">
        <f>ROUND(VALUE(SUBSTITUTE(実質収支比率等に係る経年分析!I$48,"▲","-")),2)</f>
        <v>0.88</v>
      </c>
      <c r="F19" s="134">
        <f>ROUND(VALUE(SUBSTITUTE(実質収支比率等に係る経年分析!J$48,"▲","-")),2)</f>
        <v>0.68</v>
      </c>
    </row>
    <row r="20" spans="1:11" x14ac:dyDescent="0.15">
      <c r="A20" s="134" t="s">
        <v>43</v>
      </c>
      <c r="B20" s="134">
        <f>ROUND(VALUE(SUBSTITUTE(実質収支比率等に係る経年分析!F$47,"▲","-")),2)</f>
        <v>11.46</v>
      </c>
      <c r="C20" s="134">
        <f>ROUND(VALUE(SUBSTITUTE(実質収支比率等に係る経年分析!G$47,"▲","-")),2)</f>
        <v>12.64</v>
      </c>
      <c r="D20" s="134">
        <f>ROUND(VALUE(SUBSTITUTE(実質収支比率等に係る経年分析!H$47,"▲","-")),2)</f>
        <v>16.7</v>
      </c>
      <c r="E20" s="134">
        <f>ROUND(VALUE(SUBSTITUTE(実質収支比率等に係る経年分析!I$47,"▲","-")),2)</f>
        <v>17.25</v>
      </c>
      <c r="F20" s="134">
        <f>ROUND(VALUE(SUBSTITUTE(実質収支比率等に係る経年分析!J$47,"▲","-")),2)</f>
        <v>15</v>
      </c>
    </row>
    <row r="21" spans="1:11" x14ac:dyDescent="0.15">
      <c r="A21" s="134" t="s">
        <v>44</v>
      </c>
      <c r="B21" s="134">
        <f>IF(ISNUMBER(VALUE(SUBSTITUTE(実質収支比率等に係る経年分析!F$49,"▲","-"))),ROUND(VALUE(SUBSTITUTE(実質収支比率等に係る経年分析!F$49,"▲","-")),2),NA())</f>
        <v>2.33</v>
      </c>
      <c r="C21" s="134">
        <f>IF(ISNUMBER(VALUE(SUBSTITUTE(実質収支比率等に係る経年分析!G$49,"▲","-"))),ROUND(VALUE(SUBSTITUTE(実質収支比率等に係る経年分析!G$49,"▲","-")),2),NA())</f>
        <v>0.54</v>
      </c>
      <c r="D21" s="134">
        <f>IF(ISNUMBER(VALUE(SUBSTITUTE(実質収支比率等に係る経年分析!H$49,"▲","-"))),ROUND(VALUE(SUBSTITUTE(実質収支比率等に係る経年分析!H$49,"▲","-")),2),NA())</f>
        <v>6.49</v>
      </c>
      <c r="E21" s="134">
        <f>IF(ISNUMBER(VALUE(SUBSTITUTE(実質収支比率等に係る経年分析!I$49,"▲","-"))),ROUND(VALUE(SUBSTITUTE(実質収支比率等に係る経年分析!I$49,"▲","-")),2),NA())</f>
        <v>-3.42</v>
      </c>
      <c r="F21" s="134">
        <f>IF(ISNUMBER(VALUE(SUBSTITUTE(実質収支比率等に係る経年分析!J$49,"▲","-"))),ROUND(VALUE(SUBSTITUTE(実質収支比率等に係る経年分析!J$49,"▲","-")),2),NA())</f>
        <v>-1.95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0.05</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0.78</v>
      </c>
      <c r="F36" s="135">
        <f>IF(ROUND(VALUE(SUBSTITUTE(連結実質赤字比率に係る赤字・黒字の構成分析!H$34,"▲", "-")), 2) &lt; 0, ABS(ROUND(VALUE(SUBSTITUTE(連結実質赤字比率に係る赤字・黒字の構成分析!H$34,"▲", "-")), 2)), NA())</f>
        <v>0.05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0.04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847</v>
      </c>
      <c r="E42" s="136"/>
      <c r="F42" s="136"/>
      <c r="G42" s="136">
        <f>'実質公債費比率（分子）の構造'!L$52</f>
        <v>859</v>
      </c>
      <c r="H42" s="136"/>
      <c r="I42" s="136"/>
      <c r="J42" s="136">
        <f>'実質公債費比率（分子）の構造'!M$52</f>
        <v>906</v>
      </c>
      <c r="K42" s="136"/>
      <c r="L42" s="136"/>
      <c r="M42" s="136">
        <f>'実質公債費比率（分子）の構造'!N$52</f>
        <v>949</v>
      </c>
      <c r="N42" s="136"/>
      <c r="O42" s="136"/>
      <c r="P42" s="136">
        <f>'実質公債費比率（分子）の構造'!O$52</f>
        <v>974</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0</v>
      </c>
      <c r="O45" s="136"/>
      <c r="P45" s="136"/>
    </row>
    <row r="46" spans="1:16" x14ac:dyDescent="0.15">
      <c r="A46" s="136" t="s">
        <v>54</v>
      </c>
      <c r="B46" s="136">
        <f>'実質公債費比率（分子）の構造'!K$48</f>
        <v>271</v>
      </c>
      <c r="C46" s="136"/>
      <c r="D46" s="136"/>
      <c r="E46" s="136">
        <f>'実質公債費比率（分子）の構造'!L$48</f>
        <v>249</v>
      </c>
      <c r="F46" s="136"/>
      <c r="G46" s="136"/>
      <c r="H46" s="136">
        <f>'実質公債費比率（分子）の構造'!M$48</f>
        <v>243</v>
      </c>
      <c r="I46" s="136"/>
      <c r="J46" s="136"/>
      <c r="K46" s="136">
        <f>'実質公債費比率（分子）の構造'!N$48</f>
        <v>285</v>
      </c>
      <c r="L46" s="136"/>
      <c r="M46" s="136"/>
      <c r="N46" s="136">
        <f>'実質公債費比率（分子）の構造'!O$48</f>
        <v>290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1233</v>
      </c>
      <c r="C49" s="136"/>
      <c r="D49" s="136"/>
      <c r="E49" s="136">
        <f>'実質公債費比率（分子）の構造'!L$45</f>
        <v>1219</v>
      </c>
      <c r="F49" s="136"/>
      <c r="G49" s="136"/>
      <c r="H49" s="136">
        <f>'実質公債費比率（分子）の構造'!M$45</f>
        <v>1263</v>
      </c>
      <c r="I49" s="136"/>
      <c r="J49" s="136"/>
      <c r="K49" s="136">
        <f>'実質公債費比率（分子）の構造'!N$45</f>
        <v>1324</v>
      </c>
      <c r="L49" s="136"/>
      <c r="M49" s="136"/>
      <c r="N49" s="136">
        <f>'実質公債費比率（分子）の構造'!O$45</f>
        <v>1217</v>
      </c>
      <c r="O49" s="136"/>
      <c r="P49" s="136"/>
    </row>
    <row r="50" spans="1:16" x14ac:dyDescent="0.15">
      <c r="A50" s="136" t="s">
        <v>58</v>
      </c>
      <c r="B50" s="136" t="e">
        <f>NA()</f>
        <v>#N/A</v>
      </c>
      <c r="C50" s="136">
        <f>IF(ISNUMBER('実質公債費比率（分子）の構造'!K$53),'実質公債費比率（分子）の構造'!K$53,NA())</f>
        <v>657</v>
      </c>
      <c r="D50" s="136" t="e">
        <f>NA()</f>
        <v>#N/A</v>
      </c>
      <c r="E50" s="136" t="e">
        <f>NA()</f>
        <v>#N/A</v>
      </c>
      <c r="F50" s="136">
        <f>IF(ISNUMBER('実質公債費比率（分子）の構造'!L$53),'実質公債費比率（分子）の構造'!L$53,NA())</f>
        <v>609</v>
      </c>
      <c r="G50" s="136" t="e">
        <f>NA()</f>
        <v>#N/A</v>
      </c>
      <c r="H50" s="136" t="e">
        <f>NA()</f>
        <v>#N/A</v>
      </c>
      <c r="I50" s="136">
        <f>IF(ISNUMBER('実質公債費比率（分子）の構造'!M$53),'実質公債費比率（分子）の構造'!M$53,NA())</f>
        <v>600</v>
      </c>
      <c r="J50" s="136" t="e">
        <f>NA()</f>
        <v>#N/A</v>
      </c>
      <c r="K50" s="136" t="e">
        <f>NA()</f>
        <v>#N/A</v>
      </c>
      <c r="L50" s="136">
        <f>IF(ISNUMBER('実質公債費比率（分子）の構造'!N$53),'実質公債費比率（分子）の構造'!N$53,NA())</f>
        <v>660</v>
      </c>
      <c r="M50" s="136" t="e">
        <f>NA()</f>
        <v>#N/A</v>
      </c>
      <c r="N50" s="136" t="e">
        <f>NA()</f>
        <v>#N/A</v>
      </c>
      <c r="O50" s="136">
        <f>IF(ISNUMBER('実質公債費比率（分子）の構造'!O$53),'実質公債費比率（分子）の構造'!O$53,NA())</f>
        <v>533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10732</v>
      </c>
      <c r="E56" s="135"/>
      <c r="F56" s="135"/>
      <c r="G56" s="135">
        <f>'将来負担比率（分子）の構造'!J$51</f>
        <v>10928</v>
      </c>
      <c r="H56" s="135"/>
      <c r="I56" s="135"/>
      <c r="J56" s="135">
        <f>'将来負担比率（分子）の構造'!K$51</f>
        <v>11175</v>
      </c>
      <c r="K56" s="135"/>
      <c r="L56" s="135"/>
      <c r="M56" s="135">
        <f>'将来負担比率（分子）の構造'!L$51</f>
        <v>11387</v>
      </c>
      <c r="N56" s="135"/>
      <c r="O56" s="135"/>
      <c r="P56" s="135">
        <f>'将来負担比率（分子）の構造'!M$51</f>
        <v>11539</v>
      </c>
    </row>
    <row r="57" spans="1:16" x14ac:dyDescent="0.15">
      <c r="A57" s="135" t="s">
        <v>35</v>
      </c>
      <c r="B57" s="135"/>
      <c r="C57" s="135"/>
      <c r="D57" s="135">
        <f>'将来負担比率（分子）の構造'!I$50</f>
        <v>141</v>
      </c>
      <c r="E57" s="135"/>
      <c r="F57" s="135"/>
      <c r="G57" s="135">
        <f>'将来負担比率（分子）の構造'!J$50</f>
        <v>146</v>
      </c>
      <c r="H57" s="135"/>
      <c r="I57" s="135"/>
      <c r="J57" s="135">
        <f>'将来負担比率（分子）の構造'!K$50</f>
        <v>153</v>
      </c>
      <c r="K57" s="135"/>
      <c r="L57" s="135"/>
      <c r="M57" s="135">
        <f>'将来負担比率（分子）の構造'!L$50</f>
        <v>157</v>
      </c>
      <c r="N57" s="135"/>
      <c r="O57" s="135"/>
      <c r="P57" s="135">
        <f>'将来負担比率（分子）の構造'!M$50</f>
        <v>199</v>
      </c>
    </row>
    <row r="58" spans="1:16" x14ac:dyDescent="0.15">
      <c r="A58" s="135" t="s">
        <v>34</v>
      </c>
      <c r="B58" s="135"/>
      <c r="C58" s="135"/>
      <c r="D58" s="135">
        <f>'将来負担比率（分子）の構造'!I$49</f>
        <v>3230</v>
      </c>
      <c r="E58" s="135"/>
      <c r="F58" s="135"/>
      <c r="G58" s="135">
        <f>'将来負担比率（分子）の構造'!J$49</f>
        <v>3340</v>
      </c>
      <c r="H58" s="135"/>
      <c r="I58" s="135"/>
      <c r="J58" s="135">
        <f>'将来負担比率（分子）の構造'!K$49</f>
        <v>3682</v>
      </c>
      <c r="K58" s="135"/>
      <c r="L58" s="135"/>
      <c r="M58" s="135">
        <f>'将来負担比率（分子）の構造'!L$49</f>
        <v>3454</v>
      </c>
      <c r="N58" s="135"/>
      <c r="O58" s="135"/>
      <c r="P58" s="135">
        <f>'将来負担比率（分子）の構造'!M$49</f>
        <v>3196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3447</v>
      </c>
      <c r="C62" s="135"/>
      <c r="D62" s="135"/>
      <c r="E62" s="135">
        <f>'将来負担比率（分子）の構造'!J$45</f>
        <v>3401</v>
      </c>
      <c r="F62" s="135"/>
      <c r="G62" s="135"/>
      <c r="H62" s="135">
        <f>'将来負担比率（分子）の構造'!K$45</f>
        <v>2864</v>
      </c>
      <c r="I62" s="135"/>
      <c r="J62" s="135"/>
      <c r="K62" s="135">
        <f>'将来負担比率（分子）の構造'!L$45</f>
        <v>2622</v>
      </c>
      <c r="L62" s="135"/>
      <c r="M62" s="135"/>
      <c r="N62" s="135">
        <f>'将来負担比率（分子）の構造'!M$45</f>
        <v>2443</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8</v>
      </c>
      <c r="L63" s="135"/>
      <c r="M63" s="135"/>
      <c r="N63" s="135">
        <f>'将来負担比率（分子）の構造'!M$44</f>
        <v>106</v>
      </c>
      <c r="O63" s="135"/>
      <c r="P63" s="135"/>
    </row>
    <row r="64" spans="1:16" x14ac:dyDescent="0.15">
      <c r="A64" s="135" t="s">
        <v>27</v>
      </c>
      <c r="B64" s="135">
        <f>'将来負担比率（分子）の構造'!I$43</f>
        <v>4898</v>
      </c>
      <c r="C64" s="135"/>
      <c r="D64" s="135"/>
      <c r="E64" s="135">
        <f>'将来負担比率（分子）の構造'!J$43</f>
        <v>4395</v>
      </c>
      <c r="F64" s="135"/>
      <c r="G64" s="135"/>
      <c r="H64" s="135">
        <f>'将来負担比率（分子）の構造'!K$43</f>
        <v>3929</v>
      </c>
      <c r="I64" s="135"/>
      <c r="J64" s="135"/>
      <c r="K64" s="135">
        <f>'将来負担比率（分子）の構造'!L$43</f>
        <v>3644</v>
      </c>
      <c r="L64" s="135"/>
      <c r="M64" s="135"/>
      <c r="N64" s="135">
        <f>'将来負担比率（分子）の構造'!M$43</f>
        <v>3487</v>
      </c>
      <c r="O64" s="135"/>
      <c r="P64" s="135"/>
    </row>
    <row r="65" spans="1:16" x14ac:dyDescent="0.15">
      <c r="A65" s="135" t="s">
        <v>26</v>
      </c>
      <c r="B65" s="135">
        <f>'将来負担比率（分子）の構造'!I$42</f>
        <v>778</v>
      </c>
      <c r="C65" s="135"/>
      <c r="D65" s="135"/>
      <c r="E65" s="135">
        <f>'将来負担比率（分子）の構造'!J$42</f>
        <v>797</v>
      </c>
      <c r="F65" s="135"/>
      <c r="G65" s="135"/>
      <c r="H65" s="135">
        <f>'将来負担比率（分子）の構造'!K$42</f>
        <v>798</v>
      </c>
      <c r="I65" s="135"/>
      <c r="J65" s="135"/>
      <c r="K65" s="135">
        <f>'将来負担比率（分子）の構造'!L$42</f>
        <v>797</v>
      </c>
      <c r="L65" s="135"/>
      <c r="M65" s="135"/>
      <c r="N65" s="135">
        <f>'将来負担比率（分子）の構造'!M$42</f>
        <v>778</v>
      </c>
      <c r="O65" s="135"/>
      <c r="P65" s="135"/>
    </row>
    <row r="66" spans="1:16" x14ac:dyDescent="0.15">
      <c r="A66" s="135" t="s">
        <v>25</v>
      </c>
      <c r="B66" s="135">
        <f>'将来負担比率（分子）の構造'!I$41</f>
        <v>9388</v>
      </c>
      <c r="C66" s="135"/>
      <c r="D66" s="135"/>
      <c r="E66" s="135">
        <f>'将来負担比率（分子）の構造'!J$41</f>
        <v>9128</v>
      </c>
      <c r="F66" s="135"/>
      <c r="G66" s="135"/>
      <c r="H66" s="135">
        <f>'将来負担比率（分子）の構造'!K$41</f>
        <v>8976</v>
      </c>
      <c r="I66" s="135"/>
      <c r="J66" s="135"/>
      <c r="K66" s="135">
        <f>'将来負担比率（分子）の構造'!L$41</f>
        <v>8705</v>
      </c>
      <c r="L66" s="135"/>
      <c r="M66" s="135"/>
      <c r="N66" s="135">
        <f>'将来負担比率（分子）の構造'!M$41</f>
        <v>8637</v>
      </c>
      <c r="O66" s="135"/>
      <c r="P66" s="135"/>
    </row>
    <row r="67" spans="1:16" x14ac:dyDescent="0.15">
      <c r="A67" s="135" t="s">
        <v>62</v>
      </c>
      <c r="B67" s="135" t="e">
        <f>NA()</f>
        <v>#N/A</v>
      </c>
      <c r="C67" s="135">
        <f>IF(ISNUMBER('将来負担比率（分子）の構造'!I$52), IF('将来負担比率（分子）の構造'!I$52 &lt; 0, 0, '将来負担比率（分子）の構造'!I$52), NA())</f>
        <v>4407</v>
      </c>
      <c r="D67" s="135" t="e">
        <f>NA()</f>
        <v>#N/A</v>
      </c>
      <c r="E67" s="135" t="e">
        <f>NA()</f>
        <v>#N/A</v>
      </c>
      <c r="F67" s="135">
        <f>IF(ISNUMBER('将来負担比率（分子）の構造'!J$52), IF('将来負担比率（分子）の構造'!J$52 &lt; 0, 0, '将来負担比率（分子）の構造'!J$52), NA())</f>
        <v>3306</v>
      </c>
      <c r="G67" s="135" t="e">
        <f>NA()</f>
        <v>#N/A</v>
      </c>
      <c r="H67" s="135" t="e">
        <f>NA()</f>
        <v>#N/A</v>
      </c>
      <c r="I67" s="135">
        <f>IF(ISNUMBER('将来負担比率（分子）の構造'!K$52), IF('将来負担比率（分子）の構造'!K$52 &lt; 0, 0, '将来負担比率（分子）の構造'!K$52), NA())</f>
        <v>1558</v>
      </c>
      <c r="J67" s="135" t="e">
        <f>NA()</f>
        <v>#N/A</v>
      </c>
      <c r="K67" s="135" t="e">
        <f>NA()</f>
        <v>#N/A</v>
      </c>
      <c r="L67" s="135">
        <f>IF(ISNUMBER('将来負担比率（分子）の構造'!L$52), IF('将来負担比率（分子）の構造'!L$52 &lt; 0, 0, '将来負担比率（分子）の構造'!L$52), NA())</f>
        <v>779</v>
      </c>
      <c r="M67" s="135" t="e">
        <f>NA()</f>
        <v>#N/A</v>
      </c>
      <c r="N67" s="135" t="e">
        <f>NA()</f>
        <v>#N/A</v>
      </c>
      <c r="O67" s="135">
        <f>IF(ISNUMBER('将来負担比率（分子）の構造'!M$52), IF('将来負担比率（分子）の構造'!M$52 &lt; 0, 0, '将来負担比率（分子）の構造'!M$52), NA())</f>
        <v>516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4234549</v>
      </c>
      <c r="S5" s="639"/>
      <c r="T5" s="639"/>
      <c r="U5" s="639"/>
      <c r="V5" s="639"/>
      <c r="W5" s="639"/>
      <c r="X5" s="639"/>
      <c r="Y5" s="686"/>
      <c r="Z5" s="699">
        <v>35</v>
      </c>
      <c r="AA5" s="699"/>
      <c r="AB5" s="699"/>
      <c r="AC5" s="699"/>
      <c r="AD5" s="700">
        <v>4234549</v>
      </c>
      <c r="AE5" s="700"/>
      <c r="AF5" s="700"/>
      <c r="AG5" s="700"/>
      <c r="AH5" s="700"/>
      <c r="AI5" s="700"/>
      <c r="AJ5" s="700"/>
      <c r="AK5" s="700"/>
      <c r="AL5" s="687">
        <v>58.4</v>
      </c>
      <c r="AM5" s="656"/>
      <c r="AN5" s="656"/>
      <c r="AO5" s="688"/>
      <c r="AP5" s="673" t="s">
        <v>207</v>
      </c>
      <c r="AQ5" s="674"/>
      <c r="AR5" s="674"/>
      <c r="AS5" s="674"/>
      <c r="AT5" s="674"/>
      <c r="AU5" s="674"/>
      <c r="AV5" s="674"/>
      <c r="AW5" s="674"/>
      <c r="AX5" s="674"/>
      <c r="AY5" s="674"/>
      <c r="AZ5" s="674"/>
      <c r="BA5" s="674"/>
      <c r="BB5" s="674"/>
      <c r="BC5" s="674"/>
      <c r="BD5" s="674"/>
      <c r="BE5" s="674"/>
      <c r="BF5" s="675"/>
      <c r="BG5" s="588">
        <v>4234549</v>
      </c>
      <c r="BH5" s="589"/>
      <c r="BI5" s="589"/>
      <c r="BJ5" s="589"/>
      <c r="BK5" s="589"/>
      <c r="BL5" s="589"/>
      <c r="BM5" s="589"/>
      <c r="BN5" s="590"/>
      <c r="BO5" s="641">
        <v>100</v>
      </c>
      <c r="BP5" s="641"/>
      <c r="BQ5" s="641"/>
      <c r="BR5" s="641"/>
      <c r="BS5" s="642">
        <v>7110</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87890</v>
      </c>
      <c r="S6" s="589"/>
      <c r="T6" s="589"/>
      <c r="U6" s="589"/>
      <c r="V6" s="589"/>
      <c r="W6" s="589"/>
      <c r="X6" s="589"/>
      <c r="Y6" s="590"/>
      <c r="Z6" s="641">
        <v>0.7</v>
      </c>
      <c r="AA6" s="641"/>
      <c r="AB6" s="641"/>
      <c r="AC6" s="641"/>
      <c r="AD6" s="642">
        <v>87890</v>
      </c>
      <c r="AE6" s="642"/>
      <c r="AF6" s="642"/>
      <c r="AG6" s="642"/>
      <c r="AH6" s="642"/>
      <c r="AI6" s="642"/>
      <c r="AJ6" s="642"/>
      <c r="AK6" s="642"/>
      <c r="AL6" s="611">
        <v>1.2</v>
      </c>
      <c r="AM6" s="643"/>
      <c r="AN6" s="643"/>
      <c r="AO6" s="644"/>
      <c r="AP6" s="585" t="s">
        <v>212</v>
      </c>
      <c r="AQ6" s="586"/>
      <c r="AR6" s="586"/>
      <c r="AS6" s="586"/>
      <c r="AT6" s="586"/>
      <c r="AU6" s="586"/>
      <c r="AV6" s="586"/>
      <c r="AW6" s="586"/>
      <c r="AX6" s="586"/>
      <c r="AY6" s="586"/>
      <c r="AZ6" s="586"/>
      <c r="BA6" s="586"/>
      <c r="BB6" s="586"/>
      <c r="BC6" s="586"/>
      <c r="BD6" s="586"/>
      <c r="BE6" s="586"/>
      <c r="BF6" s="587"/>
      <c r="BG6" s="588">
        <v>4234549</v>
      </c>
      <c r="BH6" s="589"/>
      <c r="BI6" s="589"/>
      <c r="BJ6" s="589"/>
      <c r="BK6" s="589"/>
      <c r="BL6" s="589"/>
      <c r="BM6" s="589"/>
      <c r="BN6" s="590"/>
      <c r="BO6" s="641">
        <v>100</v>
      </c>
      <c r="BP6" s="641"/>
      <c r="BQ6" s="641"/>
      <c r="BR6" s="641"/>
      <c r="BS6" s="642">
        <v>7110</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121068</v>
      </c>
      <c r="CS6" s="589"/>
      <c r="CT6" s="589"/>
      <c r="CU6" s="589"/>
      <c r="CV6" s="589"/>
      <c r="CW6" s="589"/>
      <c r="CX6" s="589"/>
      <c r="CY6" s="590"/>
      <c r="CZ6" s="641">
        <v>1</v>
      </c>
      <c r="DA6" s="641"/>
      <c r="DB6" s="641"/>
      <c r="DC6" s="641"/>
      <c r="DD6" s="594" t="s">
        <v>214</v>
      </c>
      <c r="DE6" s="589"/>
      <c r="DF6" s="589"/>
      <c r="DG6" s="589"/>
      <c r="DH6" s="589"/>
      <c r="DI6" s="589"/>
      <c r="DJ6" s="589"/>
      <c r="DK6" s="589"/>
      <c r="DL6" s="589"/>
      <c r="DM6" s="589"/>
      <c r="DN6" s="589"/>
      <c r="DO6" s="589"/>
      <c r="DP6" s="590"/>
      <c r="DQ6" s="594">
        <v>121068</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23869</v>
      </c>
      <c r="S7" s="589"/>
      <c r="T7" s="589"/>
      <c r="U7" s="589"/>
      <c r="V7" s="589"/>
      <c r="W7" s="589"/>
      <c r="X7" s="589"/>
      <c r="Y7" s="590"/>
      <c r="Z7" s="641">
        <v>0.2</v>
      </c>
      <c r="AA7" s="641"/>
      <c r="AB7" s="641"/>
      <c r="AC7" s="641"/>
      <c r="AD7" s="642">
        <v>23869</v>
      </c>
      <c r="AE7" s="642"/>
      <c r="AF7" s="642"/>
      <c r="AG7" s="642"/>
      <c r="AH7" s="642"/>
      <c r="AI7" s="642"/>
      <c r="AJ7" s="642"/>
      <c r="AK7" s="642"/>
      <c r="AL7" s="611">
        <v>0.3</v>
      </c>
      <c r="AM7" s="643"/>
      <c r="AN7" s="643"/>
      <c r="AO7" s="644"/>
      <c r="AP7" s="585" t="s">
        <v>216</v>
      </c>
      <c r="AQ7" s="586"/>
      <c r="AR7" s="586"/>
      <c r="AS7" s="586"/>
      <c r="AT7" s="586"/>
      <c r="AU7" s="586"/>
      <c r="AV7" s="586"/>
      <c r="AW7" s="586"/>
      <c r="AX7" s="586"/>
      <c r="AY7" s="586"/>
      <c r="AZ7" s="586"/>
      <c r="BA7" s="586"/>
      <c r="BB7" s="586"/>
      <c r="BC7" s="586"/>
      <c r="BD7" s="586"/>
      <c r="BE7" s="586"/>
      <c r="BF7" s="587"/>
      <c r="BG7" s="588">
        <v>2349788</v>
      </c>
      <c r="BH7" s="589"/>
      <c r="BI7" s="589"/>
      <c r="BJ7" s="589"/>
      <c r="BK7" s="589"/>
      <c r="BL7" s="589"/>
      <c r="BM7" s="589"/>
      <c r="BN7" s="590"/>
      <c r="BO7" s="641">
        <v>55.5</v>
      </c>
      <c r="BP7" s="641"/>
      <c r="BQ7" s="641"/>
      <c r="BR7" s="641"/>
      <c r="BS7" s="642">
        <v>7110</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1675323</v>
      </c>
      <c r="CS7" s="589"/>
      <c r="CT7" s="589"/>
      <c r="CU7" s="589"/>
      <c r="CV7" s="589"/>
      <c r="CW7" s="589"/>
      <c r="CX7" s="589"/>
      <c r="CY7" s="590"/>
      <c r="CZ7" s="641">
        <v>14</v>
      </c>
      <c r="DA7" s="641"/>
      <c r="DB7" s="641"/>
      <c r="DC7" s="641"/>
      <c r="DD7" s="594">
        <v>257070</v>
      </c>
      <c r="DE7" s="589"/>
      <c r="DF7" s="589"/>
      <c r="DG7" s="589"/>
      <c r="DH7" s="589"/>
      <c r="DI7" s="589"/>
      <c r="DJ7" s="589"/>
      <c r="DK7" s="589"/>
      <c r="DL7" s="589"/>
      <c r="DM7" s="589"/>
      <c r="DN7" s="589"/>
      <c r="DO7" s="589"/>
      <c r="DP7" s="590"/>
      <c r="DQ7" s="594">
        <v>1288377</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64330</v>
      </c>
      <c r="S8" s="589"/>
      <c r="T8" s="589"/>
      <c r="U8" s="589"/>
      <c r="V8" s="589"/>
      <c r="W8" s="589"/>
      <c r="X8" s="589"/>
      <c r="Y8" s="590"/>
      <c r="Z8" s="641">
        <v>0.5</v>
      </c>
      <c r="AA8" s="641"/>
      <c r="AB8" s="641"/>
      <c r="AC8" s="641"/>
      <c r="AD8" s="642">
        <v>64330</v>
      </c>
      <c r="AE8" s="642"/>
      <c r="AF8" s="642"/>
      <c r="AG8" s="642"/>
      <c r="AH8" s="642"/>
      <c r="AI8" s="642"/>
      <c r="AJ8" s="642"/>
      <c r="AK8" s="642"/>
      <c r="AL8" s="611">
        <v>0.9</v>
      </c>
      <c r="AM8" s="643"/>
      <c r="AN8" s="643"/>
      <c r="AO8" s="644"/>
      <c r="AP8" s="585" t="s">
        <v>219</v>
      </c>
      <c r="AQ8" s="586"/>
      <c r="AR8" s="586"/>
      <c r="AS8" s="586"/>
      <c r="AT8" s="586"/>
      <c r="AU8" s="586"/>
      <c r="AV8" s="586"/>
      <c r="AW8" s="586"/>
      <c r="AX8" s="586"/>
      <c r="AY8" s="586"/>
      <c r="AZ8" s="586"/>
      <c r="BA8" s="586"/>
      <c r="BB8" s="586"/>
      <c r="BC8" s="586"/>
      <c r="BD8" s="586"/>
      <c r="BE8" s="586"/>
      <c r="BF8" s="587"/>
      <c r="BG8" s="588">
        <v>69707</v>
      </c>
      <c r="BH8" s="589"/>
      <c r="BI8" s="589"/>
      <c r="BJ8" s="589"/>
      <c r="BK8" s="589"/>
      <c r="BL8" s="589"/>
      <c r="BM8" s="589"/>
      <c r="BN8" s="590"/>
      <c r="BO8" s="641">
        <v>1.6</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4544485</v>
      </c>
      <c r="CS8" s="589"/>
      <c r="CT8" s="589"/>
      <c r="CU8" s="589"/>
      <c r="CV8" s="589"/>
      <c r="CW8" s="589"/>
      <c r="CX8" s="589"/>
      <c r="CY8" s="590"/>
      <c r="CZ8" s="641">
        <v>37.9</v>
      </c>
      <c r="DA8" s="641"/>
      <c r="DB8" s="641"/>
      <c r="DC8" s="641"/>
      <c r="DD8" s="594">
        <v>199282</v>
      </c>
      <c r="DE8" s="589"/>
      <c r="DF8" s="589"/>
      <c r="DG8" s="589"/>
      <c r="DH8" s="589"/>
      <c r="DI8" s="589"/>
      <c r="DJ8" s="589"/>
      <c r="DK8" s="589"/>
      <c r="DL8" s="589"/>
      <c r="DM8" s="589"/>
      <c r="DN8" s="589"/>
      <c r="DO8" s="589"/>
      <c r="DP8" s="590"/>
      <c r="DQ8" s="594">
        <v>2258441</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33857</v>
      </c>
      <c r="S9" s="589"/>
      <c r="T9" s="589"/>
      <c r="U9" s="589"/>
      <c r="V9" s="589"/>
      <c r="W9" s="589"/>
      <c r="X9" s="589"/>
      <c r="Y9" s="590"/>
      <c r="Z9" s="641">
        <v>0.3</v>
      </c>
      <c r="AA9" s="641"/>
      <c r="AB9" s="641"/>
      <c r="AC9" s="641"/>
      <c r="AD9" s="642">
        <v>33857</v>
      </c>
      <c r="AE9" s="642"/>
      <c r="AF9" s="642"/>
      <c r="AG9" s="642"/>
      <c r="AH9" s="642"/>
      <c r="AI9" s="642"/>
      <c r="AJ9" s="642"/>
      <c r="AK9" s="642"/>
      <c r="AL9" s="611">
        <v>0.5</v>
      </c>
      <c r="AM9" s="643"/>
      <c r="AN9" s="643"/>
      <c r="AO9" s="644"/>
      <c r="AP9" s="585" t="s">
        <v>223</v>
      </c>
      <c r="AQ9" s="586"/>
      <c r="AR9" s="586"/>
      <c r="AS9" s="586"/>
      <c r="AT9" s="586"/>
      <c r="AU9" s="586"/>
      <c r="AV9" s="586"/>
      <c r="AW9" s="586"/>
      <c r="AX9" s="586"/>
      <c r="AY9" s="586"/>
      <c r="AZ9" s="586"/>
      <c r="BA9" s="586"/>
      <c r="BB9" s="586"/>
      <c r="BC9" s="586"/>
      <c r="BD9" s="586"/>
      <c r="BE9" s="586"/>
      <c r="BF9" s="587"/>
      <c r="BG9" s="588">
        <v>2143772</v>
      </c>
      <c r="BH9" s="589"/>
      <c r="BI9" s="589"/>
      <c r="BJ9" s="589"/>
      <c r="BK9" s="589"/>
      <c r="BL9" s="589"/>
      <c r="BM9" s="589"/>
      <c r="BN9" s="590"/>
      <c r="BO9" s="641">
        <v>50.6</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1387017</v>
      </c>
      <c r="CS9" s="589"/>
      <c r="CT9" s="589"/>
      <c r="CU9" s="589"/>
      <c r="CV9" s="589"/>
      <c r="CW9" s="589"/>
      <c r="CX9" s="589"/>
      <c r="CY9" s="590"/>
      <c r="CZ9" s="641">
        <v>11.6</v>
      </c>
      <c r="DA9" s="641"/>
      <c r="DB9" s="641"/>
      <c r="DC9" s="641"/>
      <c r="DD9" s="594">
        <v>212756</v>
      </c>
      <c r="DE9" s="589"/>
      <c r="DF9" s="589"/>
      <c r="DG9" s="589"/>
      <c r="DH9" s="589"/>
      <c r="DI9" s="589"/>
      <c r="DJ9" s="589"/>
      <c r="DK9" s="589"/>
      <c r="DL9" s="589"/>
      <c r="DM9" s="589"/>
      <c r="DN9" s="589"/>
      <c r="DO9" s="589"/>
      <c r="DP9" s="590"/>
      <c r="DQ9" s="594">
        <v>1071347</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443818</v>
      </c>
      <c r="S10" s="589"/>
      <c r="T10" s="589"/>
      <c r="U10" s="589"/>
      <c r="V10" s="589"/>
      <c r="W10" s="589"/>
      <c r="X10" s="589"/>
      <c r="Y10" s="590"/>
      <c r="Z10" s="641">
        <v>3.7</v>
      </c>
      <c r="AA10" s="641"/>
      <c r="AB10" s="641"/>
      <c r="AC10" s="641"/>
      <c r="AD10" s="642">
        <v>443818</v>
      </c>
      <c r="AE10" s="642"/>
      <c r="AF10" s="642"/>
      <c r="AG10" s="642"/>
      <c r="AH10" s="642"/>
      <c r="AI10" s="642"/>
      <c r="AJ10" s="642"/>
      <c r="AK10" s="642"/>
      <c r="AL10" s="611">
        <v>6.1</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48817</v>
      </c>
      <c r="BH10" s="589"/>
      <c r="BI10" s="589"/>
      <c r="BJ10" s="589"/>
      <c r="BK10" s="589"/>
      <c r="BL10" s="589"/>
      <c r="BM10" s="589"/>
      <c r="BN10" s="590"/>
      <c r="BO10" s="641">
        <v>1.2</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35891</v>
      </c>
      <c r="CS10" s="589"/>
      <c r="CT10" s="589"/>
      <c r="CU10" s="589"/>
      <c r="CV10" s="589"/>
      <c r="CW10" s="589"/>
      <c r="CX10" s="589"/>
      <c r="CY10" s="590"/>
      <c r="CZ10" s="641">
        <v>0.3</v>
      </c>
      <c r="DA10" s="641"/>
      <c r="DB10" s="641"/>
      <c r="DC10" s="641"/>
      <c r="DD10" s="594" t="s">
        <v>220</v>
      </c>
      <c r="DE10" s="589"/>
      <c r="DF10" s="589"/>
      <c r="DG10" s="589"/>
      <c r="DH10" s="589"/>
      <c r="DI10" s="589"/>
      <c r="DJ10" s="589"/>
      <c r="DK10" s="589"/>
      <c r="DL10" s="589"/>
      <c r="DM10" s="589"/>
      <c r="DN10" s="589"/>
      <c r="DO10" s="589"/>
      <c r="DP10" s="590"/>
      <c r="DQ10" s="594">
        <v>2439</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11360</v>
      </c>
      <c r="S11" s="589"/>
      <c r="T11" s="589"/>
      <c r="U11" s="589"/>
      <c r="V11" s="589"/>
      <c r="W11" s="589"/>
      <c r="X11" s="589"/>
      <c r="Y11" s="590"/>
      <c r="Z11" s="641">
        <v>0.1</v>
      </c>
      <c r="AA11" s="641"/>
      <c r="AB11" s="641"/>
      <c r="AC11" s="641"/>
      <c r="AD11" s="642">
        <v>11360</v>
      </c>
      <c r="AE11" s="642"/>
      <c r="AF11" s="642"/>
      <c r="AG11" s="642"/>
      <c r="AH11" s="642"/>
      <c r="AI11" s="642"/>
      <c r="AJ11" s="642"/>
      <c r="AK11" s="642"/>
      <c r="AL11" s="611">
        <v>0.2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87492</v>
      </c>
      <c r="BH11" s="589"/>
      <c r="BI11" s="589"/>
      <c r="BJ11" s="589"/>
      <c r="BK11" s="589"/>
      <c r="BL11" s="589"/>
      <c r="BM11" s="589"/>
      <c r="BN11" s="590"/>
      <c r="BO11" s="641">
        <v>2.1</v>
      </c>
      <c r="BP11" s="641"/>
      <c r="BQ11" s="641"/>
      <c r="BR11" s="641"/>
      <c r="BS11" s="594">
        <v>7110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73107</v>
      </c>
      <c r="CS11" s="589"/>
      <c r="CT11" s="589"/>
      <c r="CU11" s="589"/>
      <c r="CV11" s="589"/>
      <c r="CW11" s="589"/>
      <c r="CX11" s="589"/>
      <c r="CY11" s="590"/>
      <c r="CZ11" s="641">
        <v>0.6</v>
      </c>
      <c r="DA11" s="641"/>
      <c r="DB11" s="641"/>
      <c r="DC11" s="641"/>
      <c r="DD11" s="594">
        <v>27039</v>
      </c>
      <c r="DE11" s="589"/>
      <c r="DF11" s="589"/>
      <c r="DG11" s="589"/>
      <c r="DH11" s="589"/>
      <c r="DI11" s="589"/>
      <c r="DJ11" s="589"/>
      <c r="DK11" s="589"/>
      <c r="DL11" s="589"/>
      <c r="DM11" s="589"/>
      <c r="DN11" s="589"/>
      <c r="DO11" s="589"/>
      <c r="DP11" s="590"/>
      <c r="DQ11" s="594">
        <v>47579</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1644996</v>
      </c>
      <c r="BH12" s="589"/>
      <c r="BI12" s="589"/>
      <c r="BJ12" s="589"/>
      <c r="BK12" s="589"/>
      <c r="BL12" s="589"/>
      <c r="BM12" s="589"/>
      <c r="BN12" s="590"/>
      <c r="BO12" s="641">
        <v>38.799999999999997</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156154</v>
      </c>
      <c r="CS12" s="589"/>
      <c r="CT12" s="589"/>
      <c r="CU12" s="589"/>
      <c r="CV12" s="589"/>
      <c r="CW12" s="589"/>
      <c r="CX12" s="589"/>
      <c r="CY12" s="590"/>
      <c r="CZ12" s="641">
        <v>1.3</v>
      </c>
      <c r="DA12" s="641"/>
      <c r="DB12" s="641"/>
      <c r="DC12" s="641"/>
      <c r="DD12" s="594">
        <v>3163</v>
      </c>
      <c r="DE12" s="589"/>
      <c r="DF12" s="589"/>
      <c r="DG12" s="589"/>
      <c r="DH12" s="589"/>
      <c r="DI12" s="589"/>
      <c r="DJ12" s="589"/>
      <c r="DK12" s="589"/>
      <c r="DL12" s="589"/>
      <c r="DM12" s="589"/>
      <c r="DN12" s="589"/>
      <c r="DO12" s="589"/>
      <c r="DP12" s="590"/>
      <c r="DQ12" s="594">
        <v>149899</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21582</v>
      </c>
      <c r="S13" s="589"/>
      <c r="T13" s="589"/>
      <c r="U13" s="589"/>
      <c r="V13" s="589"/>
      <c r="W13" s="589"/>
      <c r="X13" s="589"/>
      <c r="Y13" s="590"/>
      <c r="Z13" s="641">
        <v>0.2</v>
      </c>
      <c r="AA13" s="641"/>
      <c r="AB13" s="641"/>
      <c r="AC13" s="641"/>
      <c r="AD13" s="642">
        <v>21582</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1633143</v>
      </c>
      <c r="BH13" s="589"/>
      <c r="BI13" s="589"/>
      <c r="BJ13" s="589"/>
      <c r="BK13" s="589"/>
      <c r="BL13" s="589"/>
      <c r="BM13" s="589"/>
      <c r="BN13" s="590"/>
      <c r="BO13" s="641">
        <v>38.6</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1026077</v>
      </c>
      <c r="CS13" s="589"/>
      <c r="CT13" s="589"/>
      <c r="CU13" s="589"/>
      <c r="CV13" s="589"/>
      <c r="CW13" s="589"/>
      <c r="CX13" s="589"/>
      <c r="CY13" s="590"/>
      <c r="CZ13" s="641">
        <v>8.6</v>
      </c>
      <c r="DA13" s="641"/>
      <c r="DB13" s="641"/>
      <c r="DC13" s="641"/>
      <c r="DD13" s="594">
        <v>359251</v>
      </c>
      <c r="DE13" s="589"/>
      <c r="DF13" s="589"/>
      <c r="DG13" s="589"/>
      <c r="DH13" s="589"/>
      <c r="DI13" s="589"/>
      <c r="DJ13" s="589"/>
      <c r="DK13" s="589"/>
      <c r="DL13" s="589"/>
      <c r="DM13" s="589"/>
      <c r="DN13" s="589"/>
      <c r="DO13" s="589"/>
      <c r="DP13" s="590"/>
      <c r="DQ13" s="594">
        <v>732482</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77121</v>
      </c>
      <c r="BH14" s="589"/>
      <c r="BI14" s="589"/>
      <c r="BJ14" s="589"/>
      <c r="BK14" s="589"/>
      <c r="BL14" s="589"/>
      <c r="BM14" s="589"/>
      <c r="BN14" s="590"/>
      <c r="BO14" s="641">
        <v>1.8</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528144</v>
      </c>
      <c r="CS14" s="589"/>
      <c r="CT14" s="589"/>
      <c r="CU14" s="589"/>
      <c r="CV14" s="589"/>
      <c r="CW14" s="589"/>
      <c r="CX14" s="589"/>
      <c r="CY14" s="590"/>
      <c r="CZ14" s="641">
        <v>4.4000000000000004</v>
      </c>
      <c r="DA14" s="641"/>
      <c r="DB14" s="641"/>
      <c r="DC14" s="641"/>
      <c r="DD14" s="594">
        <v>20224</v>
      </c>
      <c r="DE14" s="589"/>
      <c r="DF14" s="589"/>
      <c r="DG14" s="589"/>
      <c r="DH14" s="589"/>
      <c r="DI14" s="589"/>
      <c r="DJ14" s="589"/>
      <c r="DK14" s="589"/>
      <c r="DL14" s="589"/>
      <c r="DM14" s="589"/>
      <c r="DN14" s="589"/>
      <c r="DO14" s="589"/>
      <c r="DP14" s="590"/>
      <c r="DQ14" s="594">
        <v>503956</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35571</v>
      </c>
      <c r="S15" s="589"/>
      <c r="T15" s="589"/>
      <c r="U15" s="589"/>
      <c r="V15" s="589"/>
      <c r="W15" s="589"/>
      <c r="X15" s="589"/>
      <c r="Y15" s="590"/>
      <c r="Z15" s="641">
        <v>0.3</v>
      </c>
      <c r="AA15" s="641"/>
      <c r="AB15" s="641"/>
      <c r="AC15" s="641"/>
      <c r="AD15" s="642">
        <v>35571</v>
      </c>
      <c r="AE15" s="642"/>
      <c r="AF15" s="642"/>
      <c r="AG15" s="642"/>
      <c r="AH15" s="642"/>
      <c r="AI15" s="642"/>
      <c r="AJ15" s="642"/>
      <c r="AK15" s="642"/>
      <c r="AL15" s="611">
        <v>0.5</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162644</v>
      </c>
      <c r="BH15" s="589"/>
      <c r="BI15" s="589"/>
      <c r="BJ15" s="589"/>
      <c r="BK15" s="589"/>
      <c r="BL15" s="589"/>
      <c r="BM15" s="589"/>
      <c r="BN15" s="590"/>
      <c r="BO15" s="641">
        <v>3.8</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1209155</v>
      </c>
      <c r="CS15" s="589"/>
      <c r="CT15" s="589"/>
      <c r="CU15" s="589"/>
      <c r="CV15" s="589"/>
      <c r="CW15" s="589"/>
      <c r="CX15" s="589"/>
      <c r="CY15" s="590"/>
      <c r="CZ15" s="641">
        <v>10.1</v>
      </c>
      <c r="DA15" s="641"/>
      <c r="DB15" s="641"/>
      <c r="DC15" s="641"/>
      <c r="DD15" s="594">
        <v>97821</v>
      </c>
      <c r="DE15" s="589"/>
      <c r="DF15" s="589"/>
      <c r="DG15" s="589"/>
      <c r="DH15" s="589"/>
      <c r="DI15" s="589"/>
      <c r="DJ15" s="589"/>
      <c r="DK15" s="589"/>
      <c r="DL15" s="589"/>
      <c r="DM15" s="589"/>
      <c r="DN15" s="589"/>
      <c r="DO15" s="589"/>
      <c r="DP15" s="590"/>
      <c r="DQ15" s="594">
        <v>1048278</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2353055</v>
      </c>
      <c r="S16" s="589"/>
      <c r="T16" s="589"/>
      <c r="U16" s="589"/>
      <c r="V16" s="589"/>
      <c r="W16" s="589"/>
      <c r="X16" s="589"/>
      <c r="Y16" s="590"/>
      <c r="Z16" s="641">
        <v>19.399999999999999</v>
      </c>
      <c r="AA16" s="641"/>
      <c r="AB16" s="641"/>
      <c r="AC16" s="641"/>
      <c r="AD16" s="642">
        <v>2153151</v>
      </c>
      <c r="AE16" s="642"/>
      <c r="AF16" s="642"/>
      <c r="AG16" s="642"/>
      <c r="AH16" s="642"/>
      <c r="AI16" s="642"/>
      <c r="AJ16" s="642"/>
      <c r="AK16" s="642"/>
      <c r="AL16" s="611">
        <v>29.7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14039</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5208</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2153151</v>
      </c>
      <c r="S17" s="589"/>
      <c r="T17" s="589"/>
      <c r="U17" s="589"/>
      <c r="V17" s="589"/>
      <c r="W17" s="589"/>
      <c r="X17" s="589"/>
      <c r="Y17" s="590"/>
      <c r="Z17" s="641">
        <v>17.8</v>
      </c>
      <c r="AA17" s="641"/>
      <c r="AB17" s="641"/>
      <c r="AC17" s="641"/>
      <c r="AD17" s="642">
        <v>2153151</v>
      </c>
      <c r="AE17" s="642"/>
      <c r="AF17" s="642"/>
      <c r="AG17" s="642"/>
      <c r="AH17" s="642"/>
      <c r="AI17" s="642"/>
      <c r="AJ17" s="642"/>
      <c r="AK17" s="642"/>
      <c r="AL17" s="611">
        <v>29.7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1221106</v>
      </c>
      <c r="CS17" s="589"/>
      <c r="CT17" s="589"/>
      <c r="CU17" s="589"/>
      <c r="CV17" s="589"/>
      <c r="CW17" s="589"/>
      <c r="CX17" s="589"/>
      <c r="CY17" s="590"/>
      <c r="CZ17" s="641">
        <v>10.199999999999999</v>
      </c>
      <c r="DA17" s="641"/>
      <c r="DB17" s="641"/>
      <c r="DC17" s="641"/>
      <c r="DD17" s="594" t="s">
        <v>220</v>
      </c>
      <c r="DE17" s="589"/>
      <c r="DF17" s="589"/>
      <c r="DG17" s="589"/>
      <c r="DH17" s="589"/>
      <c r="DI17" s="589"/>
      <c r="DJ17" s="589"/>
      <c r="DK17" s="589"/>
      <c r="DL17" s="589"/>
      <c r="DM17" s="589"/>
      <c r="DN17" s="589"/>
      <c r="DO17" s="589"/>
      <c r="DP17" s="590"/>
      <c r="DQ17" s="594">
        <v>1193467</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199903</v>
      </c>
      <c r="S18" s="589"/>
      <c r="T18" s="589"/>
      <c r="U18" s="589"/>
      <c r="V18" s="589"/>
      <c r="W18" s="589"/>
      <c r="X18" s="589"/>
      <c r="Y18" s="590"/>
      <c r="Z18" s="641">
        <v>1.7</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7309881</v>
      </c>
      <c r="S20" s="589"/>
      <c r="T20" s="589"/>
      <c r="U20" s="589"/>
      <c r="V20" s="589"/>
      <c r="W20" s="589"/>
      <c r="X20" s="589"/>
      <c r="Y20" s="590"/>
      <c r="Z20" s="641">
        <v>60.3</v>
      </c>
      <c r="AA20" s="641"/>
      <c r="AB20" s="641"/>
      <c r="AC20" s="641"/>
      <c r="AD20" s="642">
        <v>7109977</v>
      </c>
      <c r="AE20" s="642"/>
      <c r="AF20" s="642"/>
      <c r="AG20" s="642"/>
      <c r="AH20" s="642"/>
      <c r="AI20" s="642"/>
      <c r="AJ20" s="642"/>
      <c r="AK20" s="642"/>
      <c r="AL20" s="611">
        <v>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11991566</v>
      </c>
      <c r="CS20" s="589"/>
      <c r="CT20" s="589"/>
      <c r="CU20" s="589"/>
      <c r="CV20" s="589"/>
      <c r="CW20" s="589"/>
      <c r="CX20" s="589"/>
      <c r="CY20" s="590"/>
      <c r="CZ20" s="641">
        <v>100</v>
      </c>
      <c r="DA20" s="641"/>
      <c r="DB20" s="641"/>
      <c r="DC20" s="641"/>
      <c r="DD20" s="594">
        <v>1176606</v>
      </c>
      <c r="DE20" s="589"/>
      <c r="DF20" s="589"/>
      <c r="DG20" s="589"/>
      <c r="DH20" s="589"/>
      <c r="DI20" s="589"/>
      <c r="DJ20" s="589"/>
      <c r="DK20" s="589"/>
      <c r="DL20" s="589"/>
      <c r="DM20" s="589"/>
      <c r="DN20" s="589"/>
      <c r="DO20" s="589"/>
      <c r="DP20" s="590"/>
      <c r="DQ20" s="594">
        <v>8422541</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6579</v>
      </c>
      <c r="S21" s="589"/>
      <c r="T21" s="589"/>
      <c r="U21" s="589"/>
      <c r="V21" s="589"/>
      <c r="W21" s="589"/>
      <c r="X21" s="589"/>
      <c r="Y21" s="590"/>
      <c r="Z21" s="641">
        <v>0.1</v>
      </c>
      <c r="AA21" s="641"/>
      <c r="AB21" s="641"/>
      <c r="AC21" s="641"/>
      <c r="AD21" s="642">
        <v>6579</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5336</v>
      </c>
      <c r="S22" s="589"/>
      <c r="T22" s="589"/>
      <c r="U22" s="589"/>
      <c r="V22" s="589"/>
      <c r="W22" s="589"/>
      <c r="X22" s="589"/>
      <c r="Y22" s="590"/>
      <c r="Z22" s="641">
        <v>0</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316819</v>
      </c>
      <c r="S23" s="589"/>
      <c r="T23" s="589"/>
      <c r="U23" s="589"/>
      <c r="V23" s="589"/>
      <c r="W23" s="589"/>
      <c r="X23" s="589"/>
      <c r="Y23" s="590"/>
      <c r="Z23" s="641">
        <v>2.6</v>
      </c>
      <c r="AA23" s="641"/>
      <c r="AB23" s="641"/>
      <c r="AC23" s="641"/>
      <c r="AD23" s="642">
        <v>45074</v>
      </c>
      <c r="AE23" s="642"/>
      <c r="AF23" s="642"/>
      <c r="AG23" s="642"/>
      <c r="AH23" s="642"/>
      <c r="AI23" s="642"/>
      <c r="AJ23" s="642"/>
      <c r="AK23" s="642"/>
      <c r="AL23" s="611">
        <v>0.6</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91938</v>
      </c>
      <c r="S24" s="589"/>
      <c r="T24" s="589"/>
      <c r="U24" s="589"/>
      <c r="V24" s="589"/>
      <c r="W24" s="589"/>
      <c r="X24" s="589"/>
      <c r="Y24" s="590"/>
      <c r="Z24" s="641">
        <v>0.8</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5913955</v>
      </c>
      <c r="CS24" s="639"/>
      <c r="CT24" s="639"/>
      <c r="CU24" s="639"/>
      <c r="CV24" s="639"/>
      <c r="CW24" s="639"/>
      <c r="CX24" s="639"/>
      <c r="CY24" s="686"/>
      <c r="CZ24" s="690">
        <v>49.3</v>
      </c>
      <c r="DA24" s="691"/>
      <c r="DB24" s="691"/>
      <c r="DC24" s="692"/>
      <c r="DD24" s="685">
        <v>4212394</v>
      </c>
      <c r="DE24" s="639"/>
      <c r="DF24" s="639"/>
      <c r="DG24" s="639"/>
      <c r="DH24" s="639"/>
      <c r="DI24" s="639"/>
      <c r="DJ24" s="639"/>
      <c r="DK24" s="686"/>
      <c r="DL24" s="685">
        <v>4076146</v>
      </c>
      <c r="DM24" s="639"/>
      <c r="DN24" s="639"/>
      <c r="DO24" s="639"/>
      <c r="DP24" s="639"/>
      <c r="DQ24" s="639"/>
      <c r="DR24" s="639"/>
      <c r="DS24" s="639"/>
      <c r="DT24" s="639"/>
      <c r="DU24" s="639"/>
      <c r="DV24" s="686"/>
      <c r="DW24" s="687">
        <v>51.4</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1330990</v>
      </c>
      <c r="S25" s="589"/>
      <c r="T25" s="589"/>
      <c r="U25" s="589"/>
      <c r="V25" s="589"/>
      <c r="W25" s="589"/>
      <c r="X25" s="589"/>
      <c r="Y25" s="590"/>
      <c r="Z25" s="641">
        <v>11</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2500849</v>
      </c>
      <c r="CS25" s="607"/>
      <c r="CT25" s="607"/>
      <c r="CU25" s="607"/>
      <c r="CV25" s="607"/>
      <c r="CW25" s="607"/>
      <c r="CX25" s="607"/>
      <c r="CY25" s="608"/>
      <c r="CZ25" s="591">
        <v>20.9</v>
      </c>
      <c r="DA25" s="609"/>
      <c r="DB25" s="609"/>
      <c r="DC25" s="610"/>
      <c r="DD25" s="594">
        <v>2272735</v>
      </c>
      <c r="DE25" s="607"/>
      <c r="DF25" s="607"/>
      <c r="DG25" s="607"/>
      <c r="DH25" s="607"/>
      <c r="DI25" s="607"/>
      <c r="DJ25" s="607"/>
      <c r="DK25" s="608"/>
      <c r="DL25" s="594">
        <v>2142334</v>
      </c>
      <c r="DM25" s="607"/>
      <c r="DN25" s="607"/>
      <c r="DO25" s="607"/>
      <c r="DP25" s="607"/>
      <c r="DQ25" s="607"/>
      <c r="DR25" s="607"/>
      <c r="DS25" s="607"/>
      <c r="DT25" s="607"/>
      <c r="DU25" s="607"/>
      <c r="DV25" s="608"/>
      <c r="DW25" s="611">
        <v>27</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1523208</v>
      </c>
      <c r="CS26" s="589"/>
      <c r="CT26" s="589"/>
      <c r="CU26" s="589"/>
      <c r="CV26" s="589"/>
      <c r="CW26" s="589"/>
      <c r="CX26" s="589"/>
      <c r="CY26" s="590"/>
      <c r="CZ26" s="591">
        <v>12.7</v>
      </c>
      <c r="DA26" s="609"/>
      <c r="DB26" s="609"/>
      <c r="DC26" s="610"/>
      <c r="DD26" s="594">
        <v>1346881</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1076083</v>
      </c>
      <c r="S27" s="589"/>
      <c r="T27" s="589"/>
      <c r="U27" s="589"/>
      <c r="V27" s="589"/>
      <c r="W27" s="589"/>
      <c r="X27" s="589"/>
      <c r="Y27" s="590"/>
      <c r="Z27" s="641">
        <v>8.9</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4234549</v>
      </c>
      <c r="BH27" s="589"/>
      <c r="BI27" s="589"/>
      <c r="BJ27" s="589"/>
      <c r="BK27" s="589"/>
      <c r="BL27" s="589"/>
      <c r="BM27" s="589"/>
      <c r="BN27" s="590"/>
      <c r="BO27" s="641">
        <v>100</v>
      </c>
      <c r="BP27" s="641"/>
      <c r="BQ27" s="641"/>
      <c r="BR27" s="641"/>
      <c r="BS27" s="594">
        <v>7110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2192000</v>
      </c>
      <c r="CS27" s="607"/>
      <c r="CT27" s="607"/>
      <c r="CU27" s="607"/>
      <c r="CV27" s="607"/>
      <c r="CW27" s="607"/>
      <c r="CX27" s="607"/>
      <c r="CY27" s="608"/>
      <c r="CZ27" s="591">
        <v>18.3</v>
      </c>
      <c r="DA27" s="609"/>
      <c r="DB27" s="609"/>
      <c r="DC27" s="610"/>
      <c r="DD27" s="594">
        <v>746192</v>
      </c>
      <c r="DE27" s="607"/>
      <c r="DF27" s="607"/>
      <c r="DG27" s="607"/>
      <c r="DH27" s="607"/>
      <c r="DI27" s="607"/>
      <c r="DJ27" s="607"/>
      <c r="DK27" s="608"/>
      <c r="DL27" s="594">
        <v>744431</v>
      </c>
      <c r="DM27" s="607"/>
      <c r="DN27" s="607"/>
      <c r="DO27" s="607"/>
      <c r="DP27" s="607"/>
      <c r="DQ27" s="607"/>
      <c r="DR27" s="607"/>
      <c r="DS27" s="607"/>
      <c r="DT27" s="607"/>
      <c r="DU27" s="607"/>
      <c r="DV27" s="608"/>
      <c r="DW27" s="611">
        <v>9.4</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12344</v>
      </c>
      <c r="S28" s="589"/>
      <c r="T28" s="589"/>
      <c r="U28" s="589"/>
      <c r="V28" s="589"/>
      <c r="W28" s="589"/>
      <c r="X28" s="589"/>
      <c r="Y28" s="590"/>
      <c r="Z28" s="641">
        <v>0.1</v>
      </c>
      <c r="AA28" s="641"/>
      <c r="AB28" s="641"/>
      <c r="AC28" s="641"/>
      <c r="AD28" s="642">
        <v>1906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1221106</v>
      </c>
      <c r="CS28" s="589"/>
      <c r="CT28" s="589"/>
      <c r="CU28" s="589"/>
      <c r="CV28" s="589"/>
      <c r="CW28" s="589"/>
      <c r="CX28" s="589"/>
      <c r="CY28" s="590"/>
      <c r="CZ28" s="591">
        <v>10.199999999999999</v>
      </c>
      <c r="DA28" s="609"/>
      <c r="DB28" s="609"/>
      <c r="DC28" s="610"/>
      <c r="DD28" s="594">
        <v>1193467</v>
      </c>
      <c r="DE28" s="589"/>
      <c r="DF28" s="589"/>
      <c r="DG28" s="589"/>
      <c r="DH28" s="589"/>
      <c r="DI28" s="589"/>
      <c r="DJ28" s="589"/>
      <c r="DK28" s="590"/>
      <c r="DL28" s="594">
        <v>1189381</v>
      </c>
      <c r="DM28" s="589"/>
      <c r="DN28" s="589"/>
      <c r="DO28" s="589"/>
      <c r="DP28" s="589"/>
      <c r="DQ28" s="589"/>
      <c r="DR28" s="589"/>
      <c r="DS28" s="589"/>
      <c r="DT28" s="589"/>
      <c r="DU28" s="589"/>
      <c r="DV28" s="590"/>
      <c r="DW28" s="611">
        <v>15</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10909</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288</v>
      </c>
      <c r="CG29" s="622"/>
      <c r="CH29" s="622"/>
      <c r="CI29" s="622"/>
      <c r="CJ29" s="622"/>
      <c r="CK29" s="622"/>
      <c r="CL29" s="622"/>
      <c r="CM29" s="622"/>
      <c r="CN29" s="622"/>
      <c r="CO29" s="622"/>
      <c r="CP29" s="622"/>
      <c r="CQ29" s="623"/>
      <c r="CR29" s="588">
        <v>1221106</v>
      </c>
      <c r="CS29" s="607"/>
      <c r="CT29" s="607"/>
      <c r="CU29" s="607"/>
      <c r="CV29" s="607"/>
      <c r="CW29" s="607"/>
      <c r="CX29" s="607"/>
      <c r="CY29" s="608"/>
      <c r="CZ29" s="591">
        <v>10.199999999999999</v>
      </c>
      <c r="DA29" s="609"/>
      <c r="DB29" s="609"/>
      <c r="DC29" s="610"/>
      <c r="DD29" s="594">
        <v>1193467</v>
      </c>
      <c r="DE29" s="607"/>
      <c r="DF29" s="607"/>
      <c r="DG29" s="607"/>
      <c r="DH29" s="607"/>
      <c r="DI29" s="607"/>
      <c r="DJ29" s="607"/>
      <c r="DK29" s="608"/>
      <c r="DL29" s="594">
        <v>1189381</v>
      </c>
      <c r="DM29" s="607"/>
      <c r="DN29" s="607"/>
      <c r="DO29" s="607"/>
      <c r="DP29" s="607"/>
      <c r="DQ29" s="607"/>
      <c r="DR29" s="607"/>
      <c r="DS29" s="607"/>
      <c r="DT29" s="607"/>
      <c r="DU29" s="607"/>
      <c r="DV29" s="608"/>
      <c r="DW29" s="611">
        <v>15</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419856</v>
      </c>
      <c r="S30" s="589"/>
      <c r="T30" s="589"/>
      <c r="U30" s="589"/>
      <c r="V30" s="589"/>
      <c r="W30" s="589"/>
      <c r="X30" s="589"/>
      <c r="Y30" s="590"/>
      <c r="Z30" s="641">
        <v>3.5</v>
      </c>
      <c r="AA30" s="641"/>
      <c r="AB30" s="641"/>
      <c r="AC30" s="641"/>
      <c r="AD30" s="642" t="s">
        <v>220</v>
      </c>
      <c r="AE30" s="642"/>
      <c r="AF30" s="642"/>
      <c r="AG30" s="642"/>
      <c r="AH30" s="642"/>
      <c r="AI30" s="642"/>
      <c r="AJ30" s="642"/>
      <c r="AK30" s="642"/>
      <c r="AL30" s="611" t="s">
        <v>220</v>
      </c>
      <c r="AM30" s="643"/>
      <c r="AN30" s="643"/>
      <c r="AO30" s="644"/>
      <c r="AP30" s="664" t="s">
        <v>290</v>
      </c>
      <c r="AQ30" s="665"/>
      <c r="AR30" s="665"/>
      <c r="AS30" s="665"/>
      <c r="AT30" s="670" t="s">
        <v>291</v>
      </c>
      <c r="AU30" s="182"/>
      <c r="AV30" s="182"/>
      <c r="AW30" s="182"/>
      <c r="AX30" s="673" t="s">
        <v>169</v>
      </c>
      <c r="AY30" s="674"/>
      <c r="AZ30" s="674"/>
      <c r="BA30" s="674"/>
      <c r="BB30" s="674"/>
      <c r="BC30" s="674"/>
      <c r="BD30" s="674"/>
      <c r="BE30" s="674"/>
      <c r="BF30" s="675"/>
      <c r="BG30" s="654">
        <v>98.8</v>
      </c>
      <c r="BH30" s="655"/>
      <c r="BI30" s="655"/>
      <c r="BJ30" s="655"/>
      <c r="BK30" s="655"/>
      <c r="BL30" s="655"/>
      <c r="BM30" s="656">
        <v>95.2</v>
      </c>
      <c r="BN30" s="655"/>
      <c r="BO30" s="655"/>
      <c r="BP30" s="655"/>
      <c r="BQ30" s="657"/>
      <c r="BR30" s="654">
        <v>98.6</v>
      </c>
      <c r="BS30" s="655"/>
      <c r="BT30" s="655"/>
      <c r="BU30" s="655"/>
      <c r="BV30" s="655"/>
      <c r="BW30" s="655"/>
      <c r="BX30" s="656">
        <v>94.9</v>
      </c>
      <c r="BY30" s="655"/>
      <c r="BZ30" s="655"/>
      <c r="CA30" s="655"/>
      <c r="CB30" s="657"/>
      <c r="CD30" s="660"/>
      <c r="CE30" s="661"/>
      <c r="CF30" s="625" t="s">
        <v>292</v>
      </c>
      <c r="CG30" s="622"/>
      <c r="CH30" s="622"/>
      <c r="CI30" s="622"/>
      <c r="CJ30" s="622"/>
      <c r="CK30" s="622"/>
      <c r="CL30" s="622"/>
      <c r="CM30" s="622"/>
      <c r="CN30" s="622"/>
      <c r="CO30" s="622"/>
      <c r="CP30" s="622"/>
      <c r="CQ30" s="623"/>
      <c r="CR30" s="588">
        <v>1122000</v>
      </c>
      <c r="CS30" s="589"/>
      <c r="CT30" s="589"/>
      <c r="CU30" s="589"/>
      <c r="CV30" s="589"/>
      <c r="CW30" s="589"/>
      <c r="CX30" s="589"/>
      <c r="CY30" s="590"/>
      <c r="CZ30" s="591">
        <v>9.4</v>
      </c>
      <c r="DA30" s="609"/>
      <c r="DB30" s="609"/>
      <c r="DC30" s="610"/>
      <c r="DD30" s="594">
        <v>1094361</v>
      </c>
      <c r="DE30" s="589"/>
      <c r="DF30" s="589"/>
      <c r="DG30" s="589"/>
      <c r="DH30" s="589"/>
      <c r="DI30" s="589"/>
      <c r="DJ30" s="589"/>
      <c r="DK30" s="590"/>
      <c r="DL30" s="594">
        <v>1090275</v>
      </c>
      <c r="DM30" s="589"/>
      <c r="DN30" s="589"/>
      <c r="DO30" s="589"/>
      <c r="DP30" s="589"/>
      <c r="DQ30" s="589"/>
      <c r="DR30" s="589"/>
      <c r="DS30" s="589"/>
      <c r="DT30" s="589"/>
      <c r="DU30" s="589"/>
      <c r="DV30" s="590"/>
      <c r="DW30" s="611">
        <v>13.7</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187930</v>
      </c>
      <c r="S31" s="589"/>
      <c r="T31" s="589"/>
      <c r="U31" s="589"/>
      <c r="V31" s="589"/>
      <c r="W31" s="589"/>
      <c r="X31" s="589"/>
      <c r="Y31" s="590"/>
      <c r="Z31" s="641">
        <v>1.6</v>
      </c>
      <c r="AA31" s="641"/>
      <c r="AB31" s="641"/>
      <c r="AC31" s="641"/>
      <c r="AD31" s="642" t="s">
        <v>220</v>
      </c>
      <c r="AE31" s="642"/>
      <c r="AF31" s="642"/>
      <c r="AG31" s="642"/>
      <c r="AH31" s="642"/>
      <c r="AI31" s="642"/>
      <c r="AJ31" s="642"/>
      <c r="AK31" s="642"/>
      <c r="AL31" s="611" t="s">
        <v>220</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96.2</v>
      </c>
      <c r="BN31" s="653"/>
      <c r="BO31" s="653"/>
      <c r="BP31" s="653"/>
      <c r="BQ31" s="617"/>
      <c r="BR31" s="652">
        <v>98.7</v>
      </c>
      <c r="BS31" s="607"/>
      <c r="BT31" s="607"/>
      <c r="BU31" s="607"/>
      <c r="BV31" s="607"/>
      <c r="BW31" s="607"/>
      <c r="BX31" s="643">
        <v>96.1</v>
      </c>
      <c r="BY31" s="653"/>
      <c r="BZ31" s="653"/>
      <c r="CA31" s="653"/>
      <c r="CB31" s="617"/>
      <c r="CD31" s="660"/>
      <c r="CE31" s="661"/>
      <c r="CF31" s="625" t="s">
        <v>296</v>
      </c>
      <c r="CG31" s="622"/>
      <c r="CH31" s="622"/>
      <c r="CI31" s="622"/>
      <c r="CJ31" s="622"/>
      <c r="CK31" s="622"/>
      <c r="CL31" s="622"/>
      <c r="CM31" s="622"/>
      <c r="CN31" s="622"/>
      <c r="CO31" s="622"/>
      <c r="CP31" s="622"/>
      <c r="CQ31" s="623"/>
      <c r="CR31" s="588">
        <v>99106</v>
      </c>
      <c r="CS31" s="607"/>
      <c r="CT31" s="607"/>
      <c r="CU31" s="607"/>
      <c r="CV31" s="607"/>
      <c r="CW31" s="607"/>
      <c r="CX31" s="607"/>
      <c r="CY31" s="608"/>
      <c r="CZ31" s="591">
        <v>0.8</v>
      </c>
      <c r="DA31" s="609"/>
      <c r="DB31" s="609"/>
      <c r="DC31" s="610"/>
      <c r="DD31" s="594">
        <v>99106</v>
      </c>
      <c r="DE31" s="607"/>
      <c r="DF31" s="607"/>
      <c r="DG31" s="607"/>
      <c r="DH31" s="607"/>
      <c r="DI31" s="607"/>
      <c r="DJ31" s="607"/>
      <c r="DK31" s="608"/>
      <c r="DL31" s="594">
        <v>99106</v>
      </c>
      <c r="DM31" s="607"/>
      <c r="DN31" s="607"/>
      <c r="DO31" s="607"/>
      <c r="DP31" s="607"/>
      <c r="DQ31" s="607"/>
      <c r="DR31" s="607"/>
      <c r="DS31" s="607"/>
      <c r="DT31" s="607"/>
      <c r="DU31" s="607"/>
      <c r="DV31" s="608"/>
      <c r="DW31" s="611">
        <v>1.2</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293136</v>
      </c>
      <c r="S32" s="589"/>
      <c r="T32" s="589"/>
      <c r="U32" s="589"/>
      <c r="V32" s="589"/>
      <c r="W32" s="589"/>
      <c r="X32" s="589"/>
      <c r="Y32" s="590"/>
      <c r="Z32" s="641">
        <v>2.4</v>
      </c>
      <c r="AA32" s="641"/>
      <c r="AB32" s="641"/>
      <c r="AC32" s="641"/>
      <c r="AD32" s="642">
        <v>90596</v>
      </c>
      <c r="AE32" s="642"/>
      <c r="AF32" s="642"/>
      <c r="AG32" s="642"/>
      <c r="AH32" s="642"/>
      <c r="AI32" s="642"/>
      <c r="AJ32" s="642"/>
      <c r="AK32" s="642"/>
      <c r="AL32" s="611">
        <v>1.2</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98.5</v>
      </c>
      <c r="BH32" s="573"/>
      <c r="BI32" s="573"/>
      <c r="BJ32" s="573"/>
      <c r="BK32" s="573"/>
      <c r="BL32" s="573"/>
      <c r="BM32" s="636">
        <v>93.3</v>
      </c>
      <c r="BN32" s="573"/>
      <c r="BO32" s="573"/>
      <c r="BP32" s="573"/>
      <c r="BQ32" s="630"/>
      <c r="BR32" s="651">
        <v>98.3</v>
      </c>
      <c r="BS32" s="573"/>
      <c r="BT32" s="573"/>
      <c r="BU32" s="573"/>
      <c r="BV32" s="573"/>
      <c r="BW32" s="573"/>
      <c r="BX32" s="636">
        <v>92.7</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1053250</v>
      </c>
      <c r="S33" s="589"/>
      <c r="T33" s="589"/>
      <c r="U33" s="589"/>
      <c r="V33" s="589"/>
      <c r="W33" s="589"/>
      <c r="X33" s="589"/>
      <c r="Y33" s="590"/>
      <c r="Z33" s="641">
        <v>8.6999999999999993</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4886966</v>
      </c>
      <c r="CS33" s="607"/>
      <c r="CT33" s="607"/>
      <c r="CU33" s="607"/>
      <c r="CV33" s="607"/>
      <c r="CW33" s="607"/>
      <c r="CX33" s="607"/>
      <c r="CY33" s="608"/>
      <c r="CZ33" s="591">
        <v>40.799999999999997</v>
      </c>
      <c r="DA33" s="609"/>
      <c r="DB33" s="609"/>
      <c r="DC33" s="610"/>
      <c r="DD33" s="594">
        <v>4029126</v>
      </c>
      <c r="DE33" s="607"/>
      <c r="DF33" s="607"/>
      <c r="DG33" s="607"/>
      <c r="DH33" s="607"/>
      <c r="DI33" s="607"/>
      <c r="DJ33" s="607"/>
      <c r="DK33" s="608"/>
      <c r="DL33" s="594">
        <v>3607024</v>
      </c>
      <c r="DM33" s="607"/>
      <c r="DN33" s="607"/>
      <c r="DO33" s="607"/>
      <c r="DP33" s="607"/>
      <c r="DQ33" s="607"/>
      <c r="DR33" s="607"/>
      <c r="DS33" s="607"/>
      <c r="DT33" s="607"/>
      <c r="DU33" s="607"/>
      <c r="DV33" s="608"/>
      <c r="DW33" s="611">
        <v>45.5</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2032935</v>
      </c>
      <c r="CS34" s="589"/>
      <c r="CT34" s="589"/>
      <c r="CU34" s="589"/>
      <c r="CV34" s="589"/>
      <c r="CW34" s="589"/>
      <c r="CX34" s="589"/>
      <c r="CY34" s="590"/>
      <c r="CZ34" s="591">
        <v>17</v>
      </c>
      <c r="DA34" s="609"/>
      <c r="DB34" s="609"/>
      <c r="DC34" s="610"/>
      <c r="DD34" s="594">
        <v>1615518</v>
      </c>
      <c r="DE34" s="589"/>
      <c r="DF34" s="589"/>
      <c r="DG34" s="589"/>
      <c r="DH34" s="589"/>
      <c r="DI34" s="589"/>
      <c r="DJ34" s="589"/>
      <c r="DK34" s="590"/>
      <c r="DL34" s="594">
        <v>1517246</v>
      </c>
      <c r="DM34" s="589"/>
      <c r="DN34" s="589"/>
      <c r="DO34" s="589"/>
      <c r="DP34" s="589"/>
      <c r="DQ34" s="589"/>
      <c r="DR34" s="589"/>
      <c r="DS34" s="589"/>
      <c r="DT34" s="589"/>
      <c r="DU34" s="589"/>
      <c r="DV34" s="590"/>
      <c r="DW34" s="611">
        <v>19.100000000000001</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682000</v>
      </c>
      <c r="S35" s="589"/>
      <c r="T35" s="589"/>
      <c r="U35" s="589"/>
      <c r="V35" s="589"/>
      <c r="W35" s="589"/>
      <c r="X35" s="589"/>
      <c r="Y35" s="590"/>
      <c r="Z35" s="641">
        <v>5.6</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1536884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-3518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149764</v>
      </c>
      <c r="CS35" s="607"/>
      <c r="CT35" s="607"/>
      <c r="CU35" s="607"/>
      <c r="CV35" s="607"/>
      <c r="CW35" s="607"/>
      <c r="CX35" s="607"/>
      <c r="CY35" s="608"/>
      <c r="CZ35" s="591">
        <v>1.2</v>
      </c>
      <c r="DA35" s="609"/>
      <c r="DB35" s="609"/>
      <c r="DC35" s="610"/>
      <c r="DD35" s="594">
        <v>95214</v>
      </c>
      <c r="DE35" s="607"/>
      <c r="DF35" s="607"/>
      <c r="DG35" s="607"/>
      <c r="DH35" s="607"/>
      <c r="DI35" s="607"/>
      <c r="DJ35" s="607"/>
      <c r="DK35" s="608"/>
      <c r="DL35" s="594">
        <v>95214</v>
      </c>
      <c r="DM35" s="607"/>
      <c r="DN35" s="607"/>
      <c r="DO35" s="607"/>
      <c r="DP35" s="607"/>
      <c r="DQ35" s="607"/>
      <c r="DR35" s="607"/>
      <c r="DS35" s="607"/>
      <c r="DT35" s="607"/>
      <c r="DU35" s="607"/>
      <c r="DV35" s="608"/>
      <c r="DW35" s="611">
        <v>1.2</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12115051</v>
      </c>
      <c r="S36" s="629"/>
      <c r="T36" s="629"/>
      <c r="U36" s="629"/>
      <c r="V36" s="629"/>
      <c r="W36" s="629"/>
      <c r="X36" s="629"/>
      <c r="Y36" s="632"/>
      <c r="Z36" s="633">
        <v>100</v>
      </c>
      <c r="AA36" s="633"/>
      <c r="AB36" s="633"/>
      <c r="AC36" s="633"/>
      <c r="AD36" s="634">
        <v>7254132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317300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-37493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1011260</v>
      </c>
      <c r="CS36" s="589"/>
      <c r="CT36" s="589"/>
      <c r="CU36" s="589"/>
      <c r="CV36" s="589"/>
      <c r="CW36" s="589"/>
      <c r="CX36" s="589"/>
      <c r="CY36" s="590"/>
      <c r="CZ36" s="591">
        <v>8.4</v>
      </c>
      <c r="DA36" s="609"/>
      <c r="DB36" s="609"/>
      <c r="DC36" s="610"/>
      <c r="DD36" s="594">
        <v>838117</v>
      </c>
      <c r="DE36" s="589"/>
      <c r="DF36" s="589"/>
      <c r="DG36" s="589"/>
      <c r="DH36" s="589"/>
      <c r="DI36" s="589"/>
      <c r="DJ36" s="589"/>
      <c r="DK36" s="590"/>
      <c r="DL36" s="594">
        <v>773122</v>
      </c>
      <c r="DM36" s="589"/>
      <c r="DN36" s="589"/>
      <c r="DO36" s="589"/>
      <c r="DP36" s="589"/>
      <c r="DQ36" s="589"/>
      <c r="DR36" s="589"/>
      <c r="DS36" s="589"/>
      <c r="DT36" s="589"/>
      <c r="DU36" s="589"/>
      <c r="DV36" s="590"/>
      <c r="DW36" s="611">
        <v>9.6999999999999993</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11422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6416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470778</v>
      </c>
      <c r="CS37" s="607"/>
      <c r="CT37" s="607"/>
      <c r="CU37" s="607"/>
      <c r="CV37" s="607"/>
      <c r="CW37" s="607"/>
      <c r="CX37" s="607"/>
      <c r="CY37" s="608"/>
      <c r="CZ37" s="591">
        <v>3.9</v>
      </c>
      <c r="DA37" s="609"/>
      <c r="DB37" s="609"/>
      <c r="DC37" s="610"/>
      <c r="DD37" s="594">
        <v>470365</v>
      </c>
      <c r="DE37" s="607"/>
      <c r="DF37" s="607"/>
      <c r="DG37" s="607"/>
      <c r="DH37" s="607"/>
      <c r="DI37" s="607"/>
      <c r="DJ37" s="607"/>
      <c r="DK37" s="608"/>
      <c r="DL37" s="594">
        <v>439186</v>
      </c>
      <c r="DM37" s="607"/>
      <c r="DN37" s="607"/>
      <c r="DO37" s="607"/>
      <c r="DP37" s="607"/>
      <c r="DQ37" s="607"/>
      <c r="DR37" s="607"/>
      <c r="DS37" s="607"/>
      <c r="DT37" s="607"/>
      <c r="DU37" s="607"/>
      <c r="DV37" s="608"/>
      <c r="DW37" s="611">
        <v>5.5</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11736</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1525462</v>
      </c>
      <c r="CS38" s="589"/>
      <c r="CT38" s="589"/>
      <c r="CU38" s="589"/>
      <c r="CV38" s="589"/>
      <c r="CW38" s="589"/>
      <c r="CX38" s="589"/>
      <c r="CY38" s="590"/>
      <c r="CZ38" s="591">
        <v>12.7</v>
      </c>
      <c r="DA38" s="609"/>
      <c r="DB38" s="609"/>
      <c r="DC38" s="610"/>
      <c r="DD38" s="594">
        <v>1321986</v>
      </c>
      <c r="DE38" s="589"/>
      <c r="DF38" s="589"/>
      <c r="DG38" s="589"/>
      <c r="DH38" s="589"/>
      <c r="DI38" s="589"/>
      <c r="DJ38" s="589"/>
      <c r="DK38" s="590"/>
      <c r="DL38" s="594">
        <v>1221442</v>
      </c>
      <c r="DM38" s="589"/>
      <c r="DN38" s="589"/>
      <c r="DO38" s="589"/>
      <c r="DP38" s="589"/>
      <c r="DQ38" s="589"/>
      <c r="DR38" s="589"/>
      <c r="DS38" s="589"/>
      <c r="DT38" s="589"/>
      <c r="DU38" s="589"/>
      <c r="DV38" s="590"/>
      <c r="DW38" s="611">
        <v>15.4</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161545</v>
      </c>
      <c r="CS39" s="607"/>
      <c r="CT39" s="607"/>
      <c r="CU39" s="607"/>
      <c r="CV39" s="607"/>
      <c r="CW39" s="607"/>
      <c r="CX39" s="607"/>
      <c r="CY39" s="608"/>
      <c r="CZ39" s="591">
        <v>1.3</v>
      </c>
      <c r="DA39" s="609"/>
      <c r="DB39" s="609"/>
      <c r="DC39" s="610"/>
      <c r="DD39" s="594">
        <v>158291</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304938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6000</v>
      </c>
      <c r="CS40" s="589"/>
      <c r="CT40" s="589"/>
      <c r="CU40" s="589"/>
      <c r="CV40" s="589"/>
      <c r="CW40" s="589"/>
      <c r="CX40" s="589"/>
      <c r="CY40" s="590"/>
      <c r="CZ40" s="591">
        <v>0.1</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903224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1190645</v>
      </c>
      <c r="CS42" s="589"/>
      <c r="CT42" s="589"/>
      <c r="CU42" s="589"/>
      <c r="CV42" s="589"/>
      <c r="CW42" s="589"/>
      <c r="CX42" s="589"/>
      <c r="CY42" s="590"/>
      <c r="CZ42" s="591">
        <v>9.9</v>
      </c>
      <c r="DA42" s="592"/>
      <c r="DB42" s="592"/>
      <c r="DC42" s="593"/>
      <c r="DD42" s="594">
        <v>181021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89421</v>
      </c>
      <c r="CS43" s="607"/>
      <c r="CT43" s="607"/>
      <c r="CU43" s="607"/>
      <c r="CV43" s="607"/>
      <c r="CW43" s="607"/>
      <c r="CX43" s="607"/>
      <c r="CY43" s="608"/>
      <c r="CZ43" s="591">
        <v>0.7</v>
      </c>
      <c r="DA43" s="609"/>
      <c r="DB43" s="609"/>
      <c r="DC43" s="610"/>
      <c r="DD43" s="594">
        <v>89421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1176606</v>
      </c>
      <c r="CS44" s="589"/>
      <c r="CT44" s="589"/>
      <c r="CU44" s="589"/>
      <c r="CV44" s="589"/>
      <c r="CW44" s="589"/>
      <c r="CX44" s="589"/>
      <c r="CY44" s="590"/>
      <c r="CZ44" s="591">
        <v>9.8000000000000007</v>
      </c>
      <c r="DA44" s="592"/>
      <c r="DB44" s="592"/>
      <c r="DC44" s="593"/>
      <c r="DD44" s="594">
        <v>175813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424810</v>
      </c>
      <c r="CS45" s="607"/>
      <c r="CT45" s="607"/>
      <c r="CU45" s="607"/>
      <c r="CV45" s="607"/>
      <c r="CW45" s="607"/>
      <c r="CX45" s="607"/>
      <c r="CY45" s="608"/>
      <c r="CZ45" s="591">
        <v>3.5</v>
      </c>
      <c r="DA45" s="609"/>
      <c r="DB45" s="609"/>
      <c r="DC45" s="610"/>
      <c r="DD45" s="594">
        <v>11047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738252</v>
      </c>
      <c r="CS46" s="589"/>
      <c r="CT46" s="589"/>
      <c r="CU46" s="589"/>
      <c r="CV46" s="589"/>
      <c r="CW46" s="589"/>
      <c r="CX46" s="589"/>
      <c r="CY46" s="590"/>
      <c r="CZ46" s="591">
        <v>6.2</v>
      </c>
      <c r="DA46" s="592"/>
      <c r="DB46" s="592"/>
      <c r="DC46" s="593"/>
      <c r="DD46" s="594">
        <v>163022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14039</v>
      </c>
      <c r="CS47" s="607"/>
      <c r="CT47" s="607"/>
      <c r="CU47" s="607"/>
      <c r="CV47" s="607"/>
      <c r="CW47" s="607"/>
      <c r="CX47" s="607"/>
      <c r="CY47" s="608"/>
      <c r="CZ47" s="591">
        <v>0.1</v>
      </c>
      <c r="DA47" s="609"/>
      <c r="DB47" s="609"/>
      <c r="DC47" s="610"/>
      <c r="DD47" s="594">
        <v>5208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11991566</v>
      </c>
      <c r="CS49" s="573"/>
      <c r="CT49" s="573"/>
      <c r="CU49" s="573"/>
      <c r="CV49" s="573"/>
      <c r="CW49" s="573"/>
      <c r="CX49" s="573"/>
      <c r="CY49" s="574"/>
      <c r="CZ49" s="575">
        <v>100</v>
      </c>
      <c r="DA49" s="576"/>
      <c r="DB49" s="576"/>
      <c r="DC49" s="577"/>
      <c r="DD49" s="578">
        <v>8422541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344</v>
      </c>
      <c r="DK2" s="1104"/>
      <c r="DL2" s="1104"/>
      <c r="DM2" s="1104"/>
      <c r="DN2" s="1104"/>
      <c r="DO2" s="1105"/>
      <c r="DP2" s="200"/>
      <c r="DQ2" s="1103" t="s">
        <v>345</v>
      </c>
      <c r="DR2" s="1104"/>
      <c r="DS2" s="1104"/>
      <c r="DT2" s="1104"/>
      <c r="DU2" s="1104"/>
      <c r="DV2" s="1104"/>
      <c r="DW2" s="1104"/>
      <c r="DX2" s="1104"/>
      <c r="DY2" s="1104"/>
      <c r="DZ2" s="110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6" t="s">
        <v>346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6"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1" t="s">
        <v>362</v>
      </c>
      <c r="DH5" s="1092"/>
      <c r="DI5" s="1092"/>
      <c r="DJ5" s="1092"/>
      <c r="DK5" s="1093"/>
      <c r="DL5" s="1091" t="s">
        <v>363</v>
      </c>
      <c r="DM5" s="1092"/>
      <c r="DN5" s="1092"/>
      <c r="DO5" s="1092"/>
      <c r="DP5" s="1093"/>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x14ac:dyDescent="0.15">
      <c r="A7" s="209">
        <v>1</v>
      </c>
      <c r="B7" s="1043" t="s">
        <v>365</v>
      </c>
      <c r="C7" s="1044"/>
      <c r="D7" s="1044"/>
      <c r="E7" s="1044"/>
      <c r="F7" s="1044"/>
      <c r="G7" s="1044"/>
      <c r="H7" s="1044"/>
      <c r="I7" s="1044"/>
      <c r="J7" s="1044"/>
      <c r="K7" s="1044"/>
      <c r="L7" s="1044"/>
      <c r="M7" s="1044"/>
      <c r="N7" s="1044"/>
      <c r="O7" s="1044"/>
      <c r="P7" s="1045"/>
      <c r="Q7" s="1097">
        <v>12101</v>
      </c>
      <c r="R7" s="1098"/>
      <c r="S7" s="1098"/>
      <c r="T7" s="1098"/>
      <c r="U7" s="1098"/>
      <c r="V7" s="1098">
        <v>11977</v>
      </c>
      <c r="W7" s="1098"/>
      <c r="X7" s="1098"/>
      <c r="Y7" s="1098"/>
      <c r="Z7" s="1098"/>
      <c r="AA7" s="1098">
        <v>123</v>
      </c>
      <c r="AB7" s="1098"/>
      <c r="AC7" s="1098"/>
      <c r="AD7" s="1098"/>
      <c r="AE7" s="1099"/>
      <c r="AF7" s="1100">
        <v>53</v>
      </c>
      <c r="AG7" s="1101"/>
      <c r="AH7" s="1101"/>
      <c r="AI7" s="1101"/>
      <c r="AJ7" s="1102"/>
      <c r="AK7" s="1084">
        <v>403</v>
      </c>
      <c r="AL7" s="1085"/>
      <c r="AM7" s="1085"/>
      <c r="AN7" s="1085"/>
      <c r="AO7" s="1085"/>
      <c r="AP7" s="1085">
        <v>8637</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540</v>
      </c>
      <c r="BT7" s="1089"/>
      <c r="BU7" s="1089"/>
      <c r="BV7" s="1089"/>
      <c r="BW7" s="1089"/>
      <c r="BX7" s="1089"/>
      <c r="BY7" s="1089"/>
      <c r="BZ7" s="1089"/>
      <c r="CA7" s="1089"/>
      <c r="CB7" s="1089"/>
      <c r="CC7" s="1089"/>
      <c r="CD7" s="1089"/>
      <c r="CE7" s="1089"/>
      <c r="CF7" s="1089"/>
      <c r="CG7" s="1090"/>
      <c r="CH7" s="1081">
        <v>0</v>
      </c>
      <c r="CI7" s="1082"/>
      <c r="CJ7" s="1082"/>
      <c r="CK7" s="1082"/>
      <c r="CL7" s="1083"/>
      <c r="CM7" s="1081">
        <v>310</v>
      </c>
      <c r="CN7" s="1082"/>
      <c r="CO7" s="1082"/>
      <c r="CP7" s="1082"/>
      <c r="CQ7" s="1083"/>
      <c r="CR7" s="1081">
        <v>300</v>
      </c>
      <c r="CS7" s="1082"/>
      <c r="CT7" s="1082"/>
      <c r="CU7" s="1082"/>
      <c r="CV7" s="1083"/>
      <c r="CW7" s="1081" t="s">
        <v>537</v>
      </c>
      <c r="CX7" s="1082"/>
      <c r="CY7" s="1082"/>
      <c r="CZ7" s="1082"/>
      <c r="DA7" s="1083"/>
      <c r="DB7" s="1081" t="s">
        <v>537</v>
      </c>
      <c r="DC7" s="1082"/>
      <c r="DD7" s="1082"/>
      <c r="DE7" s="1082"/>
      <c r="DF7" s="1083"/>
      <c r="DG7" s="1081" t="s">
        <v>537</v>
      </c>
      <c r="DH7" s="1082"/>
      <c r="DI7" s="1082"/>
      <c r="DJ7" s="1082"/>
      <c r="DK7" s="1083"/>
      <c r="DL7" s="1081" t="s">
        <v>537</v>
      </c>
      <c r="DM7" s="1082"/>
      <c r="DN7" s="1082"/>
      <c r="DO7" s="1082"/>
      <c r="DP7" s="1083"/>
      <c r="DQ7" s="1081" t="s">
        <v>537</v>
      </c>
      <c r="DR7" s="1082"/>
      <c r="DS7" s="1082"/>
      <c r="DT7" s="1082"/>
      <c r="DU7" s="1083"/>
      <c r="DV7" s="1108"/>
      <c r="DW7" s="1109"/>
      <c r="DX7" s="1109"/>
      <c r="DY7" s="1109"/>
      <c r="DZ7" s="1110"/>
      <c r="EA7" s="205"/>
    </row>
    <row r="8" spans="1:131" s="206" customFormat="1" ht="26.25" customHeight="1" x14ac:dyDescent="0.15">
      <c r="A8" s="212">
        <v>2</v>
      </c>
      <c r="B8" s="1025" t="s">
        <v>366</v>
      </c>
      <c r="C8" s="1026"/>
      <c r="D8" s="1026"/>
      <c r="E8" s="1026"/>
      <c r="F8" s="1026"/>
      <c r="G8" s="1026"/>
      <c r="H8" s="1026"/>
      <c r="I8" s="1026"/>
      <c r="J8" s="1026"/>
      <c r="K8" s="1026"/>
      <c r="L8" s="1026"/>
      <c r="M8" s="1026"/>
      <c r="N8" s="1026"/>
      <c r="O8" s="1026"/>
      <c r="P8" s="1027"/>
      <c r="Q8" s="1037">
        <v>18</v>
      </c>
      <c r="R8" s="1038"/>
      <c r="S8" s="1038"/>
      <c r="T8" s="1038"/>
      <c r="U8" s="1038"/>
      <c r="V8" s="1038">
        <v>18</v>
      </c>
      <c r="W8" s="1038"/>
      <c r="X8" s="1038"/>
      <c r="Y8" s="1038"/>
      <c r="Z8" s="1038"/>
      <c r="AA8" s="1038" t="s">
        <v>535</v>
      </c>
      <c r="AB8" s="1038"/>
      <c r="AC8" s="1038"/>
      <c r="AD8" s="1038"/>
      <c r="AE8" s="1039"/>
      <c r="AF8" s="1031" t="s">
        <v>534</v>
      </c>
      <c r="AG8" s="1032"/>
      <c r="AH8" s="1032"/>
      <c r="AI8" s="1032"/>
      <c r="AJ8" s="1033"/>
      <c r="AK8" s="1079">
        <v>17</v>
      </c>
      <c r="AL8" s="1080"/>
      <c r="AM8" s="1080"/>
      <c r="AN8" s="1080"/>
      <c r="AO8" s="1080"/>
      <c r="AP8" s="1080" t="s">
        <v>535</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t="s">
        <v>541</v>
      </c>
      <c r="BS8" s="1008" t="s">
        <v>542</v>
      </c>
      <c r="BT8" s="1009"/>
      <c r="BU8" s="1009"/>
      <c r="BV8" s="1009"/>
      <c r="BW8" s="1009"/>
      <c r="BX8" s="1009"/>
      <c r="BY8" s="1009"/>
      <c r="BZ8" s="1009"/>
      <c r="CA8" s="1009"/>
      <c r="CB8" s="1009"/>
      <c r="CC8" s="1009"/>
      <c r="CD8" s="1009"/>
      <c r="CE8" s="1009"/>
      <c r="CF8" s="1009"/>
      <c r="CG8" s="1010"/>
      <c r="CH8" s="983">
        <v>0</v>
      </c>
      <c r="CI8" s="984"/>
      <c r="CJ8" s="984"/>
      <c r="CK8" s="984"/>
      <c r="CL8" s="985"/>
      <c r="CM8" s="983">
        <v>20</v>
      </c>
      <c r="CN8" s="984"/>
      <c r="CO8" s="984"/>
      <c r="CP8" s="984"/>
      <c r="CQ8" s="985"/>
      <c r="CR8" s="983">
        <v>5</v>
      </c>
      <c r="CS8" s="984"/>
      <c r="CT8" s="984"/>
      <c r="CU8" s="984"/>
      <c r="CV8" s="985"/>
      <c r="CW8" s="983" t="s">
        <v>537</v>
      </c>
      <c r="CX8" s="984"/>
      <c r="CY8" s="984"/>
      <c r="CZ8" s="984"/>
      <c r="DA8" s="985"/>
      <c r="DB8" s="983">
        <v>778</v>
      </c>
      <c r="DC8" s="984"/>
      <c r="DD8" s="984"/>
      <c r="DE8" s="984"/>
      <c r="DF8" s="985"/>
      <c r="DG8" s="983" t="s">
        <v>537</v>
      </c>
      <c r="DH8" s="984"/>
      <c r="DI8" s="984"/>
      <c r="DJ8" s="984"/>
      <c r="DK8" s="985"/>
      <c r="DL8" s="983" t="s">
        <v>537</v>
      </c>
      <c r="DM8" s="984"/>
      <c r="DN8" s="984"/>
      <c r="DO8" s="984"/>
      <c r="DP8" s="985"/>
      <c r="DQ8" s="983" t="s">
        <v>537</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4"/>
      <c r="R22" s="1075"/>
      <c r="S22" s="1075"/>
      <c r="T22" s="1075"/>
      <c r="U22" s="1075"/>
      <c r="V22" s="1075"/>
      <c r="W22" s="1075"/>
      <c r="X22" s="1075"/>
      <c r="Y22" s="1075"/>
      <c r="Z22" s="1075"/>
      <c r="AA22" s="1075"/>
      <c r="AB22" s="1075"/>
      <c r="AC22" s="1075"/>
      <c r="AD22" s="1075"/>
      <c r="AE22" s="1076"/>
      <c r="AF22" s="1031"/>
      <c r="AG22" s="1032"/>
      <c r="AH22" s="1032"/>
      <c r="AI22" s="1032"/>
      <c r="AJ22" s="1033"/>
      <c r="AK22" s="1070"/>
      <c r="AL22" s="1071"/>
      <c r="AM22" s="1071"/>
      <c r="AN22" s="1071"/>
      <c r="AO22" s="1071"/>
      <c r="AP22" s="1071"/>
      <c r="AQ22" s="1071"/>
      <c r="AR22" s="1071"/>
      <c r="AS22" s="1071"/>
      <c r="AT22" s="1071"/>
      <c r="AU22" s="1072"/>
      <c r="AV22" s="1072"/>
      <c r="AW22" s="1072"/>
      <c r="AX22" s="1072"/>
      <c r="AY22" s="1073"/>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1">
        <v>12115</v>
      </c>
      <c r="R23" s="1062"/>
      <c r="S23" s="1062"/>
      <c r="T23" s="1062"/>
      <c r="U23" s="1062"/>
      <c r="V23" s="1062">
        <v>11992</v>
      </c>
      <c r="W23" s="1062"/>
      <c r="X23" s="1062"/>
      <c r="Y23" s="1062"/>
      <c r="Z23" s="1062"/>
      <c r="AA23" s="1062">
        <v>123</v>
      </c>
      <c r="AB23" s="1062"/>
      <c r="AC23" s="1062"/>
      <c r="AD23" s="1062"/>
      <c r="AE23" s="1063"/>
      <c r="AF23" s="1064">
        <v>53</v>
      </c>
      <c r="AG23" s="1062"/>
      <c r="AH23" s="1062"/>
      <c r="AI23" s="1062"/>
      <c r="AJ23" s="1065"/>
      <c r="AK23" s="1066"/>
      <c r="AL23" s="1067"/>
      <c r="AM23" s="1067"/>
      <c r="AN23" s="1067"/>
      <c r="AO23" s="1067"/>
      <c r="AP23" s="1062">
        <v>8637</v>
      </c>
      <c r="AQ23" s="1062"/>
      <c r="AR23" s="1062"/>
      <c r="AS23" s="1062"/>
      <c r="AT23" s="1062"/>
      <c r="AU23" s="1068"/>
      <c r="AV23" s="1068"/>
      <c r="AW23" s="1068"/>
      <c r="AX23" s="1068"/>
      <c r="AY23" s="1069"/>
      <c r="AZ23" s="1058" t="s">
        <v>110</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7" t="s">
        <v>370</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6" t="s">
        <v>371</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2" t="s">
        <v>375</v>
      </c>
      <c r="AG26" s="1002"/>
      <c r="AH26" s="1002"/>
      <c r="AI26" s="1002"/>
      <c r="AJ26" s="1053"/>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4"/>
      <c r="AG27" s="1005"/>
      <c r="AH27" s="1005"/>
      <c r="AI27" s="1005"/>
      <c r="AJ27" s="105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3" t="s">
        <v>380</v>
      </c>
      <c r="C28" s="1044"/>
      <c r="D28" s="1044"/>
      <c r="E28" s="1044"/>
      <c r="F28" s="1044"/>
      <c r="G28" s="1044"/>
      <c r="H28" s="1044"/>
      <c r="I28" s="1044"/>
      <c r="J28" s="1044"/>
      <c r="K28" s="1044"/>
      <c r="L28" s="1044"/>
      <c r="M28" s="1044"/>
      <c r="N28" s="1044"/>
      <c r="O28" s="1044"/>
      <c r="P28" s="1045"/>
      <c r="Q28" s="1046">
        <v>5188</v>
      </c>
      <c r="R28" s="1047"/>
      <c r="S28" s="1047"/>
      <c r="T28" s="1047"/>
      <c r="U28" s="1047"/>
      <c r="V28" s="1047">
        <v>5191</v>
      </c>
      <c r="W28" s="1047"/>
      <c r="X28" s="1047"/>
      <c r="Y28" s="1047"/>
      <c r="Z28" s="1047"/>
      <c r="AA28" s="1047">
        <v>-4</v>
      </c>
      <c r="AB28" s="1047"/>
      <c r="AC28" s="1047"/>
      <c r="AD28" s="1047"/>
      <c r="AE28" s="1048"/>
      <c r="AF28" s="1049">
        <v>-4</v>
      </c>
      <c r="AG28" s="1047"/>
      <c r="AH28" s="1047"/>
      <c r="AI28" s="1047"/>
      <c r="AJ28" s="1050"/>
      <c r="AK28" s="1051">
        <v>305</v>
      </c>
      <c r="AL28" s="1040"/>
      <c r="AM28" s="1040"/>
      <c r="AN28" s="1040"/>
      <c r="AO28" s="1040"/>
      <c r="AP28" s="1040" t="s">
        <v>537</v>
      </c>
      <c r="AQ28" s="1040"/>
      <c r="AR28" s="1040"/>
      <c r="AS28" s="1040"/>
      <c r="AT28" s="1040"/>
      <c r="AU28" s="1040" t="s">
        <v>537</v>
      </c>
      <c r="AV28" s="1040"/>
      <c r="AW28" s="1040"/>
      <c r="AX28" s="1040"/>
      <c r="AY28" s="1040"/>
      <c r="AZ28" s="1040" t="s">
        <v>537</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381</v>
      </c>
      <c r="C29" s="1026"/>
      <c r="D29" s="1026"/>
      <c r="E29" s="1026"/>
      <c r="F29" s="1026"/>
      <c r="G29" s="1026"/>
      <c r="H29" s="1026"/>
      <c r="I29" s="1026"/>
      <c r="J29" s="1026"/>
      <c r="K29" s="1026"/>
      <c r="L29" s="1026"/>
      <c r="M29" s="1026"/>
      <c r="N29" s="1026"/>
      <c r="O29" s="1026"/>
      <c r="P29" s="1027"/>
      <c r="Q29" s="1037">
        <v>2857</v>
      </c>
      <c r="R29" s="1038"/>
      <c r="S29" s="1038"/>
      <c r="T29" s="1038"/>
      <c r="U29" s="1038"/>
      <c r="V29" s="1038">
        <v>2856</v>
      </c>
      <c r="W29" s="1038"/>
      <c r="X29" s="1038"/>
      <c r="Y29" s="1038"/>
      <c r="Z29" s="1038"/>
      <c r="AA29" s="1038">
        <v>0</v>
      </c>
      <c r="AB29" s="1038"/>
      <c r="AC29" s="1038"/>
      <c r="AD29" s="1038"/>
      <c r="AE29" s="1039"/>
      <c r="AF29" s="1031">
        <v>0</v>
      </c>
      <c r="AG29" s="1032"/>
      <c r="AH29" s="1032"/>
      <c r="AI29" s="1032"/>
      <c r="AJ29" s="1033"/>
      <c r="AK29" s="976">
        <v>492</v>
      </c>
      <c r="AL29" s="967"/>
      <c r="AM29" s="967"/>
      <c r="AN29" s="967"/>
      <c r="AO29" s="967"/>
      <c r="AP29" s="967" t="s">
        <v>537</v>
      </c>
      <c r="AQ29" s="967"/>
      <c r="AR29" s="967"/>
      <c r="AS29" s="967"/>
      <c r="AT29" s="967"/>
      <c r="AU29" s="967" t="s">
        <v>537</v>
      </c>
      <c r="AV29" s="967"/>
      <c r="AW29" s="967"/>
      <c r="AX29" s="967"/>
      <c r="AY29" s="967"/>
      <c r="AZ29" s="967" t="s">
        <v>537</v>
      </c>
      <c r="BA29" s="967"/>
      <c r="BB29" s="967"/>
      <c r="BC29" s="967"/>
      <c r="BD29" s="967"/>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382</v>
      </c>
      <c r="C30" s="1026"/>
      <c r="D30" s="1026"/>
      <c r="E30" s="1026"/>
      <c r="F30" s="1026"/>
      <c r="G30" s="1026"/>
      <c r="H30" s="1026"/>
      <c r="I30" s="1026"/>
      <c r="J30" s="1026"/>
      <c r="K30" s="1026"/>
      <c r="L30" s="1026"/>
      <c r="M30" s="1026"/>
      <c r="N30" s="1026"/>
      <c r="O30" s="1026"/>
      <c r="P30" s="1027"/>
      <c r="Q30" s="1037">
        <v>463</v>
      </c>
      <c r="R30" s="1038"/>
      <c r="S30" s="1038"/>
      <c r="T30" s="1038"/>
      <c r="U30" s="1038"/>
      <c r="V30" s="1038">
        <v>461</v>
      </c>
      <c r="W30" s="1038"/>
      <c r="X30" s="1038"/>
      <c r="Y30" s="1038"/>
      <c r="Z30" s="1038"/>
      <c r="AA30" s="1038">
        <v>3</v>
      </c>
      <c r="AB30" s="1038"/>
      <c r="AC30" s="1038"/>
      <c r="AD30" s="1038"/>
      <c r="AE30" s="1039"/>
      <c r="AF30" s="1031">
        <v>3</v>
      </c>
      <c r="AG30" s="1032"/>
      <c r="AH30" s="1032"/>
      <c r="AI30" s="1032"/>
      <c r="AJ30" s="1033"/>
      <c r="AK30" s="976">
        <v>108</v>
      </c>
      <c r="AL30" s="967"/>
      <c r="AM30" s="967"/>
      <c r="AN30" s="967"/>
      <c r="AO30" s="967"/>
      <c r="AP30" s="967" t="s">
        <v>537</v>
      </c>
      <c r="AQ30" s="967"/>
      <c r="AR30" s="967"/>
      <c r="AS30" s="967"/>
      <c r="AT30" s="967"/>
      <c r="AU30" s="967" t="s">
        <v>537</v>
      </c>
      <c r="AV30" s="967"/>
      <c r="AW30" s="967"/>
      <c r="AX30" s="967"/>
      <c r="AY30" s="967"/>
      <c r="AZ30" s="967" t="s">
        <v>537</v>
      </c>
      <c r="BA30" s="967"/>
      <c r="BB30" s="967"/>
      <c r="BC30" s="967"/>
      <c r="BD30" s="967"/>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383</v>
      </c>
      <c r="C31" s="1026"/>
      <c r="D31" s="1026"/>
      <c r="E31" s="1026"/>
      <c r="F31" s="1026"/>
      <c r="G31" s="1026"/>
      <c r="H31" s="1026"/>
      <c r="I31" s="1026"/>
      <c r="J31" s="1026"/>
      <c r="K31" s="1026"/>
      <c r="L31" s="1026"/>
      <c r="M31" s="1026"/>
      <c r="N31" s="1026"/>
      <c r="O31" s="1026"/>
      <c r="P31" s="1027"/>
      <c r="Q31" s="1037">
        <v>1030</v>
      </c>
      <c r="R31" s="1038"/>
      <c r="S31" s="1038"/>
      <c r="T31" s="1038"/>
      <c r="U31" s="1038"/>
      <c r="V31" s="1038">
        <v>964</v>
      </c>
      <c r="W31" s="1038"/>
      <c r="X31" s="1038"/>
      <c r="Y31" s="1038"/>
      <c r="Z31" s="1038"/>
      <c r="AA31" s="1038">
        <v>67</v>
      </c>
      <c r="AB31" s="1038"/>
      <c r="AC31" s="1038"/>
      <c r="AD31" s="1038"/>
      <c r="AE31" s="1039"/>
      <c r="AF31" s="1031">
        <v>528</v>
      </c>
      <c r="AG31" s="1032"/>
      <c r="AH31" s="1032"/>
      <c r="AI31" s="1032"/>
      <c r="AJ31" s="1033"/>
      <c r="AK31" s="976">
        <v>11</v>
      </c>
      <c r="AL31" s="967"/>
      <c r="AM31" s="967"/>
      <c r="AN31" s="967"/>
      <c r="AO31" s="967"/>
      <c r="AP31" s="967">
        <v>1343</v>
      </c>
      <c r="AQ31" s="967"/>
      <c r="AR31" s="967"/>
      <c r="AS31" s="967"/>
      <c r="AT31" s="967"/>
      <c r="AU31" s="967">
        <v>5</v>
      </c>
      <c r="AV31" s="967"/>
      <c r="AW31" s="967"/>
      <c r="AX31" s="967"/>
      <c r="AY31" s="967"/>
      <c r="AZ31" s="1036" t="s">
        <v>537</v>
      </c>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385</v>
      </c>
      <c r="C32" s="1026"/>
      <c r="D32" s="1026"/>
      <c r="E32" s="1026"/>
      <c r="F32" s="1026"/>
      <c r="G32" s="1026"/>
      <c r="H32" s="1026"/>
      <c r="I32" s="1026"/>
      <c r="J32" s="1026"/>
      <c r="K32" s="1026"/>
      <c r="L32" s="1026"/>
      <c r="M32" s="1026"/>
      <c r="N32" s="1026"/>
      <c r="O32" s="1026"/>
      <c r="P32" s="1027"/>
      <c r="Q32" s="1037">
        <v>1188</v>
      </c>
      <c r="R32" s="1038"/>
      <c r="S32" s="1038"/>
      <c r="T32" s="1038"/>
      <c r="U32" s="1038"/>
      <c r="V32" s="1038">
        <v>1188</v>
      </c>
      <c r="W32" s="1038"/>
      <c r="X32" s="1038"/>
      <c r="Y32" s="1038"/>
      <c r="Z32" s="1038"/>
      <c r="AA32" s="1038">
        <v>0</v>
      </c>
      <c r="AB32" s="1038"/>
      <c r="AC32" s="1038"/>
      <c r="AD32" s="1038"/>
      <c r="AE32" s="1039"/>
      <c r="AF32" s="1031">
        <v>0</v>
      </c>
      <c r="AG32" s="1032"/>
      <c r="AH32" s="1032"/>
      <c r="AI32" s="1032"/>
      <c r="AJ32" s="1033"/>
      <c r="AK32" s="976">
        <v>317</v>
      </c>
      <c r="AL32" s="967"/>
      <c r="AM32" s="967"/>
      <c r="AN32" s="967"/>
      <c r="AO32" s="967"/>
      <c r="AP32" s="967">
        <v>6962</v>
      </c>
      <c r="AQ32" s="967"/>
      <c r="AR32" s="967"/>
      <c r="AS32" s="967"/>
      <c r="AT32" s="967"/>
      <c r="AU32" s="967">
        <v>3481</v>
      </c>
      <c r="AV32" s="967"/>
      <c r="AW32" s="967"/>
      <c r="AX32" s="967"/>
      <c r="AY32" s="967"/>
      <c r="AZ32" s="1036" t="s">
        <v>537</v>
      </c>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6"/>
      <c r="AL33" s="967"/>
      <c r="AM33" s="967"/>
      <c r="AN33" s="967"/>
      <c r="AO33" s="967"/>
      <c r="AP33" s="967"/>
      <c r="AQ33" s="967"/>
      <c r="AR33" s="967"/>
      <c r="AS33" s="967"/>
      <c r="AT33" s="967"/>
      <c r="AU33" s="967"/>
      <c r="AV33" s="967"/>
      <c r="AW33" s="967"/>
      <c r="AX33" s="967"/>
      <c r="AY33" s="967"/>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6"/>
      <c r="AL34" s="967"/>
      <c r="AM34" s="967"/>
      <c r="AN34" s="967"/>
      <c r="AO34" s="967"/>
      <c r="AP34" s="967"/>
      <c r="AQ34" s="967"/>
      <c r="AR34" s="967"/>
      <c r="AS34" s="967"/>
      <c r="AT34" s="967"/>
      <c r="AU34" s="967"/>
      <c r="AV34" s="967"/>
      <c r="AW34" s="967"/>
      <c r="AX34" s="967"/>
      <c r="AY34" s="967"/>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6"/>
      <c r="AL35" s="967"/>
      <c r="AM35" s="967"/>
      <c r="AN35" s="967"/>
      <c r="AO35" s="967"/>
      <c r="AP35" s="967"/>
      <c r="AQ35" s="967"/>
      <c r="AR35" s="967"/>
      <c r="AS35" s="967"/>
      <c r="AT35" s="967"/>
      <c r="AU35" s="967"/>
      <c r="AV35" s="967"/>
      <c r="AW35" s="967"/>
      <c r="AX35" s="967"/>
      <c r="AY35" s="967"/>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6"/>
      <c r="AL36" s="967"/>
      <c r="AM36" s="967"/>
      <c r="AN36" s="967"/>
      <c r="AO36" s="967"/>
      <c r="AP36" s="967"/>
      <c r="AQ36" s="967"/>
      <c r="AR36" s="967"/>
      <c r="AS36" s="967"/>
      <c r="AT36" s="967"/>
      <c r="AU36" s="967"/>
      <c r="AV36" s="967"/>
      <c r="AW36" s="967"/>
      <c r="AX36" s="967"/>
      <c r="AY36" s="967"/>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6"/>
      <c r="AL37" s="967"/>
      <c r="AM37" s="967"/>
      <c r="AN37" s="967"/>
      <c r="AO37" s="967"/>
      <c r="AP37" s="967"/>
      <c r="AQ37" s="967"/>
      <c r="AR37" s="967"/>
      <c r="AS37" s="967"/>
      <c r="AT37" s="967"/>
      <c r="AU37" s="967"/>
      <c r="AV37" s="967"/>
      <c r="AW37" s="967"/>
      <c r="AX37" s="967"/>
      <c r="AY37" s="967"/>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6"/>
      <c r="AL38" s="967"/>
      <c r="AM38" s="967"/>
      <c r="AN38" s="967"/>
      <c r="AO38" s="967"/>
      <c r="AP38" s="967"/>
      <c r="AQ38" s="967"/>
      <c r="AR38" s="967"/>
      <c r="AS38" s="967"/>
      <c r="AT38" s="967"/>
      <c r="AU38" s="967"/>
      <c r="AV38" s="967"/>
      <c r="AW38" s="967"/>
      <c r="AX38" s="967"/>
      <c r="AY38" s="967"/>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6"/>
      <c r="AL39" s="967"/>
      <c r="AM39" s="967"/>
      <c r="AN39" s="967"/>
      <c r="AO39" s="967"/>
      <c r="AP39" s="967"/>
      <c r="AQ39" s="967"/>
      <c r="AR39" s="967"/>
      <c r="AS39" s="967"/>
      <c r="AT39" s="967"/>
      <c r="AU39" s="967"/>
      <c r="AV39" s="967"/>
      <c r="AW39" s="967"/>
      <c r="AX39" s="967"/>
      <c r="AY39" s="967"/>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6"/>
      <c r="AL40" s="967"/>
      <c r="AM40" s="967"/>
      <c r="AN40" s="967"/>
      <c r="AO40" s="967"/>
      <c r="AP40" s="967"/>
      <c r="AQ40" s="967"/>
      <c r="AR40" s="967"/>
      <c r="AS40" s="967"/>
      <c r="AT40" s="967"/>
      <c r="AU40" s="967"/>
      <c r="AV40" s="967"/>
      <c r="AW40" s="967"/>
      <c r="AX40" s="967"/>
      <c r="AY40" s="967"/>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6"/>
      <c r="AL41" s="967"/>
      <c r="AM41" s="967"/>
      <c r="AN41" s="967"/>
      <c r="AO41" s="967"/>
      <c r="AP41" s="967"/>
      <c r="AQ41" s="967"/>
      <c r="AR41" s="967"/>
      <c r="AS41" s="967"/>
      <c r="AT41" s="967"/>
      <c r="AU41" s="967"/>
      <c r="AV41" s="967"/>
      <c r="AW41" s="967"/>
      <c r="AX41" s="967"/>
      <c r="AY41" s="967"/>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6"/>
      <c r="AL42" s="967"/>
      <c r="AM42" s="967"/>
      <c r="AN42" s="967"/>
      <c r="AO42" s="967"/>
      <c r="AP42" s="967"/>
      <c r="AQ42" s="967"/>
      <c r="AR42" s="967"/>
      <c r="AS42" s="967"/>
      <c r="AT42" s="967"/>
      <c r="AU42" s="967"/>
      <c r="AV42" s="967"/>
      <c r="AW42" s="967"/>
      <c r="AX42" s="967"/>
      <c r="AY42" s="967"/>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6"/>
      <c r="AL43" s="967"/>
      <c r="AM43" s="967"/>
      <c r="AN43" s="967"/>
      <c r="AO43" s="967"/>
      <c r="AP43" s="967"/>
      <c r="AQ43" s="967"/>
      <c r="AR43" s="967"/>
      <c r="AS43" s="967"/>
      <c r="AT43" s="967"/>
      <c r="AU43" s="967"/>
      <c r="AV43" s="967"/>
      <c r="AW43" s="967"/>
      <c r="AX43" s="967"/>
      <c r="AY43" s="967"/>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6"/>
      <c r="AL44" s="967"/>
      <c r="AM44" s="967"/>
      <c r="AN44" s="967"/>
      <c r="AO44" s="967"/>
      <c r="AP44" s="967"/>
      <c r="AQ44" s="967"/>
      <c r="AR44" s="967"/>
      <c r="AS44" s="967"/>
      <c r="AT44" s="967"/>
      <c r="AU44" s="967"/>
      <c r="AV44" s="967"/>
      <c r="AW44" s="967"/>
      <c r="AX44" s="967"/>
      <c r="AY44" s="967"/>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6"/>
      <c r="AL45" s="967"/>
      <c r="AM45" s="967"/>
      <c r="AN45" s="967"/>
      <c r="AO45" s="967"/>
      <c r="AP45" s="967"/>
      <c r="AQ45" s="967"/>
      <c r="AR45" s="967"/>
      <c r="AS45" s="967"/>
      <c r="AT45" s="967"/>
      <c r="AU45" s="967"/>
      <c r="AV45" s="967"/>
      <c r="AW45" s="967"/>
      <c r="AX45" s="967"/>
      <c r="AY45" s="967"/>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6"/>
      <c r="AL46" s="967"/>
      <c r="AM46" s="967"/>
      <c r="AN46" s="967"/>
      <c r="AO46" s="967"/>
      <c r="AP46" s="967"/>
      <c r="AQ46" s="967"/>
      <c r="AR46" s="967"/>
      <c r="AS46" s="967"/>
      <c r="AT46" s="967"/>
      <c r="AU46" s="967"/>
      <c r="AV46" s="967"/>
      <c r="AW46" s="967"/>
      <c r="AX46" s="967"/>
      <c r="AY46" s="967"/>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6"/>
      <c r="AL47" s="967"/>
      <c r="AM47" s="967"/>
      <c r="AN47" s="967"/>
      <c r="AO47" s="967"/>
      <c r="AP47" s="967"/>
      <c r="AQ47" s="967"/>
      <c r="AR47" s="967"/>
      <c r="AS47" s="967"/>
      <c r="AT47" s="967"/>
      <c r="AU47" s="967"/>
      <c r="AV47" s="967"/>
      <c r="AW47" s="967"/>
      <c r="AX47" s="967"/>
      <c r="AY47" s="967"/>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6"/>
      <c r="AL48" s="967"/>
      <c r="AM48" s="967"/>
      <c r="AN48" s="967"/>
      <c r="AO48" s="967"/>
      <c r="AP48" s="967"/>
      <c r="AQ48" s="967"/>
      <c r="AR48" s="967"/>
      <c r="AS48" s="967"/>
      <c r="AT48" s="967"/>
      <c r="AU48" s="967"/>
      <c r="AV48" s="967"/>
      <c r="AW48" s="967"/>
      <c r="AX48" s="967"/>
      <c r="AY48" s="967"/>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6"/>
      <c r="AL49" s="967"/>
      <c r="AM49" s="967"/>
      <c r="AN49" s="967"/>
      <c r="AO49" s="967"/>
      <c r="AP49" s="967"/>
      <c r="AQ49" s="967"/>
      <c r="AR49" s="967"/>
      <c r="AS49" s="967"/>
      <c r="AT49" s="967"/>
      <c r="AU49" s="967"/>
      <c r="AV49" s="967"/>
      <c r="AW49" s="967"/>
      <c r="AX49" s="967"/>
      <c r="AY49" s="967"/>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6"/>
      <c r="AF63" s="1017">
        <v>528</v>
      </c>
      <c r="AG63" s="955"/>
      <c r="AH63" s="955"/>
      <c r="AI63" s="955"/>
      <c r="AJ63" s="1018"/>
      <c r="AK63" s="1019"/>
      <c r="AL63" s="959"/>
      <c r="AM63" s="959"/>
      <c r="AN63" s="959"/>
      <c r="AO63" s="959"/>
      <c r="AP63" s="955">
        <v>8305</v>
      </c>
      <c r="AQ63" s="955"/>
      <c r="AR63" s="955"/>
      <c r="AS63" s="955"/>
      <c r="AT63" s="955"/>
      <c r="AU63" s="955">
        <v>3487</v>
      </c>
      <c r="AV63" s="955"/>
      <c r="AW63" s="955"/>
      <c r="AX63" s="955"/>
      <c r="AY63" s="955"/>
      <c r="AZ63" s="1013"/>
      <c r="BA63" s="1013"/>
      <c r="BB63" s="1013"/>
      <c r="BC63" s="1013"/>
      <c r="BD63" s="1013"/>
      <c r="BE63" s="956"/>
      <c r="BF63" s="956"/>
      <c r="BG63" s="956"/>
      <c r="BH63" s="956"/>
      <c r="BI63" s="957"/>
      <c r="BJ63" s="1014" t="s">
        <v>110</v>
      </c>
      <c r="BK63" s="947"/>
      <c r="BL63" s="947"/>
      <c r="BM63" s="947"/>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390</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70" t="s">
        <v>544</v>
      </c>
      <c r="C68" s="971"/>
      <c r="D68" s="971"/>
      <c r="E68" s="971"/>
      <c r="F68" s="971"/>
      <c r="G68" s="971"/>
      <c r="H68" s="971"/>
      <c r="I68" s="971"/>
      <c r="J68" s="971"/>
      <c r="K68" s="971"/>
      <c r="L68" s="971"/>
      <c r="M68" s="971"/>
      <c r="N68" s="971"/>
      <c r="O68" s="971"/>
      <c r="P68" s="972"/>
      <c r="Q68" s="982">
        <v>194</v>
      </c>
      <c r="R68" s="979"/>
      <c r="S68" s="979"/>
      <c r="T68" s="979"/>
      <c r="U68" s="979"/>
      <c r="V68" s="979">
        <v>166</v>
      </c>
      <c r="W68" s="979"/>
      <c r="X68" s="979"/>
      <c r="Y68" s="979"/>
      <c r="Z68" s="979"/>
      <c r="AA68" s="979">
        <v>28</v>
      </c>
      <c r="AB68" s="979"/>
      <c r="AC68" s="979"/>
      <c r="AD68" s="979"/>
      <c r="AE68" s="979"/>
      <c r="AF68" s="979">
        <v>28</v>
      </c>
      <c r="AG68" s="979"/>
      <c r="AH68" s="979"/>
      <c r="AI68" s="979"/>
      <c r="AJ68" s="979"/>
      <c r="AK68" s="979">
        <v>11</v>
      </c>
      <c r="AL68" s="979"/>
      <c r="AM68" s="979"/>
      <c r="AN68" s="979"/>
      <c r="AO68" s="979"/>
      <c r="AP68" s="979" t="s">
        <v>537</v>
      </c>
      <c r="AQ68" s="979"/>
      <c r="AR68" s="979"/>
      <c r="AS68" s="979"/>
      <c r="AT68" s="979"/>
      <c r="AU68" s="979" t="s">
        <v>537</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543</v>
      </c>
      <c r="C69" s="971"/>
      <c r="D69" s="971"/>
      <c r="E69" s="971"/>
      <c r="F69" s="971"/>
      <c r="G69" s="971"/>
      <c r="H69" s="971"/>
      <c r="I69" s="971"/>
      <c r="J69" s="971"/>
      <c r="K69" s="971"/>
      <c r="L69" s="971"/>
      <c r="M69" s="971"/>
      <c r="N69" s="971"/>
      <c r="O69" s="971"/>
      <c r="P69" s="972"/>
      <c r="Q69" s="973">
        <v>998134</v>
      </c>
      <c r="R69" s="967"/>
      <c r="S69" s="967"/>
      <c r="T69" s="967"/>
      <c r="U69" s="967"/>
      <c r="V69" s="967">
        <v>966662</v>
      </c>
      <c r="W69" s="967"/>
      <c r="X69" s="967"/>
      <c r="Y69" s="967"/>
      <c r="Z69" s="967"/>
      <c r="AA69" s="967">
        <v>31472</v>
      </c>
      <c r="AB69" s="967"/>
      <c r="AC69" s="967"/>
      <c r="AD69" s="967"/>
      <c r="AE69" s="967"/>
      <c r="AF69" s="967">
        <v>31472</v>
      </c>
      <c r="AG69" s="967"/>
      <c r="AH69" s="967"/>
      <c r="AI69" s="967"/>
      <c r="AJ69" s="967"/>
      <c r="AK69" s="967">
        <v>5942</v>
      </c>
      <c r="AL69" s="967"/>
      <c r="AM69" s="967"/>
      <c r="AN69" s="967"/>
      <c r="AO69" s="967"/>
      <c r="AP69" s="967" t="s">
        <v>537</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8" t="s">
        <v>536</v>
      </c>
      <c r="C70" s="971"/>
      <c r="D70" s="971"/>
      <c r="E70" s="971"/>
      <c r="F70" s="971"/>
      <c r="G70" s="971"/>
      <c r="H70" s="971"/>
      <c r="I70" s="971"/>
      <c r="J70" s="971"/>
      <c r="K70" s="971"/>
      <c r="L70" s="971"/>
      <c r="M70" s="971"/>
      <c r="N70" s="971"/>
      <c r="O70" s="971"/>
      <c r="P70" s="972"/>
      <c r="Q70" s="973">
        <v>43564</v>
      </c>
      <c r="R70" s="967"/>
      <c r="S70" s="967"/>
      <c r="T70" s="967"/>
      <c r="U70" s="967"/>
      <c r="V70" s="967">
        <v>37771</v>
      </c>
      <c r="W70" s="967"/>
      <c r="X70" s="967"/>
      <c r="Y70" s="967"/>
      <c r="Z70" s="967"/>
      <c r="AA70" s="967">
        <v>5792</v>
      </c>
      <c r="AB70" s="967"/>
      <c r="AC70" s="967"/>
      <c r="AD70" s="967"/>
      <c r="AE70" s="967"/>
      <c r="AF70" s="967">
        <v>29201</v>
      </c>
      <c r="AG70" s="967"/>
      <c r="AH70" s="967"/>
      <c r="AI70" s="967"/>
      <c r="AJ70" s="967"/>
      <c r="AK70" s="967" t="s">
        <v>537</v>
      </c>
      <c r="AL70" s="967"/>
      <c r="AM70" s="967"/>
      <c r="AN70" s="967"/>
      <c r="AO70" s="967"/>
      <c r="AP70" s="967">
        <v>144908</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545</v>
      </c>
      <c r="C71" s="971"/>
      <c r="D71" s="971"/>
      <c r="E71" s="971"/>
      <c r="F71" s="971"/>
      <c r="G71" s="971"/>
      <c r="H71" s="971"/>
      <c r="I71" s="971"/>
      <c r="J71" s="971"/>
      <c r="K71" s="971"/>
      <c r="L71" s="971"/>
      <c r="M71" s="971"/>
      <c r="N71" s="971"/>
      <c r="O71" s="971"/>
      <c r="P71" s="972"/>
      <c r="Q71" s="973">
        <v>9051</v>
      </c>
      <c r="R71" s="967"/>
      <c r="S71" s="967"/>
      <c r="T71" s="967"/>
      <c r="U71" s="967"/>
      <c r="V71" s="967">
        <v>6088</v>
      </c>
      <c r="W71" s="967"/>
      <c r="X71" s="967"/>
      <c r="Y71" s="967"/>
      <c r="Z71" s="967"/>
      <c r="AA71" s="967">
        <v>2963</v>
      </c>
      <c r="AB71" s="967"/>
      <c r="AC71" s="967"/>
      <c r="AD71" s="967"/>
      <c r="AE71" s="967"/>
      <c r="AF71" s="967">
        <v>14577</v>
      </c>
      <c r="AG71" s="967"/>
      <c r="AH71" s="967"/>
      <c r="AI71" s="967"/>
      <c r="AJ71" s="967"/>
      <c r="AK71" s="967" t="s">
        <v>537</v>
      </c>
      <c r="AL71" s="967"/>
      <c r="AM71" s="967"/>
      <c r="AN71" s="967"/>
      <c r="AO71" s="967"/>
      <c r="AP71" s="967">
        <v>19295</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539</v>
      </c>
      <c r="C72" s="971"/>
      <c r="D72" s="971"/>
      <c r="E72" s="971"/>
      <c r="F72" s="971"/>
      <c r="G72" s="971"/>
      <c r="H72" s="971"/>
      <c r="I72" s="971"/>
      <c r="J72" s="971"/>
      <c r="K72" s="971"/>
      <c r="L72" s="971"/>
      <c r="M72" s="971"/>
      <c r="N72" s="971"/>
      <c r="O72" s="971"/>
      <c r="P72" s="972"/>
      <c r="Q72" s="973">
        <v>4156</v>
      </c>
      <c r="R72" s="967"/>
      <c r="S72" s="967"/>
      <c r="T72" s="967"/>
      <c r="U72" s="967"/>
      <c r="V72" s="967">
        <v>4154</v>
      </c>
      <c r="W72" s="967"/>
      <c r="X72" s="967"/>
      <c r="Y72" s="967"/>
      <c r="Z72" s="967"/>
      <c r="AA72" s="967">
        <v>1</v>
      </c>
      <c r="AB72" s="967"/>
      <c r="AC72" s="967"/>
      <c r="AD72" s="967"/>
      <c r="AE72" s="967"/>
      <c r="AF72" s="967" t="s">
        <v>537</v>
      </c>
      <c r="AG72" s="967"/>
      <c r="AH72" s="967"/>
      <c r="AI72" s="967"/>
      <c r="AJ72" s="967"/>
      <c r="AK72" s="967" t="s">
        <v>537</v>
      </c>
      <c r="AL72" s="967"/>
      <c r="AM72" s="967"/>
      <c r="AN72" s="967"/>
      <c r="AO72" s="967"/>
      <c r="AP72" s="967">
        <v>777</v>
      </c>
      <c r="AQ72" s="967"/>
      <c r="AR72" s="967"/>
      <c r="AS72" s="967"/>
      <c r="AT72" s="967"/>
      <c r="AU72" s="967">
        <v>106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8"/>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75278</v>
      </c>
      <c r="AG88" s="955"/>
      <c r="AH88" s="955"/>
      <c r="AI88" s="955"/>
      <c r="AJ88" s="955"/>
      <c r="AK88" s="959"/>
      <c r="AL88" s="959"/>
      <c r="AM88" s="959"/>
      <c r="AN88" s="959"/>
      <c r="AO88" s="959"/>
      <c r="AP88" s="955">
        <v>164980</v>
      </c>
      <c r="AQ88" s="955"/>
      <c r="AR88" s="955"/>
      <c r="AS88" s="955"/>
      <c r="AT88" s="955"/>
      <c r="AU88" s="955">
        <v>106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305</v>
      </c>
      <c r="CS102" s="947"/>
      <c r="CT102" s="947"/>
      <c r="CU102" s="947"/>
      <c r="CV102" s="948"/>
      <c r="CW102" s="946" t="s">
        <v>537</v>
      </c>
      <c r="CX102" s="947"/>
      <c r="CY102" s="947"/>
      <c r="CZ102" s="947"/>
      <c r="DA102" s="948"/>
      <c r="DB102" s="946">
        <v>778</v>
      </c>
      <c r="DC102" s="947"/>
      <c r="DD102" s="947"/>
      <c r="DE102" s="947"/>
      <c r="DF102" s="948"/>
      <c r="DG102" s="946" t="s">
        <v>537</v>
      </c>
      <c r="DH102" s="947"/>
      <c r="DI102" s="947"/>
      <c r="DJ102" s="947"/>
      <c r="DK102" s="948"/>
      <c r="DL102" s="946" t="s">
        <v>537</v>
      </c>
      <c r="DM102" s="947"/>
      <c r="DN102" s="947"/>
      <c r="DO102" s="947"/>
      <c r="DP102" s="948"/>
      <c r="DQ102" s="946" t="s">
        <v>537</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1262888</v>
      </c>
      <c r="AB110" s="873"/>
      <c r="AC110" s="873"/>
      <c r="AD110" s="873"/>
      <c r="AE110" s="874"/>
      <c r="AF110" s="875">
        <v>1324419</v>
      </c>
      <c r="AG110" s="873"/>
      <c r="AH110" s="873"/>
      <c r="AI110" s="873"/>
      <c r="AJ110" s="874"/>
      <c r="AK110" s="875">
        <v>1217020</v>
      </c>
      <c r="AL110" s="873"/>
      <c r="AM110" s="873"/>
      <c r="AN110" s="873"/>
      <c r="AO110" s="874"/>
      <c r="AP110" s="876">
        <v>17.899999999999999</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8976487</v>
      </c>
      <c r="BR110" s="800"/>
      <c r="BS110" s="800"/>
      <c r="BT110" s="800"/>
      <c r="BU110" s="800"/>
      <c r="BV110" s="800">
        <v>8705274</v>
      </c>
      <c r="BW110" s="800"/>
      <c r="BX110" s="800"/>
      <c r="BY110" s="800"/>
      <c r="BZ110" s="800"/>
      <c r="CA110" s="800">
        <v>8636524</v>
      </c>
      <c r="CB110" s="800"/>
      <c r="CC110" s="800"/>
      <c r="CD110" s="800"/>
      <c r="CE110" s="800"/>
      <c r="CF110" s="861">
        <v>126.7</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409</v>
      </c>
      <c r="AB111" s="909"/>
      <c r="AC111" s="909"/>
      <c r="AD111" s="909"/>
      <c r="AE111" s="910"/>
      <c r="AF111" s="911" t="s">
        <v>409</v>
      </c>
      <c r="AG111" s="909"/>
      <c r="AH111" s="909"/>
      <c r="AI111" s="909"/>
      <c r="AJ111" s="910"/>
      <c r="AK111" s="911" t="s">
        <v>409</v>
      </c>
      <c r="AL111" s="909"/>
      <c r="AM111" s="909"/>
      <c r="AN111" s="909"/>
      <c r="AO111" s="910"/>
      <c r="AP111" s="912" t="s">
        <v>409</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797936</v>
      </c>
      <c r="BR111" s="771"/>
      <c r="BS111" s="771"/>
      <c r="BT111" s="771"/>
      <c r="BU111" s="771"/>
      <c r="BV111" s="771">
        <v>797203</v>
      </c>
      <c r="BW111" s="771"/>
      <c r="BX111" s="771"/>
      <c r="BY111" s="771"/>
      <c r="BZ111" s="771"/>
      <c r="CA111" s="771">
        <v>777996</v>
      </c>
      <c r="CB111" s="771"/>
      <c r="CC111" s="771"/>
      <c r="CD111" s="771"/>
      <c r="CE111" s="771"/>
      <c r="CF111" s="848">
        <v>11.4</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3928715</v>
      </c>
      <c r="BR112" s="771"/>
      <c r="BS112" s="771"/>
      <c r="BT112" s="771"/>
      <c r="BU112" s="771"/>
      <c r="BV112" s="771">
        <v>3643990</v>
      </c>
      <c r="BW112" s="771"/>
      <c r="BX112" s="771"/>
      <c r="BY112" s="771"/>
      <c r="BZ112" s="771"/>
      <c r="CA112" s="771">
        <v>3486593</v>
      </c>
      <c r="CB112" s="771"/>
      <c r="CC112" s="771"/>
      <c r="CD112" s="771"/>
      <c r="CE112" s="771"/>
      <c r="CF112" s="848">
        <v>51.1</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243213</v>
      </c>
      <c r="AB113" s="909"/>
      <c r="AC113" s="909"/>
      <c r="AD113" s="909"/>
      <c r="AE113" s="910"/>
      <c r="AF113" s="911">
        <v>284706</v>
      </c>
      <c r="AG113" s="909"/>
      <c r="AH113" s="909"/>
      <c r="AI113" s="909"/>
      <c r="AJ113" s="910"/>
      <c r="AK113" s="911">
        <v>290386</v>
      </c>
      <c r="AL113" s="909"/>
      <c r="AM113" s="909"/>
      <c r="AN113" s="909"/>
      <c r="AO113" s="910"/>
      <c r="AP113" s="912">
        <v>4.3</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v>8131</v>
      </c>
      <c r="BW113" s="771"/>
      <c r="BX113" s="771"/>
      <c r="BY113" s="771"/>
      <c r="BZ113" s="771"/>
      <c r="CA113" s="771">
        <v>105858</v>
      </c>
      <c r="CB113" s="771"/>
      <c r="CC113" s="771"/>
      <c r="CD113" s="771"/>
      <c r="CE113" s="771"/>
      <c r="CF113" s="848">
        <v>1.6</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t="s">
        <v>110</v>
      </c>
      <c r="AG114" s="784"/>
      <c r="AH114" s="784"/>
      <c r="AI114" s="784"/>
      <c r="AJ114" s="785"/>
      <c r="AK114" s="786">
        <v>45</v>
      </c>
      <c r="AL114" s="784"/>
      <c r="AM114" s="784"/>
      <c r="AN114" s="784"/>
      <c r="AO114" s="785"/>
      <c r="AP114" s="754">
        <v>0</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2863865</v>
      </c>
      <c r="BR114" s="771"/>
      <c r="BS114" s="771"/>
      <c r="BT114" s="771"/>
      <c r="BU114" s="771"/>
      <c r="BV114" s="771">
        <v>2622484</v>
      </c>
      <c r="BW114" s="771"/>
      <c r="BX114" s="771"/>
      <c r="BY114" s="771"/>
      <c r="BZ114" s="771"/>
      <c r="CA114" s="771">
        <v>2443066</v>
      </c>
      <c r="CB114" s="771"/>
      <c r="CC114" s="771"/>
      <c r="CD114" s="771"/>
      <c r="CE114" s="771"/>
      <c r="CF114" s="848">
        <v>35.799999999999997</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797936</v>
      </c>
      <c r="DH115" s="784"/>
      <c r="DI115" s="784"/>
      <c r="DJ115" s="784"/>
      <c r="DK115" s="785"/>
      <c r="DL115" s="786">
        <v>797203</v>
      </c>
      <c r="DM115" s="784"/>
      <c r="DN115" s="784"/>
      <c r="DO115" s="784"/>
      <c r="DP115" s="785"/>
      <c r="DQ115" s="786">
        <v>777996</v>
      </c>
      <c r="DR115" s="784"/>
      <c r="DS115" s="784"/>
      <c r="DT115" s="784"/>
      <c r="DU115" s="785"/>
      <c r="DV115" s="754">
        <v>11.4</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1506101</v>
      </c>
      <c r="AB117" s="895"/>
      <c r="AC117" s="895"/>
      <c r="AD117" s="895"/>
      <c r="AE117" s="896"/>
      <c r="AF117" s="898">
        <v>1609125</v>
      </c>
      <c r="AG117" s="895"/>
      <c r="AH117" s="895"/>
      <c r="AI117" s="895"/>
      <c r="AJ117" s="896"/>
      <c r="AK117" s="898">
        <v>1507451</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16567003</v>
      </c>
      <c r="BR118" s="858"/>
      <c r="BS118" s="858"/>
      <c r="BT118" s="858"/>
      <c r="BU118" s="858"/>
      <c r="BV118" s="858">
        <v>15777082</v>
      </c>
      <c r="BW118" s="858"/>
      <c r="BX118" s="858"/>
      <c r="BY118" s="858"/>
      <c r="BZ118" s="858"/>
      <c r="CA118" s="858">
        <v>15450037</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3681726</v>
      </c>
      <c r="BR119" s="800"/>
      <c r="BS119" s="800"/>
      <c r="BT119" s="800"/>
      <c r="BU119" s="800"/>
      <c r="BV119" s="800">
        <v>3454285</v>
      </c>
      <c r="BW119" s="800"/>
      <c r="BX119" s="800"/>
      <c r="BY119" s="800"/>
      <c r="BZ119" s="800"/>
      <c r="CA119" s="800">
        <v>3195788</v>
      </c>
      <c r="CB119" s="800"/>
      <c r="CC119" s="800"/>
      <c r="CD119" s="800"/>
      <c r="CE119" s="800"/>
      <c r="CF119" s="861">
        <v>46.9</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152600</v>
      </c>
      <c r="BR120" s="771"/>
      <c r="BS120" s="771"/>
      <c r="BT120" s="771"/>
      <c r="BU120" s="771"/>
      <c r="BV120" s="771">
        <v>156695</v>
      </c>
      <c r="BW120" s="771"/>
      <c r="BX120" s="771"/>
      <c r="BY120" s="771"/>
      <c r="BZ120" s="771"/>
      <c r="CA120" s="771">
        <v>198640</v>
      </c>
      <c r="CB120" s="771"/>
      <c r="CC120" s="771"/>
      <c r="CD120" s="771"/>
      <c r="CE120" s="771"/>
      <c r="CF120" s="848">
        <v>2.9</v>
      </c>
      <c r="CG120" s="849"/>
      <c r="CH120" s="849"/>
      <c r="CI120" s="849"/>
      <c r="CJ120" s="849"/>
      <c r="CK120" s="850" t="s">
        <v>437</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3923123</v>
      </c>
      <c r="DH120" s="800"/>
      <c r="DI120" s="800"/>
      <c r="DJ120" s="800"/>
      <c r="DK120" s="800"/>
      <c r="DL120" s="800">
        <v>3638354</v>
      </c>
      <c r="DM120" s="800"/>
      <c r="DN120" s="800"/>
      <c r="DO120" s="800"/>
      <c r="DP120" s="800"/>
      <c r="DQ120" s="800">
        <v>3481222</v>
      </c>
      <c r="DR120" s="800"/>
      <c r="DS120" s="800"/>
      <c r="DT120" s="800"/>
      <c r="DU120" s="800"/>
      <c r="DV120" s="801">
        <v>51.1</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11174828</v>
      </c>
      <c r="BR121" s="858"/>
      <c r="BS121" s="858"/>
      <c r="BT121" s="858"/>
      <c r="BU121" s="858"/>
      <c r="BV121" s="858">
        <v>11386674</v>
      </c>
      <c r="BW121" s="858"/>
      <c r="BX121" s="858"/>
      <c r="BY121" s="858"/>
      <c r="BZ121" s="858"/>
      <c r="CA121" s="858">
        <v>11539411</v>
      </c>
      <c r="CB121" s="858"/>
      <c r="CC121" s="858"/>
      <c r="CD121" s="858"/>
      <c r="CE121" s="858"/>
      <c r="CF121" s="859">
        <v>169.3</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5592</v>
      </c>
      <c r="DH121" s="771"/>
      <c r="DI121" s="771"/>
      <c r="DJ121" s="771"/>
      <c r="DK121" s="771"/>
      <c r="DL121" s="771">
        <v>5636</v>
      </c>
      <c r="DM121" s="771"/>
      <c r="DN121" s="771"/>
      <c r="DO121" s="771"/>
      <c r="DP121" s="771"/>
      <c r="DQ121" s="771">
        <v>5371</v>
      </c>
      <c r="DR121" s="771"/>
      <c r="DS121" s="771"/>
      <c r="DT121" s="771"/>
      <c r="DU121" s="771"/>
      <c r="DV121" s="823">
        <v>0.1</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15009154</v>
      </c>
      <c r="BR122" s="840"/>
      <c r="BS122" s="840"/>
      <c r="BT122" s="840"/>
      <c r="BU122" s="840"/>
      <c r="BV122" s="840">
        <v>14997654</v>
      </c>
      <c r="BW122" s="840"/>
      <c r="BX122" s="840"/>
      <c r="BY122" s="840"/>
      <c r="BZ122" s="840"/>
      <c r="CA122" s="840">
        <v>14933839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21.8</v>
      </c>
      <c r="BR123" s="832"/>
      <c r="BS123" s="832"/>
      <c r="BT123" s="832"/>
      <c r="BU123" s="832"/>
      <c r="BV123" s="832">
        <v>11.7</v>
      </c>
      <c r="BW123" s="832"/>
      <c r="BX123" s="832"/>
      <c r="BY123" s="832"/>
      <c r="BZ123" s="832"/>
      <c r="CA123" s="832">
        <v>7.5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451</v>
      </c>
      <c r="AY127" s="758"/>
      <c r="AZ127" s="758"/>
      <c r="BA127" s="758"/>
      <c r="BB127" s="758"/>
      <c r="BC127" s="758"/>
      <c r="BD127" s="758"/>
      <c r="BE127" s="759"/>
      <c r="BF127" s="760" t="s">
        <v>110</v>
      </c>
      <c r="BG127" s="761"/>
      <c r="BH127" s="761"/>
      <c r="BI127" s="761"/>
      <c r="BJ127" s="761"/>
      <c r="BK127" s="761"/>
      <c r="BL127" s="762"/>
      <c r="BM127" s="760">
        <v>13.81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20736</v>
      </c>
      <c r="AB128" s="724"/>
      <c r="AC128" s="724"/>
      <c r="AD128" s="724"/>
      <c r="AE128" s="725"/>
      <c r="AF128" s="726">
        <v>23827</v>
      </c>
      <c r="AG128" s="724"/>
      <c r="AH128" s="724"/>
      <c r="AI128" s="724"/>
      <c r="AJ128" s="725"/>
      <c r="AK128" s="726">
        <v>27639</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110</v>
      </c>
      <c r="BG128" s="791"/>
      <c r="BH128" s="791"/>
      <c r="BI128" s="791"/>
      <c r="BJ128" s="791"/>
      <c r="BK128" s="791"/>
      <c r="BL128" s="792"/>
      <c r="BM128" s="790">
        <v>18.809999999999999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8008118</v>
      </c>
      <c r="AB129" s="784"/>
      <c r="AC129" s="784"/>
      <c r="AD129" s="784"/>
      <c r="AE129" s="785"/>
      <c r="AF129" s="786">
        <v>7553144</v>
      </c>
      <c r="AG129" s="784"/>
      <c r="AH129" s="784"/>
      <c r="AI129" s="784"/>
      <c r="AJ129" s="785"/>
      <c r="AK129" s="786">
        <v>7762130</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8.6999999999999993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884497</v>
      </c>
      <c r="AB130" s="784"/>
      <c r="AC130" s="784"/>
      <c r="AD130" s="784"/>
      <c r="AE130" s="785"/>
      <c r="AF130" s="786">
        <v>923508</v>
      </c>
      <c r="AG130" s="784"/>
      <c r="AH130" s="784"/>
      <c r="AI130" s="784"/>
      <c r="AJ130" s="785"/>
      <c r="AK130" s="786">
        <v>945166</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7.5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7123621</v>
      </c>
      <c r="AB131" s="717"/>
      <c r="AC131" s="717"/>
      <c r="AD131" s="717"/>
      <c r="AE131" s="718"/>
      <c r="AF131" s="719">
        <v>6629636</v>
      </c>
      <c r="AG131" s="717"/>
      <c r="AH131" s="717"/>
      <c r="AI131" s="717"/>
      <c r="AJ131" s="718"/>
      <c r="AK131" s="719">
        <v>6816964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8.4348676050000009</v>
      </c>
      <c r="AB132" s="740"/>
      <c r="AC132" s="740"/>
      <c r="AD132" s="740"/>
      <c r="AE132" s="741"/>
      <c r="AF132" s="742">
        <v>9.9822976709999995</v>
      </c>
      <c r="AG132" s="740"/>
      <c r="AH132" s="740"/>
      <c r="AI132" s="740"/>
      <c r="AJ132" s="741"/>
      <c r="AK132" s="742">
        <v>7.8428755089999997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8.9</v>
      </c>
      <c r="AB133" s="749"/>
      <c r="AC133" s="749"/>
      <c r="AD133" s="749"/>
      <c r="AE133" s="750"/>
      <c r="AF133" s="748">
        <v>9</v>
      </c>
      <c r="AG133" s="749"/>
      <c r="AH133" s="749"/>
      <c r="AI133" s="749"/>
      <c r="AJ133" s="750"/>
      <c r="AK133" s="748">
        <v>8.6999999999999993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6" t="s">
        <v>467</v>
      </c>
      <c r="L7" s="254"/>
      <c r="M7" s="255" t="s">
        <v>468</v>
      </c>
      <c r="N7" s="256"/>
    </row>
    <row r="8" spans="1:16" x14ac:dyDescent="0.15">
      <c r="A8" s="248"/>
      <c r="B8" s="244"/>
      <c r="C8" s="244"/>
      <c r="D8" s="244"/>
      <c r="E8" s="244"/>
      <c r="F8" s="244"/>
      <c r="G8" s="257"/>
      <c r="H8" s="258"/>
      <c r="I8" s="258"/>
      <c r="J8" s="259"/>
      <c r="K8" s="1117"/>
      <c r="L8" s="260" t="s">
        <v>469</v>
      </c>
      <c r="M8" s="261" t="s">
        <v>470</v>
      </c>
      <c r="N8" s="262" t="s">
        <v>471</v>
      </c>
    </row>
    <row r="9" spans="1:16" x14ac:dyDescent="0.15">
      <c r="A9" s="248"/>
      <c r="B9" s="244"/>
      <c r="C9" s="244"/>
      <c r="D9" s="244"/>
      <c r="E9" s="244"/>
      <c r="F9" s="244"/>
      <c r="G9" s="1130" t="s">
        <v>472</v>
      </c>
      <c r="H9" s="1131"/>
      <c r="I9" s="1131"/>
      <c r="J9" s="1132"/>
      <c r="K9" s="263">
        <v>2500849</v>
      </c>
      <c r="L9" s="264">
        <v>56404</v>
      </c>
      <c r="M9" s="265">
        <v>59313</v>
      </c>
      <c r="N9" s="266">
        <v>-4.9000000000000004</v>
      </c>
    </row>
    <row r="10" spans="1:16" x14ac:dyDescent="0.15">
      <c r="A10" s="248"/>
      <c r="B10" s="244"/>
      <c r="C10" s="244"/>
      <c r="D10" s="244"/>
      <c r="E10" s="244"/>
      <c r="F10" s="244"/>
      <c r="G10" s="1130" t="s">
        <v>473</v>
      </c>
      <c r="H10" s="1131"/>
      <c r="I10" s="1131"/>
      <c r="J10" s="1132"/>
      <c r="K10" s="267">
        <v>190063</v>
      </c>
      <c r="L10" s="268">
        <v>4287</v>
      </c>
      <c r="M10" s="269">
        <v>5376</v>
      </c>
      <c r="N10" s="270">
        <v>-20.3</v>
      </c>
    </row>
    <row r="11" spans="1:16" ht="13.5" customHeight="1" x14ac:dyDescent="0.15">
      <c r="A11" s="248"/>
      <c r="B11" s="244"/>
      <c r="C11" s="244"/>
      <c r="D11" s="244"/>
      <c r="E11" s="244"/>
      <c r="F11" s="244"/>
      <c r="G11" s="1130" t="s">
        <v>474</v>
      </c>
      <c r="H11" s="1131"/>
      <c r="I11" s="1131"/>
      <c r="J11" s="1132"/>
      <c r="K11" s="267">
        <v>417881</v>
      </c>
      <c r="L11" s="268">
        <v>9425</v>
      </c>
      <c r="M11" s="269">
        <v>7786</v>
      </c>
      <c r="N11" s="270">
        <v>21.1</v>
      </c>
    </row>
    <row r="12" spans="1:16" ht="13.5" customHeight="1" x14ac:dyDescent="0.15">
      <c r="A12" s="248"/>
      <c r="B12" s="244"/>
      <c r="C12" s="244"/>
      <c r="D12" s="244"/>
      <c r="E12" s="244"/>
      <c r="F12" s="244"/>
      <c r="G12" s="1130" t="s">
        <v>475</v>
      </c>
      <c r="H12" s="1131"/>
      <c r="I12" s="1131"/>
      <c r="J12" s="1132"/>
      <c r="K12" s="267" t="s">
        <v>476</v>
      </c>
      <c r="L12" s="268" t="s">
        <v>476</v>
      </c>
      <c r="M12" s="269">
        <v>131</v>
      </c>
      <c r="N12" s="270" t="s">
        <v>476</v>
      </c>
    </row>
    <row r="13" spans="1:16" ht="13.5" customHeight="1" x14ac:dyDescent="0.15">
      <c r="A13" s="248"/>
      <c r="B13" s="244"/>
      <c r="C13" s="244"/>
      <c r="D13" s="244"/>
      <c r="E13" s="244"/>
      <c r="F13" s="244"/>
      <c r="G13" s="1130" t="s">
        <v>477</v>
      </c>
      <c r="H13" s="1131"/>
      <c r="I13" s="1131"/>
      <c r="J13" s="1132"/>
      <c r="K13" s="267" t="s">
        <v>476</v>
      </c>
      <c r="L13" s="268" t="s">
        <v>476</v>
      </c>
      <c r="M13" s="269">
        <v>5</v>
      </c>
      <c r="N13" s="270" t="s">
        <v>476</v>
      </c>
    </row>
    <row r="14" spans="1:16" ht="13.5" customHeight="1" x14ac:dyDescent="0.15">
      <c r="A14" s="248"/>
      <c r="B14" s="244"/>
      <c r="C14" s="244"/>
      <c r="D14" s="244"/>
      <c r="E14" s="244"/>
      <c r="F14" s="244"/>
      <c r="G14" s="1130" t="s">
        <v>478</v>
      </c>
      <c r="H14" s="1131"/>
      <c r="I14" s="1131"/>
      <c r="J14" s="1132"/>
      <c r="K14" s="267">
        <v>161762</v>
      </c>
      <c r="L14" s="268">
        <v>3648</v>
      </c>
      <c r="M14" s="269">
        <v>2777</v>
      </c>
      <c r="N14" s="270">
        <v>31.4</v>
      </c>
    </row>
    <row r="15" spans="1:16" ht="13.5" customHeight="1" x14ac:dyDescent="0.15">
      <c r="A15" s="248"/>
      <c r="B15" s="244"/>
      <c r="C15" s="244"/>
      <c r="D15" s="244"/>
      <c r="E15" s="244"/>
      <c r="F15" s="244"/>
      <c r="G15" s="1130" t="s">
        <v>479</v>
      </c>
      <c r="H15" s="1131"/>
      <c r="I15" s="1131"/>
      <c r="J15" s="1132"/>
      <c r="K15" s="267">
        <v>89421</v>
      </c>
      <c r="L15" s="268">
        <v>2017</v>
      </c>
      <c r="M15" s="269">
        <v>1317</v>
      </c>
      <c r="N15" s="270">
        <v>53.2</v>
      </c>
    </row>
    <row r="16" spans="1:16" x14ac:dyDescent="0.15">
      <c r="A16" s="248"/>
      <c r="B16" s="244"/>
      <c r="C16" s="244"/>
      <c r="D16" s="244"/>
      <c r="E16" s="244"/>
      <c r="F16" s="244"/>
      <c r="G16" s="1133" t="s">
        <v>480</v>
      </c>
      <c r="H16" s="1134"/>
      <c r="I16" s="1134"/>
      <c r="J16" s="1135"/>
      <c r="K16" s="268">
        <v>-290360</v>
      </c>
      <c r="L16" s="268">
        <v>-6549</v>
      </c>
      <c r="M16" s="269">
        <v>-6006</v>
      </c>
      <c r="N16" s="270">
        <v>9</v>
      </c>
    </row>
    <row r="17" spans="1:16" x14ac:dyDescent="0.15">
      <c r="A17" s="248"/>
      <c r="B17" s="244"/>
      <c r="C17" s="244"/>
      <c r="D17" s="244"/>
      <c r="E17" s="244"/>
      <c r="F17" s="244"/>
      <c r="G17" s="1133" t="s">
        <v>169</v>
      </c>
      <c r="H17" s="1134"/>
      <c r="I17" s="1134"/>
      <c r="J17" s="1135"/>
      <c r="K17" s="268">
        <v>3069616</v>
      </c>
      <c r="L17" s="268">
        <v>69232</v>
      </c>
      <c r="M17" s="269">
        <v>70700</v>
      </c>
      <c r="N17" s="270">
        <v>-2.1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27" t="s">
        <v>485</v>
      </c>
      <c r="H21" s="1128"/>
      <c r="I21" s="1128"/>
      <c r="J21" s="1129"/>
      <c r="K21" s="280">
        <v>6.47</v>
      </c>
      <c r="L21" s="281">
        <v>6.73</v>
      </c>
      <c r="M21" s="282">
        <v>-0.26</v>
      </c>
      <c r="N21" s="249"/>
      <c r="O21" s="283"/>
      <c r="P21" s="279"/>
    </row>
    <row r="22" spans="1:16" s="284" customFormat="1" x14ac:dyDescent="0.15">
      <c r="A22" s="279"/>
      <c r="B22" s="249"/>
      <c r="C22" s="249"/>
      <c r="D22" s="249"/>
      <c r="E22" s="249"/>
      <c r="F22" s="249"/>
      <c r="G22" s="1127" t="s">
        <v>486</v>
      </c>
      <c r="H22" s="1128"/>
      <c r="I22" s="1128"/>
      <c r="J22" s="1129"/>
      <c r="K22" s="285">
        <v>96.8</v>
      </c>
      <c r="L22" s="286">
        <v>96.8</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6" t="s">
        <v>467</v>
      </c>
      <c r="L30" s="254"/>
      <c r="M30" s="255" t="s">
        <v>468</v>
      </c>
      <c r="N30" s="256"/>
    </row>
    <row r="31" spans="1:16" x14ac:dyDescent="0.15">
      <c r="A31" s="248"/>
      <c r="B31" s="244"/>
      <c r="C31" s="244"/>
      <c r="D31" s="244"/>
      <c r="E31" s="244"/>
      <c r="F31" s="244"/>
      <c r="G31" s="257"/>
      <c r="H31" s="258"/>
      <c r="I31" s="258"/>
      <c r="J31" s="259"/>
      <c r="K31" s="1117"/>
      <c r="L31" s="260" t="s">
        <v>469</v>
      </c>
      <c r="M31" s="261" t="s">
        <v>470</v>
      </c>
      <c r="N31" s="262" t="s">
        <v>471</v>
      </c>
    </row>
    <row r="32" spans="1:16" ht="27" customHeight="1" x14ac:dyDescent="0.15">
      <c r="A32" s="248"/>
      <c r="B32" s="244"/>
      <c r="C32" s="244"/>
      <c r="D32" s="244"/>
      <c r="E32" s="244"/>
      <c r="F32" s="244"/>
      <c r="G32" s="1118" t="s">
        <v>489</v>
      </c>
      <c r="H32" s="1119"/>
      <c r="I32" s="1119"/>
      <c r="J32" s="1120"/>
      <c r="K32" s="294">
        <v>1217020</v>
      </c>
      <c r="L32" s="294">
        <v>27449</v>
      </c>
      <c r="M32" s="295">
        <v>33640</v>
      </c>
      <c r="N32" s="296">
        <v>-18.399999999999999</v>
      </c>
    </row>
    <row r="33" spans="1:16" ht="13.5" customHeight="1" x14ac:dyDescent="0.15">
      <c r="A33" s="248"/>
      <c r="B33" s="244"/>
      <c r="C33" s="244"/>
      <c r="D33" s="244"/>
      <c r="E33" s="244"/>
      <c r="F33" s="244"/>
      <c r="G33" s="1118" t="s">
        <v>490</v>
      </c>
      <c r="H33" s="1119"/>
      <c r="I33" s="1119"/>
      <c r="J33" s="1120"/>
      <c r="K33" s="294" t="s">
        <v>476</v>
      </c>
      <c r="L33" s="294" t="s">
        <v>476</v>
      </c>
      <c r="M33" s="295" t="s">
        <v>476</v>
      </c>
      <c r="N33" s="296" t="s">
        <v>476</v>
      </c>
    </row>
    <row r="34" spans="1:16" ht="27" customHeight="1" x14ac:dyDescent="0.15">
      <c r="A34" s="248"/>
      <c r="B34" s="244"/>
      <c r="C34" s="244"/>
      <c r="D34" s="244"/>
      <c r="E34" s="244"/>
      <c r="F34" s="244"/>
      <c r="G34" s="1118" t="s">
        <v>491</v>
      </c>
      <c r="H34" s="1119"/>
      <c r="I34" s="1119"/>
      <c r="J34" s="1120"/>
      <c r="K34" s="294" t="s">
        <v>476</v>
      </c>
      <c r="L34" s="294" t="s">
        <v>476</v>
      </c>
      <c r="M34" s="295">
        <v>3</v>
      </c>
      <c r="N34" s="296" t="s">
        <v>476</v>
      </c>
    </row>
    <row r="35" spans="1:16" ht="27" customHeight="1" x14ac:dyDescent="0.15">
      <c r="A35" s="248"/>
      <c r="B35" s="244"/>
      <c r="C35" s="244"/>
      <c r="D35" s="244"/>
      <c r="E35" s="244"/>
      <c r="F35" s="244"/>
      <c r="G35" s="1118" t="s">
        <v>492</v>
      </c>
      <c r="H35" s="1119"/>
      <c r="I35" s="1119"/>
      <c r="J35" s="1120"/>
      <c r="K35" s="294">
        <v>290386</v>
      </c>
      <c r="L35" s="294">
        <v>6549</v>
      </c>
      <c r="M35" s="295">
        <v>10374</v>
      </c>
      <c r="N35" s="296">
        <v>-36.9</v>
      </c>
    </row>
    <row r="36" spans="1:16" ht="27" customHeight="1" x14ac:dyDescent="0.15">
      <c r="A36" s="248"/>
      <c r="B36" s="244"/>
      <c r="C36" s="244"/>
      <c r="D36" s="244"/>
      <c r="E36" s="244"/>
      <c r="F36" s="244"/>
      <c r="G36" s="1118" t="s">
        <v>493</v>
      </c>
      <c r="H36" s="1119"/>
      <c r="I36" s="1119"/>
      <c r="J36" s="1120"/>
      <c r="K36" s="294">
        <v>45</v>
      </c>
      <c r="L36" s="294">
        <v>1</v>
      </c>
      <c r="M36" s="295">
        <v>2665</v>
      </c>
      <c r="N36" s="296">
        <v>-100</v>
      </c>
    </row>
    <row r="37" spans="1:16" ht="13.5" customHeight="1" x14ac:dyDescent="0.15">
      <c r="A37" s="248"/>
      <c r="B37" s="244"/>
      <c r="C37" s="244"/>
      <c r="D37" s="244"/>
      <c r="E37" s="244"/>
      <c r="F37" s="244"/>
      <c r="G37" s="1118" t="s">
        <v>494</v>
      </c>
      <c r="H37" s="1119"/>
      <c r="I37" s="1119"/>
      <c r="J37" s="1120"/>
      <c r="K37" s="294" t="s">
        <v>476</v>
      </c>
      <c r="L37" s="294" t="s">
        <v>476</v>
      </c>
      <c r="M37" s="295">
        <v>1343</v>
      </c>
      <c r="N37" s="296" t="s">
        <v>476</v>
      </c>
    </row>
    <row r="38" spans="1:16" ht="27" customHeight="1" x14ac:dyDescent="0.15">
      <c r="A38" s="248"/>
      <c r="B38" s="244"/>
      <c r="C38" s="244"/>
      <c r="D38" s="244"/>
      <c r="E38" s="244"/>
      <c r="F38" s="244"/>
      <c r="G38" s="1121" t="s">
        <v>495</v>
      </c>
      <c r="H38" s="1122"/>
      <c r="I38" s="1122"/>
      <c r="J38" s="1123"/>
      <c r="K38" s="297" t="s">
        <v>476</v>
      </c>
      <c r="L38" s="297" t="s">
        <v>476</v>
      </c>
      <c r="M38" s="298">
        <v>2</v>
      </c>
      <c r="N38" s="299" t="s">
        <v>476</v>
      </c>
      <c r="O38" s="293"/>
    </row>
    <row r="39" spans="1:16" x14ac:dyDescent="0.15">
      <c r="A39" s="248"/>
      <c r="B39" s="244"/>
      <c r="C39" s="244"/>
      <c r="D39" s="244"/>
      <c r="E39" s="244"/>
      <c r="F39" s="244"/>
      <c r="G39" s="1121" t="s">
        <v>496</v>
      </c>
      <c r="H39" s="1122"/>
      <c r="I39" s="1122"/>
      <c r="J39" s="1123"/>
      <c r="K39" s="300">
        <v>-27639</v>
      </c>
      <c r="L39" s="300">
        <v>-623</v>
      </c>
      <c r="M39" s="301">
        <v>-3110</v>
      </c>
      <c r="N39" s="302">
        <v>-80</v>
      </c>
      <c r="O39" s="293"/>
    </row>
    <row r="40" spans="1:16" ht="27" customHeight="1" x14ac:dyDescent="0.15">
      <c r="A40" s="248"/>
      <c r="B40" s="244"/>
      <c r="C40" s="244"/>
      <c r="D40" s="244"/>
      <c r="E40" s="244"/>
      <c r="F40" s="244"/>
      <c r="G40" s="1118" t="s">
        <v>497</v>
      </c>
      <c r="H40" s="1119"/>
      <c r="I40" s="1119"/>
      <c r="J40" s="1120"/>
      <c r="K40" s="300">
        <v>-945166</v>
      </c>
      <c r="L40" s="300">
        <v>-21317</v>
      </c>
      <c r="M40" s="301">
        <v>-31707</v>
      </c>
      <c r="N40" s="302">
        <v>-32.799999999999997</v>
      </c>
      <c r="O40" s="293"/>
    </row>
    <row r="41" spans="1:16" x14ac:dyDescent="0.15">
      <c r="A41" s="248"/>
      <c r="B41" s="244"/>
      <c r="C41" s="244"/>
      <c r="D41" s="244"/>
      <c r="E41" s="244"/>
      <c r="F41" s="244"/>
      <c r="G41" s="1124" t="s">
        <v>280</v>
      </c>
      <c r="H41" s="1125"/>
      <c r="I41" s="1125"/>
      <c r="J41" s="1126"/>
      <c r="K41" s="294">
        <v>534646</v>
      </c>
      <c r="L41" s="300">
        <v>12058</v>
      </c>
      <c r="M41" s="301">
        <v>13210</v>
      </c>
      <c r="N41" s="302">
        <v>-8.6999999999999993</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1" t="s">
        <v>467</v>
      </c>
      <c r="J49" s="1113" t="s">
        <v>501</v>
      </c>
      <c r="K49" s="1114"/>
      <c r="L49" s="1114"/>
      <c r="M49" s="1114"/>
      <c r="N49" s="1115"/>
    </row>
    <row r="50" spans="1:14" x14ac:dyDescent="0.15">
      <c r="A50" s="248"/>
      <c r="B50" s="244"/>
      <c r="C50" s="244"/>
      <c r="D50" s="244"/>
      <c r="E50" s="244"/>
      <c r="F50" s="244"/>
      <c r="G50" s="312"/>
      <c r="H50" s="313"/>
      <c r="I50" s="1112"/>
      <c r="J50" s="314" t="s">
        <v>502</v>
      </c>
      <c r="K50" s="315" t="s">
        <v>503</v>
      </c>
      <c r="L50" s="316" t="s">
        <v>504</v>
      </c>
      <c r="M50" s="317" t="s">
        <v>505</v>
      </c>
      <c r="N50" s="318" t="s">
        <v>506</v>
      </c>
    </row>
    <row r="51" spans="1:14" x14ac:dyDescent="0.15">
      <c r="A51" s="248"/>
      <c r="B51" s="244"/>
      <c r="C51" s="244"/>
      <c r="D51" s="244"/>
      <c r="E51" s="244"/>
      <c r="F51" s="244"/>
      <c r="G51" s="310" t="s">
        <v>507</v>
      </c>
      <c r="H51" s="311"/>
      <c r="I51" s="319">
        <v>1023968</v>
      </c>
      <c r="J51" s="320">
        <v>22993</v>
      </c>
      <c r="K51" s="321">
        <v>-4.5999999999999996</v>
      </c>
      <c r="L51" s="322">
        <v>49426</v>
      </c>
      <c r="M51" s="323">
        <v>4.5999999999999996</v>
      </c>
      <c r="N51" s="324">
        <v>-9.1999999999999993</v>
      </c>
    </row>
    <row r="52" spans="1:14" x14ac:dyDescent="0.15">
      <c r="A52" s="248"/>
      <c r="B52" s="244"/>
      <c r="C52" s="244"/>
      <c r="D52" s="244"/>
      <c r="E52" s="244"/>
      <c r="F52" s="244"/>
      <c r="G52" s="325"/>
      <c r="H52" s="326" t="s">
        <v>508</v>
      </c>
      <c r="I52" s="327">
        <v>339311</v>
      </c>
      <c r="J52" s="328">
        <v>7619</v>
      </c>
      <c r="K52" s="329">
        <v>-2.1</v>
      </c>
      <c r="L52" s="330">
        <v>26568</v>
      </c>
      <c r="M52" s="331">
        <v>-4.5999999999999996</v>
      </c>
      <c r="N52" s="332">
        <v>2.5</v>
      </c>
    </row>
    <row r="53" spans="1:14" x14ac:dyDescent="0.15">
      <c r="A53" s="248"/>
      <c r="B53" s="244"/>
      <c r="C53" s="244"/>
      <c r="D53" s="244"/>
      <c r="E53" s="244"/>
      <c r="F53" s="244"/>
      <c r="G53" s="310" t="s">
        <v>509</v>
      </c>
      <c r="H53" s="311"/>
      <c r="I53" s="319">
        <v>618602</v>
      </c>
      <c r="J53" s="320">
        <v>13941</v>
      </c>
      <c r="K53" s="321">
        <v>-39.4</v>
      </c>
      <c r="L53" s="322">
        <v>42839</v>
      </c>
      <c r="M53" s="323">
        <v>-13.3</v>
      </c>
      <c r="N53" s="324">
        <v>-26.1</v>
      </c>
    </row>
    <row r="54" spans="1:14" x14ac:dyDescent="0.15">
      <c r="A54" s="248"/>
      <c r="B54" s="244"/>
      <c r="C54" s="244"/>
      <c r="D54" s="244"/>
      <c r="E54" s="244"/>
      <c r="F54" s="244"/>
      <c r="G54" s="325"/>
      <c r="H54" s="326" t="s">
        <v>508</v>
      </c>
      <c r="I54" s="327">
        <v>297516</v>
      </c>
      <c r="J54" s="328">
        <v>6705</v>
      </c>
      <c r="K54" s="329">
        <v>-12</v>
      </c>
      <c r="L54" s="330">
        <v>22027</v>
      </c>
      <c r="M54" s="331">
        <v>-17.100000000000001</v>
      </c>
      <c r="N54" s="332">
        <v>5.0999999999999996</v>
      </c>
    </row>
    <row r="55" spans="1:14" x14ac:dyDescent="0.15">
      <c r="A55" s="248"/>
      <c r="B55" s="244"/>
      <c r="C55" s="244"/>
      <c r="D55" s="244"/>
      <c r="E55" s="244"/>
      <c r="F55" s="244"/>
      <c r="G55" s="310" t="s">
        <v>510</v>
      </c>
      <c r="H55" s="311"/>
      <c r="I55" s="319">
        <v>640595</v>
      </c>
      <c r="J55" s="320">
        <v>14381</v>
      </c>
      <c r="K55" s="321">
        <v>3.2</v>
      </c>
      <c r="L55" s="322">
        <v>46819</v>
      </c>
      <c r="M55" s="323">
        <v>9.3000000000000007</v>
      </c>
      <c r="N55" s="324">
        <v>-6.1</v>
      </c>
    </row>
    <row r="56" spans="1:14" x14ac:dyDescent="0.15">
      <c r="A56" s="248"/>
      <c r="B56" s="244"/>
      <c r="C56" s="244"/>
      <c r="D56" s="244"/>
      <c r="E56" s="244"/>
      <c r="F56" s="244"/>
      <c r="G56" s="325"/>
      <c r="H56" s="326" t="s">
        <v>508</v>
      </c>
      <c r="I56" s="327">
        <v>301292</v>
      </c>
      <c r="J56" s="328">
        <v>6764</v>
      </c>
      <c r="K56" s="329">
        <v>0.9</v>
      </c>
      <c r="L56" s="330">
        <v>24121</v>
      </c>
      <c r="M56" s="331">
        <v>9.5</v>
      </c>
      <c r="N56" s="332">
        <v>-8.6</v>
      </c>
    </row>
    <row r="57" spans="1:14" x14ac:dyDescent="0.15">
      <c r="A57" s="248"/>
      <c r="B57" s="244"/>
      <c r="C57" s="244"/>
      <c r="D57" s="244"/>
      <c r="E57" s="244"/>
      <c r="F57" s="244"/>
      <c r="G57" s="310" t="s">
        <v>511</v>
      </c>
      <c r="H57" s="311"/>
      <c r="I57" s="319">
        <v>790144</v>
      </c>
      <c r="J57" s="320">
        <v>17776</v>
      </c>
      <c r="K57" s="321">
        <v>23.6</v>
      </c>
      <c r="L57" s="322">
        <v>53270</v>
      </c>
      <c r="M57" s="323">
        <v>13.8</v>
      </c>
      <c r="N57" s="324">
        <v>9.8000000000000007</v>
      </c>
    </row>
    <row r="58" spans="1:14" x14ac:dyDescent="0.15">
      <c r="A58" s="248"/>
      <c r="B58" s="244"/>
      <c r="C58" s="244"/>
      <c r="D58" s="244"/>
      <c r="E58" s="244"/>
      <c r="F58" s="244"/>
      <c r="G58" s="325"/>
      <c r="H58" s="326" t="s">
        <v>508</v>
      </c>
      <c r="I58" s="327">
        <v>457840</v>
      </c>
      <c r="J58" s="328">
        <v>10300</v>
      </c>
      <c r="K58" s="329">
        <v>52.3</v>
      </c>
      <c r="L58" s="330">
        <v>24316</v>
      </c>
      <c r="M58" s="331">
        <v>0.8</v>
      </c>
      <c r="N58" s="332">
        <v>51.5</v>
      </c>
    </row>
    <row r="59" spans="1:14" x14ac:dyDescent="0.15">
      <c r="A59" s="248"/>
      <c r="B59" s="244"/>
      <c r="C59" s="244"/>
      <c r="D59" s="244"/>
      <c r="E59" s="244"/>
      <c r="F59" s="244"/>
      <c r="G59" s="310" t="s">
        <v>512</v>
      </c>
      <c r="H59" s="311"/>
      <c r="I59" s="319">
        <v>1176606</v>
      </c>
      <c r="J59" s="320">
        <v>26537</v>
      </c>
      <c r="K59" s="321">
        <v>49.3</v>
      </c>
      <c r="L59" s="322">
        <v>53292</v>
      </c>
      <c r="M59" s="323">
        <v>0</v>
      </c>
      <c r="N59" s="324">
        <v>49.3</v>
      </c>
    </row>
    <row r="60" spans="1:14" x14ac:dyDescent="0.15">
      <c r="A60" s="248"/>
      <c r="B60" s="244"/>
      <c r="C60" s="244"/>
      <c r="D60" s="244"/>
      <c r="E60" s="244"/>
      <c r="F60" s="244"/>
      <c r="G60" s="325"/>
      <c r="H60" s="326" t="s">
        <v>508</v>
      </c>
      <c r="I60" s="333">
        <v>738252</v>
      </c>
      <c r="J60" s="328">
        <v>16651</v>
      </c>
      <c r="K60" s="329">
        <v>61.7</v>
      </c>
      <c r="L60" s="330">
        <v>28900</v>
      </c>
      <c r="M60" s="331">
        <v>18.899999999999999</v>
      </c>
      <c r="N60" s="332">
        <v>42.8</v>
      </c>
    </row>
    <row r="61" spans="1:14" x14ac:dyDescent="0.15">
      <c r="A61" s="248"/>
      <c r="B61" s="244"/>
      <c r="C61" s="244"/>
      <c r="D61" s="244"/>
      <c r="E61" s="244"/>
      <c r="F61" s="244"/>
      <c r="G61" s="310" t="s">
        <v>513</v>
      </c>
      <c r="H61" s="334"/>
      <c r="I61" s="335">
        <v>849983</v>
      </c>
      <c r="J61" s="336">
        <v>19126</v>
      </c>
      <c r="K61" s="337">
        <v>6.4</v>
      </c>
      <c r="L61" s="338">
        <v>49129</v>
      </c>
      <c r="M61" s="339">
        <v>2.9</v>
      </c>
      <c r="N61" s="324">
        <v>3.5</v>
      </c>
    </row>
    <row r="62" spans="1:14" x14ac:dyDescent="0.15">
      <c r="A62" s="248"/>
      <c r="B62" s="244"/>
      <c r="C62" s="244"/>
      <c r="D62" s="244"/>
      <c r="E62" s="244"/>
      <c r="F62" s="244"/>
      <c r="G62" s="325"/>
      <c r="H62" s="326" t="s">
        <v>508</v>
      </c>
      <c r="I62" s="327">
        <v>426842</v>
      </c>
      <c r="J62" s="328">
        <v>9608</v>
      </c>
      <c r="K62" s="329">
        <v>20.2</v>
      </c>
      <c r="L62" s="330">
        <v>25186</v>
      </c>
      <c r="M62" s="331">
        <v>1.5</v>
      </c>
      <c r="N62" s="332">
        <v>18.7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6" t="s">
        <v>3</v>
      </c>
      <c r="D47" s="1136"/>
      <c r="E47" s="1137"/>
      <c r="F47" s="11">
        <v>11.46</v>
      </c>
      <c r="G47" s="12">
        <v>12.64</v>
      </c>
      <c r="H47" s="12">
        <v>16.7</v>
      </c>
      <c r="I47" s="12">
        <v>17.25</v>
      </c>
      <c r="J47" s="13">
        <v>15</v>
      </c>
    </row>
    <row r="48" spans="2:10" ht="57.75" customHeight="1" x14ac:dyDescent="0.15">
      <c r="B48" s="14"/>
      <c r="C48" s="1138" t="s">
        <v>4</v>
      </c>
      <c r="D48" s="1138"/>
      <c r="E48" s="1139"/>
      <c r="F48" s="15">
        <v>2.66</v>
      </c>
      <c r="G48" s="16">
        <v>1.71</v>
      </c>
      <c r="H48" s="16">
        <v>3.63</v>
      </c>
      <c r="I48" s="16">
        <v>0.88</v>
      </c>
      <c r="J48" s="17">
        <v>0.68</v>
      </c>
    </row>
    <row r="49" spans="2:10" ht="57.75" customHeight="1" thickBot="1" x14ac:dyDescent="0.2">
      <c r="B49" s="18"/>
      <c r="C49" s="1140" t="s">
        <v>5</v>
      </c>
      <c r="D49" s="1140"/>
      <c r="E49" s="1141"/>
      <c r="F49" s="19">
        <v>2.33</v>
      </c>
      <c r="G49" s="20">
        <v>0.54</v>
      </c>
      <c r="H49" s="20">
        <v>6.49</v>
      </c>
      <c r="I49" s="20" t="s">
        <v>520</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8" t="s">
        <v>522</v>
      </c>
      <c r="D34" s="1148"/>
      <c r="E34" s="1149"/>
      <c r="F34" s="32" t="s">
        <v>523</v>
      </c>
      <c r="G34" s="33">
        <v>0.78</v>
      </c>
      <c r="H34" s="33" t="s">
        <v>523</v>
      </c>
      <c r="I34" s="33" t="s">
        <v>524</v>
      </c>
      <c r="J34" s="34" t="s">
        <v>525</v>
      </c>
      <c r="K34" s="22"/>
      <c r="L34" s="22"/>
      <c r="M34" s="22"/>
      <c r="N34" s="22"/>
      <c r="O34" s="22"/>
      <c r="P34" s="22"/>
    </row>
    <row r="35" spans="1:16" ht="39" customHeight="1" x14ac:dyDescent="0.15">
      <c r="A35" s="22"/>
      <c r="B35" s="35"/>
      <c r="C35" s="1142" t="s">
        <v>526</v>
      </c>
      <c r="D35" s="1143"/>
      <c r="E35" s="1144"/>
      <c r="F35" s="36">
        <v>9.07</v>
      </c>
      <c r="G35" s="37">
        <v>9.5500000000000007</v>
      </c>
      <c r="H35" s="37">
        <v>8.52</v>
      </c>
      <c r="I35" s="37">
        <v>8.08</v>
      </c>
      <c r="J35" s="38">
        <v>6.8</v>
      </c>
      <c r="K35" s="22"/>
      <c r="L35" s="22"/>
      <c r="M35" s="22"/>
      <c r="N35" s="22"/>
      <c r="O35" s="22"/>
      <c r="P35" s="22"/>
    </row>
    <row r="36" spans="1:16" ht="39" customHeight="1" x14ac:dyDescent="0.15">
      <c r="A36" s="22"/>
      <c r="B36" s="35"/>
      <c r="C36" s="1142" t="s">
        <v>527</v>
      </c>
      <c r="D36" s="1143"/>
      <c r="E36" s="1144"/>
      <c r="F36" s="36">
        <v>2.66</v>
      </c>
      <c r="G36" s="37">
        <v>1.7</v>
      </c>
      <c r="H36" s="37">
        <v>3.62</v>
      </c>
      <c r="I36" s="37">
        <v>0.88</v>
      </c>
      <c r="J36" s="38">
        <v>0.68</v>
      </c>
      <c r="K36" s="22"/>
      <c r="L36" s="22"/>
      <c r="M36" s="22"/>
      <c r="N36" s="22"/>
      <c r="O36" s="22"/>
      <c r="P36" s="22"/>
    </row>
    <row r="37" spans="1:16" ht="39" customHeight="1" x14ac:dyDescent="0.15">
      <c r="A37" s="22"/>
      <c r="B37" s="35"/>
      <c r="C37" s="1142" t="s">
        <v>528</v>
      </c>
      <c r="D37" s="1143"/>
      <c r="E37" s="1144"/>
      <c r="F37" s="36">
        <v>0.01</v>
      </c>
      <c r="G37" s="37">
        <v>0.01</v>
      </c>
      <c r="H37" s="37">
        <v>0.02</v>
      </c>
      <c r="I37" s="37">
        <v>0.02</v>
      </c>
      <c r="J37" s="38">
        <v>0.03</v>
      </c>
      <c r="K37" s="22"/>
      <c r="L37" s="22"/>
      <c r="M37" s="22"/>
      <c r="N37" s="22"/>
      <c r="O37" s="22"/>
      <c r="P37" s="22"/>
    </row>
    <row r="38" spans="1:16" ht="39" customHeight="1" x14ac:dyDescent="0.15">
      <c r="A38" s="22"/>
      <c r="B38" s="35"/>
      <c r="C38" s="1142" t="s">
        <v>529</v>
      </c>
      <c r="D38" s="1143"/>
      <c r="E38" s="1144"/>
      <c r="F38" s="36">
        <v>0.31</v>
      </c>
      <c r="G38" s="37">
        <v>0</v>
      </c>
      <c r="H38" s="37">
        <v>0</v>
      </c>
      <c r="I38" s="37">
        <v>0</v>
      </c>
      <c r="J38" s="38">
        <v>0</v>
      </c>
      <c r="K38" s="22"/>
      <c r="L38" s="22"/>
      <c r="M38" s="22"/>
      <c r="N38" s="22"/>
      <c r="O38" s="22"/>
      <c r="P38" s="22"/>
    </row>
    <row r="39" spans="1:16" ht="39" customHeight="1" x14ac:dyDescent="0.15">
      <c r="A39" s="22"/>
      <c r="B39" s="35"/>
      <c r="C39" s="1142" t="s">
        <v>530</v>
      </c>
      <c r="D39" s="1143"/>
      <c r="E39" s="1144"/>
      <c r="F39" s="36">
        <v>0</v>
      </c>
      <c r="G39" s="37">
        <v>0</v>
      </c>
      <c r="H39" s="37">
        <v>0</v>
      </c>
      <c r="I39" s="37">
        <v>0</v>
      </c>
      <c r="J39" s="38">
        <v>0</v>
      </c>
      <c r="K39" s="22"/>
      <c r="L39" s="22"/>
      <c r="M39" s="22"/>
      <c r="N39" s="22"/>
      <c r="O39" s="22"/>
      <c r="P39" s="22"/>
    </row>
    <row r="40" spans="1:16" ht="39" customHeight="1" x14ac:dyDescent="0.15">
      <c r="A40" s="22"/>
      <c r="B40" s="35"/>
      <c r="C40" s="1142" t="s">
        <v>531</v>
      </c>
      <c r="D40" s="1143"/>
      <c r="E40" s="1144"/>
      <c r="F40" s="36">
        <v>0</v>
      </c>
      <c r="G40" s="37">
        <v>0</v>
      </c>
      <c r="H40" s="37">
        <v>0</v>
      </c>
      <c r="I40" s="37">
        <v>0</v>
      </c>
      <c r="J40" s="38">
        <v>0</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532</v>
      </c>
      <c r="D42" s="1143"/>
      <c r="E42" s="1144"/>
      <c r="F42" s="36" t="s">
        <v>476</v>
      </c>
      <c r="G42" s="37" t="s">
        <v>476</v>
      </c>
      <c r="H42" s="37" t="s">
        <v>476</v>
      </c>
      <c r="I42" s="37" t="s">
        <v>476</v>
      </c>
      <c r="J42" s="38" t="s">
        <v>476</v>
      </c>
      <c r="K42" s="22"/>
      <c r="L42" s="22"/>
      <c r="M42" s="22"/>
      <c r="N42" s="22"/>
      <c r="O42" s="22"/>
      <c r="P42" s="22"/>
    </row>
    <row r="43" spans="1:16" ht="39" customHeight="1" thickBot="1" x14ac:dyDescent="0.2">
      <c r="A43" s="22"/>
      <c r="B43" s="40"/>
      <c r="C43" s="1145" t="s">
        <v>533</v>
      </c>
      <c r="D43" s="1146"/>
      <c r="E43" s="1147"/>
      <c r="F43" s="41">
        <v>0</v>
      </c>
      <c r="G43" s="42">
        <v>0</v>
      </c>
      <c r="H43" s="42">
        <v>0</v>
      </c>
      <c r="I43" s="42">
        <v>0</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1233</v>
      </c>
      <c r="L45" s="60">
        <v>1219</v>
      </c>
      <c r="M45" s="60">
        <v>1263</v>
      </c>
      <c r="N45" s="60">
        <v>1324</v>
      </c>
      <c r="O45" s="61">
        <v>1217</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476</v>
      </c>
      <c r="L46" s="64" t="s">
        <v>476</v>
      </c>
      <c r="M46" s="64" t="s">
        <v>476</v>
      </c>
      <c r="N46" s="64" t="s">
        <v>476</v>
      </c>
      <c r="O46" s="65" t="s">
        <v>476</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476</v>
      </c>
      <c r="L47" s="64" t="s">
        <v>476</v>
      </c>
      <c r="M47" s="64" t="s">
        <v>476</v>
      </c>
      <c r="N47" s="64" t="s">
        <v>476</v>
      </c>
      <c r="O47" s="65" t="s">
        <v>476</v>
      </c>
      <c r="P47" s="48"/>
      <c r="Q47" s="48"/>
      <c r="R47" s="48"/>
      <c r="S47" s="48"/>
      <c r="T47" s="48"/>
      <c r="U47" s="48"/>
    </row>
    <row r="48" spans="1:21" ht="30.75" customHeight="1" x14ac:dyDescent="0.15">
      <c r="A48" s="48"/>
      <c r="B48" s="1160"/>
      <c r="C48" s="1161"/>
      <c r="D48" s="62"/>
      <c r="E48" s="1152" t="s">
        <v>15</v>
      </c>
      <c r="F48" s="1152"/>
      <c r="G48" s="1152"/>
      <c r="H48" s="1152"/>
      <c r="I48" s="1152"/>
      <c r="J48" s="1153"/>
      <c r="K48" s="63">
        <v>271</v>
      </c>
      <c r="L48" s="64">
        <v>249</v>
      </c>
      <c r="M48" s="64">
        <v>243</v>
      </c>
      <c r="N48" s="64">
        <v>285</v>
      </c>
      <c r="O48" s="65">
        <v>290</v>
      </c>
      <c r="P48" s="48"/>
      <c r="Q48" s="48"/>
      <c r="R48" s="48"/>
      <c r="S48" s="48"/>
      <c r="T48" s="48"/>
      <c r="U48" s="48"/>
    </row>
    <row r="49" spans="1:21" ht="30.75" customHeight="1" x14ac:dyDescent="0.15">
      <c r="A49" s="48"/>
      <c r="B49" s="1160"/>
      <c r="C49" s="1161"/>
      <c r="D49" s="62"/>
      <c r="E49" s="1152" t="s">
        <v>16</v>
      </c>
      <c r="F49" s="1152"/>
      <c r="G49" s="1152"/>
      <c r="H49" s="1152"/>
      <c r="I49" s="1152"/>
      <c r="J49" s="1153"/>
      <c r="K49" s="63" t="s">
        <v>476</v>
      </c>
      <c r="L49" s="64" t="s">
        <v>476</v>
      </c>
      <c r="M49" s="64" t="s">
        <v>476</v>
      </c>
      <c r="N49" s="64" t="s">
        <v>476</v>
      </c>
      <c r="O49" s="65">
        <v>0</v>
      </c>
      <c r="P49" s="48"/>
      <c r="Q49" s="48"/>
      <c r="R49" s="48"/>
      <c r="S49" s="48"/>
      <c r="T49" s="48"/>
      <c r="U49" s="48"/>
    </row>
    <row r="50" spans="1:21" ht="30.75" customHeight="1" x14ac:dyDescent="0.15">
      <c r="A50" s="48"/>
      <c r="B50" s="1160"/>
      <c r="C50" s="1161"/>
      <c r="D50" s="62"/>
      <c r="E50" s="1152" t="s">
        <v>17</v>
      </c>
      <c r="F50" s="1152"/>
      <c r="G50" s="1152"/>
      <c r="H50" s="1152"/>
      <c r="I50" s="1152"/>
      <c r="J50" s="1153"/>
      <c r="K50" s="63" t="s">
        <v>476</v>
      </c>
      <c r="L50" s="64" t="s">
        <v>476</v>
      </c>
      <c r="M50" s="64" t="s">
        <v>476</v>
      </c>
      <c r="N50" s="64" t="s">
        <v>476</v>
      </c>
      <c r="O50" s="65" t="s">
        <v>476</v>
      </c>
      <c r="P50" s="48"/>
      <c r="Q50" s="48"/>
      <c r="R50" s="48"/>
      <c r="S50" s="48"/>
      <c r="T50" s="48"/>
      <c r="U50" s="48"/>
    </row>
    <row r="51" spans="1:21" ht="30.75" customHeight="1" x14ac:dyDescent="0.15">
      <c r="A51" s="48"/>
      <c r="B51" s="1162"/>
      <c r="C51" s="1163"/>
      <c r="D51" s="66"/>
      <c r="E51" s="1152" t="s">
        <v>18</v>
      </c>
      <c r="F51" s="1152"/>
      <c r="G51" s="1152"/>
      <c r="H51" s="1152"/>
      <c r="I51" s="1152"/>
      <c r="J51" s="1153"/>
      <c r="K51" s="63" t="s">
        <v>476</v>
      </c>
      <c r="L51" s="64" t="s">
        <v>476</v>
      </c>
      <c r="M51" s="64" t="s">
        <v>476</v>
      </c>
      <c r="N51" s="64" t="s">
        <v>476</v>
      </c>
      <c r="O51" s="65" t="s">
        <v>476</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847</v>
      </c>
      <c r="L52" s="64">
        <v>859</v>
      </c>
      <c r="M52" s="64">
        <v>906</v>
      </c>
      <c r="N52" s="64">
        <v>949</v>
      </c>
      <c r="O52" s="65">
        <v>974</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657</v>
      </c>
      <c r="L53" s="69">
        <v>609</v>
      </c>
      <c r="M53" s="69">
        <v>600</v>
      </c>
      <c r="N53" s="69">
        <v>660</v>
      </c>
      <c r="O53" s="70">
        <v>533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2016-05-02T00:58:01Z</cp:lastPrinted>
  <dcterms:created xsi:type="dcterms:W3CDTF">2016-02-15T01:46:31Z</dcterms:created>
  <dcterms:modified xsi:type="dcterms:W3CDTF">2016-05-02T01:45:57Z</dcterms:modified>
</cp:coreProperties>
</file>