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2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 r="U34" i="9"/>
  <c r="U35" i="9" s="1"/>
  <c r="U36" i="9" s="1"/>
</calcChain>
</file>

<file path=xl/sharedStrings.xml><?xml version="1.0" encoding="utf-8"?>
<sst xmlns="http://schemas.openxmlformats.org/spreadsheetml/2006/main" count="1005" uniqueCount="542">
  <si>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</si>
  <si>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</si>
  <si>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</si>
  <si>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</si>
  <si>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</si>
  <si>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</si>
  <si>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</si>
  <si>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</si>
  <si>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</si>
  <si>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</si>
  <si>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</si>
  <si>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</si>
  <si>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</si>
  <si>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</si>
  <si>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</si>
  <si>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</si>
  <si>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</si>
  <si>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</si>
  <si>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</si>
  <si>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</si>
  <si>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</si>
  <si>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</si>
  <si>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</si>
  <si>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</si>
  <si>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</si>
  <si>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</si>
  <si>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</si>
  <si>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</si>
  <si>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</si>
  <si>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</si>
  <si>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</si>
  <si>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</si>
  <si>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</si>
  <si>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</si>
  <si>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</si>
  <si>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</si>
  <si>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</si>
  <si>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</si>
  <si>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</si>
  <si>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</si>
  <si>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</si>
  <si>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</si>
  <si>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</si>
  <si>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</si>
  <si>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</si>
  <si>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</si>
  <si>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</si>
  <si>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</si>
  <si>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</si>
  <si>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</si>
  <si>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</si>
  <si>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</si>
  <si>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</si>
  <si>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</si>
  <si>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</si>
  <si>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</si>
  <si>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</si>
  <si>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</si>
  <si>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</si>
  <si>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</si>
  <si>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</si>
  <si>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</si>
  <si>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</si>
  <si>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</si>
  <si>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</si>
  <si>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</si>
  <si>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</si>
  <si>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</si>
  <si>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</si>
  <si>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</si>
  <si>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</si>
  <si>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</si>
  <si>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</si>
  <si>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</si>
  <si>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</si>
  <si>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</si>
  <si>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</si>
  <si>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</si>
  <si>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</si>
  <si>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</si>
  <si>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</si>
  <si>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</si>
  <si>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忠岡町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</si>
  <si>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</si>
  <si>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</si>
  <si>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</si>
  <si>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</si>
  <si>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</si>
  <si>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</si>
  <si>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</si>
  <si>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</si>
  <si>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</si>
  <si>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</si>
  <si>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</si>
  <si>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</si>
  <si>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</si>
  <si>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</si>
  <si>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</si>
  <si>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</si>
  <si>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</si>
  <si>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</si>
  <si>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</si>
  <si>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</si>
  <si>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</si>
  <si>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</si>
  <si>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</si>
  <si>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</si>
  <si>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</si>
  <si>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</si>
  <si>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</si>
  <si>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</si>
  <si>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</si>
  <si>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</si>
  <si>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</si>
  <si>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</si>
  <si>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</si>
  <si>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</si>
  <si>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</si>
  <si>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</si>
  <si>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</si>
  <si>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</si>
  <si>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</si>
  <si>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</si>
  <si>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</si>
  <si>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</si>
  <si>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</si>
  <si>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</si>
  <si>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</si>
  <si>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</si>
  <si>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</si>
  <si>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</si>
  <si>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</si>
  <si>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</si>
  <si>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</si>
  <si>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</si>
  <si>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</si>
  <si>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</si>
  <si>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</si>
  <si>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</si>
  <si>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</si>
  <si>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</si>
  <si>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</si>
  <si>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</si>
  <si>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</si>
  <si>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</si>
  <si>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</si>
  <si>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</si>
  <si>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</si>
  <si>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</si>
  <si>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</si>
  <si>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</si>
  <si>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</si>
  <si>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</si>
  <si>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</si>
  <si>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</si>
  <si>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</si>
  <si>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</si>
  <si>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</si>
  <si>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</si>
  <si>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</si>
  <si>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</si>
  <si>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</si>
  <si>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</si>
  <si>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</si>
  <si>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</si>
  <si>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</si>
  <si>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</si>
  <si>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</si>
  <si>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</si>
  <si>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</si>
  <si>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</si>
  <si>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</si>
  <si>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</si>
  <si>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</si>
  <si>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</si>
  <si>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</si>
  <si>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</si>
  <si>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</si>
  <si>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</si>
  <si>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</si>
  <si>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</si>
  <si>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</si>
  <si>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</si>
  <si>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</si>
  <si>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</si>
  <si>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</si>
  <si>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</si>
  <si>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</si>
  <si>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</si>
  <si>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</si>
  <si>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</si>
  <si>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</si>
  <si>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</si>
  <si>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</si>
  <si>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</si>
  <si>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</si>
  <si>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大阪府忠岡町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</si>
  <si>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</si>
  <si>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</si>
  <si>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</si>
  <si>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</si>
  <si>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</si>
  <si>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</si>
  <si>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</si>
  <si>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</si>
  <si>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</si>
  <si>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</si>
  <si>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</si>
  <si>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</si>
  <si>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</si>
  <si>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</si>
  <si>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</si>
  <si>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</si>
  <si>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</si>
  <si>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</si>
  <si>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</si>
  <si>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</si>
  <si>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</si>
  <si>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</si>
  <si>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</si>
  <si>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</si>
  <si>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</si>
  <si>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</si>
  <si>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</si>
  <si>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</si>
  <si>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</si>
  <si>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</si>
  <si>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</si>
  <si>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</si>
  <si>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</si>
  <si>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</si>
  <si>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</si>
  <si>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</si>
  <si>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</si>
  <si>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</si>
  <si>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</si>
  <si>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</si>
  <si>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</si>
  <si>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</si>
  <si>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</si>
  <si>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</si>
  <si>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</si>
  <si>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</si>
  <si>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</si>
  <si>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</si>
  <si>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</si>
  <si>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</si>
  <si>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</si>
  <si>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</si>
  <si>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</si>
  <si>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</si>
  <si>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</si>
  <si>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</si>
  <si>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</si>
  <si>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</si>
  <si>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</si>
  <si>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</si>
  <si>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</si>
  <si>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</si>
  <si>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</si>
  <si>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</si>
  <si>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</si>
  <si>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</si>
  <si>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</si>
  <si>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</si>
  <si>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</si>
  <si>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</si>
  <si>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</si>
  <si>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</si>
  <si>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</si>
  <si>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</si>
  <si>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</si>
  <si>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</si>
  <si>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</si>
  <si>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</si>
  <si>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</si>
  <si>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</si>
  <si>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</si>
  <si>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</si>
  <si>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</si>
  <si>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</si>
  <si>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</si>
  <si>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</si>
  <si>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</si>
  <si>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</si>
  <si>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</si>
  <si>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</si>
  <si>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</si>
  <si>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</si>
  <si>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</si>
  <si>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</si>
  <si>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</si>
  <si>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</si>
  <si>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</si>
  <si>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</si>
  <si>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</si>
  <si>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</si>
  <si>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</si>
  <si>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</si>
  <si>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</si>
  <si>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</si>
  <si>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</si>
  <si>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</si>
  <si>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</si>
  <si>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</si>
  <si>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</si>
  <si>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</si>
  <si>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</si>
  <si>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</si>
  <si>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</si>
  <si>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</si>
  <si>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</si>
  <si>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</si>
  <si>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</si>
  <si>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</si>
  <si>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</si>
  <si>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</si>
  <si>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</si>
  <si>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</si>
  <si>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</si>
  <si>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</si>
  <si>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</si>
  <si>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</si>
  <si>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</si>
  <si>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</si>
  <si>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</si>
  <si>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</si>
  <si>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</si>
  <si>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</si>
  <si>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</si>
  <si>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</si>
  <si>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</si>
  <si>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</si>
  <si>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</si>
  <si>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</si>
  <si>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</si>
  <si>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</si>
  <si>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</si>
  <si>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</si>
  <si>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</si>
  <si>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</si>
  <si>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</si>
  <si>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</si>
  <si>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</si>
  <si>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</si>
  <si>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</si>
  <si>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</si>
  <si>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大阪府忠岡町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</si>
  <si>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</si>
  <si>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</si>
  <si>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</si>
  <si>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</si>
  <si>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</si>
  <si>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</si>
  <si>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</si>
  <si>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</si>
  <si>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</si>
  <si>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</si>
  <si>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</si>
  <si>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</si>
  <si>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</si>
  <si>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</si>
  <si>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</si>
  <si>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</si>
  <si>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</si>
  <si>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</si>
  <si>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</si>
  <si>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</si>
  <si>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浜霊園事業特別会計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</si>
  <si>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</si>
  <si>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</si>
  <si>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</si>
  <si>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</si>
  <si>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</si>
  <si>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</si>
  <si>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</si>
  <si>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</si>
  <si>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</si>
  <si>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</si>
  <si>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</si>
  <si>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</si>
  <si>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</si>
  <si>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</si>
  <si>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</si>
  <si>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</si>
  <si>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</si>
  <si>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</si>
  <si>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</si>
  <si>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</si>
  <si>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</si>
  <si>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</si>
  <si>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</si>
  <si>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</si>
  <si>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</si>
  <si>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</si>
  <si>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</si>
  <si>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</si>
  <si>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</si>
  <si>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</si>
  <si>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</si>
  <si>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</si>
  <si>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</si>
  <si>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</si>
  <si>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</si>
  <si>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</si>
  <si>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</si>
  <si>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</si>
  <si>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</si>
  <si>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</si>
  <si>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</si>
  <si>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</si>
  <si>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</si>
  <si>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</si>
  <si>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</si>
  <si>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</si>
  <si>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</si>
  <si>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</si>
  <si>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</si>
  <si>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</si>
  <si>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</si>
  <si>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</si>
  <si>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</si>
  <si>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</si>
  <si>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</si>
  <si>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</si>
  <si>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</si>
  <si>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</si>
  <si>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</si>
  <si>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</si>
  <si>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</si>
  <si>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</si>
  <si>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</si>
  <si>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</si>
  <si>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</si>
  <si>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</si>
  <si>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</si>
  <si>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</si>
  <si>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</si>
  <si>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</si>
  <si>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</si>
  <si>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</si>
  <si>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</si>
  <si>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</si>
  <si>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</si>
  <si>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</si>
  <si>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</si>
  <si>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</si>
  <si>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</si>
  <si>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</si>
  <si>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</si>
  <si>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</si>
  <si>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</si>
  <si>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</si>
  <si>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</si>
  <si>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</si>
  <si>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</si>
  <si>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</si>
  <si>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</si>
  <si>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</si>
  <si>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</si>
  <si>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</si>
  <si>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</si>
  <si>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</si>
  <si>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</si>
  <si>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</si>
  <si>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</si>
  <si>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</si>
  <si>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</si>
  <si>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</si>
  <si>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</si>
  <si>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</si>
  <si>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</si>
  <si>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</si>
  <si>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</si>
  <si>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</si>
  <si>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</si>
  <si>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</si>
  <si>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</si>
  <si>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</si>
  <si>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</si>
  <si>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</si>
  <si>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</si>
  <si>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</si>
  <si>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</si>
  <si>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</si>
  <si>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</si>
  <si>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</si>
  <si>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</si>
  <si>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</si>
  <si>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</si>
  <si>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</si>
  <si>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</si>
  <si>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</si>
  <si>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</si>
  <si>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</si>
  <si>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</si>
  <si>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</si>
  <si>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</si>
  <si>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</si>
  <si>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</si>
  <si>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</si>
  <si>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</si>
  <si>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</si>
  <si>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</si>
  <si>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</si>
  <si>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</si>
  <si>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</si>
  <si>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</si>
  <si>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</si>
  <si>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</si>
  <si>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</si>
  <si>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</si>
  <si>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</si>
  <si>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</si>
  <si>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</si>
  <si>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</si>
  <si>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</si>
  <si>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</si>
  <si>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</si>
  <si>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</si>
  <si>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</si>
  <si>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5.04</t>
  </si>
  <si>
    <t>国民健康保険事業勘定特別会計</t>
  </si>
  <si>
    <t>▲ 3.23</t>
  </si>
  <si>
    <t>▲ 1.31</t>
  </si>
  <si>
    <t>▲ 1.94</t>
  </si>
  <si>
    <t>▲ 2.98</t>
  </si>
  <si>
    <t>▲ 3.51</t>
  </si>
  <si>
    <t>水道事業会計</t>
  </si>
  <si>
    <t>後期高齢者医療特別会計</t>
  </si>
  <si>
    <t>介護保険特別会計</t>
  </si>
  <si>
    <t>一般会計</t>
  </si>
  <si>
    <t>浜霊園事業特別会計</t>
  </si>
  <si>
    <t>下水道事業特別会計</t>
  </si>
  <si>
    <t>その他会計（赤字）</t>
  </si>
  <si>
    <t>その他会計（黒字）</t>
  </si>
  <si>
    <t>-</t>
    <phoneticPr fontId="2"/>
  </si>
  <si>
    <t>泉州水防事務組合</t>
    <rPh sb="0" eb="2">
      <t>センシュウ</t>
    </rPh>
    <rPh sb="2" eb="4">
      <t>スイボウ</t>
    </rPh>
    <rPh sb="4" eb="6">
      <t>ジム</t>
    </rPh>
    <rPh sb="6" eb="8">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</si>
  <si>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</si>
  <si>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</si>
  <si>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</si>
  <si>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10" eb="13">
      <t>コウギョウヨウ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</si>
</sst>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8122</c:v>
                </c:pt>
                <c:pt idx="1">
                  <c:v>2763</c:v>
                </c:pt>
                <c:pt idx="2">
                  <c:v>10441</c:v>
                </c:pt>
                <c:pt idx="3">
                  <c:v>63085</c:v>
                </c:pt>
                <c:pt idx="4">
                  <c:v>51584</c:v>
                </c:pt>
              </c:numCache>
            </c:numRef>
          </c:val>
          <c:smooth val="0"/>
        </c:ser>
        <c:dLbls>
          <c:showLegendKey val="0"/>
          <c:showVal val="0"/>
          <c:showCatName val="0"/>
          <c:showSerName val="0"/>
          <c:showPercent val="0"/>
          <c:showBubbleSize val="0"/>
        </c:dLbls>
        <c:marker val="1"/>
        <c:smooth val="0"/>
        <c:axId val="99886592"/>
        <c:axId val="99888512"/>
      </c:lineChart>
      <c:catAx>
        <c:axId val="99886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88512"/>
        <c:crosses val="autoZero"/>
        <c:auto val="1"/>
        <c:lblAlgn val="ctr"/>
        <c:lblOffset val="100"/>
        <c:tickLblSkip val="1"/>
        <c:tickMarkSkip val="1"/>
        <c:noMultiLvlLbl val="0"/>
      </c:catAx>
      <c:valAx>
        <c:axId val="9988851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86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5.97</c:v>
                </c:pt>
                <c:pt idx="1">
                  <c:v>11.01</c:v>
                </c:pt>
                <c:pt idx="2">
                  <c:v>7.64</c:v>
                </c:pt>
                <c:pt idx="3">
                  <c:v>6.04</c:v>
                </c:pt>
                <c:pt idx="4">
                  <c:v>0.09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c:v>
                </c:pt>
                <c:pt idx="1">
                  <c:v>4.9000000000000004</c:v>
                </c:pt>
                <c:pt idx="2">
                  <c:v>11.12</c:v>
                </c:pt>
                <c:pt idx="3">
                  <c:v>14.95</c:v>
                </c:pt>
                <c:pt idx="4">
                  <c:v>16.12</c:v>
                </c:pt>
              </c:numCache>
            </c:numRef>
          </c:val>
        </c:ser>
        <c:dLbls>
          <c:showLegendKey val="0"/>
          <c:showVal val="0"/>
          <c:showCatName val="0"/>
          <c:showSerName val="0"/>
          <c:showPercent val="0"/>
          <c:showBubbleSize val="0"/>
        </c:dLbls>
        <c:gapWidth val="250"/>
        <c:overlap val="100"/>
        <c:axId val="104935808"/>
        <c:axId val="104937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6.87</c:v>
                </c:pt>
                <c:pt idx="1">
                  <c:v>10</c:v>
                </c:pt>
                <c:pt idx="2">
                  <c:v>2.89</c:v>
                </c:pt>
                <c:pt idx="3">
                  <c:v>2.33</c:v>
                </c:pt>
                <c:pt idx="4">
                  <c:v>-5.04</c:v>
                </c:pt>
              </c:numCache>
            </c:numRef>
          </c:val>
          <c:smooth val="0"/>
        </c:ser>
        <c:dLbls>
          <c:showLegendKey val="0"/>
          <c:showVal val="0"/>
          <c:showCatName val="0"/>
          <c:showSerName val="0"/>
          <c:showPercent val="0"/>
          <c:showBubbleSize val="0"/>
        </c:dLbls>
        <c:marker val="1"/>
        <c:smooth val="0"/>
        <c:axId val="104935808"/>
        <c:axId val="104937728"/>
      </c:lineChart>
      <c:catAx>
        <c:axId val="10493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937728"/>
        <c:crosses val="autoZero"/>
        <c:auto val="1"/>
        <c:lblAlgn val="ctr"/>
        <c:lblOffset val="100"/>
        <c:tickLblSkip val="1"/>
        <c:tickMarkSkip val="1"/>
        <c:noMultiLvlLbl val="0"/>
      </c:catAx>
      <c:valAx>
        <c:axId val="10493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93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浜霊園事業特別会計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0.05</c:v>
                </c:pt>
                <c:pt idx="4">
                  <c:v>#N/A</c:v>
                </c:pt>
                <c:pt idx="5">
                  <c:v>0.04</c:v>
                </c:pt>
                <c:pt idx="6">
                  <c:v>#N/A</c:v>
                </c:pt>
                <c:pt idx="7">
                  <c:v>0.01</c:v>
                </c:pt>
                <c:pt idx="8">
                  <c:v>#N/A</c:v>
                </c:pt>
                <c:pt idx="9">
                  <c:v>0</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5.92</c:v>
                </c:pt>
                <c:pt idx="2">
                  <c:v>#N/A</c:v>
                </c:pt>
                <c:pt idx="3">
                  <c:v>10.95</c:v>
                </c:pt>
                <c:pt idx="4">
                  <c:v>#N/A</c:v>
                </c:pt>
                <c:pt idx="5">
                  <c:v>7.59</c:v>
                </c:pt>
                <c:pt idx="6">
                  <c:v>#N/A</c:v>
                </c:pt>
                <c:pt idx="7">
                  <c:v>6.01</c:v>
                </c:pt>
                <c:pt idx="8">
                  <c:v>#N/A</c:v>
                </c:pt>
                <c:pt idx="9">
                  <c:v>0.09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0.43</c:v>
                </c:pt>
                <c:pt idx="2">
                  <c:v>#N/A</c:v>
                </c:pt>
                <c:pt idx="3">
                  <c:v>0.28999999999999998</c:v>
                </c:pt>
                <c:pt idx="4">
                  <c:v>#N/A</c:v>
                </c:pt>
                <c:pt idx="5">
                  <c:v>0.83</c:v>
                </c:pt>
                <c:pt idx="6">
                  <c:v>#N/A</c:v>
                </c:pt>
                <c:pt idx="7">
                  <c:v>0.7</c:v>
                </c:pt>
                <c:pt idx="8">
                  <c:v>#N/A</c:v>
                </c:pt>
                <c:pt idx="9">
                  <c:v>0.21</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0.22</c:v>
                </c:pt>
                <c:pt idx="2">
                  <c:v>#N/A</c:v>
                </c:pt>
                <c:pt idx="3">
                  <c:v>0.26</c:v>
                </c:pt>
                <c:pt idx="4">
                  <c:v>#N/A</c:v>
                </c:pt>
                <c:pt idx="5">
                  <c:v>0.19</c:v>
                </c:pt>
                <c:pt idx="6">
                  <c:v>#N/A</c:v>
                </c:pt>
                <c:pt idx="7">
                  <c:v>0.21</c:v>
                </c:pt>
                <c:pt idx="8">
                  <c:v>#N/A</c:v>
                </c:pt>
                <c:pt idx="9">
                  <c:v>0.28000000000000003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3.04</c:v>
                </c:pt>
                <c:pt idx="2">
                  <c:v>#N/A</c:v>
                </c:pt>
                <c:pt idx="3">
                  <c:v>3.84</c:v>
                </c:pt>
                <c:pt idx="4">
                  <c:v>#N/A</c:v>
                </c:pt>
                <c:pt idx="5">
                  <c:v>4.84</c:v>
                </c:pt>
                <c:pt idx="6">
                  <c:v>#N/A</c:v>
                </c:pt>
                <c:pt idx="7">
                  <c:v>5.15</c:v>
                </c:pt>
                <c:pt idx="8">
                  <c:v>#N/A</c:v>
                </c:pt>
                <c:pt idx="9">
                  <c:v>4.72</c:v>
                </c:pt>
              </c:numCache>
            </c:numRef>
          </c:val>
        </c:ser>
        <c:ser>
          <c:idx val="9"/>
          <c:order val="9"/>
          <c:tx>
            <c:strRef>
              <c:f>データシート!$A$36</c:f>
              <c:strCache>
                <c:ptCount val="1"/>
                <c:pt idx="0">
                  <c:v>国民健康保険事業勘定特別会計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3.23</c:v>
                </c:pt>
                <c:pt idx="1">
                  <c:v>#N/A</c:v>
                </c:pt>
                <c:pt idx="2">
                  <c:v>1.31</c:v>
                </c:pt>
                <c:pt idx="3">
                  <c:v>#N/A</c:v>
                </c:pt>
                <c:pt idx="4">
                  <c:v>1.94</c:v>
                </c:pt>
                <c:pt idx="5">
                  <c:v>#N/A</c:v>
                </c:pt>
                <c:pt idx="6">
                  <c:v>2.98</c:v>
                </c:pt>
                <c:pt idx="7">
                  <c:v>#N/A</c:v>
                </c:pt>
                <c:pt idx="8">
                  <c:v>3.51</c:v>
                </c:pt>
                <c:pt idx="9">
                  <c:v>#N/A</c:v>
                </c:pt>
              </c:numCache>
            </c:numRef>
          </c:val>
        </c:ser>
        <c:dLbls>
          <c:showLegendKey val="0"/>
          <c:showVal val="0"/>
          <c:showCatName val="0"/>
          <c:showSerName val="0"/>
          <c:showPercent val="0"/>
          <c:showBubbleSize val="0"/>
        </c:dLbls>
        <c:gapWidth val="150"/>
        <c:overlap val="100"/>
        <c:axId val="105109760"/>
        <c:axId val="105385984"/>
      </c:barChart>
      <c:catAx>
        <c:axId val="10510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385984"/>
        <c:crosses val="autoZero"/>
        <c:auto val="1"/>
        <c:lblAlgn val="ctr"/>
        <c:lblOffset val="100"/>
        <c:tickLblSkip val="1"/>
        <c:tickMarkSkip val="1"/>
        <c:noMultiLvlLbl val="0"/>
      </c:catAx>
      <c:valAx>
        <c:axId val="105385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09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703</c:v>
                </c:pt>
                <c:pt idx="5">
                  <c:v>714</c:v>
                </c:pt>
                <c:pt idx="8">
                  <c:v>719</c:v>
                </c:pt>
                <c:pt idx="11">
                  <c:v>734</c:v>
                </c:pt>
                <c:pt idx="14">
                  <c:v>761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150</c:v>
                </c:pt>
                <c:pt idx="3">
                  <c:v>150</c:v>
                </c:pt>
                <c:pt idx="6">
                  <c:v>150</c:v>
                </c:pt>
                <c:pt idx="9">
                  <c:v>150</c:v>
                </c:pt>
                <c:pt idx="12">
                  <c:v>150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410</c:v>
                </c:pt>
                <c:pt idx="3">
                  <c:v>379</c:v>
                </c:pt>
                <c:pt idx="6">
                  <c:v>365</c:v>
                </c:pt>
                <c:pt idx="9">
                  <c:v>360</c:v>
                </c:pt>
                <c:pt idx="12">
                  <c:v>352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778</c:v>
                </c:pt>
                <c:pt idx="3">
                  <c:v>792</c:v>
                </c:pt>
                <c:pt idx="6">
                  <c:v>875</c:v>
                </c:pt>
                <c:pt idx="9">
                  <c:v>938</c:v>
                </c:pt>
                <c:pt idx="12">
                  <c:v>966</c:v>
                </c:pt>
              </c:numCache>
            </c:numRef>
          </c:val>
        </c:ser>
        <c:dLbls>
          <c:showLegendKey val="0"/>
          <c:showVal val="0"/>
          <c:showCatName val="0"/>
          <c:showSerName val="0"/>
          <c:showPercent val="0"/>
          <c:showBubbleSize val="0"/>
        </c:dLbls>
        <c:gapWidth val="100"/>
        <c:overlap val="100"/>
        <c:axId val="99517568"/>
        <c:axId val="99519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638</c:v>
                </c:pt>
                <c:pt idx="2">
                  <c:v>#N/A</c:v>
                </c:pt>
                <c:pt idx="3">
                  <c:v>#N/A</c:v>
                </c:pt>
                <c:pt idx="4">
                  <c:v>607</c:v>
                </c:pt>
                <c:pt idx="5">
                  <c:v>#N/A</c:v>
                </c:pt>
                <c:pt idx="6">
                  <c:v>#N/A</c:v>
                </c:pt>
                <c:pt idx="7">
                  <c:v>671</c:v>
                </c:pt>
                <c:pt idx="8">
                  <c:v>#N/A</c:v>
                </c:pt>
                <c:pt idx="9">
                  <c:v>#N/A</c:v>
                </c:pt>
                <c:pt idx="10">
                  <c:v>714</c:v>
                </c:pt>
                <c:pt idx="11">
                  <c:v>#N/A</c:v>
                </c:pt>
                <c:pt idx="12">
                  <c:v>#N/A</c:v>
                </c:pt>
                <c:pt idx="13">
                  <c:v>707</c:v>
                </c:pt>
                <c:pt idx="14">
                  <c:v>#N/A</c:v>
                </c:pt>
              </c:numCache>
            </c:numRef>
          </c:val>
          <c:smooth val="0"/>
        </c:ser>
        <c:dLbls>
          <c:showLegendKey val="0"/>
          <c:showVal val="0"/>
          <c:showCatName val="0"/>
          <c:showSerName val="0"/>
          <c:showPercent val="0"/>
          <c:showBubbleSize val="0"/>
        </c:dLbls>
        <c:marker val="1"/>
        <c:smooth val="0"/>
        <c:axId val="99517568"/>
        <c:axId val="99519488"/>
      </c:lineChart>
      <c:catAx>
        <c:axId val="9951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519488"/>
        <c:crosses val="autoZero"/>
        <c:auto val="1"/>
        <c:lblAlgn val="ctr"/>
        <c:lblOffset val="100"/>
        <c:tickLblSkip val="1"/>
        <c:tickMarkSkip val="1"/>
        <c:noMultiLvlLbl val="0"/>
      </c:catAx>
      <c:valAx>
        <c:axId val="9951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1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7763</c:v>
                </c:pt>
                <c:pt idx="5">
                  <c:v>7798</c:v>
                </c:pt>
                <c:pt idx="8">
                  <c:v>7795</c:v>
                </c:pt>
                <c:pt idx="11">
                  <c:v>7974</c:v>
                </c:pt>
                <c:pt idx="14">
                  <c:v>8079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3076</c:v>
                </c:pt>
                <c:pt idx="5">
                  <c:v>3112</c:v>
                </c:pt>
                <c:pt idx="8">
                  <c:v>2880</c:v>
                </c:pt>
                <c:pt idx="11">
                  <c:v>2632</c:v>
                </c:pt>
                <c:pt idx="14">
                  <c:v>2369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274</c:v>
                </c:pt>
                <c:pt idx="5">
                  <c:v>465</c:v>
                </c:pt>
                <c:pt idx="8">
                  <c:v>710</c:v>
                </c:pt>
                <c:pt idx="11">
                  <c:v>872</c:v>
                </c:pt>
                <c:pt idx="14">
                  <c:v>894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1501</c:v>
                </c:pt>
                <c:pt idx="3">
                  <c:v>1518</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1630</c:v>
                </c:pt>
                <c:pt idx="3">
                  <c:v>1524</c:v>
                </c:pt>
                <c:pt idx="6">
                  <c:v>1419</c:v>
                </c:pt>
                <c:pt idx="9">
                  <c:v>1211</c:v>
                </c:pt>
                <c:pt idx="12">
                  <c:v>1200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6620</c:v>
                </c:pt>
                <c:pt idx="3">
                  <c:v>6204</c:v>
                </c:pt>
                <c:pt idx="6">
                  <c:v>5750</c:v>
                </c:pt>
                <c:pt idx="9">
                  <c:v>5360</c:v>
                </c:pt>
                <c:pt idx="12">
                  <c:v>5013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1200</c:v>
                </c:pt>
                <c:pt idx="3">
                  <c:v>1050</c:v>
                </c:pt>
                <c:pt idx="6">
                  <c:v>900</c:v>
                </c:pt>
                <c:pt idx="9">
                  <c:v>750</c:v>
                </c:pt>
                <c:pt idx="12">
                  <c:v>600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7514</c:v>
                </c:pt>
                <c:pt idx="3">
                  <c:v>7366</c:v>
                </c:pt>
                <c:pt idx="6">
                  <c:v>8711</c:v>
                </c:pt>
                <c:pt idx="9">
                  <c:v>9030</c:v>
                </c:pt>
                <c:pt idx="12">
                  <c:v>8941</c:v>
                </c:pt>
              </c:numCache>
            </c:numRef>
          </c:val>
        </c:ser>
        <c:dLbls>
          <c:showLegendKey val="0"/>
          <c:showVal val="0"/>
          <c:showCatName val="0"/>
          <c:showSerName val="0"/>
          <c:showPercent val="0"/>
          <c:showBubbleSize val="0"/>
        </c:dLbls>
        <c:gapWidth val="100"/>
        <c:overlap val="100"/>
        <c:axId val="89021440"/>
        <c:axId val="89040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7353</c:v>
                </c:pt>
                <c:pt idx="2">
                  <c:v>#N/A</c:v>
                </c:pt>
                <c:pt idx="3">
                  <c:v>#N/A</c:v>
                </c:pt>
                <c:pt idx="4">
                  <c:v>6288</c:v>
                </c:pt>
                <c:pt idx="5">
                  <c:v>#N/A</c:v>
                </c:pt>
                <c:pt idx="6">
                  <c:v>#N/A</c:v>
                </c:pt>
                <c:pt idx="7">
                  <c:v>5394</c:v>
                </c:pt>
                <c:pt idx="8">
                  <c:v>#N/A</c:v>
                </c:pt>
                <c:pt idx="9">
                  <c:v>#N/A</c:v>
                </c:pt>
                <c:pt idx="10">
                  <c:v>4872</c:v>
                </c:pt>
                <c:pt idx="11">
                  <c:v>#N/A</c:v>
                </c:pt>
                <c:pt idx="12">
                  <c:v>#N/A</c:v>
                </c:pt>
                <c:pt idx="13">
                  <c:v>4413</c:v>
                </c:pt>
                <c:pt idx="14">
                  <c:v>#N/A</c:v>
                </c:pt>
              </c:numCache>
            </c:numRef>
          </c:val>
          <c:smooth val="0"/>
        </c:ser>
        <c:dLbls>
          <c:showLegendKey val="0"/>
          <c:showVal val="0"/>
          <c:showCatName val="0"/>
          <c:showSerName val="0"/>
          <c:showPercent val="0"/>
          <c:showBubbleSize val="0"/>
        </c:dLbls>
        <c:marker val="1"/>
        <c:smooth val="0"/>
        <c:axId val="89021440"/>
        <c:axId val="89040000"/>
      </c:lineChart>
      <c:catAx>
        <c:axId val="8902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040000"/>
        <c:crosses val="autoZero"/>
        <c:auto val="1"/>
        <c:lblAlgn val="ctr"/>
        <c:lblOffset val="100"/>
        <c:tickLblSkip val="1"/>
        <c:tickMarkSkip val="1"/>
        <c:noMultiLvlLbl val="0"/>
      </c:catAx>
      <c:valAx>
        <c:axId val="8904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2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大阪府忠岡町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17,704
17,202
3.97
7,013,248
6,936,887
3,697
4,063,848
8,889,294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19.6
126.1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200">
              <a:solidFill>
                <a:schemeClr val="dk1"/>
              </a:solidFill>
              <a:effectLst/>
              <a:latin typeface="+mn-lt"/>
              <a:ea typeface="+mn-ea"/>
              <a:cs typeface="+mn-cs"/>
            </a:rPr>
            <a:t>類似団体内平均は上回ってはいるものの、</a:t>
          </a:r>
          <a:r>
            <a:rPr kumimoji="1" lang="ja-JP" altLang="en-US" sz="1200">
              <a:latin typeface="ＭＳ Ｐゴシック"/>
            </a:rPr>
            <a:t>法人が少ないなど税基盤が脆弱であることに加え、</a:t>
          </a:r>
          <a:r>
            <a:rPr kumimoji="1" lang="ja-JP" altLang="ja-JP" sz="1200">
              <a:solidFill>
                <a:schemeClr val="dk1"/>
              </a:solidFill>
              <a:effectLst/>
              <a:latin typeface="+mn-lt"/>
              <a:ea typeface="+mn-ea"/>
              <a:cs typeface="+mn-cs"/>
            </a:rPr>
            <a:t>人口減少や高齢化に伴い、徐々に減少していることから</a:t>
          </a:r>
          <a:r>
            <a:rPr kumimoji="1" lang="ja-JP" altLang="en-US" sz="1200">
              <a:solidFill>
                <a:schemeClr val="dk1"/>
              </a:solidFill>
              <a:effectLst/>
              <a:latin typeface="+mn-lt"/>
              <a:ea typeface="+mn-ea"/>
              <a:cs typeface="+mn-cs"/>
            </a:rPr>
            <a:t>、第２次財政健全化計画を執行し、歳出削減・歳入確保に取り組んでいるが、引き続き投資的経費の抑制などに努め、財政基盤の強化を図る。</a:t>
          </a:r>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2419</xdr:rowOff>
    </xdr:from>
    <xdr:to>
      <xdr:col>7</xdr:col>
      <xdr:colOff>152400</xdr:colOff>
      <xdr:row>42</xdr:row>
      <xdr:rowOff>2419</xdr:rowOff>
    </xdr:to>
    <xdr:cxnSp macro="">
      <xdr:nvCxnSpPr>
        <xdr:cNvPr id="68" name="直線コネクタ 67"/>
        <xdr:cNvCxnSpPr/>
      </xdr:nvCxnSpPr>
      <xdr:spPr>
        <a:xfrm>
          <a:off x="4114800" y="72033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69"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150888</xdr:rowOff>
    </xdr:from>
    <xdr:to>
      <xdr:col>6</xdr:col>
      <xdr:colOff>0</xdr:colOff>
      <xdr:row>42</xdr:row>
      <xdr:rowOff>2419</xdr:rowOff>
    </xdr:to>
    <xdr:cxnSp macro="">
      <xdr:nvCxnSpPr>
        <xdr:cNvPr id="71" name="直線コネクタ 70"/>
        <xdr:cNvCxnSpPr/>
      </xdr:nvCxnSpPr>
      <xdr:spPr>
        <a:xfrm>
          <a:off x="3225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3" name="テキスト ボックス 72"/>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139398</xdr:rowOff>
    </xdr:from>
    <xdr:to>
      <xdr:col>4</xdr:col>
      <xdr:colOff>482600</xdr:colOff>
      <xdr:row>41</xdr:row>
      <xdr:rowOff>150888</xdr:rowOff>
    </xdr:to>
    <xdr:cxnSp macro="">
      <xdr:nvCxnSpPr>
        <xdr:cNvPr id="74" name="直線コネクタ 73"/>
        <xdr:cNvCxnSpPr/>
      </xdr:nvCxnSpPr>
      <xdr:spPr>
        <a:xfrm>
          <a:off x="2336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6" name="テキスト ボックス 75"/>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139398</xdr:rowOff>
    </xdr:to>
    <xdr:cxnSp macro="">
      <xdr:nvCxnSpPr>
        <xdr:cNvPr id="77" name="直線コネクタ 76"/>
        <xdr:cNvCxnSpPr/>
      </xdr:nvCxnSpPr>
      <xdr:spPr>
        <a:xfrm>
          <a:off x="1447800" y="71458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79" name="テキスト ボックス 78"/>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49486</xdr:rowOff>
    </xdr:from>
    <xdr:ext cx="762000" cy="259045"/>
    <xdr:sp macro="" textlink="">
      <xdr:nvSpPr>
        <xdr:cNvPr id="81" name="テキスト ボックス 80"/>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123069</xdr:rowOff>
    </xdr:from>
    <xdr:to>
      <xdr:col>7</xdr:col>
      <xdr:colOff>203200</xdr:colOff>
      <xdr:row>42</xdr:row>
      <xdr:rowOff>53219</xdr:rowOff>
    </xdr:to>
    <xdr:sp macro="" textlink="">
      <xdr:nvSpPr>
        <xdr:cNvPr id="87" name="円/楕円 86"/>
        <xdr:cNvSpPr/>
      </xdr:nvSpPr>
      <xdr:spPr>
        <a:xfrm>
          <a:off x="4902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139596</xdr:rowOff>
    </xdr:from>
    <xdr:ext cx="762000" cy="259045"/>
    <xdr:sp macro="" textlink="">
      <xdr:nvSpPr>
        <xdr:cNvPr id="88" name="財政力該当値テキスト"/>
        <xdr:cNvSpPr txBox="1"/>
      </xdr:nvSpPr>
      <xdr:spPr>
        <a:xfrm>
          <a:off x="50419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123069</xdr:rowOff>
    </xdr:from>
    <xdr:to>
      <xdr:col>6</xdr:col>
      <xdr:colOff>50800</xdr:colOff>
      <xdr:row>42</xdr:row>
      <xdr:rowOff>53219</xdr:rowOff>
    </xdr:to>
    <xdr:sp macro="" textlink="">
      <xdr:nvSpPr>
        <xdr:cNvPr id="89" name="円/楕円 88"/>
        <xdr:cNvSpPr/>
      </xdr:nvSpPr>
      <xdr:spPr>
        <a:xfrm>
          <a:off x="4064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90" name="テキスト ボックス 89"/>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100088</xdr:rowOff>
    </xdr:from>
    <xdr:to>
      <xdr:col>4</xdr:col>
      <xdr:colOff>533400</xdr:colOff>
      <xdr:row>42</xdr:row>
      <xdr:rowOff>30238</xdr:rowOff>
    </xdr:to>
    <xdr:sp macro="" textlink="">
      <xdr:nvSpPr>
        <xdr:cNvPr id="91" name="円/楕円 90"/>
        <xdr:cNvSpPr/>
      </xdr:nvSpPr>
      <xdr:spPr>
        <a:xfrm>
          <a:off x="3175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40415</xdr:rowOff>
    </xdr:from>
    <xdr:ext cx="762000" cy="259045"/>
    <xdr:sp macro="" textlink="">
      <xdr:nvSpPr>
        <xdr:cNvPr id="92" name="テキスト ボックス 91"/>
        <xdr:cNvSpPr txBox="1"/>
      </xdr:nvSpPr>
      <xdr:spPr>
        <a:xfrm>
          <a:off x="2844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88598</xdr:rowOff>
    </xdr:from>
    <xdr:to>
      <xdr:col>3</xdr:col>
      <xdr:colOff>330200</xdr:colOff>
      <xdr:row>42</xdr:row>
      <xdr:rowOff>18748</xdr:rowOff>
    </xdr:to>
    <xdr:sp macro="" textlink="">
      <xdr:nvSpPr>
        <xdr:cNvPr id="93" name="円/楕円 92"/>
        <xdr:cNvSpPr/>
      </xdr:nvSpPr>
      <xdr:spPr>
        <a:xfrm>
          <a:off x="2286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28925</xdr:rowOff>
    </xdr:from>
    <xdr:ext cx="762000" cy="259045"/>
    <xdr:sp macro="" textlink="">
      <xdr:nvSpPr>
        <xdr:cNvPr id="94" name="テキスト ボックス 93"/>
        <xdr:cNvSpPr txBox="1"/>
      </xdr:nvSpPr>
      <xdr:spPr>
        <a:xfrm>
          <a:off x="1955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6" name="テキスト ボックス 95"/>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平成１４年度から１３年連続して１００％を超えており、財政構造の硬直性が顕著であるため、平成１７年度以降職員の給与カット</a:t>
          </a:r>
          <a:r>
            <a:rPr lang="ja-JP" altLang="ja-JP" sz="1200">
              <a:solidFill>
                <a:schemeClr val="dk1"/>
              </a:solidFill>
              <a:effectLst/>
              <a:latin typeface="+mn-lt"/>
              <a:ea typeface="+mn-ea"/>
              <a:cs typeface="+mn-cs"/>
            </a:rPr>
            <a:t>をはじめとする健全化策を講じているものの、景気の低迷等による税収の伸び悩みなどの影響で改善できていない状況にある。</a:t>
          </a:r>
          <a:endParaRPr lang="ja-JP" altLang="ja-JP" sz="1200">
            <a:effectLst/>
          </a:endParaRPr>
        </a:p>
        <a:p>
          <a:r>
            <a:rPr lang="ja-JP" altLang="ja-JP" sz="1200">
              <a:solidFill>
                <a:schemeClr val="dk1"/>
              </a:solidFill>
              <a:effectLst/>
              <a:latin typeface="+mn-lt"/>
              <a:ea typeface="+mn-ea"/>
              <a:cs typeface="+mn-cs"/>
            </a:rPr>
            <a:t>　平成２</a:t>
          </a:r>
          <a:r>
            <a:rPr lang="ja-JP" altLang="en-US" sz="1200">
              <a:solidFill>
                <a:schemeClr val="dk1"/>
              </a:solidFill>
              <a:effectLst/>
              <a:latin typeface="+mn-lt"/>
              <a:ea typeface="+mn-ea"/>
              <a:cs typeface="+mn-cs"/>
            </a:rPr>
            <a:t>６</a:t>
          </a:r>
          <a:r>
            <a:rPr lang="ja-JP" altLang="ja-JP" sz="1200">
              <a:solidFill>
                <a:schemeClr val="dk1"/>
              </a:solidFill>
              <a:effectLst/>
              <a:latin typeface="+mn-lt"/>
              <a:ea typeface="+mn-ea"/>
              <a:cs typeface="+mn-cs"/>
            </a:rPr>
            <a:t>年度については普通交付税</a:t>
          </a:r>
          <a:r>
            <a:rPr lang="ja-JP" altLang="en-US" sz="1200">
              <a:solidFill>
                <a:schemeClr val="dk1"/>
              </a:solidFill>
              <a:effectLst/>
              <a:latin typeface="+mn-lt"/>
              <a:ea typeface="+mn-ea"/>
              <a:cs typeface="+mn-cs"/>
            </a:rPr>
            <a:t>の減や物件費、公債費の増が要因で９</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悪化</a:t>
          </a:r>
          <a:r>
            <a:rPr lang="ja-JP" altLang="ja-JP" sz="1200">
              <a:solidFill>
                <a:schemeClr val="dk1"/>
              </a:solidFill>
              <a:effectLst/>
              <a:latin typeface="+mn-lt"/>
              <a:ea typeface="+mn-ea"/>
              <a:cs typeface="+mn-cs"/>
            </a:rPr>
            <a:t>し、依然として類似団体</a:t>
          </a:r>
          <a:r>
            <a:rPr lang="ja-JP" altLang="en-US" sz="1200">
              <a:solidFill>
                <a:schemeClr val="dk1"/>
              </a:solidFill>
              <a:effectLst/>
              <a:latin typeface="+mn-lt"/>
              <a:ea typeface="+mn-ea"/>
              <a:cs typeface="+mn-cs"/>
            </a:rPr>
            <a:t>内</a:t>
          </a:r>
          <a:r>
            <a:rPr lang="ja-JP" altLang="ja-JP" sz="1200">
              <a:solidFill>
                <a:schemeClr val="dk1"/>
              </a:solidFill>
              <a:effectLst/>
              <a:latin typeface="+mn-lt"/>
              <a:ea typeface="+mn-ea"/>
              <a:cs typeface="+mn-cs"/>
            </a:rPr>
            <a:t>中最下位である。今後も歳入の増が見込みにくい状況であるため、</a:t>
          </a:r>
          <a:r>
            <a:rPr lang="ja-JP" altLang="en-US" sz="1200">
              <a:solidFill>
                <a:schemeClr val="dk1"/>
              </a:solidFill>
              <a:effectLst/>
              <a:latin typeface="+mn-lt"/>
              <a:ea typeface="+mn-ea"/>
              <a:cs typeface="+mn-cs"/>
            </a:rPr>
            <a:t>引き続き</a:t>
          </a:r>
          <a:r>
            <a:rPr lang="ja-JP" altLang="ja-JP" sz="1200">
              <a:solidFill>
                <a:schemeClr val="dk1"/>
              </a:solidFill>
              <a:effectLst/>
              <a:latin typeface="+mn-lt"/>
              <a:ea typeface="+mn-ea"/>
              <a:cs typeface="+mn-cs"/>
            </a:rPr>
            <a:t>健全化により経常経費の抑制に努めていく。</a:t>
          </a:r>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167259</xdr:rowOff>
    </xdr:from>
    <xdr:to>
      <xdr:col>7</xdr:col>
      <xdr:colOff>152400</xdr:colOff>
      <xdr:row>66</xdr:row>
      <xdr:rowOff>41529</xdr:rowOff>
    </xdr:to>
    <xdr:cxnSp macro="">
      <xdr:nvCxnSpPr>
        <xdr:cNvPr id="129" name="直線コネクタ 128"/>
        <xdr:cNvCxnSpPr/>
      </xdr:nvCxnSpPr>
      <xdr:spPr>
        <a:xfrm>
          <a:off x="4114800" y="11140059"/>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167259</xdr:rowOff>
    </xdr:from>
    <xdr:to>
      <xdr:col>6</xdr:col>
      <xdr:colOff>0</xdr:colOff>
      <xdr:row>65</xdr:row>
      <xdr:rowOff>34417</xdr:rowOff>
    </xdr:to>
    <xdr:cxnSp macro="">
      <xdr:nvCxnSpPr>
        <xdr:cNvPr id="132" name="直線コネクタ 131"/>
        <xdr:cNvCxnSpPr/>
      </xdr:nvCxnSpPr>
      <xdr:spPr>
        <a:xfrm flipV="1">
          <a:off x="3225800" y="1114005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70739</xdr:rowOff>
    </xdr:from>
    <xdr:to>
      <xdr:col>4</xdr:col>
      <xdr:colOff>482600</xdr:colOff>
      <xdr:row>65</xdr:row>
      <xdr:rowOff>34417</xdr:rowOff>
    </xdr:to>
    <xdr:cxnSp macro="">
      <xdr:nvCxnSpPr>
        <xdr:cNvPr id="135" name="直線コネクタ 134"/>
        <xdr:cNvCxnSpPr/>
      </xdr:nvCxnSpPr>
      <xdr:spPr>
        <a:xfrm>
          <a:off x="2336800" y="11043539"/>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37" name="テキスト ボックス 13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70739</xdr:rowOff>
    </xdr:from>
    <xdr:to>
      <xdr:col>3</xdr:col>
      <xdr:colOff>279400</xdr:colOff>
      <xdr:row>64</xdr:row>
      <xdr:rowOff>145542</xdr:rowOff>
    </xdr:to>
    <xdr:cxnSp macro="">
      <xdr:nvCxnSpPr>
        <xdr:cNvPr id="138" name="直線コネクタ 137"/>
        <xdr:cNvCxnSpPr/>
      </xdr:nvCxnSpPr>
      <xdr:spPr>
        <a:xfrm flipV="1">
          <a:off x="1447800" y="11043539"/>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107840</xdr:rowOff>
    </xdr:from>
    <xdr:ext cx="762000" cy="259045"/>
    <xdr:sp macro="" textlink="">
      <xdr:nvSpPr>
        <xdr:cNvPr id="142" name="テキスト ボックス 141"/>
        <xdr:cNvSpPr txBox="1"/>
      </xdr:nvSpPr>
      <xdr:spPr>
        <a:xfrm>
          <a:off x="1066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162179</xdr:rowOff>
    </xdr:from>
    <xdr:to>
      <xdr:col>7</xdr:col>
      <xdr:colOff>203200</xdr:colOff>
      <xdr:row>66</xdr:row>
      <xdr:rowOff>92329</xdr:rowOff>
    </xdr:to>
    <xdr:sp macro="" textlink="">
      <xdr:nvSpPr>
        <xdr:cNvPr id="148" name="円/楕円 147"/>
        <xdr:cNvSpPr/>
      </xdr:nvSpPr>
      <xdr:spPr>
        <a:xfrm>
          <a:off x="4902200" y="113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58056</xdr:rowOff>
    </xdr:from>
    <xdr:ext cx="762000" cy="259045"/>
    <xdr:sp macro="" textlink="">
      <xdr:nvSpPr>
        <xdr:cNvPr id="149" name="財政構造の弾力性該当値テキスト"/>
        <xdr:cNvSpPr txBox="1"/>
      </xdr:nvSpPr>
      <xdr:spPr>
        <a:xfrm>
          <a:off x="5041900" y="1120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116459</xdr:rowOff>
    </xdr:from>
    <xdr:to>
      <xdr:col>6</xdr:col>
      <xdr:colOff>50800</xdr:colOff>
      <xdr:row>65</xdr:row>
      <xdr:rowOff>46609</xdr:rowOff>
    </xdr:to>
    <xdr:sp macro="" textlink="">
      <xdr:nvSpPr>
        <xdr:cNvPr id="150" name="円/楕円 149"/>
        <xdr:cNvSpPr/>
      </xdr:nvSpPr>
      <xdr:spPr>
        <a:xfrm>
          <a:off x="4064000" y="1108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31386</xdr:rowOff>
    </xdr:from>
    <xdr:ext cx="736600" cy="259045"/>
    <xdr:sp macro="" textlink="">
      <xdr:nvSpPr>
        <xdr:cNvPr id="151" name="テキスト ボックス 150"/>
        <xdr:cNvSpPr txBox="1"/>
      </xdr:nvSpPr>
      <xdr:spPr>
        <a:xfrm>
          <a:off x="3733800" y="1117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155067</xdr:rowOff>
    </xdr:from>
    <xdr:to>
      <xdr:col>4</xdr:col>
      <xdr:colOff>533400</xdr:colOff>
      <xdr:row>65</xdr:row>
      <xdr:rowOff>85217</xdr:rowOff>
    </xdr:to>
    <xdr:sp macro="" textlink="">
      <xdr:nvSpPr>
        <xdr:cNvPr id="152" name="円/楕円 151"/>
        <xdr:cNvSpPr/>
      </xdr:nvSpPr>
      <xdr:spPr>
        <a:xfrm>
          <a:off x="3175000" y="11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69994</xdr:rowOff>
    </xdr:from>
    <xdr:ext cx="762000" cy="259045"/>
    <xdr:sp macro="" textlink="">
      <xdr:nvSpPr>
        <xdr:cNvPr id="153" name="テキスト ボックス 152"/>
        <xdr:cNvSpPr txBox="1"/>
      </xdr:nvSpPr>
      <xdr:spPr>
        <a:xfrm>
          <a:off x="2844800" y="1121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19939</xdr:rowOff>
    </xdr:from>
    <xdr:to>
      <xdr:col>3</xdr:col>
      <xdr:colOff>330200</xdr:colOff>
      <xdr:row>64</xdr:row>
      <xdr:rowOff>121539</xdr:rowOff>
    </xdr:to>
    <xdr:sp macro="" textlink="">
      <xdr:nvSpPr>
        <xdr:cNvPr id="154" name="円/楕円 153"/>
        <xdr:cNvSpPr/>
      </xdr:nvSpPr>
      <xdr:spPr>
        <a:xfrm>
          <a:off x="2286000" y="109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55" name="テキスト ボックス 154"/>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94742</xdr:rowOff>
    </xdr:from>
    <xdr:to>
      <xdr:col>2</xdr:col>
      <xdr:colOff>127000</xdr:colOff>
      <xdr:row>65</xdr:row>
      <xdr:rowOff>24892</xdr:rowOff>
    </xdr:to>
    <xdr:sp macro="" textlink="">
      <xdr:nvSpPr>
        <xdr:cNvPr id="156" name="円/楕円 155"/>
        <xdr:cNvSpPr/>
      </xdr:nvSpPr>
      <xdr:spPr>
        <a:xfrm>
          <a:off x="1397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9669</xdr:rowOff>
    </xdr:from>
    <xdr:ext cx="762000" cy="259045"/>
    <xdr:sp macro="" textlink="">
      <xdr:nvSpPr>
        <xdr:cNvPr id="157" name="テキスト ボックス 156"/>
        <xdr:cNvSpPr txBox="1"/>
      </xdr:nvSpPr>
      <xdr:spPr>
        <a:xfrm>
          <a:off x="1066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[147,635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人件費については、保育所や消防署などの施設を直営で行っていることから比較的高い</a:t>
          </a:r>
          <a:r>
            <a:rPr lang="ja-JP" altLang="en-US" sz="1200">
              <a:solidFill>
                <a:schemeClr val="dk1"/>
              </a:solidFill>
              <a:effectLst/>
              <a:latin typeface="+mn-lt"/>
              <a:ea typeface="+mn-ea"/>
              <a:cs typeface="+mn-cs"/>
            </a:rPr>
            <a:t>水</a:t>
          </a:r>
          <a:r>
            <a:rPr lang="ja-JP" altLang="ja-JP" sz="1200">
              <a:solidFill>
                <a:schemeClr val="dk1"/>
              </a:solidFill>
              <a:effectLst/>
              <a:latin typeface="+mn-lt"/>
              <a:ea typeface="+mn-ea"/>
              <a:cs typeface="+mn-cs"/>
            </a:rPr>
            <a:t>準であるが、定員管理や</a:t>
          </a:r>
          <a:r>
            <a:rPr lang="ja-JP" altLang="en-US" sz="1200">
              <a:solidFill>
                <a:schemeClr val="dk1"/>
              </a:solidFill>
              <a:effectLst/>
              <a:latin typeface="+mn-lt"/>
              <a:ea typeface="+mn-ea"/>
              <a:cs typeface="+mn-cs"/>
            </a:rPr>
            <a:t>管理職手当</a:t>
          </a:r>
          <a:r>
            <a:rPr lang="ja-JP" altLang="ja-JP" sz="1200">
              <a:solidFill>
                <a:schemeClr val="dk1"/>
              </a:solidFill>
              <a:effectLst/>
              <a:latin typeface="+mn-lt"/>
              <a:ea typeface="+mn-ea"/>
              <a:cs typeface="+mn-cs"/>
            </a:rPr>
            <a:t>カットなどにより抑制に努めている。</a:t>
          </a:r>
          <a:endParaRPr lang="ja-JP" altLang="ja-JP" sz="1200">
            <a:effectLst/>
          </a:endParaRPr>
        </a:p>
        <a:p>
          <a:pPr eaLnBrk="1" fontAlgn="auto" latinLnBrk="0" hangingPunct="1"/>
          <a:r>
            <a:rPr lang="ja-JP" altLang="ja-JP" sz="1200">
              <a:solidFill>
                <a:schemeClr val="dk1"/>
              </a:solidFill>
              <a:effectLst/>
              <a:latin typeface="+mn-lt"/>
              <a:ea typeface="+mn-ea"/>
              <a:cs typeface="+mn-cs"/>
            </a:rPr>
            <a:t>　物件費については、１８年度から一部施設の休館日を増やすなどの健全化策を実施しており、平成２２年度からは温水プールの運営期間の見直しによる光熱水費の削減を実施しているものの抜本的な改善には至っておらず、また、委託業務や近年の電気代高騰など、経常的な物件費が増加してきていることから、今後も引き続</a:t>
          </a:r>
          <a:r>
            <a:rPr lang="ja-JP" altLang="en-US" sz="1200">
              <a:solidFill>
                <a:schemeClr val="dk1"/>
              </a:solidFill>
              <a:effectLst/>
              <a:latin typeface="+mn-lt"/>
              <a:ea typeface="+mn-ea"/>
              <a:cs typeface="+mn-cs"/>
            </a:rPr>
            <a:t>き</a:t>
          </a:r>
          <a:r>
            <a:rPr lang="ja-JP" altLang="ja-JP" sz="1200">
              <a:solidFill>
                <a:schemeClr val="dk1"/>
              </a:solidFill>
              <a:effectLst/>
              <a:latin typeface="+mn-lt"/>
              <a:ea typeface="+mn-ea"/>
              <a:cs typeface="+mn-cs"/>
            </a:rPr>
            <a:t>見直しを進め、経費の抑制に努めていく。</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24843</xdr:rowOff>
    </xdr:from>
    <xdr:to>
      <xdr:col>7</xdr:col>
      <xdr:colOff>152400</xdr:colOff>
      <xdr:row>82</xdr:row>
      <xdr:rowOff>52087</xdr:rowOff>
    </xdr:to>
    <xdr:cxnSp macro="">
      <xdr:nvCxnSpPr>
        <xdr:cNvPr id="190" name="直線コネクタ 189"/>
        <xdr:cNvCxnSpPr/>
      </xdr:nvCxnSpPr>
      <xdr:spPr>
        <a:xfrm>
          <a:off x="4114800" y="14083743"/>
          <a:ext cx="838200" cy="2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14203</xdr:rowOff>
    </xdr:from>
    <xdr:ext cx="762000" cy="259045"/>
    <xdr:sp macro="" textlink="">
      <xdr:nvSpPr>
        <xdr:cNvPr id="191" name="人件費・物件費等の状況平均値テキスト"/>
        <xdr:cNvSpPr txBox="1"/>
      </xdr:nvSpPr>
      <xdr:spPr>
        <a:xfrm>
          <a:off x="5041900" y="1390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6944</xdr:rowOff>
    </xdr:from>
    <xdr:to>
      <xdr:col>6</xdr:col>
      <xdr:colOff>0</xdr:colOff>
      <xdr:row>82</xdr:row>
      <xdr:rowOff>24843</xdr:rowOff>
    </xdr:to>
    <xdr:cxnSp macro="">
      <xdr:nvCxnSpPr>
        <xdr:cNvPr id="193" name="直線コネクタ 192"/>
        <xdr:cNvCxnSpPr/>
      </xdr:nvCxnSpPr>
      <xdr:spPr>
        <a:xfrm>
          <a:off x="3225800" y="14065844"/>
          <a:ext cx="8890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56614</xdr:rowOff>
    </xdr:from>
    <xdr:ext cx="736600" cy="259045"/>
    <xdr:sp macro="" textlink="">
      <xdr:nvSpPr>
        <xdr:cNvPr id="195" name="テキスト ボックス 194"/>
        <xdr:cNvSpPr txBox="1"/>
      </xdr:nvSpPr>
      <xdr:spPr>
        <a:xfrm>
          <a:off x="3733800" y="137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6944</xdr:rowOff>
    </xdr:from>
    <xdr:to>
      <xdr:col>4</xdr:col>
      <xdr:colOff>482600</xdr:colOff>
      <xdr:row>82</xdr:row>
      <xdr:rowOff>19926</xdr:rowOff>
    </xdr:to>
    <xdr:cxnSp macro="">
      <xdr:nvCxnSpPr>
        <xdr:cNvPr id="196" name="直線コネクタ 195"/>
        <xdr:cNvCxnSpPr/>
      </xdr:nvCxnSpPr>
      <xdr:spPr>
        <a:xfrm flipV="1">
          <a:off x="2336800" y="14065844"/>
          <a:ext cx="889000" cy="1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6162</xdr:rowOff>
    </xdr:from>
    <xdr:to>
      <xdr:col>3</xdr:col>
      <xdr:colOff>279400</xdr:colOff>
      <xdr:row>82</xdr:row>
      <xdr:rowOff>19926</xdr:rowOff>
    </xdr:to>
    <xdr:cxnSp macro="">
      <xdr:nvCxnSpPr>
        <xdr:cNvPr id="199" name="直線コネクタ 198"/>
        <xdr:cNvCxnSpPr/>
      </xdr:nvCxnSpPr>
      <xdr:spPr>
        <a:xfrm>
          <a:off x="1447800" y="14065062"/>
          <a:ext cx="889000" cy="1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29922</xdr:rowOff>
    </xdr:from>
    <xdr:ext cx="762000" cy="259045"/>
    <xdr:sp macro="" textlink="">
      <xdr:nvSpPr>
        <xdr:cNvPr id="203" name="テキスト ボックス 202"/>
        <xdr:cNvSpPr txBox="1"/>
      </xdr:nvSpPr>
      <xdr:spPr>
        <a:xfrm>
          <a:off x="1066800" y="1374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1287</xdr:rowOff>
    </xdr:from>
    <xdr:to>
      <xdr:col>7</xdr:col>
      <xdr:colOff>203200</xdr:colOff>
      <xdr:row>82</xdr:row>
      <xdr:rowOff>102887</xdr:rowOff>
    </xdr:to>
    <xdr:sp macro="" textlink="">
      <xdr:nvSpPr>
        <xdr:cNvPr id="209" name="円/楕円 208"/>
        <xdr:cNvSpPr/>
      </xdr:nvSpPr>
      <xdr:spPr>
        <a:xfrm>
          <a:off x="4902200" y="140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144814</xdr:rowOff>
    </xdr:from>
    <xdr:ext cx="762000" cy="259045"/>
    <xdr:sp macro="" textlink="">
      <xdr:nvSpPr>
        <xdr:cNvPr id="210" name="人件費・物件費等の状況該当値テキスト"/>
        <xdr:cNvSpPr txBox="1"/>
      </xdr:nvSpPr>
      <xdr:spPr>
        <a:xfrm>
          <a:off x="5041900" y="1403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147,635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145493</xdr:rowOff>
    </xdr:from>
    <xdr:to>
      <xdr:col>6</xdr:col>
      <xdr:colOff>50800</xdr:colOff>
      <xdr:row>82</xdr:row>
      <xdr:rowOff>75643</xdr:rowOff>
    </xdr:to>
    <xdr:sp macro="" textlink="">
      <xdr:nvSpPr>
        <xdr:cNvPr id="211" name="円/楕円 210"/>
        <xdr:cNvSpPr/>
      </xdr:nvSpPr>
      <xdr:spPr>
        <a:xfrm>
          <a:off x="4064000" y="140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60420</xdr:rowOff>
    </xdr:from>
    <xdr:ext cx="736600" cy="259045"/>
    <xdr:sp macro="" textlink="">
      <xdr:nvSpPr>
        <xdr:cNvPr id="212" name="テキスト ボックス 211"/>
        <xdr:cNvSpPr txBox="1"/>
      </xdr:nvSpPr>
      <xdr:spPr>
        <a:xfrm>
          <a:off x="3733800" y="1411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127594</xdr:rowOff>
    </xdr:from>
    <xdr:to>
      <xdr:col>4</xdr:col>
      <xdr:colOff>533400</xdr:colOff>
      <xdr:row>82</xdr:row>
      <xdr:rowOff>57744</xdr:rowOff>
    </xdr:to>
    <xdr:sp macro="" textlink="">
      <xdr:nvSpPr>
        <xdr:cNvPr id="213" name="円/楕円 212"/>
        <xdr:cNvSpPr/>
      </xdr:nvSpPr>
      <xdr:spPr>
        <a:xfrm>
          <a:off x="3175000" y="140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67921</xdr:rowOff>
    </xdr:from>
    <xdr:ext cx="762000" cy="259045"/>
    <xdr:sp macro="" textlink="">
      <xdr:nvSpPr>
        <xdr:cNvPr id="214" name="テキスト ボックス 213"/>
        <xdr:cNvSpPr txBox="1"/>
      </xdr:nvSpPr>
      <xdr:spPr>
        <a:xfrm>
          <a:off x="2844800" y="1378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140576</xdr:rowOff>
    </xdr:from>
    <xdr:to>
      <xdr:col>3</xdr:col>
      <xdr:colOff>330200</xdr:colOff>
      <xdr:row>82</xdr:row>
      <xdr:rowOff>70726</xdr:rowOff>
    </xdr:to>
    <xdr:sp macro="" textlink="">
      <xdr:nvSpPr>
        <xdr:cNvPr id="215" name="円/楕円 214"/>
        <xdr:cNvSpPr/>
      </xdr:nvSpPr>
      <xdr:spPr>
        <a:xfrm>
          <a:off x="2286000" y="1402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80903</xdr:rowOff>
    </xdr:from>
    <xdr:ext cx="762000" cy="259045"/>
    <xdr:sp macro="" textlink="">
      <xdr:nvSpPr>
        <xdr:cNvPr id="216" name="テキスト ボックス 215"/>
        <xdr:cNvSpPr txBox="1"/>
      </xdr:nvSpPr>
      <xdr:spPr>
        <a:xfrm>
          <a:off x="1955800" y="1379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140,971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126812</xdr:rowOff>
    </xdr:from>
    <xdr:to>
      <xdr:col>2</xdr:col>
      <xdr:colOff>127000</xdr:colOff>
      <xdr:row>82</xdr:row>
      <xdr:rowOff>56962</xdr:rowOff>
    </xdr:to>
    <xdr:sp macro="" textlink="">
      <xdr:nvSpPr>
        <xdr:cNvPr id="217" name="円/楕円 216"/>
        <xdr:cNvSpPr/>
      </xdr:nvSpPr>
      <xdr:spPr>
        <a:xfrm>
          <a:off x="1397000" y="140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41739</xdr:rowOff>
    </xdr:from>
    <xdr:ext cx="762000" cy="259045"/>
    <xdr:sp macro="" textlink="">
      <xdr:nvSpPr>
        <xdr:cNvPr id="218" name="テキスト ボックス 217"/>
        <xdr:cNvSpPr txBox="1"/>
      </xdr:nvSpPr>
      <xdr:spPr>
        <a:xfrm>
          <a:off x="1066800" y="1410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１７年度に職員給与一律５％削減を行い、平成１８年度からは新給料表を導入したことにより１７年度と同水準の削減を行ったこと、及び平成１９年度から３年間の給与カット（一律５％）の実施、平成２２年度についても１年間の給与カット（一律２％）などにより、人件費の削減に努めた。平成２３～２４年度については給与カットは実施していないが、平成２５年度１０月～翌３月まで国家公務員給与削減に準ずる給与カット（３～５％）を実施した。</a:t>
          </a:r>
          <a:endParaRPr lang="en-US" altLang="ja-JP" sz="1200">
            <a:solidFill>
              <a:schemeClr val="dk1"/>
            </a:solidFill>
            <a:effectLst/>
            <a:latin typeface="+mn-lt"/>
            <a:ea typeface="+mn-ea"/>
            <a:cs typeface="+mn-cs"/>
          </a:endParaRPr>
        </a:p>
        <a:p>
          <a:pPr rtl="0"/>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今後</a:t>
          </a:r>
          <a:r>
            <a:rPr lang="ja-JP" altLang="en-US" sz="1200">
              <a:solidFill>
                <a:schemeClr val="dk1"/>
              </a:solidFill>
              <a:effectLst/>
              <a:latin typeface="+mn-lt"/>
              <a:ea typeface="+mn-ea"/>
              <a:cs typeface="+mn-cs"/>
            </a:rPr>
            <a:t>、類似団体の状況、国の指針や財政状況等を考慮しながら、</a:t>
          </a:r>
          <a:r>
            <a:rPr lang="ja-JP" altLang="ja-JP" sz="1200">
              <a:solidFill>
                <a:schemeClr val="dk1"/>
              </a:solidFill>
              <a:effectLst/>
              <a:latin typeface="+mn-lt"/>
              <a:ea typeface="+mn-ea"/>
              <a:cs typeface="+mn-cs"/>
            </a:rPr>
            <a:t>人件費抑制に努めていく。</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4" name="直線コネクタ 23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5" name="テキスト ボックス 23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8" name="直線コネクタ 23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9" name="テキスト ボックス 23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86</xdr:row>
      <xdr:rowOff>77470</xdr:rowOff>
    </xdr:to>
    <xdr:cxnSp macro="">
      <xdr:nvCxnSpPr>
        <xdr:cNvPr id="243" name="直線コネクタ 242"/>
        <xdr:cNvCxnSpPr/>
      </xdr:nvCxnSpPr>
      <xdr:spPr>
        <a:xfrm flipV="1">
          <a:off x="17018000" y="13832839"/>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4"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5" name="直線コネクタ 244"/>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13652</xdr:rowOff>
    </xdr:from>
    <xdr:to>
      <xdr:col>24</xdr:col>
      <xdr:colOff>558800</xdr:colOff>
      <xdr:row>85</xdr:row>
      <xdr:rowOff>43814</xdr:rowOff>
    </xdr:to>
    <xdr:cxnSp macro="">
      <xdr:nvCxnSpPr>
        <xdr:cNvPr id="248" name="直線コネクタ 247"/>
        <xdr:cNvCxnSpPr/>
      </xdr:nvCxnSpPr>
      <xdr:spPr>
        <a:xfrm>
          <a:off x="16179800" y="14586902"/>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141304</xdr:rowOff>
    </xdr:from>
    <xdr:ext cx="762000" cy="259045"/>
    <xdr:sp macro="" textlink="">
      <xdr:nvSpPr>
        <xdr:cNvPr id="249" name="給与水準   （国との比較）平均値テキスト"/>
        <xdr:cNvSpPr txBox="1"/>
      </xdr:nvSpPr>
      <xdr:spPr>
        <a:xfrm>
          <a:off x="17106900" y="14200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124777</xdr:rowOff>
    </xdr:from>
    <xdr:to>
      <xdr:col>24</xdr:col>
      <xdr:colOff>609600</xdr:colOff>
      <xdr:row>84</xdr:row>
      <xdr:rowOff>54927</xdr:rowOff>
    </xdr:to>
    <xdr:sp macro="" textlink="">
      <xdr:nvSpPr>
        <xdr:cNvPr id="250" name="フローチャート : 判断 249"/>
        <xdr:cNvSpPr/>
      </xdr:nvSpPr>
      <xdr:spPr>
        <a:xfrm>
          <a:off x="169672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13652</xdr:rowOff>
    </xdr:from>
    <xdr:to>
      <xdr:col>23</xdr:col>
      <xdr:colOff>406400</xdr:colOff>
      <xdr:row>88</xdr:row>
      <xdr:rowOff>42227</xdr:rowOff>
    </xdr:to>
    <xdr:cxnSp macro="">
      <xdr:nvCxnSpPr>
        <xdr:cNvPr id="251" name="直線コネクタ 250"/>
        <xdr:cNvCxnSpPr/>
      </xdr:nvCxnSpPr>
      <xdr:spPr>
        <a:xfrm flipV="1">
          <a:off x="15290800" y="14586902"/>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100648</xdr:rowOff>
    </xdr:from>
    <xdr:to>
      <xdr:col>23</xdr:col>
      <xdr:colOff>457200</xdr:colOff>
      <xdr:row>84</xdr:row>
      <xdr:rowOff>30798</xdr:rowOff>
    </xdr:to>
    <xdr:sp macro="" textlink="">
      <xdr:nvSpPr>
        <xdr:cNvPr id="252" name="フローチャート : 判断 251"/>
        <xdr:cNvSpPr/>
      </xdr:nvSpPr>
      <xdr:spPr>
        <a:xfrm>
          <a:off x="16129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40975</xdr:rowOff>
    </xdr:from>
    <xdr:ext cx="736600" cy="259045"/>
    <xdr:sp macro="" textlink="">
      <xdr:nvSpPr>
        <xdr:cNvPr id="253" name="テキスト ボックス 252"/>
        <xdr:cNvSpPr txBox="1"/>
      </xdr:nvSpPr>
      <xdr:spPr>
        <a:xfrm>
          <a:off x="15798800" y="1409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123189</xdr:rowOff>
    </xdr:from>
    <xdr:to>
      <xdr:col>22</xdr:col>
      <xdr:colOff>203200</xdr:colOff>
      <xdr:row>88</xdr:row>
      <xdr:rowOff>42227</xdr:rowOff>
    </xdr:to>
    <xdr:cxnSp macro="">
      <xdr:nvCxnSpPr>
        <xdr:cNvPr id="254" name="直線コネクタ 253"/>
        <xdr:cNvCxnSpPr/>
      </xdr:nvCxnSpPr>
      <xdr:spPr>
        <a:xfrm>
          <a:off x="14401800" y="15039339"/>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56832</xdr:rowOff>
    </xdr:from>
    <xdr:to>
      <xdr:col>22</xdr:col>
      <xdr:colOff>254000</xdr:colOff>
      <xdr:row>86</xdr:row>
      <xdr:rowOff>158432</xdr:rowOff>
    </xdr:to>
    <xdr:sp macro="" textlink="">
      <xdr:nvSpPr>
        <xdr:cNvPr id="255" name="フローチャート : 判断 254"/>
        <xdr:cNvSpPr/>
      </xdr:nvSpPr>
      <xdr:spPr>
        <a:xfrm>
          <a:off x="15240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168609</xdr:rowOff>
    </xdr:from>
    <xdr:ext cx="762000" cy="259045"/>
    <xdr:sp macro="" textlink="">
      <xdr:nvSpPr>
        <xdr:cNvPr id="256" name="テキスト ボックス 255"/>
        <xdr:cNvSpPr txBox="1"/>
      </xdr:nvSpPr>
      <xdr:spPr>
        <a:xfrm>
          <a:off x="14909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139382</xdr:rowOff>
    </xdr:from>
    <xdr:to>
      <xdr:col>21</xdr:col>
      <xdr:colOff>0</xdr:colOff>
      <xdr:row>87</xdr:row>
      <xdr:rowOff>123189</xdr:rowOff>
    </xdr:to>
    <xdr:cxnSp macro="">
      <xdr:nvCxnSpPr>
        <xdr:cNvPr id="257" name="直線コネクタ 256"/>
        <xdr:cNvCxnSpPr/>
      </xdr:nvCxnSpPr>
      <xdr:spPr>
        <a:xfrm>
          <a:off x="13512800" y="14369732"/>
          <a:ext cx="889000" cy="66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68898</xdr:rowOff>
    </xdr:from>
    <xdr:to>
      <xdr:col>21</xdr:col>
      <xdr:colOff>50800</xdr:colOff>
      <xdr:row>86</xdr:row>
      <xdr:rowOff>170498</xdr:rowOff>
    </xdr:to>
    <xdr:sp macro="" textlink="">
      <xdr:nvSpPr>
        <xdr:cNvPr id="258" name="フローチャート : 判断 257"/>
        <xdr:cNvSpPr/>
      </xdr:nvSpPr>
      <xdr:spPr>
        <a:xfrm>
          <a:off x="14351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9225</xdr:rowOff>
    </xdr:from>
    <xdr:ext cx="762000" cy="259045"/>
    <xdr:sp macro="" textlink="">
      <xdr:nvSpPr>
        <xdr:cNvPr id="259" name="テキスト ボックス 258"/>
        <xdr:cNvSpPr txBox="1"/>
      </xdr:nvSpPr>
      <xdr:spPr>
        <a:xfrm>
          <a:off x="14020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88582</xdr:rowOff>
    </xdr:from>
    <xdr:to>
      <xdr:col>19</xdr:col>
      <xdr:colOff>533400</xdr:colOff>
      <xdr:row>84</xdr:row>
      <xdr:rowOff>18732</xdr:rowOff>
    </xdr:to>
    <xdr:sp macro="" textlink="">
      <xdr:nvSpPr>
        <xdr:cNvPr id="260" name="フローチャート : 判断 259"/>
        <xdr:cNvSpPr/>
      </xdr:nvSpPr>
      <xdr:spPr>
        <a:xfrm>
          <a:off x="13462000" y="1431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28909</xdr:rowOff>
    </xdr:from>
    <xdr:ext cx="762000" cy="259045"/>
    <xdr:sp macro="" textlink="">
      <xdr:nvSpPr>
        <xdr:cNvPr id="261" name="テキスト ボックス 260"/>
        <xdr:cNvSpPr txBox="1"/>
      </xdr:nvSpPr>
      <xdr:spPr>
        <a:xfrm>
          <a:off x="13131800" y="1408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164464</xdr:rowOff>
    </xdr:from>
    <xdr:to>
      <xdr:col>24</xdr:col>
      <xdr:colOff>609600</xdr:colOff>
      <xdr:row>85</xdr:row>
      <xdr:rowOff>94614</xdr:rowOff>
    </xdr:to>
    <xdr:sp macro="" textlink="">
      <xdr:nvSpPr>
        <xdr:cNvPr id="267" name="円/楕円 266"/>
        <xdr:cNvSpPr/>
      </xdr:nvSpPr>
      <xdr:spPr>
        <a:xfrm>
          <a:off x="169672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136541</xdr:rowOff>
    </xdr:from>
    <xdr:ext cx="762000" cy="259045"/>
    <xdr:sp macro="" textlink="">
      <xdr:nvSpPr>
        <xdr:cNvPr id="268" name="給与水準   （国との比較）該当値テキスト"/>
        <xdr:cNvSpPr txBox="1"/>
      </xdr:nvSpPr>
      <xdr:spPr>
        <a:xfrm>
          <a:off x="17106900" y="1453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134302</xdr:rowOff>
    </xdr:from>
    <xdr:to>
      <xdr:col>23</xdr:col>
      <xdr:colOff>457200</xdr:colOff>
      <xdr:row>85</xdr:row>
      <xdr:rowOff>64452</xdr:rowOff>
    </xdr:to>
    <xdr:sp macro="" textlink="">
      <xdr:nvSpPr>
        <xdr:cNvPr id="269" name="円/楕円 268"/>
        <xdr:cNvSpPr/>
      </xdr:nvSpPr>
      <xdr:spPr>
        <a:xfrm>
          <a:off x="16129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49229</xdr:rowOff>
    </xdr:from>
    <xdr:ext cx="736600" cy="259045"/>
    <xdr:sp macro="" textlink="">
      <xdr:nvSpPr>
        <xdr:cNvPr id="270" name="テキスト ボックス 269"/>
        <xdr:cNvSpPr txBox="1"/>
      </xdr:nvSpPr>
      <xdr:spPr>
        <a:xfrm>
          <a:off x="15798800" y="14622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162877</xdr:rowOff>
    </xdr:from>
    <xdr:to>
      <xdr:col>22</xdr:col>
      <xdr:colOff>254000</xdr:colOff>
      <xdr:row>88</xdr:row>
      <xdr:rowOff>93027</xdr:rowOff>
    </xdr:to>
    <xdr:sp macro="" textlink="">
      <xdr:nvSpPr>
        <xdr:cNvPr id="271" name="円/楕円 270"/>
        <xdr:cNvSpPr/>
      </xdr:nvSpPr>
      <xdr:spPr>
        <a:xfrm>
          <a:off x="15240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77804</xdr:rowOff>
    </xdr:from>
    <xdr:ext cx="762000" cy="259045"/>
    <xdr:sp macro="" textlink="">
      <xdr:nvSpPr>
        <xdr:cNvPr id="272" name="テキスト ボックス 271"/>
        <xdr:cNvSpPr txBox="1"/>
      </xdr:nvSpPr>
      <xdr:spPr>
        <a:xfrm>
          <a:off x="14909800" y="151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72389</xdr:rowOff>
    </xdr:from>
    <xdr:to>
      <xdr:col>21</xdr:col>
      <xdr:colOff>50800</xdr:colOff>
      <xdr:row>88</xdr:row>
      <xdr:rowOff>2539</xdr:rowOff>
    </xdr:to>
    <xdr:sp macro="" textlink="">
      <xdr:nvSpPr>
        <xdr:cNvPr id="273" name="円/楕円 272"/>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158766</xdr:rowOff>
    </xdr:from>
    <xdr:ext cx="762000" cy="259045"/>
    <xdr:sp macro="" textlink="">
      <xdr:nvSpPr>
        <xdr:cNvPr id="274" name="テキスト ボックス 273"/>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88582</xdr:rowOff>
    </xdr:from>
    <xdr:to>
      <xdr:col>19</xdr:col>
      <xdr:colOff>533400</xdr:colOff>
      <xdr:row>84</xdr:row>
      <xdr:rowOff>18732</xdr:rowOff>
    </xdr:to>
    <xdr:sp macro="" textlink="">
      <xdr:nvSpPr>
        <xdr:cNvPr id="275" name="円/楕円 274"/>
        <xdr:cNvSpPr/>
      </xdr:nvSpPr>
      <xdr:spPr>
        <a:xfrm>
          <a:off x="13462000" y="1431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3509</xdr:rowOff>
    </xdr:from>
    <xdr:ext cx="762000" cy="259045"/>
    <xdr:sp macro="" textlink="">
      <xdr:nvSpPr>
        <xdr:cNvPr id="276" name="テキスト ボックス 275"/>
        <xdr:cNvSpPr txBox="1"/>
      </xdr:nvSpPr>
      <xdr:spPr>
        <a:xfrm>
          <a:off x="13131800" y="1440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給食調理、ごみ・し尿収集等について積極的に民間委託等の推進を行っているものの、消防署の単独設置、保育所、幼稚園等の各施設の充実により、平均を上回っていたが、集中改革プランによる定員適正化計画</a:t>
          </a:r>
          <a:r>
            <a:rPr lang="ja-JP" altLang="en-US" sz="1200">
              <a:solidFill>
                <a:schemeClr val="dk1"/>
              </a:solidFill>
              <a:effectLst/>
              <a:latin typeface="+mn-lt"/>
              <a:ea typeface="+mn-ea"/>
              <a:cs typeface="+mn-cs"/>
            </a:rPr>
            <a:t>や財政健全化計画の執行</a:t>
          </a:r>
          <a:r>
            <a:rPr lang="ja-JP" altLang="ja-JP" sz="1200">
              <a:solidFill>
                <a:schemeClr val="dk1"/>
              </a:solidFill>
              <a:effectLst/>
              <a:latin typeface="+mn-lt"/>
              <a:ea typeface="+mn-ea"/>
              <a:cs typeface="+mn-cs"/>
            </a:rPr>
            <a:t>により、定年退職者不補充、組織機構の見直し、事務事業の見直し等を進めてきたことで、近年は若干ではあるが類似団体</a:t>
          </a:r>
          <a:r>
            <a:rPr lang="ja-JP" altLang="en-US" sz="1200">
              <a:solidFill>
                <a:schemeClr val="dk1"/>
              </a:solidFill>
              <a:effectLst/>
              <a:latin typeface="+mn-lt"/>
              <a:ea typeface="+mn-ea"/>
              <a:cs typeface="+mn-cs"/>
            </a:rPr>
            <a:t>内</a:t>
          </a:r>
          <a:r>
            <a:rPr lang="ja-JP" altLang="ja-JP" sz="1200">
              <a:solidFill>
                <a:schemeClr val="dk1"/>
              </a:solidFill>
              <a:effectLst/>
              <a:latin typeface="+mn-lt"/>
              <a:ea typeface="+mn-ea"/>
              <a:cs typeface="+mn-cs"/>
            </a:rPr>
            <a:t>平均を下回る傾向にある。今後も</a:t>
          </a:r>
          <a:r>
            <a:rPr lang="ja-JP" altLang="en-US" sz="1200">
              <a:solidFill>
                <a:schemeClr val="dk1"/>
              </a:solidFill>
              <a:effectLst/>
              <a:latin typeface="+mn-lt"/>
              <a:ea typeface="+mn-ea"/>
              <a:cs typeface="+mn-cs"/>
            </a:rPr>
            <a:t>人口と職員数のバランスを考慮して</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適正な職員数を維持するために</a:t>
          </a:r>
          <a:r>
            <a:rPr lang="ja-JP" altLang="ja-JP" sz="1200">
              <a:solidFill>
                <a:schemeClr val="dk1"/>
              </a:solidFill>
              <a:effectLst/>
              <a:latin typeface="+mn-lt"/>
              <a:ea typeface="+mn-ea"/>
              <a:cs typeface="+mn-cs"/>
            </a:rPr>
            <a:t>計画的な採用に努めていく。</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06" name="直線コネクタ 305"/>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07"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08" name="直線コネクタ 307"/>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09"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0" name="直線コネクタ 309"/>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75283</xdr:rowOff>
    </xdr:from>
    <xdr:to>
      <xdr:col>24</xdr:col>
      <xdr:colOff>558800</xdr:colOff>
      <xdr:row>62</xdr:row>
      <xdr:rowOff>116840</xdr:rowOff>
    </xdr:to>
    <xdr:cxnSp macro="">
      <xdr:nvCxnSpPr>
        <xdr:cNvPr id="311" name="直線コネクタ 310"/>
        <xdr:cNvCxnSpPr/>
      </xdr:nvCxnSpPr>
      <xdr:spPr>
        <a:xfrm>
          <a:off x="16179800" y="10705183"/>
          <a:ext cx="8382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2"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3" name="フローチャート : 判断 312"/>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75283</xdr:rowOff>
    </xdr:from>
    <xdr:to>
      <xdr:col>23</xdr:col>
      <xdr:colOff>406400</xdr:colOff>
      <xdr:row>62</xdr:row>
      <xdr:rowOff>91370</xdr:rowOff>
    </xdr:to>
    <xdr:cxnSp macro="">
      <xdr:nvCxnSpPr>
        <xdr:cNvPr id="314" name="直線コネクタ 313"/>
        <xdr:cNvCxnSpPr/>
      </xdr:nvCxnSpPr>
      <xdr:spPr>
        <a:xfrm flipV="1">
          <a:off x="15290800" y="107051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5" name="フローチャート : 判断 314"/>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171185</xdr:rowOff>
    </xdr:from>
    <xdr:ext cx="736600" cy="259045"/>
    <xdr:sp macro="" textlink="">
      <xdr:nvSpPr>
        <xdr:cNvPr id="316" name="テキスト ボックス 315"/>
        <xdr:cNvSpPr txBox="1"/>
      </xdr:nvSpPr>
      <xdr:spPr>
        <a:xfrm>
          <a:off x="15798800" y="1080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91370</xdr:rowOff>
    </xdr:from>
    <xdr:to>
      <xdr:col>22</xdr:col>
      <xdr:colOff>203200</xdr:colOff>
      <xdr:row>62</xdr:row>
      <xdr:rowOff>106115</xdr:rowOff>
    </xdr:to>
    <xdr:cxnSp macro="">
      <xdr:nvCxnSpPr>
        <xdr:cNvPr id="317" name="直線コネクタ 316"/>
        <xdr:cNvCxnSpPr/>
      </xdr:nvCxnSpPr>
      <xdr:spPr>
        <a:xfrm flipV="1">
          <a:off x="14401800" y="10721270"/>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18" name="フローチャート : 判断 317"/>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19" name="テキスト ボックス 318"/>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59196</xdr:rowOff>
    </xdr:from>
    <xdr:to>
      <xdr:col>21</xdr:col>
      <xdr:colOff>0</xdr:colOff>
      <xdr:row>62</xdr:row>
      <xdr:rowOff>106115</xdr:rowOff>
    </xdr:to>
    <xdr:cxnSp macro="">
      <xdr:nvCxnSpPr>
        <xdr:cNvPr id="320" name="直線コネクタ 319"/>
        <xdr:cNvCxnSpPr/>
      </xdr:nvCxnSpPr>
      <xdr:spPr>
        <a:xfrm>
          <a:off x="13512800" y="10689096"/>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1" name="フローチャート : 判断 320"/>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2" name="テキスト ボックス 321"/>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3" name="フローチャート : 判断 322"/>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151076</xdr:rowOff>
    </xdr:from>
    <xdr:ext cx="762000" cy="259045"/>
    <xdr:sp macro="" textlink="">
      <xdr:nvSpPr>
        <xdr:cNvPr id="324" name="テキスト ボックス 323"/>
        <xdr:cNvSpPr txBox="1"/>
      </xdr:nvSpPr>
      <xdr:spPr>
        <a:xfrm>
          <a:off x="13131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66040</xdr:rowOff>
    </xdr:from>
    <xdr:to>
      <xdr:col>24</xdr:col>
      <xdr:colOff>609600</xdr:colOff>
      <xdr:row>62</xdr:row>
      <xdr:rowOff>167640</xdr:rowOff>
    </xdr:to>
    <xdr:sp macro="" textlink="">
      <xdr:nvSpPr>
        <xdr:cNvPr id="330" name="円/楕円 329"/>
        <xdr:cNvSpPr/>
      </xdr:nvSpPr>
      <xdr:spPr>
        <a:xfrm>
          <a:off x="16967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82567</xdr:rowOff>
    </xdr:from>
    <xdr:ext cx="762000" cy="259045"/>
    <xdr:sp macro="" textlink="">
      <xdr:nvSpPr>
        <xdr:cNvPr id="331" name="定員管理の状況該当値テキスト"/>
        <xdr:cNvSpPr txBox="1"/>
      </xdr:nvSpPr>
      <xdr:spPr>
        <a:xfrm>
          <a:off x="17106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24483</xdr:rowOff>
    </xdr:from>
    <xdr:to>
      <xdr:col>23</xdr:col>
      <xdr:colOff>457200</xdr:colOff>
      <xdr:row>62</xdr:row>
      <xdr:rowOff>126083</xdr:rowOff>
    </xdr:to>
    <xdr:sp macro="" textlink="">
      <xdr:nvSpPr>
        <xdr:cNvPr id="332" name="円/楕円 331"/>
        <xdr:cNvSpPr/>
      </xdr:nvSpPr>
      <xdr:spPr>
        <a:xfrm>
          <a:off x="16129000" y="1065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136260</xdr:rowOff>
    </xdr:from>
    <xdr:ext cx="736600" cy="259045"/>
    <xdr:sp macro="" textlink="">
      <xdr:nvSpPr>
        <xdr:cNvPr id="333" name="テキスト ボックス 332"/>
        <xdr:cNvSpPr txBox="1"/>
      </xdr:nvSpPr>
      <xdr:spPr>
        <a:xfrm>
          <a:off x="15798800" y="10423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40570</xdr:rowOff>
    </xdr:from>
    <xdr:to>
      <xdr:col>22</xdr:col>
      <xdr:colOff>254000</xdr:colOff>
      <xdr:row>62</xdr:row>
      <xdr:rowOff>142170</xdr:rowOff>
    </xdr:to>
    <xdr:sp macro="" textlink="">
      <xdr:nvSpPr>
        <xdr:cNvPr id="334" name="円/楕円 333"/>
        <xdr:cNvSpPr/>
      </xdr:nvSpPr>
      <xdr:spPr>
        <a:xfrm>
          <a:off x="15240000" y="1067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152347</xdr:rowOff>
    </xdr:from>
    <xdr:ext cx="762000" cy="259045"/>
    <xdr:sp macro="" textlink="">
      <xdr:nvSpPr>
        <xdr:cNvPr id="335" name="テキスト ボックス 334"/>
        <xdr:cNvSpPr txBox="1"/>
      </xdr:nvSpPr>
      <xdr:spPr>
        <a:xfrm>
          <a:off x="14909800" y="1043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55315</xdr:rowOff>
    </xdr:from>
    <xdr:to>
      <xdr:col>21</xdr:col>
      <xdr:colOff>50800</xdr:colOff>
      <xdr:row>62</xdr:row>
      <xdr:rowOff>156915</xdr:rowOff>
    </xdr:to>
    <xdr:sp macro="" textlink="">
      <xdr:nvSpPr>
        <xdr:cNvPr id="336" name="円/楕円 335"/>
        <xdr:cNvSpPr/>
      </xdr:nvSpPr>
      <xdr:spPr>
        <a:xfrm>
          <a:off x="14351000" y="106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167092</xdr:rowOff>
    </xdr:from>
    <xdr:ext cx="762000" cy="259045"/>
    <xdr:sp macro="" textlink="">
      <xdr:nvSpPr>
        <xdr:cNvPr id="337" name="テキスト ボックス 336"/>
        <xdr:cNvSpPr txBox="1"/>
      </xdr:nvSpPr>
      <xdr:spPr>
        <a:xfrm>
          <a:off x="14020800" y="1045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8396</xdr:rowOff>
    </xdr:from>
    <xdr:to>
      <xdr:col>19</xdr:col>
      <xdr:colOff>533400</xdr:colOff>
      <xdr:row>62</xdr:row>
      <xdr:rowOff>109996</xdr:rowOff>
    </xdr:to>
    <xdr:sp macro="" textlink="">
      <xdr:nvSpPr>
        <xdr:cNvPr id="338" name="円/楕円 337"/>
        <xdr:cNvSpPr/>
      </xdr:nvSpPr>
      <xdr:spPr>
        <a:xfrm>
          <a:off x="13462000" y="106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120173</xdr:rowOff>
    </xdr:from>
    <xdr:ext cx="762000" cy="259045"/>
    <xdr:sp macro="" textlink="">
      <xdr:nvSpPr>
        <xdr:cNvPr id="339" name="テキスト ボックス 338"/>
        <xdr:cNvSpPr txBox="1"/>
      </xdr:nvSpPr>
      <xdr:spPr>
        <a:xfrm>
          <a:off x="13131800" y="1040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ja-JP" altLang="ja-JP" sz="1200">
              <a:solidFill>
                <a:schemeClr val="dk1"/>
              </a:solidFill>
              <a:effectLst/>
              <a:latin typeface="+mn-lt"/>
              <a:ea typeface="+mn-ea"/>
              <a:cs typeface="+mn-cs"/>
            </a:rPr>
            <a:t>実質公債費比率については、公債費に準ずる債務負担行為に係るクリーンセンター長期包括整備運営管理事業における大規模改修分が増加したことにより、近年は類似団体</a:t>
          </a:r>
          <a:r>
            <a:rPr lang="ja-JP" altLang="en-US" sz="1200">
              <a:solidFill>
                <a:schemeClr val="dk1"/>
              </a:solidFill>
              <a:effectLst/>
              <a:latin typeface="+mn-lt"/>
              <a:ea typeface="+mn-ea"/>
              <a:cs typeface="+mn-cs"/>
            </a:rPr>
            <a:t>内</a:t>
          </a:r>
          <a:r>
            <a:rPr lang="ja-JP" altLang="ja-JP" sz="1200">
              <a:solidFill>
                <a:schemeClr val="dk1"/>
              </a:solidFill>
              <a:effectLst/>
              <a:latin typeface="+mn-lt"/>
              <a:ea typeface="+mn-ea"/>
              <a:cs typeface="+mn-cs"/>
            </a:rPr>
            <a:t>平均を大きく上回って</a:t>
          </a:r>
          <a:r>
            <a:rPr lang="ja-JP" altLang="en-US" sz="1200">
              <a:solidFill>
                <a:schemeClr val="dk1"/>
              </a:solidFill>
              <a:effectLst/>
              <a:latin typeface="+mn-lt"/>
              <a:ea typeface="+mn-ea"/>
              <a:cs typeface="+mn-cs"/>
            </a:rPr>
            <a:t>いる。</a:t>
          </a:r>
          <a:endParaRPr lang="en-US" altLang="ja-JP" sz="1200">
            <a:solidFill>
              <a:schemeClr val="dk1"/>
            </a:solidFill>
            <a:effectLst/>
            <a:latin typeface="+mn-lt"/>
            <a:ea typeface="+mn-ea"/>
            <a:cs typeface="+mn-cs"/>
          </a:endParaRPr>
        </a:p>
        <a:p>
          <a:pPr rtl="0"/>
          <a:r>
            <a:rPr lang="ja-JP" altLang="en-US" sz="1200">
              <a:solidFill>
                <a:schemeClr val="dk1"/>
              </a:solidFill>
              <a:effectLst/>
              <a:latin typeface="+mn-lt"/>
              <a:ea typeface="+mn-ea"/>
              <a:cs typeface="+mn-cs"/>
            </a:rPr>
            <a:t>　今後、学校耐震事業債の償還開始などに伴い、一時的に増加することが見込まれるが、庁舎等建設債の大半が平成２９年度で償還完了となることから</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２９年度をピークに比率が大きく減少する見込みである。引き続き</a:t>
          </a:r>
          <a:r>
            <a:rPr lang="ja-JP" altLang="ja-JP" sz="1200">
              <a:solidFill>
                <a:schemeClr val="dk1"/>
              </a:solidFill>
              <a:effectLst/>
              <a:latin typeface="+mn-lt"/>
              <a:ea typeface="+mn-ea"/>
              <a:cs typeface="+mn-cs"/>
            </a:rPr>
            <a:t>、地方債の新規発行の抑制</a:t>
          </a:r>
          <a:r>
            <a:rPr lang="ja-JP" altLang="en-US" sz="1200">
              <a:solidFill>
                <a:schemeClr val="dk1"/>
              </a:solidFill>
              <a:effectLst/>
              <a:latin typeface="+mn-lt"/>
              <a:ea typeface="+mn-ea"/>
              <a:cs typeface="+mn-cs"/>
            </a:rPr>
            <a:t>など</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健全な</a:t>
          </a:r>
          <a:r>
            <a:rPr lang="ja-JP" altLang="ja-JP" sz="1200">
              <a:solidFill>
                <a:schemeClr val="dk1"/>
              </a:solidFill>
              <a:effectLst/>
              <a:latin typeface="+mn-lt"/>
              <a:ea typeface="+mn-ea"/>
              <a:cs typeface="+mn-cs"/>
            </a:rPr>
            <a:t>比率の</a:t>
          </a:r>
          <a:r>
            <a:rPr lang="ja-JP" altLang="en-US" sz="1200">
              <a:solidFill>
                <a:schemeClr val="dk1"/>
              </a:solidFill>
              <a:effectLst/>
              <a:latin typeface="+mn-lt"/>
              <a:ea typeface="+mn-ea"/>
              <a:cs typeface="+mn-cs"/>
            </a:rPr>
            <a:t>維持</a:t>
          </a:r>
          <a:r>
            <a:rPr lang="ja-JP" altLang="ja-JP" sz="1200">
              <a:solidFill>
                <a:schemeClr val="dk1"/>
              </a:solidFill>
              <a:effectLst/>
              <a:latin typeface="+mn-lt"/>
              <a:ea typeface="+mn-ea"/>
              <a:cs typeface="+mn-cs"/>
            </a:rPr>
            <a:t>に努めていく。</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68" name="直線コネクタ 367"/>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69"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0" name="直線コネクタ 369"/>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1"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2" name="直線コネクタ 371"/>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124883</xdr:rowOff>
    </xdr:from>
    <xdr:to>
      <xdr:col>24</xdr:col>
      <xdr:colOff>558800</xdr:colOff>
      <xdr:row>45</xdr:row>
      <xdr:rowOff>41910</xdr:rowOff>
    </xdr:to>
    <xdr:cxnSp macro="">
      <xdr:nvCxnSpPr>
        <xdr:cNvPr id="373" name="直線コネクタ 372"/>
        <xdr:cNvCxnSpPr/>
      </xdr:nvCxnSpPr>
      <xdr:spPr>
        <a:xfrm>
          <a:off x="16179800" y="766868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7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5" name="フローチャート : 判断 37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76623</xdr:rowOff>
    </xdr:from>
    <xdr:to>
      <xdr:col>23</xdr:col>
      <xdr:colOff>406400</xdr:colOff>
      <xdr:row>44</xdr:row>
      <xdr:rowOff>124883</xdr:rowOff>
    </xdr:to>
    <xdr:cxnSp macro="">
      <xdr:nvCxnSpPr>
        <xdr:cNvPr id="376" name="直線コネクタ 375"/>
        <xdr:cNvCxnSpPr/>
      </xdr:nvCxnSpPr>
      <xdr:spPr>
        <a:xfrm>
          <a:off x="15290800" y="76204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77" name="フローチャート : 判断 37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78" name="テキスト ボックス 377"/>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76623</xdr:rowOff>
    </xdr:from>
    <xdr:to>
      <xdr:col>22</xdr:col>
      <xdr:colOff>203200</xdr:colOff>
      <xdr:row>44</xdr:row>
      <xdr:rowOff>132927</xdr:rowOff>
    </xdr:to>
    <xdr:cxnSp macro="">
      <xdr:nvCxnSpPr>
        <xdr:cNvPr id="379" name="直線コネクタ 378"/>
        <xdr:cNvCxnSpPr/>
      </xdr:nvCxnSpPr>
      <xdr:spPr>
        <a:xfrm flipV="1">
          <a:off x="14401800" y="76204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0" name="フローチャート : 判断 379"/>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381" name="テキスト ボックス 380"/>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132927</xdr:rowOff>
    </xdr:from>
    <xdr:to>
      <xdr:col>21</xdr:col>
      <xdr:colOff>0</xdr:colOff>
      <xdr:row>45</xdr:row>
      <xdr:rowOff>82127</xdr:rowOff>
    </xdr:to>
    <xdr:cxnSp macro="">
      <xdr:nvCxnSpPr>
        <xdr:cNvPr id="382" name="直線コネクタ 381"/>
        <xdr:cNvCxnSpPr/>
      </xdr:nvCxnSpPr>
      <xdr:spPr>
        <a:xfrm flipV="1">
          <a:off x="13512800" y="76767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3" name="フローチャート : 判断 382"/>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84" name="テキスト ボックス 383"/>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5" name="フローチャート : 判断 384"/>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386" name="テキスト ボックス 385"/>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44</xdr:row>
      <xdr:rowOff>162560</xdr:rowOff>
    </xdr:from>
    <xdr:to>
      <xdr:col>24</xdr:col>
      <xdr:colOff>609600</xdr:colOff>
      <xdr:row>45</xdr:row>
      <xdr:rowOff>92710</xdr:rowOff>
    </xdr:to>
    <xdr:sp macro="" textlink="">
      <xdr:nvSpPr>
        <xdr:cNvPr id="392" name="円/楕円 391"/>
        <xdr:cNvSpPr/>
      </xdr:nvSpPr>
      <xdr:spPr>
        <a:xfrm>
          <a:off x="169672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58437</xdr:rowOff>
    </xdr:from>
    <xdr:ext cx="762000" cy="259045"/>
    <xdr:sp macro="" textlink="">
      <xdr:nvSpPr>
        <xdr:cNvPr id="393" name="公債費負担の状況該当値テキスト"/>
        <xdr:cNvSpPr txBox="1"/>
      </xdr:nvSpPr>
      <xdr:spPr>
        <a:xfrm>
          <a:off x="17106900" y="760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74083</xdr:rowOff>
    </xdr:from>
    <xdr:to>
      <xdr:col>23</xdr:col>
      <xdr:colOff>457200</xdr:colOff>
      <xdr:row>45</xdr:row>
      <xdr:rowOff>4233</xdr:rowOff>
    </xdr:to>
    <xdr:sp macro="" textlink="">
      <xdr:nvSpPr>
        <xdr:cNvPr id="394" name="円/楕円 393"/>
        <xdr:cNvSpPr/>
      </xdr:nvSpPr>
      <xdr:spPr>
        <a:xfrm>
          <a:off x="16129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160460</xdr:rowOff>
    </xdr:from>
    <xdr:ext cx="736600" cy="259045"/>
    <xdr:sp macro="" textlink="">
      <xdr:nvSpPr>
        <xdr:cNvPr id="395" name="テキスト ボックス 394"/>
        <xdr:cNvSpPr txBox="1"/>
      </xdr:nvSpPr>
      <xdr:spPr>
        <a:xfrm>
          <a:off x="15798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25823</xdr:rowOff>
    </xdr:from>
    <xdr:to>
      <xdr:col>22</xdr:col>
      <xdr:colOff>254000</xdr:colOff>
      <xdr:row>44</xdr:row>
      <xdr:rowOff>127423</xdr:rowOff>
    </xdr:to>
    <xdr:sp macro="" textlink="">
      <xdr:nvSpPr>
        <xdr:cNvPr id="396" name="円/楕円 395"/>
        <xdr:cNvSpPr/>
      </xdr:nvSpPr>
      <xdr:spPr>
        <a:xfrm>
          <a:off x="15240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112200</xdr:rowOff>
    </xdr:from>
    <xdr:ext cx="762000" cy="259045"/>
    <xdr:sp macro="" textlink="">
      <xdr:nvSpPr>
        <xdr:cNvPr id="397" name="テキスト ボックス 396"/>
        <xdr:cNvSpPr txBox="1"/>
      </xdr:nvSpPr>
      <xdr:spPr>
        <a:xfrm>
          <a:off x="14909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82127</xdr:rowOff>
    </xdr:from>
    <xdr:to>
      <xdr:col>21</xdr:col>
      <xdr:colOff>50800</xdr:colOff>
      <xdr:row>45</xdr:row>
      <xdr:rowOff>12277</xdr:rowOff>
    </xdr:to>
    <xdr:sp macro="" textlink="">
      <xdr:nvSpPr>
        <xdr:cNvPr id="398" name="円/楕円 397"/>
        <xdr:cNvSpPr/>
      </xdr:nvSpPr>
      <xdr:spPr>
        <a:xfrm>
          <a:off x="14351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168504</xdr:rowOff>
    </xdr:from>
    <xdr:ext cx="762000" cy="259045"/>
    <xdr:sp macro="" textlink="">
      <xdr:nvSpPr>
        <xdr:cNvPr id="399" name="テキスト ボックス 398"/>
        <xdr:cNvSpPr txBox="1"/>
      </xdr:nvSpPr>
      <xdr:spPr>
        <a:xfrm>
          <a:off x="14020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31327</xdr:rowOff>
    </xdr:from>
    <xdr:to>
      <xdr:col>19</xdr:col>
      <xdr:colOff>533400</xdr:colOff>
      <xdr:row>45</xdr:row>
      <xdr:rowOff>132927</xdr:rowOff>
    </xdr:to>
    <xdr:sp macro="" textlink="">
      <xdr:nvSpPr>
        <xdr:cNvPr id="400" name="円/楕円 399"/>
        <xdr:cNvSpPr/>
      </xdr:nvSpPr>
      <xdr:spPr>
        <a:xfrm>
          <a:off x="13462000" y="77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117704</xdr:rowOff>
    </xdr:from>
    <xdr:ext cx="762000" cy="259045"/>
    <xdr:sp macro="" textlink="">
      <xdr:nvSpPr>
        <xdr:cNvPr id="401" name="テキスト ボックス 400"/>
        <xdr:cNvSpPr txBox="1"/>
      </xdr:nvSpPr>
      <xdr:spPr>
        <a:xfrm>
          <a:off x="13131800" y="78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将来負担比率については、類似団体</a:t>
          </a:r>
          <a:r>
            <a:rPr lang="ja-JP" altLang="en-US" sz="1200">
              <a:solidFill>
                <a:schemeClr val="dk1"/>
              </a:solidFill>
              <a:effectLst/>
              <a:latin typeface="+mn-lt"/>
              <a:ea typeface="+mn-ea"/>
              <a:cs typeface="+mn-cs"/>
            </a:rPr>
            <a:t>内</a:t>
          </a:r>
          <a:r>
            <a:rPr lang="ja-JP" altLang="ja-JP" sz="1200">
              <a:solidFill>
                <a:schemeClr val="dk1"/>
              </a:solidFill>
              <a:effectLst/>
              <a:latin typeface="+mn-lt"/>
              <a:ea typeface="+mn-ea"/>
              <a:cs typeface="+mn-cs"/>
            </a:rPr>
            <a:t>平均を大きく上回っている。これは、一般会計において平成１０年竣工のシビックセンター（庁舎・温水プールなどの複合施設）の建設や、平成２４年度に第三セクター等改革推進債を活用し、第三セクターを解散したことにより地方債残高が増加したこと、また下水道会計においても地方債残高が多いことなどが原因である。平成２４年度に第三セクターを解散し、損失補償から地方債へ振り替えることで後年の債務増加を抑制しており、地方債残高についても、今後地方債発行を必要最小限に抑制し</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残高を減少させるよう努めていく。</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28" name="直線コネクタ 427"/>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29"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0" name="直線コネクタ 429"/>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145009</xdr:rowOff>
    </xdr:from>
    <xdr:to>
      <xdr:col>24</xdr:col>
      <xdr:colOff>558800</xdr:colOff>
      <xdr:row>18</xdr:row>
      <xdr:rowOff>22301</xdr:rowOff>
    </xdr:to>
    <xdr:cxnSp macro="">
      <xdr:nvCxnSpPr>
        <xdr:cNvPr id="433" name="直線コネクタ 432"/>
        <xdr:cNvCxnSpPr/>
      </xdr:nvCxnSpPr>
      <xdr:spPr>
        <a:xfrm flipV="1">
          <a:off x="16179800" y="3059659"/>
          <a:ext cx="838200" cy="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4"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5" name="フローチャート : 判断 434"/>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22301</xdr:rowOff>
    </xdr:from>
    <xdr:to>
      <xdr:col>23</xdr:col>
      <xdr:colOff>406400</xdr:colOff>
      <xdr:row>18</xdr:row>
      <xdr:rowOff>94691</xdr:rowOff>
    </xdr:to>
    <xdr:cxnSp macro="">
      <xdr:nvCxnSpPr>
        <xdr:cNvPr id="436" name="直線コネクタ 435"/>
        <xdr:cNvCxnSpPr/>
      </xdr:nvCxnSpPr>
      <xdr:spPr>
        <a:xfrm flipV="1">
          <a:off x="15290800" y="310840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37" name="フローチャート : 判断 436"/>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38" name="テキスト ボックス 437"/>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94691</xdr:rowOff>
    </xdr:from>
    <xdr:to>
      <xdr:col>22</xdr:col>
      <xdr:colOff>203200</xdr:colOff>
      <xdr:row>19</xdr:row>
      <xdr:rowOff>43891</xdr:rowOff>
    </xdr:to>
    <xdr:cxnSp macro="">
      <xdr:nvCxnSpPr>
        <xdr:cNvPr id="439" name="直線コネクタ 438"/>
        <xdr:cNvCxnSpPr/>
      </xdr:nvCxnSpPr>
      <xdr:spPr>
        <a:xfrm flipV="1">
          <a:off x="14401800" y="318079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0" name="フローチャート : 判断 439"/>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1" name="テキスト ボックス 440"/>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43891</xdr:rowOff>
    </xdr:from>
    <xdr:to>
      <xdr:col>21</xdr:col>
      <xdr:colOff>0</xdr:colOff>
      <xdr:row>20</xdr:row>
      <xdr:rowOff>24460</xdr:rowOff>
    </xdr:to>
    <xdr:cxnSp macro="">
      <xdr:nvCxnSpPr>
        <xdr:cNvPr id="442" name="直線コネクタ 441"/>
        <xdr:cNvCxnSpPr/>
      </xdr:nvCxnSpPr>
      <xdr:spPr>
        <a:xfrm flipV="1">
          <a:off x="13512800" y="3301441"/>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3" name="フローチャート : 判断 442"/>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4" name="テキスト ボックス 443"/>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5" name="フローチャート : 判断 444"/>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106697</xdr:rowOff>
    </xdr:from>
    <xdr:ext cx="762000" cy="259045"/>
    <xdr:sp macro="" textlink="">
      <xdr:nvSpPr>
        <xdr:cNvPr id="446" name="テキスト ボックス 445"/>
        <xdr:cNvSpPr txBox="1"/>
      </xdr:nvSpPr>
      <xdr:spPr>
        <a:xfrm>
          <a:off x="13131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94209</xdr:rowOff>
    </xdr:from>
    <xdr:to>
      <xdr:col>24</xdr:col>
      <xdr:colOff>609600</xdr:colOff>
      <xdr:row>18</xdr:row>
      <xdr:rowOff>24359</xdr:rowOff>
    </xdr:to>
    <xdr:sp macro="" textlink="">
      <xdr:nvSpPr>
        <xdr:cNvPr id="452" name="円/楕円 451"/>
        <xdr:cNvSpPr/>
      </xdr:nvSpPr>
      <xdr:spPr>
        <a:xfrm>
          <a:off x="16967200" y="300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66286</xdr:rowOff>
    </xdr:from>
    <xdr:ext cx="762000" cy="259045"/>
    <xdr:sp macro="" textlink="">
      <xdr:nvSpPr>
        <xdr:cNvPr id="453" name="将来負担の状況該当値テキスト"/>
        <xdr:cNvSpPr txBox="1"/>
      </xdr:nvSpPr>
      <xdr:spPr>
        <a:xfrm>
          <a:off x="17106900" y="298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142951</xdr:rowOff>
    </xdr:from>
    <xdr:to>
      <xdr:col>23</xdr:col>
      <xdr:colOff>457200</xdr:colOff>
      <xdr:row>18</xdr:row>
      <xdr:rowOff>73101</xdr:rowOff>
    </xdr:to>
    <xdr:sp macro="" textlink="">
      <xdr:nvSpPr>
        <xdr:cNvPr id="454" name="円/楕円 453"/>
        <xdr:cNvSpPr/>
      </xdr:nvSpPr>
      <xdr:spPr>
        <a:xfrm>
          <a:off x="16129000" y="30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57878</xdr:rowOff>
    </xdr:from>
    <xdr:ext cx="736600" cy="259045"/>
    <xdr:sp macro="" textlink="">
      <xdr:nvSpPr>
        <xdr:cNvPr id="455" name="テキスト ボックス 454"/>
        <xdr:cNvSpPr txBox="1"/>
      </xdr:nvSpPr>
      <xdr:spPr>
        <a:xfrm>
          <a:off x="15798800" y="3143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43891</xdr:rowOff>
    </xdr:from>
    <xdr:to>
      <xdr:col>22</xdr:col>
      <xdr:colOff>254000</xdr:colOff>
      <xdr:row>18</xdr:row>
      <xdr:rowOff>145491</xdr:rowOff>
    </xdr:to>
    <xdr:sp macro="" textlink="">
      <xdr:nvSpPr>
        <xdr:cNvPr id="456" name="円/楕円 455"/>
        <xdr:cNvSpPr/>
      </xdr:nvSpPr>
      <xdr:spPr>
        <a:xfrm>
          <a:off x="15240000" y="31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130268</xdr:rowOff>
    </xdr:from>
    <xdr:ext cx="762000" cy="259045"/>
    <xdr:sp macro="" textlink="">
      <xdr:nvSpPr>
        <xdr:cNvPr id="457" name="テキスト ボックス 456"/>
        <xdr:cNvSpPr txBox="1"/>
      </xdr:nvSpPr>
      <xdr:spPr>
        <a:xfrm>
          <a:off x="14909800" y="321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164541</xdr:rowOff>
    </xdr:from>
    <xdr:to>
      <xdr:col>21</xdr:col>
      <xdr:colOff>50800</xdr:colOff>
      <xdr:row>19</xdr:row>
      <xdr:rowOff>94691</xdr:rowOff>
    </xdr:to>
    <xdr:sp macro="" textlink="">
      <xdr:nvSpPr>
        <xdr:cNvPr id="458" name="円/楕円 457"/>
        <xdr:cNvSpPr/>
      </xdr:nvSpPr>
      <xdr:spPr>
        <a:xfrm>
          <a:off x="14351000" y="325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79468</xdr:rowOff>
    </xdr:from>
    <xdr:ext cx="762000" cy="259045"/>
    <xdr:sp macro="" textlink="">
      <xdr:nvSpPr>
        <xdr:cNvPr id="459" name="テキスト ボックス 458"/>
        <xdr:cNvSpPr txBox="1"/>
      </xdr:nvSpPr>
      <xdr:spPr>
        <a:xfrm>
          <a:off x="14020800" y="333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145110</xdr:rowOff>
    </xdr:from>
    <xdr:to>
      <xdr:col>19</xdr:col>
      <xdr:colOff>533400</xdr:colOff>
      <xdr:row>20</xdr:row>
      <xdr:rowOff>75260</xdr:rowOff>
    </xdr:to>
    <xdr:sp macro="" textlink="">
      <xdr:nvSpPr>
        <xdr:cNvPr id="460" name="円/楕円 459"/>
        <xdr:cNvSpPr/>
      </xdr:nvSpPr>
      <xdr:spPr>
        <a:xfrm>
          <a:off x="13462000" y="34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60037</xdr:rowOff>
    </xdr:from>
    <xdr:ext cx="762000" cy="259045"/>
    <xdr:sp macro="" textlink="">
      <xdr:nvSpPr>
        <xdr:cNvPr id="461" name="テキスト ボックス 460"/>
        <xdr:cNvSpPr txBox="1"/>
      </xdr:nvSpPr>
      <xdr:spPr>
        <a:xfrm>
          <a:off x="13131800" y="348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大阪府忠岡町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17,704
17,202
3.97
7,013,248
6,936,887
3,697
4,063,848
8,889,294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19.6
126.1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（別掲「人件費及び人件費に準ずる費用の分析」を併せて参照）</a:t>
          </a:r>
          <a:endParaRPr lang="ja-JP" altLang="ja-JP" sz="1100">
            <a:effectLst/>
          </a:endParaRPr>
        </a:p>
        <a:p>
          <a:pPr rtl="0" eaLnBrk="1" fontAlgn="auto" latinLnBrk="0" hangingPunct="1"/>
          <a:r>
            <a:rPr lang="ja-JP" altLang="ja-JP" sz="1100">
              <a:solidFill>
                <a:schemeClr val="dk1"/>
              </a:solidFill>
              <a:effectLst/>
              <a:latin typeface="+mn-lt"/>
              <a:ea typeface="+mn-ea"/>
              <a:cs typeface="+mn-cs"/>
            </a:rPr>
            <a:t>　人件費については、平成２２年度に一律２％削減を実施したものの類似団体</a:t>
          </a:r>
          <a:r>
            <a:rPr lang="ja-JP" altLang="en-US" sz="1100">
              <a:solidFill>
                <a:schemeClr val="dk1"/>
              </a:solidFill>
              <a:effectLst/>
              <a:latin typeface="+mn-lt"/>
              <a:ea typeface="+mn-ea"/>
              <a:cs typeface="+mn-cs"/>
            </a:rPr>
            <a:t>内</a:t>
          </a:r>
          <a:r>
            <a:rPr lang="ja-JP" altLang="ja-JP" sz="1100">
              <a:solidFill>
                <a:schemeClr val="dk1"/>
              </a:solidFill>
              <a:effectLst/>
              <a:latin typeface="+mn-lt"/>
              <a:ea typeface="+mn-ea"/>
              <a:cs typeface="+mn-cs"/>
            </a:rPr>
            <a:t>平均を上回る結果となっているが、これは景気の低迷による税収の伸び悩みや制度の見直しに伴う交付税の減収などの影響により経常的収入が減となったことによるものと思われる。平成２３～２４年度については、給与削減の未実施等により若干の増、平成２５年度１０月～翌３月まで国家公務員給与削減に準ずる給与カット（３～５％）</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減</a:t>
          </a:r>
          <a:r>
            <a:rPr lang="ja-JP" altLang="en-US" sz="1100">
              <a:solidFill>
                <a:schemeClr val="dk1"/>
              </a:solidFill>
              <a:effectLst/>
              <a:latin typeface="+mn-lt"/>
              <a:ea typeface="+mn-ea"/>
              <a:cs typeface="+mn-cs"/>
            </a:rPr>
            <a:t>となったが、平成２６年度は、</a:t>
          </a:r>
          <a:r>
            <a:rPr lang="ja-JP" altLang="ja-JP" sz="1100">
              <a:solidFill>
                <a:schemeClr val="dk1"/>
              </a:solidFill>
              <a:effectLst/>
              <a:latin typeface="+mn-lt"/>
              <a:ea typeface="+mn-ea"/>
              <a:cs typeface="+mn-cs"/>
            </a:rPr>
            <a:t>給与削減の未実施等により若干の増</a:t>
          </a:r>
          <a:r>
            <a:rPr lang="ja-JP" altLang="en-US" sz="1100">
              <a:solidFill>
                <a:schemeClr val="dk1"/>
              </a:solidFill>
              <a:effectLst/>
              <a:latin typeface="+mn-lt"/>
              <a:ea typeface="+mn-ea"/>
              <a:cs typeface="+mn-cs"/>
            </a:rPr>
            <a:t>となった。</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38</xdr:row>
      <xdr:rowOff>17272</xdr:rowOff>
    </xdr:to>
    <xdr:cxnSp macro="">
      <xdr:nvCxnSpPr>
        <xdr:cNvPr id="62" name="直線コネクタ 61"/>
        <xdr:cNvCxnSpPr/>
      </xdr:nvCxnSpPr>
      <xdr:spPr>
        <a:xfrm>
          <a:off x="3987800" y="64592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38</xdr:row>
      <xdr:rowOff>30988</xdr:rowOff>
    </xdr:to>
    <xdr:cxnSp macro="">
      <xdr:nvCxnSpPr>
        <xdr:cNvPr id="65" name="直線コネクタ 64"/>
        <xdr:cNvCxnSpPr/>
      </xdr:nvCxnSpPr>
      <xdr:spPr>
        <a:xfrm flipV="1">
          <a:off x="3098800" y="64592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152146</xdr:rowOff>
    </xdr:from>
    <xdr:to>
      <xdr:col>4</xdr:col>
      <xdr:colOff>346075</xdr:colOff>
      <xdr:row>38</xdr:row>
      <xdr:rowOff>30988</xdr:rowOff>
    </xdr:to>
    <xdr:cxnSp macro="">
      <xdr:nvCxnSpPr>
        <xdr:cNvPr id="68" name="直線コネクタ 67"/>
        <xdr:cNvCxnSpPr/>
      </xdr:nvCxnSpPr>
      <xdr:spPr>
        <a:xfrm>
          <a:off x="2209800" y="64957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37</xdr:row>
      <xdr:rowOff>152146</xdr:rowOff>
    </xdr:to>
    <xdr:cxnSp macro="">
      <xdr:nvCxnSpPr>
        <xdr:cNvPr id="71" name="直線コネクタ 70"/>
        <xdr:cNvCxnSpPr/>
      </xdr:nvCxnSpPr>
      <xdr:spPr>
        <a:xfrm>
          <a:off x="1320800" y="6482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5" name="テキスト ボックス 74"/>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81" name="円/楕円 80"/>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109999</xdr:rowOff>
    </xdr:from>
    <xdr:ext cx="762000" cy="259045"/>
    <xdr:sp macro="" textlink="">
      <xdr:nvSpPr>
        <xdr:cNvPr id="82" name="人件費該当値テキスト"/>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3" name="円/楕円 82"/>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4" name="テキスト ボックス 83"/>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151638</xdr:rowOff>
    </xdr:from>
    <xdr:to>
      <xdr:col>4</xdr:col>
      <xdr:colOff>396875</xdr:colOff>
      <xdr:row>38</xdr:row>
      <xdr:rowOff>81788</xdr:rowOff>
    </xdr:to>
    <xdr:sp macro="" textlink="">
      <xdr:nvSpPr>
        <xdr:cNvPr id="85" name="円/楕円 84"/>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66565</xdr:rowOff>
    </xdr:from>
    <xdr:ext cx="762000" cy="259045"/>
    <xdr:sp macro="" textlink="">
      <xdr:nvSpPr>
        <xdr:cNvPr id="86" name="テキスト ボックス 85"/>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101346</xdr:rowOff>
    </xdr:from>
    <xdr:to>
      <xdr:col>3</xdr:col>
      <xdr:colOff>193675</xdr:colOff>
      <xdr:row>38</xdr:row>
      <xdr:rowOff>31496</xdr:rowOff>
    </xdr:to>
    <xdr:sp macro="" textlink="">
      <xdr:nvSpPr>
        <xdr:cNvPr id="87" name="円/楕円 86"/>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88" name="テキスト ボックス 87"/>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89" name="円/楕円 88"/>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0" name="テキスト ボックス 89"/>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物件費が類似団体と比較して高くなっている主な要因は、シビックセンター（庁舎及びスポーツセンター等の複合施設）、文化会館、ごみ処理施設などの施設維持管理経費が大きくなっていることである。平成１８年度から一部施設の休館日を増やすなどの健全化策を実施しており、平成２２年度からはスポーツセンター内温水プールの運営期間見直しによる光熱水費の削減を実施しているものの抜本的な改善には至っておらず、今後も引き続き経常経費の抑制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138430</xdr:rowOff>
    </xdr:from>
    <xdr:to>
      <xdr:col>24</xdr:col>
      <xdr:colOff>31750</xdr:colOff>
      <xdr:row>21</xdr:row>
      <xdr:rowOff>11067</xdr:rowOff>
    </xdr:to>
    <xdr:cxnSp macro="">
      <xdr:nvCxnSpPr>
        <xdr:cNvPr id="125" name="直線コネクタ 124"/>
        <xdr:cNvCxnSpPr/>
      </xdr:nvCxnSpPr>
      <xdr:spPr>
        <a:xfrm>
          <a:off x="15671800" y="3395980"/>
          <a:ext cx="8382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138430</xdr:rowOff>
    </xdr:from>
    <xdr:to>
      <xdr:col>22</xdr:col>
      <xdr:colOff>565150</xdr:colOff>
      <xdr:row>19</xdr:row>
      <xdr:rowOff>151493</xdr:rowOff>
    </xdr:to>
    <xdr:cxnSp macro="">
      <xdr:nvCxnSpPr>
        <xdr:cNvPr id="128" name="直線コネクタ 127"/>
        <xdr:cNvCxnSpPr/>
      </xdr:nvCxnSpPr>
      <xdr:spPr>
        <a:xfrm flipV="1">
          <a:off x="14782800" y="33959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92710</xdr:rowOff>
    </xdr:from>
    <xdr:to>
      <xdr:col>21</xdr:col>
      <xdr:colOff>361950</xdr:colOff>
      <xdr:row>19</xdr:row>
      <xdr:rowOff>151493</xdr:rowOff>
    </xdr:to>
    <xdr:cxnSp macro="">
      <xdr:nvCxnSpPr>
        <xdr:cNvPr id="131" name="直線コネクタ 130"/>
        <xdr:cNvCxnSpPr/>
      </xdr:nvCxnSpPr>
      <xdr:spPr>
        <a:xfrm>
          <a:off x="13893800" y="33502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92710</xdr:rowOff>
    </xdr:from>
    <xdr:to>
      <xdr:col>20</xdr:col>
      <xdr:colOff>158750</xdr:colOff>
      <xdr:row>19</xdr:row>
      <xdr:rowOff>151493</xdr:rowOff>
    </xdr:to>
    <xdr:cxnSp macro="">
      <xdr:nvCxnSpPr>
        <xdr:cNvPr id="134" name="直線コネクタ 133"/>
        <xdr:cNvCxnSpPr/>
      </xdr:nvCxnSpPr>
      <xdr:spPr>
        <a:xfrm flipV="1">
          <a:off x="13004800" y="33502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101436</xdr:rowOff>
    </xdr:from>
    <xdr:ext cx="762000" cy="259045"/>
    <xdr:sp macro="" textlink="">
      <xdr:nvSpPr>
        <xdr:cNvPr id="138" name="テキスト ボックス 137"/>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20</xdr:row>
      <xdr:rowOff>131717</xdr:rowOff>
    </xdr:from>
    <xdr:to>
      <xdr:col>24</xdr:col>
      <xdr:colOff>82550</xdr:colOff>
      <xdr:row>21</xdr:row>
      <xdr:rowOff>61867</xdr:rowOff>
    </xdr:to>
    <xdr:sp macro="" textlink="">
      <xdr:nvSpPr>
        <xdr:cNvPr id="144" name="円/楕円 143"/>
        <xdr:cNvSpPr/>
      </xdr:nvSpPr>
      <xdr:spPr>
        <a:xfrm>
          <a:off x="16459200" y="35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40294</xdr:rowOff>
    </xdr:from>
    <xdr:ext cx="762000" cy="259045"/>
    <xdr:sp macro="" textlink="">
      <xdr:nvSpPr>
        <xdr:cNvPr id="145" name="物件費該当値テキスト"/>
        <xdr:cNvSpPr txBox="1"/>
      </xdr:nvSpPr>
      <xdr:spPr>
        <a:xfrm>
          <a:off x="16598900" y="346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87630</xdr:rowOff>
    </xdr:from>
    <xdr:to>
      <xdr:col>22</xdr:col>
      <xdr:colOff>615950</xdr:colOff>
      <xdr:row>20</xdr:row>
      <xdr:rowOff>17780</xdr:rowOff>
    </xdr:to>
    <xdr:sp macro="" textlink="">
      <xdr:nvSpPr>
        <xdr:cNvPr id="146" name="円/楕円 145"/>
        <xdr:cNvSpPr/>
      </xdr:nvSpPr>
      <xdr:spPr>
        <a:xfrm>
          <a:off x="1562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2557</xdr:rowOff>
    </xdr:from>
    <xdr:ext cx="736600" cy="259045"/>
    <xdr:sp macro="" textlink="">
      <xdr:nvSpPr>
        <xdr:cNvPr id="147" name="テキスト ボックス 146"/>
        <xdr:cNvSpPr txBox="1"/>
      </xdr:nvSpPr>
      <xdr:spPr>
        <a:xfrm>
          <a:off x="15290800" y="343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100693</xdr:rowOff>
    </xdr:from>
    <xdr:to>
      <xdr:col>21</xdr:col>
      <xdr:colOff>412750</xdr:colOff>
      <xdr:row>20</xdr:row>
      <xdr:rowOff>30843</xdr:rowOff>
    </xdr:to>
    <xdr:sp macro="" textlink="">
      <xdr:nvSpPr>
        <xdr:cNvPr id="148" name="円/楕円 147"/>
        <xdr:cNvSpPr/>
      </xdr:nvSpPr>
      <xdr:spPr>
        <a:xfrm>
          <a:off x="14732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15620</xdr:rowOff>
    </xdr:from>
    <xdr:ext cx="762000" cy="259045"/>
    <xdr:sp macro="" textlink="">
      <xdr:nvSpPr>
        <xdr:cNvPr id="149" name="テキスト ボックス 148"/>
        <xdr:cNvSpPr txBox="1"/>
      </xdr:nvSpPr>
      <xdr:spPr>
        <a:xfrm>
          <a:off x="14401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41910</xdr:rowOff>
    </xdr:from>
    <xdr:to>
      <xdr:col>20</xdr:col>
      <xdr:colOff>209550</xdr:colOff>
      <xdr:row>19</xdr:row>
      <xdr:rowOff>143510</xdr:rowOff>
    </xdr:to>
    <xdr:sp macro="" textlink="">
      <xdr:nvSpPr>
        <xdr:cNvPr id="150" name="円/楕円 149"/>
        <xdr:cNvSpPr/>
      </xdr:nvSpPr>
      <xdr:spPr>
        <a:xfrm>
          <a:off x="13843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128287</xdr:rowOff>
    </xdr:from>
    <xdr:ext cx="762000" cy="259045"/>
    <xdr:sp macro="" textlink="">
      <xdr:nvSpPr>
        <xdr:cNvPr id="151" name="テキスト ボックス 150"/>
        <xdr:cNvSpPr txBox="1"/>
      </xdr:nvSpPr>
      <xdr:spPr>
        <a:xfrm>
          <a:off x="13512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100693</xdr:rowOff>
    </xdr:from>
    <xdr:to>
      <xdr:col>19</xdr:col>
      <xdr:colOff>6350</xdr:colOff>
      <xdr:row>20</xdr:row>
      <xdr:rowOff>30843</xdr:rowOff>
    </xdr:to>
    <xdr:sp macro="" textlink="">
      <xdr:nvSpPr>
        <xdr:cNvPr id="152" name="円/楕円 151"/>
        <xdr:cNvSpPr/>
      </xdr:nvSpPr>
      <xdr:spPr>
        <a:xfrm>
          <a:off x="12954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15620</xdr:rowOff>
    </xdr:from>
    <xdr:ext cx="762000" cy="259045"/>
    <xdr:sp macro="" textlink="">
      <xdr:nvSpPr>
        <xdr:cNvPr id="153" name="テキスト ボックス 152"/>
        <xdr:cNvSpPr txBox="1"/>
      </xdr:nvSpPr>
      <xdr:spPr>
        <a:xfrm>
          <a:off x="12623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扶助費が類似団体と比べて高くなっている主な要因としては、保育所関連経費（公立２所、私立１所）が大きいこと</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職員の児童手当及び子ども手当を人件費より振り替え</a:t>
          </a:r>
          <a:r>
            <a:rPr lang="ja-JP" altLang="en-US" sz="1100">
              <a:solidFill>
                <a:schemeClr val="dk1"/>
              </a:solidFill>
              <a:effectLst/>
              <a:latin typeface="+mn-lt"/>
              <a:ea typeface="+mn-ea"/>
              <a:cs typeface="+mn-cs"/>
            </a:rPr>
            <a:t>ていること</a:t>
          </a:r>
          <a:r>
            <a:rPr lang="ja-JP" altLang="ja-JP" sz="1100">
              <a:solidFill>
                <a:schemeClr val="dk1"/>
              </a:solidFill>
              <a:effectLst/>
              <a:latin typeface="+mn-lt"/>
              <a:ea typeface="+mn-ea"/>
              <a:cs typeface="+mn-cs"/>
            </a:rPr>
            <a:t>による</a:t>
          </a:r>
          <a:r>
            <a:rPr lang="ja-JP" altLang="en-US" sz="1100">
              <a:solidFill>
                <a:schemeClr val="dk1"/>
              </a:solidFill>
              <a:effectLst/>
              <a:latin typeface="+mn-lt"/>
              <a:ea typeface="+mn-ea"/>
              <a:cs typeface="+mn-cs"/>
            </a:rPr>
            <a:t>ものである</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　平成２６年度は、障がい福祉扶助費の増などにより、比率が悪化している。</a:t>
          </a:r>
          <a:endParaRPr lang="ja-JP" altLang="ja-JP" sz="11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127000</xdr:rowOff>
    </xdr:to>
    <xdr:cxnSp macro="">
      <xdr:nvCxnSpPr>
        <xdr:cNvPr id="188" name="直線コネクタ 187"/>
        <xdr:cNvCxnSpPr/>
      </xdr:nvCxnSpPr>
      <xdr:spPr>
        <a:xfrm>
          <a:off x="3987800" y="9956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9"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12700</xdr:rowOff>
    </xdr:to>
    <xdr:cxnSp macro="">
      <xdr:nvCxnSpPr>
        <xdr:cNvPr id="191" name="直線コネクタ 190"/>
        <xdr:cNvCxnSpPr/>
      </xdr:nvCxnSpPr>
      <xdr:spPr>
        <a:xfrm>
          <a:off x="3098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151493</xdr:rowOff>
    </xdr:from>
    <xdr:to>
      <xdr:col>4</xdr:col>
      <xdr:colOff>346075</xdr:colOff>
      <xdr:row>58</xdr:row>
      <xdr:rowOff>12700</xdr:rowOff>
    </xdr:to>
    <xdr:cxnSp macro="">
      <xdr:nvCxnSpPr>
        <xdr:cNvPr id="194" name="直線コネクタ 193"/>
        <xdr:cNvCxnSpPr/>
      </xdr:nvCxnSpPr>
      <xdr:spPr>
        <a:xfrm>
          <a:off x="2209800" y="9924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151493</xdr:rowOff>
    </xdr:from>
    <xdr:to>
      <xdr:col>3</xdr:col>
      <xdr:colOff>142875</xdr:colOff>
      <xdr:row>57</xdr:row>
      <xdr:rowOff>151493</xdr:rowOff>
    </xdr:to>
    <xdr:cxnSp macro="">
      <xdr:nvCxnSpPr>
        <xdr:cNvPr id="197" name="直線コネクタ 196"/>
        <xdr:cNvCxnSpPr/>
      </xdr:nvCxnSpPr>
      <xdr:spPr>
        <a:xfrm>
          <a:off x="1320800" y="9924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7" name="円/楕円 206"/>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08"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09" name="円/楕円 208"/>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10" name="テキスト ボックス 209"/>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11" name="円/楕円 210"/>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2" name="テキスト ボックス 211"/>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100693</xdr:rowOff>
    </xdr:from>
    <xdr:to>
      <xdr:col>3</xdr:col>
      <xdr:colOff>193675</xdr:colOff>
      <xdr:row>58</xdr:row>
      <xdr:rowOff>30843</xdr:rowOff>
    </xdr:to>
    <xdr:sp macro="" textlink="">
      <xdr:nvSpPr>
        <xdr:cNvPr id="213" name="円/楕円 212"/>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15620</xdr:rowOff>
    </xdr:from>
    <xdr:ext cx="762000" cy="259045"/>
    <xdr:sp macro="" textlink="">
      <xdr:nvSpPr>
        <xdr:cNvPr id="214" name="テキスト ボックス 213"/>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100693</xdr:rowOff>
    </xdr:from>
    <xdr:to>
      <xdr:col>1</xdr:col>
      <xdr:colOff>676275</xdr:colOff>
      <xdr:row>58</xdr:row>
      <xdr:rowOff>30843</xdr:rowOff>
    </xdr:to>
    <xdr:sp macro="" textlink="">
      <xdr:nvSpPr>
        <xdr:cNvPr id="215" name="円/楕円 214"/>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15620</xdr:rowOff>
    </xdr:from>
    <xdr:ext cx="762000" cy="259045"/>
    <xdr:sp macro="" textlink="">
      <xdr:nvSpPr>
        <xdr:cNvPr id="216" name="テキスト ボックス 215"/>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その他が類似団体を大幅に超えているのは、下水道会計等に対する繰出金が大きいことが主な要因である。下水道会計については、普及率が９５％を超えており、</a:t>
          </a:r>
          <a:r>
            <a:rPr lang="ja-JP" altLang="en-US" sz="1100">
              <a:solidFill>
                <a:schemeClr val="dk1"/>
              </a:solidFill>
              <a:effectLst/>
              <a:latin typeface="+mn-lt"/>
              <a:ea typeface="+mn-ea"/>
              <a:cs typeface="+mn-cs"/>
            </a:rPr>
            <a:t>過去のインフラ整備</a:t>
          </a:r>
          <a:r>
            <a:rPr lang="ja-JP" altLang="ja-JP" sz="1100">
              <a:solidFill>
                <a:schemeClr val="dk1"/>
              </a:solidFill>
              <a:effectLst/>
              <a:latin typeface="+mn-lt"/>
              <a:ea typeface="+mn-ea"/>
              <a:cs typeface="+mn-cs"/>
            </a:rPr>
            <a:t>に伴う公債費が大きくなっている。平成１７年</a:t>
          </a:r>
          <a:r>
            <a:rPr lang="ja-JP" altLang="en-US" sz="1100">
              <a:solidFill>
                <a:schemeClr val="dk1"/>
              </a:solidFill>
              <a:effectLst/>
              <a:latin typeface="+mn-lt"/>
              <a:ea typeface="+mn-ea"/>
              <a:cs typeface="+mn-cs"/>
            </a:rPr>
            <a:t>度、平成２１年度に</a:t>
          </a:r>
          <a:r>
            <a:rPr lang="ja-JP" altLang="ja-JP" sz="1100">
              <a:solidFill>
                <a:schemeClr val="dk1"/>
              </a:solidFill>
              <a:effectLst/>
              <a:latin typeface="+mn-lt"/>
              <a:ea typeface="+mn-ea"/>
              <a:cs typeface="+mn-cs"/>
            </a:rPr>
            <a:t>料金改定を行ったことで若干の改善となった。今後も定期的に料金改定等を行うことで一般会計の負担を減らすように努めていく。</a:t>
          </a:r>
          <a:endParaRPr lang="ja-JP" altLang="ja-JP" sz="1400">
            <a:effectLst/>
          </a:endParaRPr>
        </a:p>
        <a:p>
          <a:r>
            <a:rPr lang="en-US"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51562</xdr:rowOff>
    </xdr:from>
    <xdr:to>
      <xdr:col>24</xdr:col>
      <xdr:colOff>31750</xdr:colOff>
      <xdr:row>59</xdr:row>
      <xdr:rowOff>129286</xdr:rowOff>
    </xdr:to>
    <xdr:cxnSp macro="">
      <xdr:nvCxnSpPr>
        <xdr:cNvPr id="246" name="直線コネクタ 245"/>
        <xdr:cNvCxnSpPr/>
      </xdr:nvCxnSpPr>
      <xdr:spPr>
        <a:xfrm>
          <a:off x="15671800" y="101671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21861</xdr:rowOff>
    </xdr:from>
    <xdr:ext cx="762000" cy="259045"/>
    <xdr:sp macro="" textlink="">
      <xdr:nvSpPr>
        <xdr:cNvPr id="247" name="その他平均値テキスト"/>
        <xdr:cNvSpPr txBox="1"/>
      </xdr:nvSpPr>
      <xdr:spPr>
        <a:xfrm>
          <a:off x="16598900" y="9623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51562</xdr:rowOff>
    </xdr:from>
    <xdr:to>
      <xdr:col>22</xdr:col>
      <xdr:colOff>565150</xdr:colOff>
      <xdr:row>59</xdr:row>
      <xdr:rowOff>69850</xdr:rowOff>
    </xdr:to>
    <xdr:cxnSp macro="">
      <xdr:nvCxnSpPr>
        <xdr:cNvPr id="249" name="直線コネクタ 248"/>
        <xdr:cNvCxnSpPr/>
      </xdr:nvCxnSpPr>
      <xdr:spPr>
        <a:xfrm flipV="1">
          <a:off x="14782800" y="101671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94251</xdr:rowOff>
    </xdr:from>
    <xdr:ext cx="736600" cy="259045"/>
    <xdr:sp macro="" textlink="">
      <xdr:nvSpPr>
        <xdr:cNvPr id="251" name="テキスト ボックス 250"/>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51562</xdr:rowOff>
    </xdr:from>
    <xdr:to>
      <xdr:col>21</xdr:col>
      <xdr:colOff>361950</xdr:colOff>
      <xdr:row>59</xdr:row>
      <xdr:rowOff>69850</xdr:rowOff>
    </xdr:to>
    <xdr:cxnSp macro="">
      <xdr:nvCxnSpPr>
        <xdr:cNvPr id="252" name="直線コネクタ 251"/>
        <xdr:cNvCxnSpPr/>
      </xdr:nvCxnSpPr>
      <xdr:spPr>
        <a:xfrm>
          <a:off x="13893800" y="101671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117111</xdr:rowOff>
    </xdr:from>
    <xdr:ext cx="762000" cy="259045"/>
    <xdr:sp macro="" textlink="">
      <xdr:nvSpPr>
        <xdr:cNvPr id="254" name="テキスト ボックス 253"/>
        <xdr:cNvSpPr txBox="1"/>
      </xdr:nvSpPr>
      <xdr:spPr>
        <a:xfrm>
          <a:off x="14401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51562</xdr:rowOff>
    </xdr:from>
    <xdr:to>
      <xdr:col>20</xdr:col>
      <xdr:colOff>158750</xdr:colOff>
      <xdr:row>59</xdr:row>
      <xdr:rowOff>133858</xdr:rowOff>
    </xdr:to>
    <xdr:cxnSp macro="">
      <xdr:nvCxnSpPr>
        <xdr:cNvPr id="255" name="直線コネクタ 254"/>
        <xdr:cNvCxnSpPr/>
      </xdr:nvCxnSpPr>
      <xdr:spPr>
        <a:xfrm flipV="1">
          <a:off x="13004800" y="101671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103395</xdr:rowOff>
    </xdr:from>
    <xdr:ext cx="762000" cy="259045"/>
    <xdr:sp macro="" textlink="">
      <xdr:nvSpPr>
        <xdr:cNvPr id="257" name="テキスト ボックス 256"/>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78486</xdr:rowOff>
    </xdr:from>
    <xdr:to>
      <xdr:col>24</xdr:col>
      <xdr:colOff>82550</xdr:colOff>
      <xdr:row>60</xdr:row>
      <xdr:rowOff>8636</xdr:rowOff>
    </xdr:to>
    <xdr:sp macro="" textlink="">
      <xdr:nvSpPr>
        <xdr:cNvPr id="265" name="円/楕円 264"/>
        <xdr:cNvSpPr/>
      </xdr:nvSpPr>
      <xdr:spPr>
        <a:xfrm>
          <a:off x="164592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50563</xdr:rowOff>
    </xdr:from>
    <xdr:ext cx="762000" cy="259045"/>
    <xdr:sp macro="" textlink="">
      <xdr:nvSpPr>
        <xdr:cNvPr id="266" name="その他該当値テキスト"/>
        <xdr:cNvSpPr txBox="1"/>
      </xdr:nvSpPr>
      <xdr:spPr>
        <a:xfrm>
          <a:off x="16598900" y="1016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762</xdr:rowOff>
    </xdr:from>
    <xdr:to>
      <xdr:col>22</xdr:col>
      <xdr:colOff>615950</xdr:colOff>
      <xdr:row>59</xdr:row>
      <xdr:rowOff>102362</xdr:rowOff>
    </xdr:to>
    <xdr:sp macro="" textlink="">
      <xdr:nvSpPr>
        <xdr:cNvPr id="267" name="円/楕円 266"/>
        <xdr:cNvSpPr/>
      </xdr:nvSpPr>
      <xdr:spPr>
        <a:xfrm>
          <a:off x="15621000" y="101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87139</xdr:rowOff>
    </xdr:from>
    <xdr:ext cx="736600" cy="259045"/>
    <xdr:sp macro="" textlink="">
      <xdr:nvSpPr>
        <xdr:cNvPr id="268" name="テキスト ボックス 267"/>
        <xdr:cNvSpPr txBox="1"/>
      </xdr:nvSpPr>
      <xdr:spPr>
        <a:xfrm>
          <a:off x="15290800" y="1020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69" name="円/楕円 268"/>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70" name="テキスト ボックス 269"/>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762</xdr:rowOff>
    </xdr:from>
    <xdr:to>
      <xdr:col>20</xdr:col>
      <xdr:colOff>209550</xdr:colOff>
      <xdr:row>59</xdr:row>
      <xdr:rowOff>102362</xdr:rowOff>
    </xdr:to>
    <xdr:sp macro="" textlink="">
      <xdr:nvSpPr>
        <xdr:cNvPr id="271" name="円/楕円 270"/>
        <xdr:cNvSpPr/>
      </xdr:nvSpPr>
      <xdr:spPr>
        <a:xfrm>
          <a:off x="13843000" y="101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87139</xdr:rowOff>
    </xdr:from>
    <xdr:ext cx="762000" cy="259045"/>
    <xdr:sp macro="" textlink="">
      <xdr:nvSpPr>
        <xdr:cNvPr id="272" name="テキスト ボックス 271"/>
        <xdr:cNvSpPr txBox="1"/>
      </xdr:nvSpPr>
      <xdr:spPr>
        <a:xfrm>
          <a:off x="13512800" y="1020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83058</xdr:rowOff>
    </xdr:from>
    <xdr:to>
      <xdr:col>19</xdr:col>
      <xdr:colOff>6350</xdr:colOff>
      <xdr:row>60</xdr:row>
      <xdr:rowOff>13208</xdr:rowOff>
    </xdr:to>
    <xdr:sp macro="" textlink="">
      <xdr:nvSpPr>
        <xdr:cNvPr id="273" name="円/楕円 272"/>
        <xdr:cNvSpPr/>
      </xdr:nvSpPr>
      <xdr:spPr>
        <a:xfrm>
          <a:off x="12954000" y="101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169435</xdr:rowOff>
    </xdr:from>
    <xdr:ext cx="762000" cy="259045"/>
    <xdr:sp macro="" textlink="">
      <xdr:nvSpPr>
        <xdr:cNvPr id="274" name="テキスト ボックス 273"/>
        <xdr:cNvSpPr txBox="1"/>
      </xdr:nvSpPr>
      <xdr:spPr>
        <a:xfrm>
          <a:off x="12623800" y="1028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補助費等については、類似団体と比べて低くなっているが、本町は消防、ごみ処理施設などを単独で有しているため、一部事務組合等に対する負担金が少ないことが要因である。但し、補助費等が低い分、物件費などが高くなっており、今後も適正な執行に努めていく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49276</xdr:rowOff>
    </xdr:from>
    <xdr:to>
      <xdr:col>24</xdr:col>
      <xdr:colOff>31750</xdr:colOff>
      <xdr:row>34</xdr:row>
      <xdr:rowOff>67564</xdr:rowOff>
    </xdr:to>
    <xdr:cxnSp macro="">
      <xdr:nvCxnSpPr>
        <xdr:cNvPr id="304" name="直線コネクタ 303"/>
        <xdr:cNvCxnSpPr/>
      </xdr:nvCxnSpPr>
      <xdr:spPr>
        <a:xfrm>
          <a:off x="15671800" y="58785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49276</xdr:rowOff>
    </xdr:from>
    <xdr:to>
      <xdr:col>22</xdr:col>
      <xdr:colOff>565150</xdr:colOff>
      <xdr:row>34</xdr:row>
      <xdr:rowOff>49276</xdr:rowOff>
    </xdr:to>
    <xdr:cxnSp macro="">
      <xdr:nvCxnSpPr>
        <xdr:cNvPr id="307" name="直線コネクタ 306"/>
        <xdr:cNvCxnSpPr/>
      </xdr:nvCxnSpPr>
      <xdr:spPr>
        <a:xfrm>
          <a:off x="14782800" y="5878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9" name="テキスト ボックス 308"/>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26416</xdr:rowOff>
    </xdr:from>
    <xdr:to>
      <xdr:col>21</xdr:col>
      <xdr:colOff>361950</xdr:colOff>
      <xdr:row>34</xdr:row>
      <xdr:rowOff>49276</xdr:rowOff>
    </xdr:to>
    <xdr:cxnSp macro="">
      <xdr:nvCxnSpPr>
        <xdr:cNvPr id="310" name="直線コネクタ 309"/>
        <xdr:cNvCxnSpPr/>
      </xdr:nvCxnSpPr>
      <xdr:spPr>
        <a:xfrm>
          <a:off x="13893800" y="58557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26416</xdr:rowOff>
    </xdr:from>
    <xdr:to>
      <xdr:col>20</xdr:col>
      <xdr:colOff>158750</xdr:colOff>
      <xdr:row>34</xdr:row>
      <xdr:rowOff>40132</xdr:rowOff>
    </xdr:to>
    <xdr:cxnSp macro="">
      <xdr:nvCxnSpPr>
        <xdr:cNvPr id="313" name="直線コネクタ 312"/>
        <xdr:cNvCxnSpPr/>
      </xdr:nvCxnSpPr>
      <xdr:spPr>
        <a:xfrm flipV="1">
          <a:off x="13004800" y="58557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5" name="テキスト ボックス 31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16764</xdr:rowOff>
    </xdr:from>
    <xdr:to>
      <xdr:col>24</xdr:col>
      <xdr:colOff>82550</xdr:colOff>
      <xdr:row>34</xdr:row>
      <xdr:rowOff>118364</xdr:rowOff>
    </xdr:to>
    <xdr:sp macro="" textlink="">
      <xdr:nvSpPr>
        <xdr:cNvPr id="323" name="円/楕円 322"/>
        <xdr:cNvSpPr/>
      </xdr:nvSpPr>
      <xdr:spPr>
        <a:xfrm>
          <a:off x="164592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96791</xdr:rowOff>
    </xdr:from>
    <xdr:ext cx="762000" cy="259045"/>
    <xdr:sp macro="" textlink="">
      <xdr:nvSpPr>
        <xdr:cNvPr id="324" name="補助費等該当値テキスト"/>
        <xdr:cNvSpPr txBox="1"/>
      </xdr:nvSpPr>
      <xdr:spPr>
        <a:xfrm>
          <a:off x="16598900" y="575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169926</xdr:rowOff>
    </xdr:from>
    <xdr:to>
      <xdr:col>22</xdr:col>
      <xdr:colOff>615950</xdr:colOff>
      <xdr:row>34</xdr:row>
      <xdr:rowOff>100076</xdr:rowOff>
    </xdr:to>
    <xdr:sp macro="" textlink="">
      <xdr:nvSpPr>
        <xdr:cNvPr id="325" name="円/楕円 324"/>
        <xdr:cNvSpPr/>
      </xdr:nvSpPr>
      <xdr:spPr>
        <a:xfrm>
          <a:off x="15621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110253</xdr:rowOff>
    </xdr:from>
    <xdr:ext cx="736600" cy="259045"/>
    <xdr:sp macro="" textlink="">
      <xdr:nvSpPr>
        <xdr:cNvPr id="326" name="テキスト ボックス 325"/>
        <xdr:cNvSpPr txBox="1"/>
      </xdr:nvSpPr>
      <xdr:spPr>
        <a:xfrm>
          <a:off x="15290800" y="559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169926</xdr:rowOff>
    </xdr:from>
    <xdr:to>
      <xdr:col>21</xdr:col>
      <xdr:colOff>412750</xdr:colOff>
      <xdr:row>34</xdr:row>
      <xdr:rowOff>100076</xdr:rowOff>
    </xdr:to>
    <xdr:sp macro="" textlink="">
      <xdr:nvSpPr>
        <xdr:cNvPr id="327" name="円/楕円 326"/>
        <xdr:cNvSpPr/>
      </xdr:nvSpPr>
      <xdr:spPr>
        <a:xfrm>
          <a:off x="14732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110253</xdr:rowOff>
    </xdr:from>
    <xdr:ext cx="762000" cy="259045"/>
    <xdr:sp macro="" textlink="">
      <xdr:nvSpPr>
        <xdr:cNvPr id="328" name="テキスト ボックス 327"/>
        <xdr:cNvSpPr txBox="1"/>
      </xdr:nvSpPr>
      <xdr:spPr>
        <a:xfrm>
          <a:off x="14401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147066</xdr:rowOff>
    </xdr:from>
    <xdr:to>
      <xdr:col>20</xdr:col>
      <xdr:colOff>209550</xdr:colOff>
      <xdr:row>34</xdr:row>
      <xdr:rowOff>77216</xdr:rowOff>
    </xdr:to>
    <xdr:sp macro="" textlink="">
      <xdr:nvSpPr>
        <xdr:cNvPr id="329" name="円/楕円 328"/>
        <xdr:cNvSpPr/>
      </xdr:nvSpPr>
      <xdr:spPr>
        <a:xfrm>
          <a:off x="13843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87393</xdr:rowOff>
    </xdr:from>
    <xdr:ext cx="762000" cy="259045"/>
    <xdr:sp macro="" textlink="">
      <xdr:nvSpPr>
        <xdr:cNvPr id="330" name="テキスト ボックス 329"/>
        <xdr:cNvSpPr txBox="1"/>
      </xdr:nvSpPr>
      <xdr:spPr>
        <a:xfrm>
          <a:off x="13512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160782</xdr:rowOff>
    </xdr:from>
    <xdr:to>
      <xdr:col>19</xdr:col>
      <xdr:colOff>6350</xdr:colOff>
      <xdr:row>34</xdr:row>
      <xdr:rowOff>90932</xdr:rowOff>
    </xdr:to>
    <xdr:sp macro="" textlink="">
      <xdr:nvSpPr>
        <xdr:cNvPr id="331" name="円/楕円 330"/>
        <xdr:cNvSpPr/>
      </xdr:nvSpPr>
      <xdr:spPr>
        <a:xfrm>
          <a:off x="12954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101109</xdr:rowOff>
    </xdr:from>
    <xdr:ext cx="762000" cy="259045"/>
    <xdr:sp macro="" textlink="">
      <xdr:nvSpPr>
        <xdr:cNvPr id="332" name="テキスト ボックス 331"/>
        <xdr:cNvSpPr txBox="1"/>
      </xdr:nvSpPr>
      <xdr:spPr>
        <a:xfrm>
          <a:off x="12623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近年は、普通建設事業等の抑制により比率が改善していたが、平成２４年度は多目的広場整備事業債、平成２５年度は第三セクター等改革推進債</a:t>
          </a:r>
          <a:r>
            <a:rPr lang="ja-JP" altLang="en-US" sz="1100">
              <a:solidFill>
                <a:schemeClr val="dk1"/>
              </a:solidFill>
              <a:effectLst/>
              <a:latin typeface="+mn-lt"/>
              <a:ea typeface="+mn-ea"/>
              <a:cs typeface="+mn-cs"/>
            </a:rPr>
            <a:t>、平成２６年度は退職手当債の</a:t>
          </a:r>
          <a:r>
            <a:rPr lang="ja-JP" altLang="ja-JP" sz="1100">
              <a:solidFill>
                <a:schemeClr val="dk1"/>
              </a:solidFill>
              <a:effectLst/>
              <a:latin typeface="+mn-lt"/>
              <a:ea typeface="+mn-ea"/>
              <a:cs typeface="+mn-cs"/>
            </a:rPr>
            <a:t>償還発生等により、前年度に比し</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ポイント悪化している。</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今後、学校耐震事業債の償還開始などに伴い</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一時的に増加することが見込まれるが、庁舎等建設債の大半が平成２９年度で償還完了となることから、２９年度をピークに比率が大きく減少する見込みである。</a:t>
          </a:r>
          <a:endParaRPr lang="ja-JP" altLang="ja-JP" sz="1100">
            <a:effectLst/>
          </a:endParaRPr>
        </a:p>
        <a:p>
          <a:pPr rtl="0"/>
          <a:endParaRPr lang="ja-JP" altLang="ja-JP" sz="11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19558</xdr:rowOff>
    </xdr:from>
    <xdr:to>
      <xdr:col>7</xdr:col>
      <xdr:colOff>15875</xdr:colOff>
      <xdr:row>79</xdr:row>
      <xdr:rowOff>78994</xdr:rowOff>
    </xdr:to>
    <xdr:cxnSp macro="">
      <xdr:nvCxnSpPr>
        <xdr:cNvPr id="362" name="直線コネクタ 361"/>
        <xdr:cNvCxnSpPr/>
      </xdr:nvCxnSpPr>
      <xdr:spPr>
        <a:xfrm>
          <a:off x="3987800" y="135641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140733</xdr:rowOff>
    </xdr:from>
    <xdr:ext cx="762000" cy="259045"/>
    <xdr:sp macro="" textlink="">
      <xdr:nvSpPr>
        <xdr:cNvPr id="363" name="公債費平均値テキスト"/>
        <xdr:cNvSpPr txBox="1"/>
      </xdr:nvSpPr>
      <xdr:spPr>
        <a:xfrm>
          <a:off x="4914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149861</xdr:rowOff>
    </xdr:from>
    <xdr:to>
      <xdr:col>5</xdr:col>
      <xdr:colOff>549275</xdr:colOff>
      <xdr:row>79</xdr:row>
      <xdr:rowOff>19558</xdr:rowOff>
    </xdr:to>
    <xdr:cxnSp macro="">
      <xdr:nvCxnSpPr>
        <xdr:cNvPr id="365" name="直線コネクタ 364"/>
        <xdr:cNvCxnSpPr/>
      </xdr:nvCxnSpPr>
      <xdr:spPr>
        <a:xfrm>
          <a:off x="3098800" y="135229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7" name="テキスト ボックス 366"/>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149861</xdr:rowOff>
    </xdr:to>
    <xdr:cxnSp macro="">
      <xdr:nvCxnSpPr>
        <xdr:cNvPr id="368" name="直線コネクタ 367"/>
        <xdr:cNvCxnSpPr/>
      </xdr:nvCxnSpPr>
      <xdr:spPr>
        <a:xfrm>
          <a:off x="2209800" y="134086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70" name="テキスト ボックス 369"/>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53848</xdr:rowOff>
    </xdr:to>
    <xdr:cxnSp macro="">
      <xdr:nvCxnSpPr>
        <xdr:cNvPr id="371" name="直線コネクタ 370"/>
        <xdr:cNvCxnSpPr/>
      </xdr:nvCxnSpPr>
      <xdr:spPr>
        <a:xfrm flipV="1">
          <a:off x="1320800" y="134086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3" name="テキスト ボックス 372"/>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69105</xdr:rowOff>
    </xdr:from>
    <xdr:ext cx="762000" cy="259045"/>
    <xdr:sp macro="" textlink="">
      <xdr:nvSpPr>
        <xdr:cNvPr id="375" name="テキスト ボックス 374"/>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28194</xdr:rowOff>
    </xdr:from>
    <xdr:to>
      <xdr:col>7</xdr:col>
      <xdr:colOff>66675</xdr:colOff>
      <xdr:row>79</xdr:row>
      <xdr:rowOff>129794</xdr:rowOff>
    </xdr:to>
    <xdr:sp macro="" textlink="">
      <xdr:nvSpPr>
        <xdr:cNvPr id="381" name="円/楕円 380"/>
        <xdr:cNvSpPr/>
      </xdr:nvSpPr>
      <xdr:spPr>
        <a:xfrm>
          <a:off x="4775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271</xdr:rowOff>
    </xdr:from>
    <xdr:ext cx="762000" cy="259045"/>
    <xdr:sp macro="" textlink="">
      <xdr:nvSpPr>
        <xdr:cNvPr id="382" name="公債費該当値テキスト"/>
        <xdr:cNvSpPr txBox="1"/>
      </xdr:nvSpPr>
      <xdr:spPr>
        <a:xfrm>
          <a:off x="4914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140208</xdr:rowOff>
    </xdr:from>
    <xdr:to>
      <xdr:col>5</xdr:col>
      <xdr:colOff>600075</xdr:colOff>
      <xdr:row>79</xdr:row>
      <xdr:rowOff>70358</xdr:rowOff>
    </xdr:to>
    <xdr:sp macro="" textlink="">
      <xdr:nvSpPr>
        <xdr:cNvPr id="383" name="円/楕円 382"/>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55135</xdr:rowOff>
    </xdr:from>
    <xdr:ext cx="736600" cy="259045"/>
    <xdr:sp macro="" textlink="">
      <xdr:nvSpPr>
        <xdr:cNvPr id="384" name="テキスト ボックス 383"/>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85" name="円/楕円 384"/>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86" name="テキスト ボックス 385"/>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87" name="円/楕円 386"/>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88" name="テキスト ボックス 387"/>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89" name="円/楕円 388"/>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89425</xdr:rowOff>
    </xdr:from>
    <xdr:ext cx="762000" cy="259045"/>
    <xdr:sp macro="" textlink="">
      <xdr:nvSpPr>
        <xdr:cNvPr id="390" name="テキスト ボックス 389"/>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補助費等は類似団体と比較して低く抑えているが、物件費、繰出金が大きいなど、全体として類似団体を大きく上回っている。</a:t>
          </a:r>
          <a:endParaRPr lang="ja-JP" altLang="ja-JP" sz="1400">
            <a:effectLst/>
          </a:endParaRPr>
        </a:p>
        <a:p>
          <a:pPr rtl="0"/>
          <a:r>
            <a:rPr lang="ja-JP" altLang="ja-JP" sz="1100">
              <a:solidFill>
                <a:schemeClr val="dk1"/>
              </a:solidFill>
              <a:effectLst/>
              <a:latin typeface="+mn-lt"/>
              <a:ea typeface="+mn-ea"/>
              <a:cs typeface="+mn-cs"/>
            </a:rPr>
            <a:t>　今後も一般財源収入の増が見込めない</a:t>
          </a:r>
          <a:r>
            <a:rPr lang="ja-JP" altLang="en-US" sz="1100">
              <a:solidFill>
                <a:schemeClr val="dk1"/>
              </a:solidFill>
              <a:effectLst/>
              <a:latin typeface="+mn-lt"/>
              <a:ea typeface="+mn-ea"/>
              <a:cs typeface="+mn-cs"/>
            </a:rPr>
            <a:t>なか、</a:t>
          </a:r>
          <a:r>
            <a:rPr lang="ja-JP" altLang="ja-JP" sz="1100">
              <a:solidFill>
                <a:schemeClr val="dk1"/>
              </a:solidFill>
              <a:effectLst/>
              <a:latin typeface="+mn-lt"/>
              <a:ea typeface="+mn-ea"/>
              <a:cs typeface="+mn-cs"/>
            </a:rPr>
            <a:t>経常経費の削減に努めていく。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46989</xdr:rowOff>
    </xdr:from>
    <xdr:to>
      <xdr:col>24</xdr:col>
      <xdr:colOff>31750</xdr:colOff>
      <xdr:row>81</xdr:row>
      <xdr:rowOff>168911</xdr:rowOff>
    </xdr:to>
    <xdr:cxnSp macro="">
      <xdr:nvCxnSpPr>
        <xdr:cNvPr id="423" name="直線コネクタ 422"/>
        <xdr:cNvCxnSpPr/>
      </xdr:nvCxnSpPr>
      <xdr:spPr>
        <a:xfrm>
          <a:off x="15671800" y="13762989"/>
          <a:ext cx="838200" cy="29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46989</xdr:rowOff>
    </xdr:from>
    <xdr:to>
      <xdr:col>22</xdr:col>
      <xdr:colOff>565150</xdr:colOff>
      <xdr:row>80</xdr:row>
      <xdr:rowOff>142239</xdr:rowOff>
    </xdr:to>
    <xdr:cxnSp macro="">
      <xdr:nvCxnSpPr>
        <xdr:cNvPr id="426" name="直線コネクタ 425"/>
        <xdr:cNvCxnSpPr/>
      </xdr:nvCxnSpPr>
      <xdr:spPr>
        <a:xfrm flipV="1">
          <a:off x="14782800" y="137629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24130</xdr:rowOff>
    </xdr:from>
    <xdr:to>
      <xdr:col>21</xdr:col>
      <xdr:colOff>361950</xdr:colOff>
      <xdr:row>80</xdr:row>
      <xdr:rowOff>142239</xdr:rowOff>
    </xdr:to>
    <xdr:cxnSp macro="">
      <xdr:nvCxnSpPr>
        <xdr:cNvPr id="429" name="直線コネクタ 428"/>
        <xdr:cNvCxnSpPr/>
      </xdr:nvCxnSpPr>
      <xdr:spPr>
        <a:xfrm>
          <a:off x="13893800" y="137401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24130</xdr:rowOff>
    </xdr:from>
    <xdr:to>
      <xdr:col>20</xdr:col>
      <xdr:colOff>158750</xdr:colOff>
      <xdr:row>80</xdr:row>
      <xdr:rowOff>127000</xdr:rowOff>
    </xdr:to>
    <xdr:cxnSp macro="">
      <xdr:nvCxnSpPr>
        <xdr:cNvPr id="432" name="直線コネクタ 431"/>
        <xdr:cNvCxnSpPr/>
      </xdr:nvCxnSpPr>
      <xdr:spPr>
        <a:xfrm flipV="1">
          <a:off x="13004800" y="137401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6" name="テキスト ボックス 435"/>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81</xdr:row>
      <xdr:rowOff>118111</xdr:rowOff>
    </xdr:from>
    <xdr:to>
      <xdr:col>24</xdr:col>
      <xdr:colOff>82550</xdr:colOff>
      <xdr:row>82</xdr:row>
      <xdr:rowOff>48261</xdr:rowOff>
    </xdr:to>
    <xdr:sp macro="" textlink="">
      <xdr:nvSpPr>
        <xdr:cNvPr id="442" name="円/楕円 441"/>
        <xdr:cNvSpPr/>
      </xdr:nvSpPr>
      <xdr:spPr>
        <a:xfrm>
          <a:off x="16459200" y="140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81</xdr:row>
      <xdr:rowOff>26688</xdr:rowOff>
    </xdr:from>
    <xdr:ext cx="762000" cy="259045"/>
    <xdr:sp macro="" textlink="">
      <xdr:nvSpPr>
        <xdr:cNvPr id="443" name="公債費以外該当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167639</xdr:rowOff>
    </xdr:from>
    <xdr:to>
      <xdr:col>22</xdr:col>
      <xdr:colOff>615950</xdr:colOff>
      <xdr:row>80</xdr:row>
      <xdr:rowOff>97789</xdr:rowOff>
    </xdr:to>
    <xdr:sp macro="" textlink="">
      <xdr:nvSpPr>
        <xdr:cNvPr id="444" name="円/楕円 443"/>
        <xdr:cNvSpPr/>
      </xdr:nvSpPr>
      <xdr:spPr>
        <a:xfrm>
          <a:off x="15621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82566</xdr:rowOff>
    </xdr:from>
    <xdr:ext cx="736600" cy="259045"/>
    <xdr:sp macro="" textlink="">
      <xdr:nvSpPr>
        <xdr:cNvPr id="445" name="テキスト ボックス 444"/>
        <xdr:cNvSpPr txBox="1"/>
      </xdr:nvSpPr>
      <xdr:spPr>
        <a:xfrm>
          <a:off x="15290800" y="1379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91439</xdr:rowOff>
    </xdr:from>
    <xdr:to>
      <xdr:col>21</xdr:col>
      <xdr:colOff>412750</xdr:colOff>
      <xdr:row>81</xdr:row>
      <xdr:rowOff>21589</xdr:rowOff>
    </xdr:to>
    <xdr:sp macro="" textlink="">
      <xdr:nvSpPr>
        <xdr:cNvPr id="446" name="円/楕円 445"/>
        <xdr:cNvSpPr/>
      </xdr:nvSpPr>
      <xdr:spPr>
        <a:xfrm>
          <a:off x="14732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6366</xdr:rowOff>
    </xdr:from>
    <xdr:ext cx="762000" cy="259045"/>
    <xdr:sp macro="" textlink="">
      <xdr:nvSpPr>
        <xdr:cNvPr id="447" name="テキスト ボックス 446"/>
        <xdr:cNvSpPr txBox="1"/>
      </xdr:nvSpPr>
      <xdr:spPr>
        <a:xfrm>
          <a:off x="14401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144780</xdr:rowOff>
    </xdr:from>
    <xdr:to>
      <xdr:col>20</xdr:col>
      <xdr:colOff>209550</xdr:colOff>
      <xdr:row>80</xdr:row>
      <xdr:rowOff>74930</xdr:rowOff>
    </xdr:to>
    <xdr:sp macro="" textlink="">
      <xdr:nvSpPr>
        <xdr:cNvPr id="448" name="円/楕円 447"/>
        <xdr:cNvSpPr/>
      </xdr:nvSpPr>
      <xdr:spPr>
        <a:xfrm>
          <a:off x="13843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59707</xdr:rowOff>
    </xdr:from>
    <xdr:ext cx="762000" cy="259045"/>
    <xdr:sp macro="" textlink="">
      <xdr:nvSpPr>
        <xdr:cNvPr id="449" name="テキスト ボックス 448"/>
        <xdr:cNvSpPr txBox="1"/>
      </xdr:nvSpPr>
      <xdr:spPr>
        <a:xfrm>
          <a:off x="13512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76200</xdr:rowOff>
    </xdr:from>
    <xdr:to>
      <xdr:col>19</xdr:col>
      <xdr:colOff>6350</xdr:colOff>
      <xdr:row>81</xdr:row>
      <xdr:rowOff>6350</xdr:rowOff>
    </xdr:to>
    <xdr:sp macro="" textlink="">
      <xdr:nvSpPr>
        <xdr:cNvPr id="450" name="円/楕円 449"/>
        <xdr:cNvSpPr/>
      </xdr:nvSpPr>
      <xdr:spPr>
        <a:xfrm>
          <a:off x="12954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162577</xdr:rowOff>
    </xdr:from>
    <xdr:ext cx="762000" cy="259045"/>
    <xdr:sp macro="" textlink="">
      <xdr:nvSpPr>
        <xdr:cNvPr id="451" name="テキスト ボックス 450"/>
        <xdr:cNvSpPr txBox="1"/>
      </xdr:nvSpPr>
      <xdr:spPr>
        <a:xfrm>
          <a:off x="12623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大阪府忠岡町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26226</xdr:rowOff>
    </xdr:from>
    <xdr:to>
      <xdr:col>4</xdr:col>
      <xdr:colOff>1117600</xdr:colOff>
      <xdr:row>19</xdr:row>
      <xdr:rowOff>65253</xdr:rowOff>
    </xdr:to>
    <xdr:cxnSp macro="">
      <xdr:nvCxnSpPr>
        <xdr:cNvPr id="50" name="直線コネクタ 49"/>
        <xdr:cNvCxnSpPr/>
      </xdr:nvCxnSpPr>
      <xdr:spPr bwMode="auto">
        <a:xfrm flipV="1">
          <a:off x="5003800" y="3331401"/>
          <a:ext cx="647700" cy="39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46038</xdr:rowOff>
    </xdr:from>
    <xdr:to>
      <xdr:col>4</xdr:col>
      <xdr:colOff>469900</xdr:colOff>
      <xdr:row>19</xdr:row>
      <xdr:rowOff>65253</xdr:rowOff>
    </xdr:to>
    <xdr:cxnSp macro="">
      <xdr:nvCxnSpPr>
        <xdr:cNvPr id="53" name="直線コネクタ 52"/>
        <xdr:cNvCxnSpPr/>
      </xdr:nvCxnSpPr>
      <xdr:spPr bwMode="auto">
        <a:xfrm>
          <a:off x="4305300" y="3351213"/>
          <a:ext cx="698500" cy="19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28258</xdr:rowOff>
    </xdr:from>
    <xdr:to>
      <xdr:col>3</xdr:col>
      <xdr:colOff>904875</xdr:colOff>
      <xdr:row>19</xdr:row>
      <xdr:rowOff>46038</xdr:rowOff>
    </xdr:to>
    <xdr:cxnSp macro="">
      <xdr:nvCxnSpPr>
        <xdr:cNvPr id="56" name="直線コネクタ 55"/>
        <xdr:cNvCxnSpPr/>
      </xdr:nvCxnSpPr>
      <xdr:spPr bwMode="auto">
        <a:xfrm>
          <a:off x="3606800" y="3333433"/>
          <a:ext cx="698500" cy="17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28258</xdr:rowOff>
    </xdr:from>
    <xdr:to>
      <xdr:col>3</xdr:col>
      <xdr:colOff>206375</xdr:colOff>
      <xdr:row>19</xdr:row>
      <xdr:rowOff>38862</xdr:rowOff>
    </xdr:to>
    <xdr:cxnSp macro="">
      <xdr:nvCxnSpPr>
        <xdr:cNvPr id="59" name="直線コネクタ 58"/>
        <xdr:cNvCxnSpPr/>
      </xdr:nvCxnSpPr>
      <xdr:spPr bwMode="auto">
        <a:xfrm flipV="1">
          <a:off x="2908300" y="3333433"/>
          <a:ext cx="698500" cy="10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58704</xdr:rowOff>
    </xdr:from>
    <xdr:ext cx="762000" cy="259045"/>
    <xdr:sp macro="" textlink="">
      <xdr:nvSpPr>
        <xdr:cNvPr id="63" name="テキスト ボックス 62"/>
        <xdr:cNvSpPr txBox="1"/>
      </xdr:nvSpPr>
      <xdr:spPr>
        <a:xfrm>
          <a:off x="2527300" y="284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146876</xdr:rowOff>
    </xdr:from>
    <xdr:to>
      <xdr:col>5</xdr:col>
      <xdr:colOff>34925</xdr:colOff>
      <xdr:row>19</xdr:row>
      <xdr:rowOff>77026</xdr:rowOff>
    </xdr:to>
    <xdr:sp macro="" textlink="">
      <xdr:nvSpPr>
        <xdr:cNvPr id="69" name="円/楕円 68"/>
        <xdr:cNvSpPr/>
      </xdr:nvSpPr>
      <xdr:spPr bwMode="auto">
        <a:xfrm>
          <a:off x="5600700" y="328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118953</xdr:rowOff>
    </xdr:from>
    <xdr:ext cx="762000" cy="259045"/>
    <xdr:sp macro="" textlink="">
      <xdr:nvSpPr>
        <xdr:cNvPr id="70" name="人口1人当たり決算額の推移該当値テキスト130"/>
        <xdr:cNvSpPr txBox="1"/>
      </xdr:nvSpPr>
      <xdr:spPr>
        <a:xfrm>
          <a:off x="5740400" y="325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77,685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14453</xdr:rowOff>
    </xdr:from>
    <xdr:to>
      <xdr:col>4</xdr:col>
      <xdr:colOff>520700</xdr:colOff>
      <xdr:row>19</xdr:row>
      <xdr:rowOff>116053</xdr:rowOff>
    </xdr:to>
    <xdr:sp macro="" textlink="">
      <xdr:nvSpPr>
        <xdr:cNvPr id="71" name="円/楕円 70"/>
        <xdr:cNvSpPr/>
      </xdr:nvSpPr>
      <xdr:spPr bwMode="auto">
        <a:xfrm>
          <a:off x="4953000" y="331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100830</xdr:rowOff>
    </xdr:from>
    <xdr:ext cx="736600" cy="259045"/>
    <xdr:sp macro="" textlink="">
      <xdr:nvSpPr>
        <xdr:cNvPr id="72" name="テキスト ボックス 71"/>
        <xdr:cNvSpPr txBox="1"/>
      </xdr:nvSpPr>
      <xdr:spPr>
        <a:xfrm>
          <a:off x="4622800" y="340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74,612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166688</xdr:rowOff>
    </xdr:from>
    <xdr:to>
      <xdr:col>3</xdr:col>
      <xdr:colOff>955675</xdr:colOff>
      <xdr:row>19</xdr:row>
      <xdr:rowOff>96838</xdr:rowOff>
    </xdr:to>
    <xdr:sp macro="" textlink="">
      <xdr:nvSpPr>
        <xdr:cNvPr id="73" name="円/楕円 72"/>
        <xdr:cNvSpPr/>
      </xdr:nvSpPr>
      <xdr:spPr bwMode="auto">
        <a:xfrm>
          <a:off x="4254500" y="3300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81615</xdr:rowOff>
    </xdr:from>
    <xdr:ext cx="762000" cy="259045"/>
    <xdr:sp macro="" textlink="">
      <xdr:nvSpPr>
        <xdr:cNvPr id="74" name="テキスト ボックス 73"/>
        <xdr:cNvSpPr txBox="1"/>
      </xdr:nvSpPr>
      <xdr:spPr>
        <a:xfrm>
          <a:off x="3924300" y="338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76,125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148908</xdr:rowOff>
    </xdr:from>
    <xdr:to>
      <xdr:col>3</xdr:col>
      <xdr:colOff>257175</xdr:colOff>
      <xdr:row>19</xdr:row>
      <xdr:rowOff>79058</xdr:rowOff>
    </xdr:to>
    <xdr:sp macro="" textlink="">
      <xdr:nvSpPr>
        <xdr:cNvPr id="75" name="円/楕円 74"/>
        <xdr:cNvSpPr/>
      </xdr:nvSpPr>
      <xdr:spPr bwMode="auto">
        <a:xfrm>
          <a:off x="3556000" y="3282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63835</xdr:rowOff>
    </xdr:from>
    <xdr:ext cx="762000" cy="259045"/>
    <xdr:sp macro="" textlink="">
      <xdr:nvSpPr>
        <xdr:cNvPr id="76" name="テキスト ボックス 75"/>
        <xdr:cNvSpPr txBox="1"/>
      </xdr:nvSpPr>
      <xdr:spPr>
        <a:xfrm>
          <a:off x="3225800" y="336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77,525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159512</xdr:rowOff>
    </xdr:from>
    <xdr:to>
      <xdr:col>2</xdr:col>
      <xdr:colOff>692150</xdr:colOff>
      <xdr:row>19</xdr:row>
      <xdr:rowOff>89662</xdr:rowOff>
    </xdr:to>
    <xdr:sp macro="" textlink="">
      <xdr:nvSpPr>
        <xdr:cNvPr id="77" name="円/楕円 76"/>
        <xdr:cNvSpPr/>
      </xdr:nvSpPr>
      <xdr:spPr bwMode="auto">
        <a:xfrm>
          <a:off x="2857500" y="329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74439</xdr:rowOff>
    </xdr:from>
    <xdr:ext cx="762000" cy="259045"/>
    <xdr:sp macro="" textlink="">
      <xdr:nvSpPr>
        <xdr:cNvPr id="78" name="テキスト ボックス 77"/>
        <xdr:cNvSpPr txBox="1"/>
      </xdr:nvSpPr>
      <xdr:spPr>
        <a:xfrm>
          <a:off x="2527300" y="337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300050</xdr:rowOff>
    </xdr:from>
    <xdr:to>
      <xdr:col>4</xdr:col>
      <xdr:colOff>1117600</xdr:colOff>
      <xdr:row>34</xdr:row>
      <xdr:rowOff>300165</xdr:rowOff>
    </xdr:to>
    <xdr:cxnSp macro="">
      <xdr:nvCxnSpPr>
        <xdr:cNvPr id="110" name="直線コネクタ 109"/>
        <xdr:cNvCxnSpPr/>
      </xdr:nvCxnSpPr>
      <xdr:spPr bwMode="auto">
        <a:xfrm>
          <a:off x="5003800" y="6567500"/>
          <a:ext cx="6477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272351</xdr:rowOff>
    </xdr:from>
    <xdr:ext cx="762000" cy="259045"/>
    <xdr:sp macro="" textlink="">
      <xdr:nvSpPr>
        <xdr:cNvPr id="111" name="人口1人当たり決算額の推移平均値テキスト445"/>
        <xdr:cNvSpPr txBox="1"/>
      </xdr:nvSpPr>
      <xdr:spPr>
        <a:xfrm>
          <a:off x="5740400" y="6882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300050</xdr:rowOff>
    </xdr:from>
    <xdr:to>
      <xdr:col>4</xdr:col>
      <xdr:colOff>469900</xdr:colOff>
      <xdr:row>35</xdr:row>
      <xdr:rowOff>17980</xdr:rowOff>
    </xdr:to>
    <xdr:cxnSp macro="">
      <xdr:nvCxnSpPr>
        <xdr:cNvPr id="113" name="直線コネクタ 112"/>
        <xdr:cNvCxnSpPr/>
      </xdr:nvCxnSpPr>
      <xdr:spPr bwMode="auto">
        <a:xfrm flipV="1">
          <a:off x="4305300" y="6567500"/>
          <a:ext cx="698500" cy="60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325592</xdr:rowOff>
    </xdr:from>
    <xdr:ext cx="736600" cy="259045"/>
    <xdr:sp macro="" textlink="">
      <xdr:nvSpPr>
        <xdr:cNvPr id="115" name="テキスト ボックス 114"/>
        <xdr:cNvSpPr txBox="1"/>
      </xdr:nvSpPr>
      <xdr:spPr>
        <a:xfrm>
          <a:off x="4622800" y="693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17980</xdr:rowOff>
    </xdr:from>
    <xdr:to>
      <xdr:col>3</xdr:col>
      <xdr:colOff>904875</xdr:colOff>
      <xdr:row>35</xdr:row>
      <xdr:rowOff>78468</xdr:rowOff>
    </xdr:to>
    <xdr:cxnSp macro="">
      <xdr:nvCxnSpPr>
        <xdr:cNvPr id="116" name="直線コネクタ 115"/>
        <xdr:cNvCxnSpPr/>
      </xdr:nvCxnSpPr>
      <xdr:spPr bwMode="auto">
        <a:xfrm flipV="1">
          <a:off x="3606800" y="6628330"/>
          <a:ext cx="698500" cy="60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290341</xdr:rowOff>
    </xdr:from>
    <xdr:ext cx="762000" cy="259045"/>
    <xdr:sp macro="" textlink="">
      <xdr:nvSpPr>
        <xdr:cNvPr id="118" name="テキスト ボックス 117"/>
        <xdr:cNvSpPr txBox="1"/>
      </xdr:nvSpPr>
      <xdr:spPr>
        <a:xfrm>
          <a:off x="39243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44727</xdr:rowOff>
    </xdr:from>
    <xdr:to>
      <xdr:col>3</xdr:col>
      <xdr:colOff>206375</xdr:colOff>
      <xdr:row>35</xdr:row>
      <xdr:rowOff>78468</xdr:rowOff>
    </xdr:to>
    <xdr:cxnSp macro="">
      <xdr:nvCxnSpPr>
        <xdr:cNvPr id="119" name="直線コネクタ 118"/>
        <xdr:cNvCxnSpPr/>
      </xdr:nvCxnSpPr>
      <xdr:spPr bwMode="auto">
        <a:xfrm>
          <a:off x="2908300" y="6655077"/>
          <a:ext cx="698500" cy="33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240278</xdr:rowOff>
    </xdr:from>
    <xdr:ext cx="762000" cy="259045"/>
    <xdr:sp macro="" textlink="">
      <xdr:nvSpPr>
        <xdr:cNvPr id="121" name="テキスト ボックス 120"/>
        <xdr:cNvSpPr txBox="1"/>
      </xdr:nvSpPr>
      <xdr:spPr>
        <a:xfrm>
          <a:off x="32258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266956</xdr:rowOff>
    </xdr:from>
    <xdr:ext cx="762000" cy="259045"/>
    <xdr:sp macro="" textlink="">
      <xdr:nvSpPr>
        <xdr:cNvPr id="123" name="テキスト ボックス 122"/>
        <xdr:cNvSpPr txBox="1"/>
      </xdr:nvSpPr>
      <xdr:spPr>
        <a:xfrm>
          <a:off x="2527300" y="687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249365</xdr:rowOff>
    </xdr:from>
    <xdr:to>
      <xdr:col>5</xdr:col>
      <xdr:colOff>34925</xdr:colOff>
      <xdr:row>35</xdr:row>
      <xdr:rowOff>8065</xdr:rowOff>
    </xdr:to>
    <xdr:sp macro="" textlink="">
      <xdr:nvSpPr>
        <xdr:cNvPr id="129" name="円/楕円 128"/>
        <xdr:cNvSpPr/>
      </xdr:nvSpPr>
      <xdr:spPr bwMode="auto">
        <a:xfrm>
          <a:off x="5600700" y="6516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94442</xdr:rowOff>
    </xdr:from>
    <xdr:ext cx="762000" cy="259045"/>
    <xdr:sp macro="" textlink="">
      <xdr:nvSpPr>
        <xdr:cNvPr id="130" name="人口1人当たり決算額の推移該当値テキスト445"/>
        <xdr:cNvSpPr txBox="1"/>
      </xdr:nvSpPr>
      <xdr:spPr>
        <a:xfrm>
          <a:off x="5740400" y="63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39,925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249250</xdr:rowOff>
    </xdr:from>
    <xdr:to>
      <xdr:col>4</xdr:col>
      <xdr:colOff>520700</xdr:colOff>
      <xdr:row>35</xdr:row>
      <xdr:rowOff>7950</xdr:rowOff>
    </xdr:to>
    <xdr:sp macro="" textlink="">
      <xdr:nvSpPr>
        <xdr:cNvPr id="131" name="円/楕円 130"/>
        <xdr:cNvSpPr/>
      </xdr:nvSpPr>
      <xdr:spPr bwMode="auto">
        <a:xfrm>
          <a:off x="4953000" y="651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18127</xdr:rowOff>
    </xdr:from>
    <xdr:ext cx="736600" cy="259045"/>
    <xdr:sp macro="" textlink="">
      <xdr:nvSpPr>
        <xdr:cNvPr id="132" name="テキスト ボックス 131"/>
        <xdr:cNvSpPr txBox="1"/>
      </xdr:nvSpPr>
      <xdr:spPr>
        <a:xfrm>
          <a:off x="4622800" y="62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39,930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310080</xdr:rowOff>
    </xdr:from>
    <xdr:to>
      <xdr:col>3</xdr:col>
      <xdr:colOff>955675</xdr:colOff>
      <xdr:row>35</xdr:row>
      <xdr:rowOff>68780</xdr:rowOff>
    </xdr:to>
    <xdr:sp macro="" textlink="">
      <xdr:nvSpPr>
        <xdr:cNvPr id="133" name="円/楕円 132"/>
        <xdr:cNvSpPr/>
      </xdr:nvSpPr>
      <xdr:spPr bwMode="auto">
        <a:xfrm>
          <a:off x="4254500" y="657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78958</xdr:rowOff>
    </xdr:from>
    <xdr:ext cx="762000" cy="259045"/>
    <xdr:sp macro="" textlink="">
      <xdr:nvSpPr>
        <xdr:cNvPr id="134" name="テキスト ボックス 133"/>
        <xdr:cNvSpPr txBox="1"/>
      </xdr:nvSpPr>
      <xdr:spPr>
        <a:xfrm>
          <a:off x="3924300" y="634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37,269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27668</xdr:rowOff>
    </xdr:from>
    <xdr:to>
      <xdr:col>3</xdr:col>
      <xdr:colOff>257175</xdr:colOff>
      <xdr:row>35</xdr:row>
      <xdr:rowOff>129268</xdr:rowOff>
    </xdr:to>
    <xdr:sp macro="" textlink="">
      <xdr:nvSpPr>
        <xdr:cNvPr id="135" name="円/楕円 134"/>
        <xdr:cNvSpPr/>
      </xdr:nvSpPr>
      <xdr:spPr bwMode="auto">
        <a:xfrm>
          <a:off x="3556000" y="6638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139445</xdr:rowOff>
    </xdr:from>
    <xdr:ext cx="762000" cy="259045"/>
    <xdr:sp macro="" textlink="">
      <xdr:nvSpPr>
        <xdr:cNvPr id="136" name="テキスト ボックス 135"/>
        <xdr:cNvSpPr txBox="1"/>
      </xdr:nvSpPr>
      <xdr:spPr>
        <a:xfrm>
          <a:off x="3225800" y="640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34,623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336827</xdr:rowOff>
    </xdr:from>
    <xdr:to>
      <xdr:col>2</xdr:col>
      <xdr:colOff>692150</xdr:colOff>
      <xdr:row>35</xdr:row>
      <xdr:rowOff>95527</xdr:rowOff>
    </xdr:to>
    <xdr:sp macro="" textlink="">
      <xdr:nvSpPr>
        <xdr:cNvPr id="137" name="円/楕円 136"/>
        <xdr:cNvSpPr/>
      </xdr:nvSpPr>
      <xdr:spPr bwMode="auto">
        <a:xfrm>
          <a:off x="2857500" y="6604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105704</xdr:rowOff>
    </xdr:from>
    <xdr:ext cx="762000" cy="259045"/>
    <xdr:sp macro="" textlink="">
      <xdr:nvSpPr>
        <xdr:cNvPr id="138" name="テキスト ボックス 137"/>
        <xdr:cNvSpPr txBox="1"/>
      </xdr:nvSpPr>
      <xdr:spPr>
        <a:xfrm>
          <a:off x="2527300" y="637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２１年度以降、普通交付税（臨時財政対策債含む）の増や健全化計画の実施による歳出削減の影響で収支は徐々に改善傾向となっ</a:t>
          </a:r>
          <a:r>
            <a:rPr lang="ja-JP" altLang="en-US" sz="1200">
              <a:solidFill>
                <a:schemeClr val="dk1"/>
              </a:solidFill>
              <a:effectLst/>
              <a:latin typeface="+mn-lt"/>
              <a:ea typeface="+mn-ea"/>
              <a:cs typeface="+mn-cs"/>
            </a:rPr>
            <a:t>ていました。</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しかし、２６</a:t>
          </a:r>
          <a:r>
            <a:rPr lang="ja-JP" altLang="ja-JP" sz="1200">
              <a:solidFill>
                <a:schemeClr val="dk1"/>
              </a:solidFill>
              <a:effectLst/>
              <a:latin typeface="+mn-lt"/>
              <a:ea typeface="+mn-ea"/>
              <a:cs typeface="+mn-cs"/>
            </a:rPr>
            <a:t>年度決算は、</a:t>
          </a:r>
          <a:r>
            <a:rPr lang="ja-JP" altLang="en-US" sz="1200">
              <a:solidFill>
                <a:schemeClr val="dk1"/>
              </a:solidFill>
              <a:effectLst/>
              <a:latin typeface="+mn-lt"/>
              <a:ea typeface="+mn-ea"/>
              <a:cs typeface="+mn-cs"/>
            </a:rPr>
            <a:t>前年度と比べて退職手当の減や学校耐震事業の完了に伴い、歳入歳出ともに減となったものの、地方交付税や臨時財政対策債の大幅な減や扶助費、公債費の増などにより、歳入不足となり、財政調整基金を８，４００万円取り崩して収支調整を行い、実質収支４００万円を確保しました。</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今後も引き続き、予断の許さない財政状況のため、</a:t>
          </a:r>
          <a:r>
            <a:rPr lang="ja-JP" altLang="ja-JP" sz="1200">
              <a:solidFill>
                <a:schemeClr val="dk1"/>
              </a:solidFill>
              <a:effectLst/>
              <a:latin typeface="+mn-lt"/>
              <a:ea typeface="+mn-ea"/>
              <a:cs typeface="+mn-cs"/>
            </a:rPr>
            <a:t>更なる歳入確保及び歳出削減に努め</a:t>
          </a:r>
          <a:r>
            <a:rPr lang="ja-JP" altLang="en-US" sz="1200">
              <a:solidFill>
                <a:schemeClr val="dk1"/>
              </a:solidFill>
              <a:effectLst/>
              <a:latin typeface="+mn-lt"/>
              <a:ea typeface="+mn-ea"/>
              <a:cs typeface="+mn-cs"/>
            </a:rPr>
            <a:t>ていく</a:t>
          </a:r>
          <a:r>
            <a:rPr lang="ja-JP" altLang="ja-JP" sz="1200">
              <a:solidFill>
                <a:schemeClr val="dk1"/>
              </a:solidFill>
              <a:effectLst/>
              <a:latin typeface="+mn-lt"/>
              <a:ea typeface="+mn-ea"/>
              <a:cs typeface="+mn-cs"/>
            </a:rPr>
            <a:t>。</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一般会計についての分析は、別添実質収支比率等に係る経年分析のとおりであるが、それ以外としては国民健康保険事業勘定特別会計が毎年度赤字決算となっているところである。</a:t>
          </a:r>
          <a:endParaRPr lang="ja-JP" altLang="ja-JP" sz="1200">
            <a:effectLst/>
          </a:endParaRPr>
        </a:p>
        <a:p>
          <a:r>
            <a:rPr lang="ja-JP" altLang="ja-JP" sz="1200">
              <a:solidFill>
                <a:schemeClr val="dk1"/>
              </a:solidFill>
              <a:effectLst/>
              <a:latin typeface="+mn-lt"/>
              <a:ea typeface="+mn-ea"/>
              <a:cs typeface="+mn-cs"/>
            </a:rPr>
            <a:t>　国保会計においては</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平成１４年度以降１</a:t>
          </a:r>
          <a:r>
            <a:rPr lang="ja-JP" altLang="en-US" sz="1200">
              <a:solidFill>
                <a:schemeClr val="dk1"/>
              </a:solidFill>
              <a:effectLst/>
              <a:latin typeface="+mn-lt"/>
              <a:ea typeface="+mn-ea"/>
              <a:cs typeface="+mn-cs"/>
            </a:rPr>
            <a:t>３</a:t>
          </a:r>
          <a:r>
            <a:rPr lang="ja-JP" altLang="ja-JP" sz="1200">
              <a:solidFill>
                <a:schemeClr val="dk1"/>
              </a:solidFill>
              <a:effectLst/>
              <a:latin typeface="+mn-lt"/>
              <a:ea typeface="+mn-ea"/>
              <a:cs typeface="+mn-cs"/>
            </a:rPr>
            <a:t>年連続して赤字決算となっており、保険料の改定は実施しているものの、急激な住民負担増を避けるために必要額に見合う賦課ができていない。また、長引く景気の低迷による所得の減少、収納率の低下、高齢化に伴う医療費の増嵩、一般会計の健全化に伴う繰入金の減少などの影響により累積赤字額が膨らんでいる状況であるが、今後も引き続き適正賦課、収納率の向上、医療費の適正化等を実施し黒字化を図ってまいりたい。</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en-US" sz="1200">
              <a:solidFill>
                <a:schemeClr val="dk1"/>
              </a:solidFill>
              <a:effectLst/>
              <a:latin typeface="+mn-lt"/>
              <a:ea typeface="+mn-ea"/>
              <a:cs typeface="+mn-cs"/>
            </a:rPr>
            <a:t>平成</a:t>
          </a:r>
          <a:r>
            <a:rPr lang="ja-JP" altLang="ja-JP" sz="1200">
              <a:solidFill>
                <a:schemeClr val="dk1"/>
              </a:solidFill>
              <a:effectLst/>
              <a:latin typeface="+mn-lt"/>
              <a:ea typeface="+mn-ea"/>
              <a:cs typeface="+mn-cs"/>
            </a:rPr>
            <a:t>２０年度以降は</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債務負担行為に基づく支出予定額としてクリーンセンター長期包括整備運営管理事業における大規模改修分、２４年度は一般単独事業債（多目的広場整備事業）の償還発生、２５年度は、第三セクター等改革推進債の償還発生</a:t>
          </a:r>
          <a:r>
            <a:rPr lang="ja-JP" altLang="en-US" sz="1200">
              <a:solidFill>
                <a:schemeClr val="dk1"/>
              </a:solidFill>
              <a:effectLst/>
              <a:latin typeface="+mn-lt"/>
              <a:ea typeface="+mn-ea"/>
              <a:cs typeface="+mn-cs"/>
            </a:rPr>
            <a:t>、２６年度は、退職手当債の償還発生</a:t>
          </a:r>
          <a:r>
            <a:rPr lang="ja-JP" altLang="ja-JP" sz="1200">
              <a:solidFill>
                <a:schemeClr val="dk1"/>
              </a:solidFill>
              <a:effectLst/>
              <a:latin typeface="+mn-lt"/>
              <a:ea typeface="+mn-ea"/>
              <a:cs typeface="+mn-cs"/>
            </a:rPr>
            <a:t>により元利償還金が増加している。</a:t>
          </a:r>
          <a:endParaRPr lang="en-US" altLang="ja-JP" sz="12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今後、学校耐震事業債の償還開始などに伴い一時的に増加することが見込まれるが、庁舎等建設債の大半が平成２９年度で償還完了となることから、２９年度をピークに比率が大きく減少する見込みである。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将来負担比率については、債務負担行為に係る支出予定額としてクリーンセンター長期包括整備運営管理事業における大規模改修分が２０年度以降発生しており、比率が高い要因となっている。２３年度までは、町唯一の第三セクターであった財団法人忠岡町開発協会に対する損失補償により、設立法人等の負債額等負担見込額が年々増加していたが、２４年度末に第三セクター等改革推進債を発行して解散し、地方債に振り替えたことでこれ以上の増加を抑えた。</a:t>
          </a:r>
          <a:endParaRPr lang="ja-JP" altLang="ja-JP" sz="1200">
            <a:effectLst/>
          </a:endParaRPr>
        </a:p>
        <a:p>
          <a:pPr rtl="0"/>
          <a:r>
            <a:rPr lang="ja-JP" altLang="ja-JP" sz="1200">
              <a:solidFill>
                <a:schemeClr val="dk1"/>
              </a:solidFill>
              <a:effectLst/>
              <a:latin typeface="+mn-lt"/>
              <a:ea typeface="+mn-ea"/>
              <a:cs typeface="+mn-cs"/>
            </a:rPr>
            <a:t>　今後、充当可能財源等の減少が予想されるため、地方債の発行などを極力抑制するなど、比率の低下に努めなければならない。</a:t>
          </a:r>
          <a:endParaRPr lang="en-US" altLang="ja-JP" sz="12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7013248</v>
      </c>
      <c r="BO4" s="349"/>
      <c r="BP4" s="349"/>
      <c r="BQ4" s="349"/>
      <c r="BR4" s="349"/>
      <c r="BS4" s="349"/>
      <c r="BT4" s="349"/>
      <c r="BU4" s="350"/>
      <c r="BV4" s="348">
        <v>7597965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0.1</v>
      </c>
      <c r="CU4" s="355"/>
      <c r="CV4" s="355"/>
      <c r="CW4" s="355"/>
      <c r="CX4" s="355"/>
      <c r="CY4" s="355"/>
      <c r="CZ4" s="355"/>
      <c r="DA4" s="356"/>
      <c r="DB4" s="354">
        <v>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6936887</v>
      </c>
      <c r="BO5" s="386"/>
      <c r="BP5" s="386"/>
      <c r="BQ5" s="386"/>
      <c r="BR5" s="386"/>
      <c r="BS5" s="386"/>
      <c r="BT5" s="386"/>
      <c r="BU5" s="387"/>
      <c r="BV5" s="385">
        <v>7349528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113.3</v>
      </c>
      <c r="CU5" s="383"/>
      <c r="CV5" s="383"/>
      <c r="CW5" s="383"/>
      <c r="CX5" s="383"/>
      <c r="CY5" s="383"/>
      <c r="CZ5" s="383"/>
      <c r="DA5" s="384"/>
      <c r="DB5" s="382">
        <v>104.3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76361</v>
      </c>
      <c r="BO6" s="386"/>
      <c r="BP6" s="386"/>
      <c r="BQ6" s="386"/>
      <c r="BR6" s="386"/>
      <c r="BS6" s="386"/>
      <c r="BT6" s="386"/>
      <c r="BU6" s="387"/>
      <c r="BV6" s="385">
        <v>248437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123</v>
      </c>
      <c r="CU6" s="423"/>
      <c r="CV6" s="423"/>
      <c r="CW6" s="423"/>
      <c r="CX6" s="423"/>
      <c r="CY6" s="423"/>
      <c r="CZ6" s="423"/>
      <c r="DA6" s="424"/>
      <c r="DB6" s="422">
        <v>114.3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72664</v>
      </c>
      <c r="BO7" s="386"/>
      <c r="BP7" s="386"/>
      <c r="BQ7" s="386"/>
      <c r="BR7" s="386"/>
      <c r="BS7" s="386"/>
      <c r="BT7" s="386"/>
      <c r="BU7" s="387"/>
      <c r="BV7" s="385" t="s">
        <v>91</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4063848</v>
      </c>
      <c r="CU7" s="386"/>
      <c r="CV7" s="386"/>
      <c r="CW7" s="386"/>
      <c r="CX7" s="386"/>
      <c r="CY7" s="386"/>
      <c r="CZ7" s="386"/>
      <c r="DA7" s="387"/>
      <c r="DB7" s="385">
        <v>4113802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3697</v>
      </c>
      <c r="BO8" s="386"/>
      <c r="BP8" s="386"/>
      <c r="BQ8" s="386"/>
      <c r="BR8" s="386"/>
      <c r="BS8" s="386"/>
      <c r="BT8" s="386"/>
      <c r="BU8" s="387"/>
      <c r="BV8" s="385">
        <v>248437</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0.56000000000000005</v>
      </c>
      <c r="CU8" s="426"/>
      <c r="CV8" s="426"/>
      <c r="CW8" s="426"/>
      <c r="CX8" s="426"/>
      <c r="CY8" s="426"/>
      <c r="CZ8" s="426"/>
      <c r="DA8" s="427"/>
      <c r="DB8" s="425">
        <v>0.56000000000000005</v>
      </c>
      <c r="DC8" s="426"/>
      <c r="DD8" s="426"/>
      <c r="DE8" s="426"/>
      <c r="DF8" s="426"/>
      <c r="DG8" s="426"/>
      <c r="DH8" s="426"/>
      <c r="DI8" s="427"/>
      <c r="DJ8" s="137"/>
      <c r="DK8" s="137"/>
      <c r="DL8" s="137"/>
      <c r="DM8" s="137"/>
      <c r="DN8" s="137"/>
      <c r="DO8" s="137"/>
    </row>
    <row r="9" spans="1:119" ht="18.75" customHeight="1" thickBot="1">
      <c r="A9" s="138"/>
      <c r="B9" s="379" t="s">
        <v>97</v>
      </c>
      <c r="C9" s="380"/>
      <c r="D9" s="380"/>
      <c r="E9" s="380"/>
      <c r="F9" s="380"/>
      <c r="G9" s="380"/>
      <c r="H9" s="380"/>
      <c r="I9" s="380"/>
      <c r="J9" s="380"/>
      <c r="K9" s="428"/>
      <c r="L9" s="429" t="s">
        <v>98</v>
      </c>
      <c r="M9" s="430"/>
      <c r="N9" s="430"/>
      <c r="O9" s="430"/>
      <c r="P9" s="430"/>
      <c r="Q9" s="431"/>
      <c r="R9" s="432">
        <v>18149</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78</v>
      </c>
      <c r="AV9" s="418"/>
      <c r="AW9" s="418"/>
      <c r="AX9" s="418"/>
      <c r="AY9" s="419" t="s">
        <v>101</v>
      </c>
      <c r="AZ9" s="420"/>
      <c r="BA9" s="420"/>
      <c r="BB9" s="420"/>
      <c r="BC9" s="420"/>
      <c r="BD9" s="420"/>
      <c r="BE9" s="420"/>
      <c r="BF9" s="420"/>
      <c r="BG9" s="420"/>
      <c r="BH9" s="420"/>
      <c r="BI9" s="420"/>
      <c r="BJ9" s="420"/>
      <c r="BK9" s="420"/>
      <c r="BL9" s="420"/>
      <c r="BM9" s="421"/>
      <c r="BN9" s="385">
        <v>-244740</v>
      </c>
      <c r="BO9" s="386"/>
      <c r="BP9" s="386"/>
      <c r="BQ9" s="386"/>
      <c r="BR9" s="386"/>
      <c r="BS9" s="386"/>
      <c r="BT9" s="386"/>
      <c r="BU9" s="387"/>
      <c r="BV9" s="385">
        <v>-64160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18.3</v>
      </c>
      <c r="CU9" s="383"/>
      <c r="CV9" s="383"/>
      <c r="CW9" s="383"/>
      <c r="CX9" s="383"/>
      <c r="CY9" s="383"/>
      <c r="CZ9" s="383"/>
      <c r="DA9" s="384"/>
      <c r="DB9" s="382">
        <v>16.399999999999999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17586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124089</v>
      </c>
      <c r="BO10" s="386"/>
      <c r="BP10" s="386"/>
      <c r="BQ10" s="386"/>
      <c r="BR10" s="386"/>
      <c r="BS10" s="386"/>
      <c r="BT10" s="386"/>
      <c r="BU10" s="387"/>
      <c r="BV10" s="385">
        <v>160000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17704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84000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17202</v>
      </c>
      <c r="S13" s="467"/>
      <c r="T13" s="467"/>
      <c r="U13" s="467"/>
      <c r="V13" s="468"/>
      <c r="W13" s="401" t="s">
        <v>124</v>
      </c>
      <c r="X13" s="402"/>
      <c r="Y13" s="402"/>
      <c r="Z13" s="402"/>
      <c r="AA13" s="402"/>
      <c r="AB13" s="392"/>
      <c r="AC13" s="436">
        <v>54</v>
      </c>
      <c r="AD13" s="437"/>
      <c r="AE13" s="437"/>
      <c r="AF13" s="437"/>
      <c r="AG13" s="476"/>
      <c r="AH13" s="436">
        <v>61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-204651</v>
      </c>
      <c r="BO13" s="386"/>
      <c r="BP13" s="386"/>
      <c r="BQ13" s="386"/>
      <c r="BR13" s="386"/>
      <c r="BS13" s="386"/>
      <c r="BT13" s="386"/>
      <c r="BU13" s="387"/>
      <c r="BV13" s="385">
        <v>95840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19.600000000000001</v>
      </c>
      <c r="CU13" s="383"/>
      <c r="CV13" s="383"/>
      <c r="CW13" s="383"/>
      <c r="CX13" s="383"/>
      <c r="CY13" s="383"/>
      <c r="CZ13" s="383"/>
      <c r="DA13" s="384"/>
      <c r="DB13" s="382">
        <v>18.5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17888</v>
      </c>
      <c r="S14" s="467"/>
      <c r="T14" s="467"/>
      <c r="U14" s="467"/>
      <c r="V14" s="468"/>
      <c r="W14" s="375"/>
      <c r="X14" s="376"/>
      <c r="Y14" s="376"/>
      <c r="Z14" s="376"/>
      <c r="AA14" s="376"/>
      <c r="AB14" s="365"/>
      <c r="AC14" s="469">
        <v>0.8</v>
      </c>
      <c r="AD14" s="470"/>
      <c r="AE14" s="470"/>
      <c r="AF14" s="470"/>
      <c r="AG14" s="471"/>
      <c r="AH14" s="469">
        <v>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126.1</v>
      </c>
      <c r="CU14" s="481"/>
      <c r="CV14" s="481"/>
      <c r="CW14" s="481"/>
      <c r="CX14" s="481"/>
      <c r="CY14" s="481"/>
      <c r="CZ14" s="481"/>
      <c r="DA14" s="482"/>
      <c r="DB14" s="480">
        <v>136.19999999999999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17355</v>
      </c>
      <c r="S15" s="467"/>
      <c r="T15" s="467"/>
      <c r="U15" s="467"/>
      <c r="V15" s="468"/>
      <c r="W15" s="401" t="s">
        <v>131</v>
      </c>
      <c r="X15" s="402"/>
      <c r="Y15" s="402"/>
      <c r="Z15" s="402"/>
      <c r="AA15" s="402"/>
      <c r="AB15" s="392"/>
      <c r="AC15" s="436">
        <v>2052</v>
      </c>
      <c r="AD15" s="437"/>
      <c r="AE15" s="437"/>
      <c r="AF15" s="437"/>
      <c r="AG15" s="476"/>
      <c r="AH15" s="436">
        <v>2432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1832917</v>
      </c>
      <c r="BO15" s="349"/>
      <c r="BP15" s="349"/>
      <c r="BQ15" s="349"/>
      <c r="BR15" s="349"/>
      <c r="BS15" s="349"/>
      <c r="BT15" s="349"/>
      <c r="BU15" s="350"/>
      <c r="BV15" s="348">
        <v>1770155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29.4</v>
      </c>
      <c r="AD16" s="470"/>
      <c r="AE16" s="470"/>
      <c r="AF16" s="470"/>
      <c r="AG16" s="471"/>
      <c r="AH16" s="469">
        <v>31.8</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3193375</v>
      </c>
      <c r="BO16" s="386"/>
      <c r="BP16" s="386"/>
      <c r="BQ16" s="386"/>
      <c r="BR16" s="386"/>
      <c r="BS16" s="386"/>
      <c r="BT16" s="386"/>
      <c r="BU16" s="387"/>
      <c r="BV16" s="385">
        <v>3216485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4868</v>
      </c>
      <c r="AD17" s="437"/>
      <c r="AE17" s="437"/>
      <c r="AF17" s="437"/>
      <c r="AG17" s="476"/>
      <c r="AH17" s="436">
        <v>5129</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2368236</v>
      </c>
      <c r="BO17" s="386"/>
      <c r="BP17" s="386"/>
      <c r="BQ17" s="386"/>
      <c r="BR17" s="386"/>
      <c r="BS17" s="386"/>
      <c r="BT17" s="386"/>
      <c r="BU17" s="387"/>
      <c r="BV17" s="385">
        <v>2299157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3.97</v>
      </c>
      <c r="M18" s="498"/>
      <c r="N18" s="498"/>
      <c r="O18" s="498"/>
      <c r="P18" s="498"/>
      <c r="Q18" s="498"/>
      <c r="R18" s="499"/>
      <c r="S18" s="499"/>
      <c r="T18" s="499"/>
      <c r="U18" s="499"/>
      <c r="V18" s="500"/>
      <c r="W18" s="403"/>
      <c r="X18" s="404"/>
      <c r="Y18" s="404"/>
      <c r="Z18" s="404"/>
      <c r="AA18" s="404"/>
      <c r="AB18" s="395"/>
      <c r="AC18" s="501">
        <v>69.8</v>
      </c>
      <c r="AD18" s="502"/>
      <c r="AE18" s="502"/>
      <c r="AF18" s="502"/>
      <c r="AG18" s="503"/>
      <c r="AH18" s="501">
        <v>67.099999999999994</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4684812</v>
      </c>
      <c r="BO18" s="386"/>
      <c r="BP18" s="386"/>
      <c r="BQ18" s="386"/>
      <c r="BR18" s="386"/>
      <c r="BS18" s="386"/>
      <c r="BT18" s="386"/>
      <c r="BU18" s="387"/>
      <c r="BV18" s="385">
        <v>4405790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4572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5118583</v>
      </c>
      <c r="BO19" s="386"/>
      <c r="BP19" s="386"/>
      <c r="BQ19" s="386"/>
      <c r="BR19" s="386"/>
      <c r="BS19" s="386"/>
      <c r="BT19" s="386"/>
      <c r="BU19" s="387"/>
      <c r="BV19" s="385">
        <v>5497762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6744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8889294</v>
      </c>
      <c r="BO23" s="386"/>
      <c r="BP23" s="386"/>
      <c r="BQ23" s="386"/>
      <c r="BR23" s="386"/>
      <c r="BS23" s="386"/>
      <c r="BT23" s="386"/>
      <c r="BU23" s="387"/>
      <c r="BV23" s="385">
        <v>8951651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5670</v>
      </c>
      <c r="R24" s="437"/>
      <c r="S24" s="437"/>
      <c r="T24" s="437"/>
      <c r="U24" s="437"/>
      <c r="V24" s="476"/>
      <c r="W24" s="531"/>
      <c r="X24" s="519"/>
      <c r="Y24" s="520"/>
      <c r="Z24" s="435" t="s">
        <v>155</v>
      </c>
      <c r="AA24" s="415"/>
      <c r="AB24" s="415"/>
      <c r="AC24" s="415"/>
      <c r="AD24" s="415"/>
      <c r="AE24" s="415"/>
      <c r="AF24" s="415"/>
      <c r="AG24" s="416"/>
      <c r="AH24" s="436">
        <v>140</v>
      </c>
      <c r="AI24" s="437"/>
      <c r="AJ24" s="437"/>
      <c r="AK24" s="437"/>
      <c r="AL24" s="476"/>
      <c r="AM24" s="436">
        <v>423360</v>
      </c>
      <c r="AN24" s="437"/>
      <c r="AO24" s="437"/>
      <c r="AP24" s="437"/>
      <c r="AQ24" s="437"/>
      <c r="AR24" s="476"/>
      <c r="AS24" s="436">
        <v>3024</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3791059</v>
      </c>
      <c r="BO24" s="386"/>
      <c r="BP24" s="386"/>
      <c r="BQ24" s="386"/>
      <c r="BR24" s="386"/>
      <c r="BS24" s="386"/>
      <c r="BT24" s="386"/>
      <c r="BU24" s="387"/>
      <c r="BV24" s="385">
        <v>3478380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6700</v>
      </c>
      <c r="R25" s="437"/>
      <c r="S25" s="437"/>
      <c r="T25" s="437"/>
      <c r="U25" s="437"/>
      <c r="V25" s="476"/>
      <c r="W25" s="531"/>
      <c r="X25" s="519"/>
      <c r="Y25" s="520"/>
      <c r="Z25" s="435" t="s">
        <v>158</v>
      </c>
      <c r="AA25" s="415"/>
      <c r="AB25" s="415"/>
      <c r="AC25" s="415"/>
      <c r="AD25" s="415"/>
      <c r="AE25" s="415"/>
      <c r="AF25" s="415"/>
      <c r="AG25" s="416"/>
      <c r="AH25" s="436">
        <v>36</v>
      </c>
      <c r="AI25" s="437"/>
      <c r="AJ25" s="437"/>
      <c r="AK25" s="437"/>
      <c r="AL25" s="476"/>
      <c r="AM25" s="436">
        <v>108180</v>
      </c>
      <c r="AN25" s="437"/>
      <c r="AO25" s="437"/>
      <c r="AP25" s="437"/>
      <c r="AQ25" s="437"/>
      <c r="AR25" s="476"/>
      <c r="AS25" s="436">
        <v>3005</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1568437</v>
      </c>
      <c r="BO25" s="349"/>
      <c r="BP25" s="349"/>
      <c r="BQ25" s="349"/>
      <c r="BR25" s="349"/>
      <c r="BS25" s="349"/>
      <c r="BT25" s="349"/>
      <c r="BU25" s="350"/>
      <c r="BV25" s="348">
        <v>1893724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5580</v>
      </c>
      <c r="R26" s="437"/>
      <c r="S26" s="437"/>
      <c r="T26" s="437"/>
      <c r="U26" s="437"/>
      <c r="V26" s="476"/>
      <c r="W26" s="531"/>
      <c r="X26" s="519"/>
      <c r="Y26" s="520"/>
      <c r="Z26" s="435" t="s">
        <v>161</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3135</v>
      </c>
      <c r="R27" s="437"/>
      <c r="S27" s="437"/>
      <c r="T27" s="437"/>
      <c r="U27" s="437"/>
      <c r="V27" s="476"/>
      <c r="W27" s="531"/>
      <c r="X27" s="519"/>
      <c r="Y27" s="520"/>
      <c r="Z27" s="435" t="s">
        <v>164</v>
      </c>
      <c r="AA27" s="415"/>
      <c r="AB27" s="415"/>
      <c r="AC27" s="415"/>
      <c r="AD27" s="415"/>
      <c r="AE27" s="415"/>
      <c r="AF27" s="415"/>
      <c r="AG27" s="416"/>
      <c r="AH27" s="436">
        <v>13</v>
      </c>
      <c r="AI27" s="437"/>
      <c r="AJ27" s="437"/>
      <c r="AK27" s="437"/>
      <c r="AL27" s="476"/>
      <c r="AM27" s="436">
        <v>40461</v>
      </c>
      <c r="AN27" s="437"/>
      <c r="AO27" s="437"/>
      <c r="AP27" s="437"/>
      <c r="AQ27" s="437"/>
      <c r="AR27" s="476"/>
      <c r="AS27" s="436">
        <v>3112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2850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655113</v>
      </c>
      <c r="BO28" s="349"/>
      <c r="BP28" s="349"/>
      <c r="BQ28" s="349"/>
      <c r="BR28" s="349"/>
      <c r="BS28" s="349"/>
      <c r="BT28" s="349"/>
      <c r="BU28" s="350"/>
      <c r="BV28" s="348">
        <v>615024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10</v>
      </c>
      <c r="M29" s="437"/>
      <c r="N29" s="437"/>
      <c r="O29" s="437"/>
      <c r="P29" s="476"/>
      <c r="Q29" s="436">
        <v>2755</v>
      </c>
      <c r="R29" s="437"/>
      <c r="S29" s="437"/>
      <c r="T29" s="437"/>
      <c r="U29" s="437"/>
      <c r="V29" s="476"/>
      <c r="W29" s="532"/>
      <c r="X29" s="533"/>
      <c r="Y29" s="534"/>
      <c r="Z29" s="435" t="s">
        <v>171</v>
      </c>
      <c r="AA29" s="415"/>
      <c r="AB29" s="415"/>
      <c r="AC29" s="415"/>
      <c r="AD29" s="415"/>
      <c r="AE29" s="415"/>
      <c r="AF29" s="415"/>
      <c r="AG29" s="416"/>
      <c r="AH29" s="436">
        <v>153</v>
      </c>
      <c r="AI29" s="437"/>
      <c r="AJ29" s="437"/>
      <c r="AK29" s="437"/>
      <c r="AL29" s="476"/>
      <c r="AM29" s="436">
        <v>463821</v>
      </c>
      <c r="AN29" s="437"/>
      <c r="AO29" s="437"/>
      <c r="AP29" s="437"/>
      <c r="AQ29" s="437"/>
      <c r="AR29" s="476"/>
      <c r="AS29" s="436">
        <v>3032</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t="s">
        <v>121</v>
      </c>
      <c r="BO29" s="386"/>
      <c r="BP29" s="386"/>
      <c r="BQ29" s="386"/>
      <c r="BR29" s="386"/>
      <c r="BS29" s="386"/>
      <c r="BT29" s="386"/>
      <c r="BU29" s="387"/>
      <c r="BV29" s="385" t="s">
        <v>121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100.2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174411</v>
      </c>
      <c r="BO30" s="555"/>
      <c r="BP30" s="555"/>
      <c r="BQ30" s="555"/>
      <c r="BR30" s="555"/>
      <c r="BS30" s="555"/>
      <c r="BT30" s="555"/>
      <c r="BU30" s="556"/>
      <c r="BV30" s="554">
        <v>424012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国民健康保険事業勘定特別会計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泉州水防事務組合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浜霊園事業特別会計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大阪府後期高齢者医療広域連合（一般会計）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大阪府後期高齢者医療広域連合（後期高齢者医療特別会計）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大阪広域水道企業団（水道事業会計）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大阪広域水道企業団（工業用水道事業会計）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9" t="s">
        <v>24</v>
      </c>
      <c r="C41" s="1170"/>
      <c r="D41" s="81"/>
      <c r="E41" s="1175" t="s">
        <v>25</v>
      </c>
      <c r="F41" s="1175"/>
      <c r="G41" s="1175"/>
      <c r="H41" s="1176"/>
      <c r="I41" s="82">
        <v>7514</v>
      </c>
      <c r="J41" s="83">
        <v>7366</v>
      </c>
      <c r="K41" s="83">
        <v>8711</v>
      </c>
      <c r="L41" s="83">
        <v>9030</v>
      </c>
      <c r="M41" s="84">
        <v>8941</v>
      </c>
    </row>
    <row r="42" spans="2:13" ht="27.75" customHeight="1">
      <c r="B42" s="1171"/>
      <c r="C42" s="1172"/>
      <c r="D42" s="85"/>
      <c r="E42" s="1177" t="s">
        <v>26</v>
      </c>
      <c r="F42" s="1177"/>
      <c r="G42" s="1177"/>
      <c r="H42" s="1178"/>
      <c r="I42" s="86">
        <v>1200</v>
      </c>
      <c r="J42" s="87">
        <v>1050</v>
      </c>
      <c r="K42" s="87">
        <v>900</v>
      </c>
      <c r="L42" s="87">
        <v>750</v>
      </c>
      <c r="M42" s="88">
        <v>600</v>
      </c>
    </row>
    <row r="43" spans="2:13" ht="27.75" customHeight="1">
      <c r="B43" s="1171"/>
      <c r="C43" s="1172"/>
      <c r="D43" s="85"/>
      <c r="E43" s="1177" t="s">
        <v>27</v>
      </c>
      <c r="F43" s="1177"/>
      <c r="G43" s="1177"/>
      <c r="H43" s="1178"/>
      <c r="I43" s="86">
        <v>6620</v>
      </c>
      <c r="J43" s="87">
        <v>6204</v>
      </c>
      <c r="K43" s="87">
        <v>5750</v>
      </c>
      <c r="L43" s="87">
        <v>5360</v>
      </c>
      <c r="M43" s="88">
        <v>5013</v>
      </c>
    </row>
    <row r="44" spans="2:13" ht="27.75" customHeight="1">
      <c r="B44" s="1171"/>
      <c r="C44" s="1172"/>
      <c r="D44" s="85"/>
      <c r="E44" s="1177" t="s">
        <v>28</v>
      </c>
      <c r="F44" s="1177"/>
      <c r="G44" s="1177"/>
      <c r="H44" s="1178"/>
      <c r="I44" s="86" t="s">
        <v>477</v>
      </c>
      <c r="J44" s="87" t="s">
        <v>477</v>
      </c>
      <c r="K44" s="87" t="s">
        <v>477</v>
      </c>
      <c r="L44" s="87" t="s">
        <v>477</v>
      </c>
      <c r="M44" s="88" t="s">
        <v>477</v>
      </c>
    </row>
    <row r="45" spans="2:13" ht="27.75" customHeight="1">
      <c r="B45" s="1171"/>
      <c r="C45" s="1172"/>
      <c r="D45" s="85"/>
      <c r="E45" s="1177" t="s">
        <v>29</v>
      </c>
      <c r="F45" s="1177"/>
      <c r="G45" s="1177"/>
      <c r="H45" s="1178"/>
      <c r="I45" s="86">
        <v>1630</v>
      </c>
      <c r="J45" s="87">
        <v>1524</v>
      </c>
      <c r="K45" s="87">
        <v>1419</v>
      </c>
      <c r="L45" s="87">
        <v>1211</v>
      </c>
      <c r="M45" s="88">
        <v>1200</v>
      </c>
    </row>
    <row r="46" spans="2:13" ht="27.75" customHeight="1">
      <c r="B46" s="1171"/>
      <c r="C46" s="1172"/>
      <c r="D46" s="85"/>
      <c r="E46" s="1177" t="s">
        <v>30</v>
      </c>
      <c r="F46" s="1177"/>
      <c r="G46" s="1177"/>
      <c r="H46" s="1178"/>
      <c r="I46" s="86">
        <v>1501</v>
      </c>
      <c r="J46" s="87">
        <v>1518</v>
      </c>
      <c r="K46" s="87" t="s">
        <v>477</v>
      </c>
      <c r="L46" s="87" t="s">
        <v>477</v>
      </c>
      <c r="M46" s="88" t="s">
        <v>477</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274</v>
      </c>
      <c r="J49" s="87">
        <v>465</v>
      </c>
      <c r="K49" s="87">
        <v>710</v>
      </c>
      <c r="L49" s="87">
        <v>872</v>
      </c>
      <c r="M49" s="88">
        <v>894</v>
      </c>
    </row>
    <row r="50" spans="2:13" ht="27.75" customHeight="1">
      <c r="B50" s="1171"/>
      <c r="C50" s="1172"/>
      <c r="D50" s="85"/>
      <c r="E50" s="1177" t="s">
        <v>35</v>
      </c>
      <c r="F50" s="1177"/>
      <c r="G50" s="1177"/>
      <c r="H50" s="1178"/>
      <c r="I50" s="86">
        <v>3076</v>
      </c>
      <c r="J50" s="87">
        <v>3112</v>
      </c>
      <c r="K50" s="87">
        <v>2880</v>
      </c>
      <c r="L50" s="87">
        <v>2632</v>
      </c>
      <c r="M50" s="88">
        <v>2369</v>
      </c>
    </row>
    <row r="51" spans="2:13" ht="27.75" customHeight="1">
      <c r="B51" s="1173"/>
      <c r="C51" s="1174"/>
      <c r="D51" s="85"/>
      <c r="E51" s="1177" t="s">
        <v>36</v>
      </c>
      <c r="F51" s="1177"/>
      <c r="G51" s="1177"/>
      <c r="H51" s="1178"/>
      <c r="I51" s="86">
        <v>7763</v>
      </c>
      <c r="J51" s="87">
        <v>7798</v>
      </c>
      <c r="K51" s="87">
        <v>7795</v>
      </c>
      <c r="L51" s="87">
        <v>7974</v>
      </c>
      <c r="M51" s="88">
        <v>8079</v>
      </c>
    </row>
    <row r="52" spans="2:13" ht="27.75" customHeight="1" thickBot="1">
      <c r="B52" s="1181" t="s">
        <v>37</v>
      </c>
      <c r="C52" s="1182"/>
      <c r="D52" s="90"/>
      <c r="E52" s="1183" t="s">
        <v>38</v>
      </c>
      <c r="F52" s="1183"/>
      <c r="G52" s="1183"/>
      <c r="H52" s="1184"/>
      <c r="I52" s="91">
        <v>7353</v>
      </c>
      <c r="J52" s="92">
        <v>6288</v>
      </c>
      <c r="K52" s="92">
        <v>5394</v>
      </c>
      <c r="L52" s="92">
        <v>4872</v>
      </c>
      <c r="M52" s="93">
        <v>4413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8122</v>
      </c>
      <c r="E3" s="116"/>
      <c r="F3" s="117">
        <v>64717</v>
      </c>
      <c r="G3" s="118"/>
      <c r="H3" s="119"/>
    </row>
    <row r="4" spans="1:8">
      <c r="A4" s="120"/>
      <c r="B4" s="121"/>
      <c r="C4" s="122"/>
      <c r="D4" s="123">
        <v>4859</v>
      </c>
      <c r="E4" s="124"/>
      <c r="F4" s="125">
        <v>31931</v>
      </c>
      <c r="G4" s="126"/>
      <c r="H4" s="127"/>
    </row>
    <row r="5" spans="1:8">
      <c r="A5" s="108" t="s">
        <v>510</v>
      </c>
      <c r="B5" s="113"/>
      <c r="C5" s="114"/>
      <c r="D5" s="115">
        <v>2763</v>
      </c>
      <c r="E5" s="116"/>
      <c r="F5" s="117">
        <v>61557</v>
      </c>
      <c r="G5" s="118"/>
      <c r="H5" s="119"/>
    </row>
    <row r="6" spans="1:8">
      <c r="A6" s="120"/>
      <c r="B6" s="121"/>
      <c r="C6" s="122"/>
      <c r="D6" s="123">
        <v>2763</v>
      </c>
      <c r="E6" s="124"/>
      <c r="F6" s="125">
        <v>32497</v>
      </c>
      <c r="G6" s="126"/>
      <c r="H6" s="127"/>
    </row>
    <row r="7" spans="1:8">
      <c r="A7" s="108" t="s">
        <v>511</v>
      </c>
      <c r="B7" s="113"/>
      <c r="C7" s="114"/>
      <c r="D7" s="115">
        <v>10441</v>
      </c>
      <c r="E7" s="116"/>
      <c r="F7" s="117">
        <v>69806</v>
      </c>
      <c r="G7" s="118"/>
      <c r="H7" s="119"/>
    </row>
    <row r="8" spans="1:8">
      <c r="A8" s="120"/>
      <c r="B8" s="121"/>
      <c r="C8" s="122"/>
      <c r="D8" s="123">
        <v>4519</v>
      </c>
      <c r="E8" s="124"/>
      <c r="F8" s="125">
        <v>32823</v>
      </c>
      <c r="G8" s="126"/>
      <c r="H8" s="127"/>
    </row>
    <row r="9" spans="1:8">
      <c r="A9" s="108" t="s">
        <v>512</v>
      </c>
      <c r="B9" s="113"/>
      <c r="C9" s="114"/>
      <c r="D9" s="115">
        <v>63085</v>
      </c>
      <c r="E9" s="116"/>
      <c r="F9" s="117">
        <v>74444</v>
      </c>
      <c r="G9" s="118"/>
      <c r="H9" s="119"/>
    </row>
    <row r="10" spans="1:8">
      <c r="A10" s="120"/>
      <c r="B10" s="121"/>
      <c r="C10" s="122"/>
      <c r="D10" s="123">
        <v>24699</v>
      </c>
      <c r="E10" s="124"/>
      <c r="F10" s="125">
        <v>34175</v>
      </c>
      <c r="G10" s="126"/>
      <c r="H10" s="127"/>
    </row>
    <row r="11" spans="1:8">
      <c r="A11" s="108" t="s">
        <v>513</v>
      </c>
      <c r="B11" s="113"/>
      <c r="C11" s="114"/>
      <c r="D11" s="115">
        <v>51584</v>
      </c>
      <c r="E11" s="116"/>
      <c r="F11" s="117">
        <v>85205</v>
      </c>
      <c r="G11" s="118"/>
      <c r="H11" s="119"/>
    </row>
    <row r="12" spans="1:8">
      <c r="A12" s="120"/>
      <c r="B12" s="121"/>
      <c r="C12" s="128"/>
      <c r="D12" s="123">
        <v>41930</v>
      </c>
      <c r="E12" s="124"/>
      <c r="F12" s="125">
        <v>38847</v>
      </c>
      <c r="G12" s="126"/>
      <c r="H12" s="127"/>
    </row>
    <row r="13" spans="1:8">
      <c r="A13" s="108"/>
      <c r="B13" s="113"/>
      <c r="C13" s="129"/>
      <c r="D13" s="130">
        <v>27199</v>
      </c>
      <c r="E13" s="131"/>
      <c r="F13" s="132">
        <v>71146</v>
      </c>
      <c r="G13" s="133"/>
      <c r="H13" s="119"/>
    </row>
    <row r="14" spans="1:8">
      <c r="A14" s="120"/>
      <c r="B14" s="121"/>
      <c r="C14" s="122"/>
      <c r="D14" s="123">
        <v>15754</v>
      </c>
      <c r="E14" s="124"/>
      <c r="F14" s="125">
        <v>34055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5.97</v>
      </c>
      <c r="C19" s="134">
        <f>ROUND(VALUE(SUBSTITUTE(実質収支比率等に係る経年分析!G$48,"▲","-")),2)</f>
        <v>11.01</v>
      </c>
      <c r="D19" s="134">
        <f>ROUND(VALUE(SUBSTITUTE(実質収支比率等に係る経年分析!H$48,"▲","-")),2)</f>
        <v>7.64</v>
      </c>
      <c r="E19" s="134">
        <f>ROUND(VALUE(SUBSTITUTE(実質収支比率等に係る経年分析!I$48,"▲","-")),2)</f>
        <v>6.04</v>
      </c>
      <c r="F19" s="134">
        <f>ROUND(VALUE(SUBSTITUTE(実質収支比率等に係る経年分析!J$48,"▲","-")),2)</f>
        <v>0.09</v>
      </c>
    </row>
    <row r="20" spans="1:11">
      <c r="A20" s="134" t="s">
        <v>43</v>
      </c>
      <c r="B20" s="134" t="e">
        <f>ROUND(VALUE(SUBSTITUTE(実質収支比率等に係る経年分析!F$47,"▲","-")),2)</f>
        <v>#VALUE!</v>
      </c>
      <c r="C20" s="134">
        <f>ROUND(VALUE(SUBSTITUTE(実質収支比率等に係る経年分析!G$47,"▲","-")),2)</f>
        <v>4.9000000000000004</v>
      </c>
      <c r="D20" s="134">
        <f>ROUND(VALUE(SUBSTITUTE(実質収支比率等に係る経年分析!H$47,"▲","-")),2)</f>
        <v>11.12</v>
      </c>
      <c r="E20" s="134">
        <f>ROUND(VALUE(SUBSTITUTE(実質収支比率等に係る経年分析!I$47,"▲","-")),2)</f>
        <v>14.95</v>
      </c>
      <c r="F20" s="134">
        <f>ROUND(VALUE(SUBSTITUTE(実質収支比率等に係る経年分析!J$47,"▲","-")),2)</f>
        <v>16.12</v>
      </c>
    </row>
    <row r="21" spans="1:11">
      <c r="A21" s="134" t="s">
        <v>44</v>
      </c>
      <c r="B21" s="134">
        <f>IF(ISNUMBER(VALUE(SUBSTITUTE(実質収支比率等に係る経年分析!F$49,"▲","-"))),ROUND(VALUE(SUBSTITUTE(実質収支比率等に係る経年分析!F$49,"▲","-")),2),NA())</f>
        <v>6.87</v>
      </c>
      <c r="C21" s="134">
        <f>IF(ISNUMBER(VALUE(SUBSTITUTE(実質収支比率等に係る経年分析!G$49,"▲","-"))),ROUND(VALUE(SUBSTITUTE(実質収支比率等に係る経年分析!G$49,"▲","-")),2),NA())</f>
        <v>10</v>
      </c>
      <c r="D21" s="134">
        <f>IF(ISNUMBER(VALUE(SUBSTITUTE(実質収支比率等に係る経年分析!H$49,"▲","-"))),ROUND(VALUE(SUBSTITUTE(実質収支比率等に係る経年分析!H$49,"▲","-")),2),NA())</f>
        <v>2.89</v>
      </c>
      <c r="E21" s="134">
        <f>IF(ISNUMBER(VALUE(SUBSTITUTE(実質収支比率等に係る経年分析!I$49,"▲","-"))),ROUND(VALUE(SUBSTITUTE(実質収支比率等に係る経年分析!I$49,"▲","-")),2),NA())</f>
        <v>2.33</v>
      </c>
      <c r="F21" s="134">
        <f>IF(ISNUMBER(VALUE(SUBSTITUTE(実質収支比率等に係る経年分析!J$49,"▲","-"))),ROUND(VALUE(SUBSTITUTE(実質収支比率等に係る経年分析!J$49,"▲","-")),2),NA())</f>
        <v>-5.04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浜霊園事業特別会計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5.92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7.59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6.01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0.28000000000000003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4.72</v>
      </c>
    </row>
    <row r="36" spans="1:16">
      <c r="A36" s="135" t="str">
        <f>IF(連結実質赤字比率に係る赤字・黒字の構成分析!C$34="",NA(),連結実質赤字比率に係る赤字・黒字の構成分析!C$34)</f>
        <v>国民健康保険事業勘定特別会計</v>
      </c>
      <c r="B36" s="135">
        <f>IF(ROUND(VALUE(SUBSTITUTE(連結実質赤字比率に係る赤字・黒字の構成分析!F$34,"▲", "-")), 2) &lt; 0, ABS(ROUND(VALUE(SUBSTITUTE(連結実質赤字比率に係る赤字・黒字の構成分析!F$34,"▲", "-")), 2)), NA())</f>
        <v>3.23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1.31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1.94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2.98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3.51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703</v>
      </c>
      <c r="E42" s="136"/>
      <c r="F42" s="136"/>
      <c r="G42" s="136">
        <f>'実質公債費比率（分子）の構造'!L$52</f>
        <v>714</v>
      </c>
      <c r="H42" s="136"/>
      <c r="I42" s="136"/>
      <c r="J42" s="136">
        <f>'実質公債費比率（分子）の構造'!M$52</f>
        <v>719</v>
      </c>
      <c r="K42" s="136"/>
      <c r="L42" s="136"/>
      <c r="M42" s="136">
        <f>'実質公債費比率（分子）の構造'!N$52</f>
        <v>734</v>
      </c>
      <c r="N42" s="136"/>
      <c r="O42" s="136"/>
      <c r="P42" s="136">
        <f>'実質公債費比率（分子）の構造'!O$52</f>
        <v>761</v>
      </c>
    </row>
    <row r="43" spans="1:16">
      <c r="A43" s="136" t="s">
        <v>52</v>
      </c>
      <c r="B43" s="136">
        <f>'実質公債費比率（分子）の構造'!K$51</f>
        <v>3</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150</v>
      </c>
      <c r="C44" s="136"/>
      <c r="D44" s="136"/>
      <c r="E44" s="136">
        <f>'実質公債費比率（分子）の構造'!L$50</f>
        <v>150</v>
      </c>
      <c r="F44" s="136"/>
      <c r="G44" s="136"/>
      <c r="H44" s="136">
        <f>'実質公債費比率（分子）の構造'!M$50</f>
        <v>150</v>
      </c>
      <c r="I44" s="136"/>
      <c r="J44" s="136"/>
      <c r="K44" s="136">
        <f>'実質公債費比率（分子）の構造'!N$50</f>
        <v>150</v>
      </c>
      <c r="L44" s="136"/>
      <c r="M44" s="136"/>
      <c r="N44" s="136">
        <f>'実質公債費比率（分子）の構造'!O$50</f>
        <v>150</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410</v>
      </c>
      <c r="C46" s="136"/>
      <c r="D46" s="136"/>
      <c r="E46" s="136">
        <f>'実質公債費比率（分子）の構造'!L$48</f>
        <v>379</v>
      </c>
      <c r="F46" s="136"/>
      <c r="G46" s="136"/>
      <c r="H46" s="136">
        <f>'実質公債費比率（分子）の構造'!M$48</f>
        <v>365</v>
      </c>
      <c r="I46" s="136"/>
      <c r="J46" s="136"/>
      <c r="K46" s="136">
        <f>'実質公債費比率（分子）の構造'!N$48</f>
        <v>360</v>
      </c>
      <c r="L46" s="136"/>
      <c r="M46" s="136"/>
      <c r="N46" s="136">
        <f>'実質公債費比率（分子）の構造'!O$48</f>
        <v>352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778</v>
      </c>
      <c r="C49" s="136"/>
      <c r="D49" s="136"/>
      <c r="E49" s="136">
        <f>'実質公債費比率（分子）の構造'!L$45</f>
        <v>792</v>
      </c>
      <c r="F49" s="136"/>
      <c r="G49" s="136"/>
      <c r="H49" s="136">
        <f>'実質公債費比率（分子）の構造'!M$45</f>
        <v>875</v>
      </c>
      <c r="I49" s="136"/>
      <c r="J49" s="136"/>
      <c r="K49" s="136">
        <f>'実質公債費比率（分子）の構造'!N$45</f>
        <v>938</v>
      </c>
      <c r="L49" s="136"/>
      <c r="M49" s="136"/>
      <c r="N49" s="136">
        <f>'実質公債費比率（分子）の構造'!O$45</f>
        <v>966</v>
      </c>
      <c r="O49" s="136"/>
      <c r="P49" s="136"/>
    </row>
    <row r="50" spans="1:16">
      <c r="A50" s="136" t="s">
        <v>59</v>
      </c>
      <c r="B50" s="136" t="e">
        <f>NA()</f>
        <v>#N/A</v>
      </c>
      <c r="C50" s="136">
        <f>IF(ISNUMBER('実質公債費比率（分子）の構造'!K$53),'実質公債費比率（分子）の構造'!K$53,NA())</f>
        <v>638</v>
      </c>
      <c r="D50" s="136" t="e">
        <f>NA()</f>
        <v>#N/A</v>
      </c>
      <c r="E50" s="136" t="e">
        <f>NA()</f>
        <v>#N/A</v>
      </c>
      <c r="F50" s="136">
        <f>IF(ISNUMBER('実質公債費比率（分子）の構造'!L$53),'実質公債費比率（分子）の構造'!L$53,NA())</f>
        <v>607</v>
      </c>
      <c r="G50" s="136" t="e">
        <f>NA()</f>
        <v>#N/A</v>
      </c>
      <c r="H50" s="136" t="e">
        <f>NA()</f>
        <v>#N/A</v>
      </c>
      <c r="I50" s="136">
        <f>IF(ISNUMBER('実質公債費比率（分子）の構造'!M$53),'実質公債費比率（分子）の構造'!M$53,NA())</f>
        <v>671</v>
      </c>
      <c r="J50" s="136" t="e">
        <f>NA()</f>
        <v>#N/A</v>
      </c>
      <c r="K50" s="136" t="e">
        <f>NA()</f>
        <v>#N/A</v>
      </c>
      <c r="L50" s="136">
        <f>IF(ISNUMBER('実質公債費比率（分子）の構造'!N$53),'実質公債費比率（分子）の構造'!N$53,NA())</f>
        <v>714</v>
      </c>
      <c r="M50" s="136" t="e">
        <f>NA()</f>
        <v>#N/A</v>
      </c>
      <c r="N50" s="136" t="e">
        <f>NA()</f>
        <v>#N/A</v>
      </c>
      <c r="O50" s="136">
        <f>IF(ISNUMBER('実質公債費比率（分子）の構造'!O$53),'実質公債費比率（分子）の構造'!O$53,NA())</f>
        <v>707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7763</v>
      </c>
      <c r="E56" s="135"/>
      <c r="F56" s="135"/>
      <c r="G56" s="135">
        <f>'将来負担比率（分子）の構造'!J$51</f>
        <v>7798</v>
      </c>
      <c r="H56" s="135"/>
      <c r="I56" s="135"/>
      <c r="J56" s="135">
        <f>'将来負担比率（分子）の構造'!K$51</f>
        <v>7795</v>
      </c>
      <c r="K56" s="135"/>
      <c r="L56" s="135"/>
      <c r="M56" s="135">
        <f>'将来負担比率（分子）の構造'!L$51</f>
        <v>7974</v>
      </c>
      <c r="N56" s="135"/>
      <c r="O56" s="135"/>
      <c r="P56" s="135">
        <f>'将来負担比率（分子）の構造'!M$51</f>
        <v>8079</v>
      </c>
    </row>
    <row r="57" spans="1:16">
      <c r="A57" s="135" t="s">
        <v>35</v>
      </c>
      <c r="B57" s="135"/>
      <c r="C57" s="135"/>
      <c r="D57" s="135">
        <f>'将来負担比率（分子）の構造'!I$50</f>
        <v>3076</v>
      </c>
      <c r="E57" s="135"/>
      <c r="F57" s="135"/>
      <c r="G57" s="135">
        <f>'将来負担比率（分子）の構造'!J$50</f>
        <v>3112</v>
      </c>
      <c r="H57" s="135"/>
      <c r="I57" s="135"/>
      <c r="J57" s="135">
        <f>'将来負担比率（分子）の構造'!K$50</f>
        <v>2880</v>
      </c>
      <c r="K57" s="135"/>
      <c r="L57" s="135"/>
      <c r="M57" s="135">
        <f>'将来負担比率（分子）の構造'!L$50</f>
        <v>2632</v>
      </c>
      <c r="N57" s="135"/>
      <c r="O57" s="135"/>
      <c r="P57" s="135">
        <f>'将来負担比率（分子）の構造'!M$50</f>
        <v>2369</v>
      </c>
    </row>
    <row r="58" spans="1:16">
      <c r="A58" s="135" t="s">
        <v>34</v>
      </c>
      <c r="B58" s="135"/>
      <c r="C58" s="135"/>
      <c r="D58" s="135">
        <f>'将来負担比率（分子）の構造'!I$49</f>
        <v>274</v>
      </c>
      <c r="E58" s="135"/>
      <c r="F58" s="135"/>
      <c r="G58" s="135">
        <f>'将来負担比率（分子）の構造'!J$49</f>
        <v>465</v>
      </c>
      <c r="H58" s="135"/>
      <c r="I58" s="135"/>
      <c r="J58" s="135">
        <f>'将来負担比率（分子）の構造'!K$49</f>
        <v>710</v>
      </c>
      <c r="K58" s="135"/>
      <c r="L58" s="135"/>
      <c r="M58" s="135">
        <f>'将来負担比率（分子）の構造'!L$49</f>
        <v>872</v>
      </c>
      <c r="N58" s="135"/>
      <c r="O58" s="135"/>
      <c r="P58" s="135">
        <f>'将来負担比率（分子）の構造'!M$49</f>
        <v>894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1501</v>
      </c>
      <c r="C61" s="135"/>
      <c r="D61" s="135"/>
      <c r="E61" s="135">
        <f>'将来負担比率（分子）の構造'!J$46</f>
        <v>1518</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1630</v>
      </c>
      <c r="C62" s="135"/>
      <c r="D62" s="135"/>
      <c r="E62" s="135">
        <f>'将来負担比率（分子）の構造'!J$45</f>
        <v>1524</v>
      </c>
      <c r="F62" s="135"/>
      <c r="G62" s="135"/>
      <c r="H62" s="135">
        <f>'将来負担比率（分子）の構造'!K$45</f>
        <v>1419</v>
      </c>
      <c r="I62" s="135"/>
      <c r="J62" s="135"/>
      <c r="K62" s="135">
        <f>'将来負担比率（分子）の構造'!L$45</f>
        <v>1211</v>
      </c>
      <c r="L62" s="135"/>
      <c r="M62" s="135"/>
      <c r="N62" s="135">
        <f>'将来負担比率（分子）の構造'!M$45</f>
        <v>1200</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6620</v>
      </c>
      <c r="C64" s="135"/>
      <c r="D64" s="135"/>
      <c r="E64" s="135">
        <f>'将来負担比率（分子）の構造'!J$43</f>
        <v>6204</v>
      </c>
      <c r="F64" s="135"/>
      <c r="G64" s="135"/>
      <c r="H64" s="135">
        <f>'将来負担比率（分子）の構造'!K$43</f>
        <v>5750</v>
      </c>
      <c r="I64" s="135"/>
      <c r="J64" s="135"/>
      <c r="K64" s="135">
        <f>'将来負担比率（分子）の構造'!L$43</f>
        <v>5360</v>
      </c>
      <c r="L64" s="135"/>
      <c r="M64" s="135"/>
      <c r="N64" s="135">
        <f>'将来負担比率（分子）の構造'!M$43</f>
        <v>5013</v>
      </c>
      <c r="O64" s="135"/>
      <c r="P64" s="135"/>
    </row>
    <row r="65" spans="1:16">
      <c r="A65" s="135" t="s">
        <v>26</v>
      </c>
      <c r="B65" s="135">
        <f>'将来負担比率（分子）の構造'!I$42</f>
        <v>1200</v>
      </c>
      <c r="C65" s="135"/>
      <c r="D65" s="135"/>
      <c r="E65" s="135">
        <f>'将来負担比率（分子）の構造'!J$42</f>
        <v>1050</v>
      </c>
      <c r="F65" s="135"/>
      <c r="G65" s="135"/>
      <c r="H65" s="135">
        <f>'将来負担比率（分子）の構造'!K$42</f>
        <v>900</v>
      </c>
      <c r="I65" s="135"/>
      <c r="J65" s="135"/>
      <c r="K65" s="135">
        <f>'将来負担比率（分子）の構造'!L$42</f>
        <v>750</v>
      </c>
      <c r="L65" s="135"/>
      <c r="M65" s="135"/>
      <c r="N65" s="135">
        <f>'将来負担比率（分子）の構造'!M$42</f>
        <v>600</v>
      </c>
      <c r="O65" s="135"/>
      <c r="P65" s="135"/>
    </row>
    <row r="66" spans="1:16">
      <c r="A66" s="135" t="s">
        <v>25</v>
      </c>
      <c r="B66" s="135">
        <f>'将来負担比率（分子）の構造'!I$41</f>
        <v>7514</v>
      </c>
      <c r="C66" s="135"/>
      <c r="D66" s="135"/>
      <c r="E66" s="135">
        <f>'将来負担比率（分子）の構造'!J$41</f>
        <v>7366</v>
      </c>
      <c r="F66" s="135"/>
      <c r="G66" s="135"/>
      <c r="H66" s="135">
        <f>'将来負担比率（分子）の構造'!K$41</f>
        <v>8711</v>
      </c>
      <c r="I66" s="135"/>
      <c r="J66" s="135"/>
      <c r="K66" s="135">
        <f>'将来負担比率（分子）の構造'!L$41</f>
        <v>9030</v>
      </c>
      <c r="L66" s="135"/>
      <c r="M66" s="135"/>
      <c r="N66" s="135">
        <f>'将来負担比率（分子）の構造'!M$41</f>
        <v>8941</v>
      </c>
      <c r="O66" s="135"/>
      <c r="P66" s="135"/>
    </row>
    <row r="67" spans="1:16">
      <c r="A67" s="135" t="s">
        <v>63</v>
      </c>
      <c r="B67" s="135" t="e">
        <f>NA()</f>
        <v>#N/A</v>
      </c>
      <c r="C67" s="135">
        <f>IF(ISNUMBER('将来負担比率（分子）の構造'!I$52), IF('将来負担比率（分子）の構造'!I$52 &lt; 0, 0, '将来負担比率（分子）の構造'!I$52), NA())</f>
        <v>7353</v>
      </c>
      <c r="D67" s="135" t="e">
        <f>NA()</f>
        <v>#N/A</v>
      </c>
      <c r="E67" s="135" t="e">
        <f>NA()</f>
        <v>#N/A</v>
      </c>
      <c r="F67" s="135">
        <f>IF(ISNUMBER('将来負担比率（分子）の構造'!J$52), IF('将来負担比率（分子）の構造'!J$52 &lt; 0, 0, '将来負担比率（分子）の構造'!J$52), NA())</f>
        <v>6288</v>
      </c>
      <c r="G67" s="135" t="e">
        <f>NA()</f>
        <v>#N/A</v>
      </c>
      <c r="H67" s="135" t="e">
        <f>NA()</f>
        <v>#N/A</v>
      </c>
      <c r="I67" s="135">
        <f>IF(ISNUMBER('将来負担比率（分子）の構造'!K$52), IF('将来負担比率（分子）の構造'!K$52 &lt; 0, 0, '将来負担比率（分子）の構造'!K$52), NA())</f>
        <v>5394</v>
      </c>
      <c r="J67" s="135" t="e">
        <f>NA()</f>
        <v>#N/A</v>
      </c>
      <c r="K67" s="135" t="e">
        <f>NA()</f>
        <v>#N/A</v>
      </c>
      <c r="L67" s="135">
        <f>IF(ISNUMBER('将来負担比率（分子）の構造'!L$52), IF('将来負担比率（分子）の構造'!L$52 &lt; 0, 0, '将来負担比率（分子）の構造'!L$52), NA())</f>
        <v>4872</v>
      </c>
      <c r="M67" s="135" t="e">
        <f>NA()</f>
        <v>#N/A</v>
      </c>
      <c r="N67" s="135" t="e">
        <f>NA()</f>
        <v>#N/A</v>
      </c>
      <c r="O67" s="135">
        <f>IF(ISNUMBER('将来負担比率（分子）の構造'!M$52), IF('将来負担比率（分子）の構造'!M$52 &lt; 0, 0, '将来負担比率（分子）の構造'!M$52), NA())</f>
        <v>4413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2311733</v>
      </c>
      <c r="S5" s="583"/>
      <c r="T5" s="583"/>
      <c r="U5" s="583"/>
      <c r="V5" s="583"/>
      <c r="W5" s="583"/>
      <c r="X5" s="583"/>
      <c r="Y5" s="584"/>
      <c r="Z5" s="585">
        <v>33</v>
      </c>
      <c r="AA5" s="585"/>
      <c r="AB5" s="585"/>
      <c r="AC5" s="585"/>
      <c r="AD5" s="586">
        <v>2085991</v>
      </c>
      <c r="AE5" s="586"/>
      <c r="AF5" s="586"/>
      <c r="AG5" s="586"/>
      <c r="AH5" s="586"/>
      <c r="AI5" s="586"/>
      <c r="AJ5" s="586"/>
      <c r="AK5" s="586"/>
      <c r="AL5" s="587">
        <v>54.8</v>
      </c>
      <c r="AM5" s="588"/>
      <c r="AN5" s="588"/>
      <c r="AO5" s="589"/>
      <c r="AP5" s="579" t="s">
        <v>209</v>
      </c>
      <c r="AQ5" s="580"/>
      <c r="AR5" s="580"/>
      <c r="AS5" s="580"/>
      <c r="AT5" s="580"/>
      <c r="AU5" s="580"/>
      <c r="AV5" s="580"/>
      <c r="AW5" s="580"/>
      <c r="AX5" s="580"/>
      <c r="AY5" s="580"/>
      <c r="AZ5" s="580"/>
      <c r="BA5" s="580"/>
      <c r="BB5" s="580"/>
      <c r="BC5" s="580"/>
      <c r="BD5" s="580"/>
      <c r="BE5" s="580"/>
      <c r="BF5" s="581"/>
      <c r="BG5" s="593">
        <v>2085991</v>
      </c>
      <c r="BH5" s="594"/>
      <c r="BI5" s="594"/>
      <c r="BJ5" s="594"/>
      <c r="BK5" s="594"/>
      <c r="BL5" s="594"/>
      <c r="BM5" s="594"/>
      <c r="BN5" s="595"/>
      <c r="BO5" s="596">
        <v>90.2</v>
      </c>
      <c r="BP5" s="596"/>
      <c r="BQ5" s="596"/>
      <c r="BR5" s="596"/>
      <c r="BS5" s="597">
        <v>9886</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31687</v>
      </c>
      <c r="S6" s="594"/>
      <c r="T6" s="594"/>
      <c r="U6" s="594"/>
      <c r="V6" s="594"/>
      <c r="W6" s="594"/>
      <c r="X6" s="594"/>
      <c r="Y6" s="595"/>
      <c r="Z6" s="596">
        <v>0.5</v>
      </c>
      <c r="AA6" s="596"/>
      <c r="AB6" s="596"/>
      <c r="AC6" s="596"/>
      <c r="AD6" s="597">
        <v>31687</v>
      </c>
      <c r="AE6" s="597"/>
      <c r="AF6" s="597"/>
      <c r="AG6" s="597"/>
      <c r="AH6" s="597"/>
      <c r="AI6" s="597"/>
      <c r="AJ6" s="597"/>
      <c r="AK6" s="597"/>
      <c r="AL6" s="598">
        <v>0.8</v>
      </c>
      <c r="AM6" s="599"/>
      <c r="AN6" s="599"/>
      <c r="AO6" s="600"/>
      <c r="AP6" s="590" t="s">
        <v>214</v>
      </c>
      <c r="AQ6" s="591"/>
      <c r="AR6" s="591"/>
      <c r="AS6" s="591"/>
      <c r="AT6" s="591"/>
      <c r="AU6" s="591"/>
      <c r="AV6" s="591"/>
      <c r="AW6" s="591"/>
      <c r="AX6" s="591"/>
      <c r="AY6" s="591"/>
      <c r="AZ6" s="591"/>
      <c r="BA6" s="591"/>
      <c r="BB6" s="591"/>
      <c r="BC6" s="591"/>
      <c r="BD6" s="591"/>
      <c r="BE6" s="591"/>
      <c r="BF6" s="592"/>
      <c r="BG6" s="593">
        <v>2085991</v>
      </c>
      <c r="BH6" s="594"/>
      <c r="BI6" s="594"/>
      <c r="BJ6" s="594"/>
      <c r="BK6" s="594"/>
      <c r="BL6" s="594"/>
      <c r="BM6" s="594"/>
      <c r="BN6" s="595"/>
      <c r="BO6" s="596">
        <v>90.2</v>
      </c>
      <c r="BP6" s="596"/>
      <c r="BQ6" s="596"/>
      <c r="BR6" s="596"/>
      <c r="BS6" s="597">
        <v>9886</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100794</v>
      </c>
      <c r="CS6" s="594"/>
      <c r="CT6" s="594"/>
      <c r="CU6" s="594"/>
      <c r="CV6" s="594"/>
      <c r="CW6" s="594"/>
      <c r="CX6" s="594"/>
      <c r="CY6" s="595"/>
      <c r="CZ6" s="596">
        <v>1.5</v>
      </c>
      <c r="DA6" s="596"/>
      <c r="DB6" s="596"/>
      <c r="DC6" s="596"/>
      <c r="DD6" s="602" t="s">
        <v>216</v>
      </c>
      <c r="DE6" s="594"/>
      <c r="DF6" s="594"/>
      <c r="DG6" s="594"/>
      <c r="DH6" s="594"/>
      <c r="DI6" s="594"/>
      <c r="DJ6" s="594"/>
      <c r="DK6" s="594"/>
      <c r="DL6" s="594"/>
      <c r="DM6" s="594"/>
      <c r="DN6" s="594"/>
      <c r="DO6" s="594"/>
      <c r="DP6" s="595"/>
      <c r="DQ6" s="602">
        <v>100794</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7195</v>
      </c>
      <c r="S7" s="594"/>
      <c r="T7" s="594"/>
      <c r="U7" s="594"/>
      <c r="V7" s="594"/>
      <c r="W7" s="594"/>
      <c r="X7" s="594"/>
      <c r="Y7" s="595"/>
      <c r="Z7" s="596">
        <v>0.1</v>
      </c>
      <c r="AA7" s="596"/>
      <c r="AB7" s="596"/>
      <c r="AC7" s="596"/>
      <c r="AD7" s="597">
        <v>7195</v>
      </c>
      <c r="AE7" s="597"/>
      <c r="AF7" s="597"/>
      <c r="AG7" s="597"/>
      <c r="AH7" s="597"/>
      <c r="AI7" s="597"/>
      <c r="AJ7" s="597"/>
      <c r="AK7" s="597"/>
      <c r="AL7" s="598">
        <v>0.2</v>
      </c>
      <c r="AM7" s="599"/>
      <c r="AN7" s="599"/>
      <c r="AO7" s="600"/>
      <c r="AP7" s="590" t="s">
        <v>218</v>
      </c>
      <c r="AQ7" s="591"/>
      <c r="AR7" s="591"/>
      <c r="AS7" s="591"/>
      <c r="AT7" s="591"/>
      <c r="AU7" s="591"/>
      <c r="AV7" s="591"/>
      <c r="AW7" s="591"/>
      <c r="AX7" s="591"/>
      <c r="AY7" s="591"/>
      <c r="AZ7" s="591"/>
      <c r="BA7" s="591"/>
      <c r="BB7" s="591"/>
      <c r="BC7" s="591"/>
      <c r="BD7" s="591"/>
      <c r="BE7" s="591"/>
      <c r="BF7" s="592"/>
      <c r="BG7" s="593">
        <v>894131</v>
      </c>
      <c r="BH7" s="594"/>
      <c r="BI7" s="594"/>
      <c r="BJ7" s="594"/>
      <c r="BK7" s="594"/>
      <c r="BL7" s="594"/>
      <c r="BM7" s="594"/>
      <c r="BN7" s="595"/>
      <c r="BO7" s="596">
        <v>38.700000000000003</v>
      </c>
      <c r="BP7" s="596"/>
      <c r="BQ7" s="596"/>
      <c r="BR7" s="596"/>
      <c r="BS7" s="597">
        <v>9886</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763265</v>
      </c>
      <c r="CS7" s="594"/>
      <c r="CT7" s="594"/>
      <c r="CU7" s="594"/>
      <c r="CV7" s="594"/>
      <c r="CW7" s="594"/>
      <c r="CX7" s="594"/>
      <c r="CY7" s="595"/>
      <c r="CZ7" s="596">
        <v>11</v>
      </c>
      <c r="DA7" s="596"/>
      <c r="DB7" s="596"/>
      <c r="DC7" s="596"/>
      <c r="DD7" s="602">
        <v>24160</v>
      </c>
      <c r="DE7" s="594"/>
      <c r="DF7" s="594"/>
      <c r="DG7" s="594"/>
      <c r="DH7" s="594"/>
      <c r="DI7" s="594"/>
      <c r="DJ7" s="594"/>
      <c r="DK7" s="594"/>
      <c r="DL7" s="594"/>
      <c r="DM7" s="594"/>
      <c r="DN7" s="594"/>
      <c r="DO7" s="594"/>
      <c r="DP7" s="595"/>
      <c r="DQ7" s="602">
        <v>678112</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19415</v>
      </c>
      <c r="S8" s="594"/>
      <c r="T8" s="594"/>
      <c r="U8" s="594"/>
      <c r="V8" s="594"/>
      <c r="W8" s="594"/>
      <c r="X8" s="594"/>
      <c r="Y8" s="595"/>
      <c r="Z8" s="596">
        <v>0.3</v>
      </c>
      <c r="AA8" s="596"/>
      <c r="AB8" s="596"/>
      <c r="AC8" s="596"/>
      <c r="AD8" s="597">
        <v>19415</v>
      </c>
      <c r="AE8" s="597"/>
      <c r="AF8" s="597"/>
      <c r="AG8" s="597"/>
      <c r="AH8" s="597"/>
      <c r="AI8" s="597"/>
      <c r="AJ8" s="597"/>
      <c r="AK8" s="597"/>
      <c r="AL8" s="598">
        <v>0.5</v>
      </c>
      <c r="AM8" s="599"/>
      <c r="AN8" s="599"/>
      <c r="AO8" s="600"/>
      <c r="AP8" s="590" t="s">
        <v>221</v>
      </c>
      <c r="AQ8" s="591"/>
      <c r="AR8" s="591"/>
      <c r="AS8" s="591"/>
      <c r="AT8" s="591"/>
      <c r="AU8" s="591"/>
      <c r="AV8" s="591"/>
      <c r="AW8" s="591"/>
      <c r="AX8" s="591"/>
      <c r="AY8" s="591"/>
      <c r="AZ8" s="591"/>
      <c r="BA8" s="591"/>
      <c r="BB8" s="591"/>
      <c r="BC8" s="591"/>
      <c r="BD8" s="591"/>
      <c r="BE8" s="591"/>
      <c r="BF8" s="592"/>
      <c r="BG8" s="593">
        <v>24752</v>
      </c>
      <c r="BH8" s="594"/>
      <c r="BI8" s="594"/>
      <c r="BJ8" s="594"/>
      <c r="BK8" s="594"/>
      <c r="BL8" s="594"/>
      <c r="BM8" s="594"/>
      <c r="BN8" s="595"/>
      <c r="BO8" s="596">
        <v>1.1000000000000001</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2312155</v>
      </c>
      <c r="CS8" s="594"/>
      <c r="CT8" s="594"/>
      <c r="CU8" s="594"/>
      <c r="CV8" s="594"/>
      <c r="CW8" s="594"/>
      <c r="CX8" s="594"/>
      <c r="CY8" s="595"/>
      <c r="CZ8" s="596">
        <v>33.299999999999997</v>
      </c>
      <c r="DA8" s="596"/>
      <c r="DB8" s="596"/>
      <c r="DC8" s="596"/>
      <c r="DD8" s="602">
        <v>263678</v>
      </c>
      <c r="DE8" s="594"/>
      <c r="DF8" s="594"/>
      <c r="DG8" s="594"/>
      <c r="DH8" s="594"/>
      <c r="DI8" s="594"/>
      <c r="DJ8" s="594"/>
      <c r="DK8" s="594"/>
      <c r="DL8" s="594"/>
      <c r="DM8" s="594"/>
      <c r="DN8" s="594"/>
      <c r="DO8" s="594"/>
      <c r="DP8" s="595"/>
      <c r="DQ8" s="602">
        <v>1180445</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10225</v>
      </c>
      <c r="S9" s="594"/>
      <c r="T9" s="594"/>
      <c r="U9" s="594"/>
      <c r="V9" s="594"/>
      <c r="W9" s="594"/>
      <c r="X9" s="594"/>
      <c r="Y9" s="595"/>
      <c r="Z9" s="596">
        <v>0.1</v>
      </c>
      <c r="AA9" s="596"/>
      <c r="AB9" s="596"/>
      <c r="AC9" s="596"/>
      <c r="AD9" s="597">
        <v>10225</v>
      </c>
      <c r="AE9" s="597"/>
      <c r="AF9" s="597"/>
      <c r="AG9" s="597"/>
      <c r="AH9" s="597"/>
      <c r="AI9" s="597"/>
      <c r="AJ9" s="597"/>
      <c r="AK9" s="597"/>
      <c r="AL9" s="598">
        <v>0.3</v>
      </c>
      <c r="AM9" s="599"/>
      <c r="AN9" s="599"/>
      <c r="AO9" s="600"/>
      <c r="AP9" s="590" t="s">
        <v>225</v>
      </c>
      <c r="AQ9" s="591"/>
      <c r="AR9" s="591"/>
      <c r="AS9" s="591"/>
      <c r="AT9" s="591"/>
      <c r="AU9" s="591"/>
      <c r="AV9" s="591"/>
      <c r="AW9" s="591"/>
      <c r="AX9" s="591"/>
      <c r="AY9" s="591"/>
      <c r="AZ9" s="591"/>
      <c r="BA9" s="591"/>
      <c r="BB9" s="591"/>
      <c r="BC9" s="591"/>
      <c r="BD9" s="591"/>
      <c r="BE9" s="591"/>
      <c r="BF9" s="592"/>
      <c r="BG9" s="593">
        <v>665248</v>
      </c>
      <c r="BH9" s="594"/>
      <c r="BI9" s="594"/>
      <c r="BJ9" s="594"/>
      <c r="BK9" s="594"/>
      <c r="BL9" s="594"/>
      <c r="BM9" s="594"/>
      <c r="BN9" s="595"/>
      <c r="BO9" s="596">
        <v>28.8</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810465</v>
      </c>
      <c r="CS9" s="594"/>
      <c r="CT9" s="594"/>
      <c r="CU9" s="594"/>
      <c r="CV9" s="594"/>
      <c r="CW9" s="594"/>
      <c r="CX9" s="594"/>
      <c r="CY9" s="595"/>
      <c r="CZ9" s="596">
        <v>11.7</v>
      </c>
      <c r="DA9" s="596"/>
      <c r="DB9" s="596"/>
      <c r="DC9" s="596"/>
      <c r="DD9" s="602">
        <v>3364</v>
      </c>
      <c r="DE9" s="594"/>
      <c r="DF9" s="594"/>
      <c r="DG9" s="594"/>
      <c r="DH9" s="594"/>
      <c r="DI9" s="594"/>
      <c r="DJ9" s="594"/>
      <c r="DK9" s="594"/>
      <c r="DL9" s="594"/>
      <c r="DM9" s="594"/>
      <c r="DN9" s="594"/>
      <c r="DO9" s="594"/>
      <c r="DP9" s="595"/>
      <c r="DQ9" s="602">
        <v>732505</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205813</v>
      </c>
      <c r="S10" s="594"/>
      <c r="T10" s="594"/>
      <c r="U10" s="594"/>
      <c r="V10" s="594"/>
      <c r="W10" s="594"/>
      <c r="X10" s="594"/>
      <c r="Y10" s="595"/>
      <c r="Z10" s="596">
        <v>2.9</v>
      </c>
      <c r="AA10" s="596"/>
      <c r="AB10" s="596"/>
      <c r="AC10" s="596"/>
      <c r="AD10" s="597">
        <v>205813</v>
      </c>
      <c r="AE10" s="597"/>
      <c r="AF10" s="597"/>
      <c r="AG10" s="597"/>
      <c r="AH10" s="597"/>
      <c r="AI10" s="597"/>
      <c r="AJ10" s="597"/>
      <c r="AK10" s="597"/>
      <c r="AL10" s="598">
        <v>5.4</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48170</v>
      </c>
      <c r="BH10" s="594"/>
      <c r="BI10" s="594"/>
      <c r="BJ10" s="594"/>
      <c r="BK10" s="594"/>
      <c r="BL10" s="594"/>
      <c r="BM10" s="594"/>
      <c r="BN10" s="595"/>
      <c r="BO10" s="596">
        <v>2.1</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17011</v>
      </c>
      <c r="CS10" s="594"/>
      <c r="CT10" s="594"/>
      <c r="CU10" s="594"/>
      <c r="CV10" s="594"/>
      <c r="CW10" s="594"/>
      <c r="CX10" s="594"/>
      <c r="CY10" s="595"/>
      <c r="CZ10" s="596">
        <v>0.2</v>
      </c>
      <c r="DA10" s="596"/>
      <c r="DB10" s="596"/>
      <c r="DC10" s="596"/>
      <c r="DD10" s="602" t="s">
        <v>222</v>
      </c>
      <c r="DE10" s="594"/>
      <c r="DF10" s="594"/>
      <c r="DG10" s="594"/>
      <c r="DH10" s="594"/>
      <c r="DI10" s="594"/>
      <c r="DJ10" s="594"/>
      <c r="DK10" s="594"/>
      <c r="DL10" s="594"/>
      <c r="DM10" s="594"/>
      <c r="DN10" s="594"/>
      <c r="DO10" s="594"/>
      <c r="DP10" s="595"/>
      <c r="DQ10" s="602">
        <v>16661</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155961</v>
      </c>
      <c r="BH11" s="594"/>
      <c r="BI11" s="594"/>
      <c r="BJ11" s="594"/>
      <c r="BK11" s="594"/>
      <c r="BL11" s="594"/>
      <c r="BM11" s="594"/>
      <c r="BN11" s="595"/>
      <c r="BO11" s="596">
        <v>6.7</v>
      </c>
      <c r="BP11" s="596"/>
      <c r="BQ11" s="596"/>
      <c r="BR11" s="596"/>
      <c r="BS11" s="602">
        <v>9886</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21568</v>
      </c>
      <c r="CS11" s="594"/>
      <c r="CT11" s="594"/>
      <c r="CU11" s="594"/>
      <c r="CV11" s="594"/>
      <c r="CW11" s="594"/>
      <c r="CX11" s="594"/>
      <c r="CY11" s="595"/>
      <c r="CZ11" s="596">
        <v>0.3</v>
      </c>
      <c r="DA11" s="596"/>
      <c r="DB11" s="596"/>
      <c r="DC11" s="596"/>
      <c r="DD11" s="602">
        <v>540</v>
      </c>
      <c r="DE11" s="594"/>
      <c r="DF11" s="594"/>
      <c r="DG11" s="594"/>
      <c r="DH11" s="594"/>
      <c r="DI11" s="594"/>
      <c r="DJ11" s="594"/>
      <c r="DK11" s="594"/>
      <c r="DL11" s="594"/>
      <c r="DM11" s="594"/>
      <c r="DN11" s="594"/>
      <c r="DO11" s="594"/>
      <c r="DP11" s="595"/>
      <c r="DQ11" s="602">
        <v>17627</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1053506</v>
      </c>
      <c r="BH12" s="594"/>
      <c r="BI12" s="594"/>
      <c r="BJ12" s="594"/>
      <c r="BK12" s="594"/>
      <c r="BL12" s="594"/>
      <c r="BM12" s="594"/>
      <c r="BN12" s="595"/>
      <c r="BO12" s="596">
        <v>45.6</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19029</v>
      </c>
      <c r="CS12" s="594"/>
      <c r="CT12" s="594"/>
      <c r="CU12" s="594"/>
      <c r="CV12" s="594"/>
      <c r="CW12" s="594"/>
      <c r="CX12" s="594"/>
      <c r="CY12" s="595"/>
      <c r="CZ12" s="596">
        <v>0.3</v>
      </c>
      <c r="DA12" s="596"/>
      <c r="DB12" s="596"/>
      <c r="DC12" s="596"/>
      <c r="DD12" s="602" t="s">
        <v>222</v>
      </c>
      <c r="DE12" s="594"/>
      <c r="DF12" s="594"/>
      <c r="DG12" s="594"/>
      <c r="DH12" s="594"/>
      <c r="DI12" s="594"/>
      <c r="DJ12" s="594"/>
      <c r="DK12" s="594"/>
      <c r="DL12" s="594"/>
      <c r="DM12" s="594"/>
      <c r="DN12" s="594"/>
      <c r="DO12" s="594"/>
      <c r="DP12" s="595"/>
      <c r="DQ12" s="602">
        <v>14801</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7774</v>
      </c>
      <c r="S13" s="594"/>
      <c r="T13" s="594"/>
      <c r="U13" s="594"/>
      <c r="V13" s="594"/>
      <c r="W13" s="594"/>
      <c r="X13" s="594"/>
      <c r="Y13" s="595"/>
      <c r="Z13" s="596">
        <v>0.1</v>
      </c>
      <c r="AA13" s="596"/>
      <c r="AB13" s="596"/>
      <c r="AC13" s="596"/>
      <c r="AD13" s="597">
        <v>7774</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1042254</v>
      </c>
      <c r="BH13" s="594"/>
      <c r="BI13" s="594"/>
      <c r="BJ13" s="594"/>
      <c r="BK13" s="594"/>
      <c r="BL13" s="594"/>
      <c r="BM13" s="594"/>
      <c r="BN13" s="595"/>
      <c r="BO13" s="596">
        <v>45.1</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561351</v>
      </c>
      <c r="CS13" s="594"/>
      <c r="CT13" s="594"/>
      <c r="CU13" s="594"/>
      <c r="CV13" s="594"/>
      <c r="CW13" s="594"/>
      <c r="CX13" s="594"/>
      <c r="CY13" s="595"/>
      <c r="CZ13" s="596">
        <v>8.1</v>
      </c>
      <c r="DA13" s="596"/>
      <c r="DB13" s="596"/>
      <c r="DC13" s="596"/>
      <c r="DD13" s="602">
        <v>17254</v>
      </c>
      <c r="DE13" s="594"/>
      <c r="DF13" s="594"/>
      <c r="DG13" s="594"/>
      <c r="DH13" s="594"/>
      <c r="DI13" s="594"/>
      <c r="DJ13" s="594"/>
      <c r="DK13" s="594"/>
      <c r="DL13" s="594"/>
      <c r="DM13" s="594"/>
      <c r="DN13" s="594"/>
      <c r="DO13" s="594"/>
      <c r="DP13" s="595"/>
      <c r="DQ13" s="602">
        <v>545626</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27375</v>
      </c>
      <c r="BH14" s="594"/>
      <c r="BI14" s="594"/>
      <c r="BJ14" s="594"/>
      <c r="BK14" s="594"/>
      <c r="BL14" s="594"/>
      <c r="BM14" s="594"/>
      <c r="BN14" s="595"/>
      <c r="BO14" s="596">
        <v>1.2</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438598</v>
      </c>
      <c r="CS14" s="594"/>
      <c r="CT14" s="594"/>
      <c r="CU14" s="594"/>
      <c r="CV14" s="594"/>
      <c r="CW14" s="594"/>
      <c r="CX14" s="594"/>
      <c r="CY14" s="595"/>
      <c r="CZ14" s="596">
        <v>6.3</v>
      </c>
      <c r="DA14" s="596"/>
      <c r="DB14" s="596"/>
      <c r="DC14" s="596"/>
      <c r="DD14" s="602">
        <v>141939</v>
      </c>
      <c r="DE14" s="594"/>
      <c r="DF14" s="594"/>
      <c r="DG14" s="594"/>
      <c r="DH14" s="594"/>
      <c r="DI14" s="594"/>
      <c r="DJ14" s="594"/>
      <c r="DK14" s="594"/>
      <c r="DL14" s="594"/>
      <c r="DM14" s="594"/>
      <c r="DN14" s="594"/>
      <c r="DO14" s="594"/>
      <c r="DP14" s="595"/>
      <c r="DQ14" s="602">
        <v>298791</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14704</v>
      </c>
      <c r="S15" s="594"/>
      <c r="T15" s="594"/>
      <c r="U15" s="594"/>
      <c r="V15" s="594"/>
      <c r="W15" s="594"/>
      <c r="X15" s="594"/>
      <c r="Y15" s="595"/>
      <c r="Z15" s="596">
        <v>0.2</v>
      </c>
      <c r="AA15" s="596"/>
      <c r="AB15" s="596"/>
      <c r="AC15" s="596"/>
      <c r="AD15" s="597">
        <v>14704</v>
      </c>
      <c r="AE15" s="597"/>
      <c r="AF15" s="597"/>
      <c r="AG15" s="597"/>
      <c r="AH15" s="597"/>
      <c r="AI15" s="597"/>
      <c r="AJ15" s="597"/>
      <c r="AK15" s="597"/>
      <c r="AL15" s="598">
        <v>0.4</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110979</v>
      </c>
      <c r="BH15" s="594"/>
      <c r="BI15" s="594"/>
      <c r="BJ15" s="594"/>
      <c r="BK15" s="594"/>
      <c r="BL15" s="594"/>
      <c r="BM15" s="594"/>
      <c r="BN15" s="595"/>
      <c r="BO15" s="596">
        <v>4.8</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941984</v>
      </c>
      <c r="CS15" s="594"/>
      <c r="CT15" s="594"/>
      <c r="CU15" s="594"/>
      <c r="CV15" s="594"/>
      <c r="CW15" s="594"/>
      <c r="CX15" s="594"/>
      <c r="CY15" s="595"/>
      <c r="CZ15" s="596">
        <v>13.6</v>
      </c>
      <c r="DA15" s="596"/>
      <c r="DB15" s="596"/>
      <c r="DC15" s="596"/>
      <c r="DD15" s="602">
        <v>462308</v>
      </c>
      <c r="DE15" s="594"/>
      <c r="DF15" s="594"/>
      <c r="DG15" s="594"/>
      <c r="DH15" s="594"/>
      <c r="DI15" s="594"/>
      <c r="DJ15" s="594"/>
      <c r="DK15" s="594"/>
      <c r="DL15" s="594"/>
      <c r="DM15" s="594"/>
      <c r="DN15" s="594"/>
      <c r="DO15" s="594"/>
      <c r="DP15" s="595"/>
      <c r="DQ15" s="602">
        <v>506193</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1649514</v>
      </c>
      <c r="S16" s="594"/>
      <c r="T16" s="594"/>
      <c r="U16" s="594"/>
      <c r="V16" s="594"/>
      <c r="W16" s="594"/>
      <c r="X16" s="594"/>
      <c r="Y16" s="595"/>
      <c r="Z16" s="596">
        <v>23.5</v>
      </c>
      <c r="AA16" s="596"/>
      <c r="AB16" s="596"/>
      <c r="AC16" s="596"/>
      <c r="AD16" s="597">
        <v>1367516</v>
      </c>
      <c r="AE16" s="597"/>
      <c r="AF16" s="597"/>
      <c r="AG16" s="597"/>
      <c r="AH16" s="597"/>
      <c r="AI16" s="597"/>
      <c r="AJ16" s="597"/>
      <c r="AK16" s="597"/>
      <c r="AL16" s="598">
        <v>35.9</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12485</v>
      </c>
      <c r="CS16" s="594"/>
      <c r="CT16" s="594"/>
      <c r="CU16" s="594"/>
      <c r="CV16" s="594"/>
      <c r="CW16" s="594"/>
      <c r="CX16" s="594"/>
      <c r="CY16" s="595"/>
      <c r="CZ16" s="596">
        <v>0.2</v>
      </c>
      <c r="DA16" s="596"/>
      <c r="DB16" s="596"/>
      <c r="DC16" s="596"/>
      <c r="DD16" s="602" t="s">
        <v>222</v>
      </c>
      <c r="DE16" s="594"/>
      <c r="DF16" s="594"/>
      <c r="DG16" s="594"/>
      <c r="DH16" s="594"/>
      <c r="DI16" s="594"/>
      <c r="DJ16" s="594"/>
      <c r="DK16" s="594"/>
      <c r="DL16" s="594"/>
      <c r="DM16" s="594"/>
      <c r="DN16" s="594"/>
      <c r="DO16" s="594"/>
      <c r="DP16" s="595"/>
      <c r="DQ16" s="602">
        <v>12485</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1367516</v>
      </c>
      <c r="S17" s="594"/>
      <c r="T17" s="594"/>
      <c r="U17" s="594"/>
      <c r="V17" s="594"/>
      <c r="W17" s="594"/>
      <c r="X17" s="594"/>
      <c r="Y17" s="595"/>
      <c r="Z17" s="596">
        <v>19.5</v>
      </c>
      <c r="AA17" s="596"/>
      <c r="AB17" s="596"/>
      <c r="AC17" s="596"/>
      <c r="AD17" s="597">
        <v>1367516</v>
      </c>
      <c r="AE17" s="597"/>
      <c r="AF17" s="597"/>
      <c r="AG17" s="597"/>
      <c r="AH17" s="597"/>
      <c r="AI17" s="597"/>
      <c r="AJ17" s="597"/>
      <c r="AK17" s="597"/>
      <c r="AL17" s="598">
        <v>35.9</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938182</v>
      </c>
      <c r="CS17" s="594"/>
      <c r="CT17" s="594"/>
      <c r="CU17" s="594"/>
      <c r="CV17" s="594"/>
      <c r="CW17" s="594"/>
      <c r="CX17" s="594"/>
      <c r="CY17" s="595"/>
      <c r="CZ17" s="596">
        <v>13.5</v>
      </c>
      <c r="DA17" s="596"/>
      <c r="DB17" s="596"/>
      <c r="DC17" s="596"/>
      <c r="DD17" s="602" t="s">
        <v>222</v>
      </c>
      <c r="DE17" s="594"/>
      <c r="DF17" s="594"/>
      <c r="DG17" s="594"/>
      <c r="DH17" s="594"/>
      <c r="DI17" s="594"/>
      <c r="DJ17" s="594"/>
      <c r="DK17" s="594"/>
      <c r="DL17" s="594"/>
      <c r="DM17" s="594"/>
      <c r="DN17" s="594"/>
      <c r="DO17" s="594"/>
      <c r="DP17" s="595"/>
      <c r="DQ17" s="602">
        <v>938182</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281998</v>
      </c>
      <c r="S18" s="594"/>
      <c r="T18" s="594"/>
      <c r="U18" s="594"/>
      <c r="V18" s="594"/>
      <c r="W18" s="594"/>
      <c r="X18" s="594"/>
      <c r="Y18" s="595"/>
      <c r="Z18" s="596">
        <v>4</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225742</v>
      </c>
      <c r="BH19" s="594"/>
      <c r="BI19" s="594"/>
      <c r="BJ19" s="594"/>
      <c r="BK19" s="594"/>
      <c r="BL19" s="594"/>
      <c r="BM19" s="594"/>
      <c r="BN19" s="595"/>
      <c r="BO19" s="596">
        <v>9.8000000000000007</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4258060</v>
      </c>
      <c r="S20" s="594"/>
      <c r="T20" s="594"/>
      <c r="U20" s="594"/>
      <c r="V20" s="594"/>
      <c r="W20" s="594"/>
      <c r="X20" s="594"/>
      <c r="Y20" s="595"/>
      <c r="Z20" s="596">
        <v>60.7</v>
      </c>
      <c r="AA20" s="596"/>
      <c r="AB20" s="596"/>
      <c r="AC20" s="596"/>
      <c r="AD20" s="597">
        <v>3750320</v>
      </c>
      <c r="AE20" s="597"/>
      <c r="AF20" s="597"/>
      <c r="AG20" s="597"/>
      <c r="AH20" s="597"/>
      <c r="AI20" s="597"/>
      <c r="AJ20" s="597"/>
      <c r="AK20" s="597"/>
      <c r="AL20" s="598">
        <v>98.5</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225742</v>
      </c>
      <c r="BH20" s="594"/>
      <c r="BI20" s="594"/>
      <c r="BJ20" s="594"/>
      <c r="BK20" s="594"/>
      <c r="BL20" s="594"/>
      <c r="BM20" s="594"/>
      <c r="BN20" s="595"/>
      <c r="BO20" s="596">
        <v>9.8000000000000007</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6936887</v>
      </c>
      <c r="CS20" s="594"/>
      <c r="CT20" s="594"/>
      <c r="CU20" s="594"/>
      <c r="CV20" s="594"/>
      <c r="CW20" s="594"/>
      <c r="CX20" s="594"/>
      <c r="CY20" s="595"/>
      <c r="CZ20" s="596">
        <v>100</v>
      </c>
      <c r="DA20" s="596"/>
      <c r="DB20" s="596"/>
      <c r="DC20" s="596"/>
      <c r="DD20" s="602">
        <v>913243</v>
      </c>
      <c r="DE20" s="594"/>
      <c r="DF20" s="594"/>
      <c r="DG20" s="594"/>
      <c r="DH20" s="594"/>
      <c r="DI20" s="594"/>
      <c r="DJ20" s="594"/>
      <c r="DK20" s="594"/>
      <c r="DL20" s="594"/>
      <c r="DM20" s="594"/>
      <c r="DN20" s="594"/>
      <c r="DO20" s="594"/>
      <c r="DP20" s="595"/>
      <c r="DQ20" s="602">
        <v>5042222</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3066</v>
      </c>
      <c r="S21" s="594"/>
      <c r="T21" s="594"/>
      <c r="U21" s="594"/>
      <c r="V21" s="594"/>
      <c r="W21" s="594"/>
      <c r="X21" s="594"/>
      <c r="Y21" s="595"/>
      <c r="Z21" s="596">
        <v>0</v>
      </c>
      <c r="AA21" s="596"/>
      <c r="AB21" s="596"/>
      <c r="AC21" s="596"/>
      <c r="AD21" s="597">
        <v>3066</v>
      </c>
      <c r="AE21" s="597"/>
      <c r="AF21" s="597"/>
      <c r="AG21" s="597"/>
      <c r="AH21" s="597"/>
      <c r="AI21" s="597"/>
      <c r="AJ21" s="597"/>
      <c r="AK21" s="597"/>
      <c r="AL21" s="598">
        <v>0.1</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4287</v>
      </c>
      <c r="S22" s="594"/>
      <c r="T22" s="594"/>
      <c r="U22" s="594"/>
      <c r="V22" s="594"/>
      <c r="W22" s="594"/>
      <c r="X22" s="594"/>
      <c r="Y22" s="595"/>
      <c r="Z22" s="596">
        <v>0.1</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148792</v>
      </c>
      <c r="S23" s="594"/>
      <c r="T23" s="594"/>
      <c r="U23" s="594"/>
      <c r="V23" s="594"/>
      <c r="W23" s="594"/>
      <c r="X23" s="594"/>
      <c r="Y23" s="595"/>
      <c r="Z23" s="596">
        <v>2.1</v>
      </c>
      <c r="AA23" s="596"/>
      <c r="AB23" s="596"/>
      <c r="AC23" s="596"/>
      <c r="AD23" s="597">
        <v>27302</v>
      </c>
      <c r="AE23" s="597"/>
      <c r="AF23" s="597"/>
      <c r="AG23" s="597"/>
      <c r="AH23" s="597"/>
      <c r="AI23" s="597"/>
      <c r="AJ23" s="597"/>
      <c r="AK23" s="597"/>
      <c r="AL23" s="598">
        <v>0.7</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v>225742</v>
      </c>
      <c r="BH23" s="594"/>
      <c r="BI23" s="594"/>
      <c r="BJ23" s="594"/>
      <c r="BK23" s="594"/>
      <c r="BL23" s="594"/>
      <c r="BM23" s="594"/>
      <c r="BN23" s="595"/>
      <c r="BO23" s="596">
        <v>9.8000000000000007</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8" t="s">
        <v>270</v>
      </c>
      <c r="DM23" s="619"/>
      <c r="DN23" s="619"/>
      <c r="DO23" s="619"/>
      <c r="DP23" s="619"/>
      <c r="DQ23" s="619"/>
      <c r="DR23" s="619"/>
      <c r="DS23" s="619"/>
      <c r="DT23" s="619"/>
      <c r="DU23" s="619"/>
      <c r="DV23" s="620"/>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42320</v>
      </c>
      <c r="S24" s="594"/>
      <c r="T24" s="594"/>
      <c r="U24" s="594"/>
      <c r="V24" s="594"/>
      <c r="W24" s="594"/>
      <c r="X24" s="594"/>
      <c r="Y24" s="595"/>
      <c r="Z24" s="596">
        <v>0.6</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3196680</v>
      </c>
      <c r="CS24" s="583"/>
      <c r="CT24" s="583"/>
      <c r="CU24" s="583"/>
      <c r="CV24" s="583"/>
      <c r="CW24" s="583"/>
      <c r="CX24" s="583"/>
      <c r="CY24" s="584"/>
      <c r="CZ24" s="622">
        <v>46.1</v>
      </c>
      <c r="DA24" s="623"/>
      <c r="DB24" s="623"/>
      <c r="DC24" s="624"/>
      <c r="DD24" s="621">
        <v>2428594</v>
      </c>
      <c r="DE24" s="583"/>
      <c r="DF24" s="583"/>
      <c r="DG24" s="583"/>
      <c r="DH24" s="583"/>
      <c r="DI24" s="583"/>
      <c r="DJ24" s="583"/>
      <c r="DK24" s="584"/>
      <c r="DL24" s="621">
        <v>2427941</v>
      </c>
      <c r="DM24" s="583"/>
      <c r="DN24" s="583"/>
      <c r="DO24" s="583"/>
      <c r="DP24" s="583"/>
      <c r="DQ24" s="583"/>
      <c r="DR24" s="583"/>
      <c r="DS24" s="583"/>
      <c r="DT24" s="583"/>
      <c r="DU24" s="583"/>
      <c r="DV24" s="584"/>
      <c r="DW24" s="587">
        <v>58.7</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634756</v>
      </c>
      <c r="S25" s="594"/>
      <c r="T25" s="594"/>
      <c r="U25" s="594"/>
      <c r="V25" s="594"/>
      <c r="W25" s="594"/>
      <c r="X25" s="594"/>
      <c r="Y25" s="595"/>
      <c r="Z25" s="596">
        <v>9.1</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1239516</v>
      </c>
      <c r="CS25" s="613"/>
      <c r="CT25" s="613"/>
      <c r="CU25" s="613"/>
      <c r="CV25" s="613"/>
      <c r="CW25" s="613"/>
      <c r="CX25" s="613"/>
      <c r="CY25" s="614"/>
      <c r="CZ25" s="627">
        <v>17.899999999999999</v>
      </c>
      <c r="DA25" s="628"/>
      <c r="DB25" s="628"/>
      <c r="DC25" s="629"/>
      <c r="DD25" s="602">
        <v>1142892</v>
      </c>
      <c r="DE25" s="613"/>
      <c r="DF25" s="613"/>
      <c r="DG25" s="613"/>
      <c r="DH25" s="613"/>
      <c r="DI25" s="613"/>
      <c r="DJ25" s="613"/>
      <c r="DK25" s="614"/>
      <c r="DL25" s="602">
        <v>1142239</v>
      </c>
      <c r="DM25" s="613"/>
      <c r="DN25" s="613"/>
      <c r="DO25" s="613"/>
      <c r="DP25" s="613"/>
      <c r="DQ25" s="613"/>
      <c r="DR25" s="613"/>
      <c r="DS25" s="613"/>
      <c r="DT25" s="613"/>
      <c r="DU25" s="613"/>
      <c r="DV25" s="614"/>
      <c r="DW25" s="598">
        <v>27.6</v>
      </c>
      <c r="DX25" s="625"/>
      <c r="DY25" s="625"/>
      <c r="DZ25" s="625"/>
      <c r="EA25" s="625"/>
      <c r="EB25" s="625"/>
      <c r="EC25" s="626"/>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878746</v>
      </c>
      <c r="CS26" s="594"/>
      <c r="CT26" s="594"/>
      <c r="CU26" s="594"/>
      <c r="CV26" s="594"/>
      <c r="CW26" s="594"/>
      <c r="CX26" s="594"/>
      <c r="CY26" s="595"/>
      <c r="CZ26" s="627">
        <v>12.7</v>
      </c>
      <c r="DA26" s="628"/>
      <c r="DB26" s="628"/>
      <c r="DC26" s="629"/>
      <c r="DD26" s="602">
        <v>798475</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5"/>
      <c r="DY26" s="625"/>
      <c r="DZ26" s="625"/>
      <c r="EA26" s="625"/>
      <c r="EB26" s="625"/>
      <c r="EC26" s="626"/>
    </row>
    <row r="27" spans="2:133" ht="11.25" customHeight="1">
      <c r="B27" s="590" t="s">
        <v>281</v>
      </c>
      <c r="C27" s="591"/>
      <c r="D27" s="591"/>
      <c r="E27" s="591"/>
      <c r="F27" s="591"/>
      <c r="G27" s="591"/>
      <c r="H27" s="591"/>
      <c r="I27" s="591"/>
      <c r="J27" s="591"/>
      <c r="K27" s="591"/>
      <c r="L27" s="591"/>
      <c r="M27" s="591"/>
      <c r="N27" s="591"/>
      <c r="O27" s="591"/>
      <c r="P27" s="591"/>
      <c r="Q27" s="592"/>
      <c r="R27" s="593">
        <v>508376</v>
      </c>
      <c r="S27" s="594"/>
      <c r="T27" s="594"/>
      <c r="U27" s="594"/>
      <c r="V27" s="594"/>
      <c r="W27" s="594"/>
      <c r="X27" s="594"/>
      <c r="Y27" s="595"/>
      <c r="Z27" s="596">
        <v>7.2</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2311733</v>
      </c>
      <c r="BH27" s="594"/>
      <c r="BI27" s="594"/>
      <c r="BJ27" s="594"/>
      <c r="BK27" s="594"/>
      <c r="BL27" s="594"/>
      <c r="BM27" s="594"/>
      <c r="BN27" s="595"/>
      <c r="BO27" s="596">
        <v>100</v>
      </c>
      <c r="BP27" s="596"/>
      <c r="BQ27" s="596"/>
      <c r="BR27" s="596"/>
      <c r="BS27" s="602">
        <v>9886</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1018982</v>
      </c>
      <c r="CS27" s="613"/>
      <c r="CT27" s="613"/>
      <c r="CU27" s="613"/>
      <c r="CV27" s="613"/>
      <c r="CW27" s="613"/>
      <c r="CX27" s="613"/>
      <c r="CY27" s="614"/>
      <c r="CZ27" s="627">
        <v>14.7</v>
      </c>
      <c r="DA27" s="628"/>
      <c r="DB27" s="628"/>
      <c r="DC27" s="629"/>
      <c r="DD27" s="602">
        <v>347520</v>
      </c>
      <c r="DE27" s="613"/>
      <c r="DF27" s="613"/>
      <c r="DG27" s="613"/>
      <c r="DH27" s="613"/>
      <c r="DI27" s="613"/>
      <c r="DJ27" s="613"/>
      <c r="DK27" s="614"/>
      <c r="DL27" s="602">
        <v>347520</v>
      </c>
      <c r="DM27" s="613"/>
      <c r="DN27" s="613"/>
      <c r="DO27" s="613"/>
      <c r="DP27" s="613"/>
      <c r="DQ27" s="613"/>
      <c r="DR27" s="613"/>
      <c r="DS27" s="613"/>
      <c r="DT27" s="613"/>
      <c r="DU27" s="613"/>
      <c r="DV27" s="614"/>
      <c r="DW27" s="598">
        <v>8.4</v>
      </c>
      <c r="DX27" s="625"/>
      <c r="DY27" s="625"/>
      <c r="DZ27" s="625"/>
      <c r="EA27" s="625"/>
      <c r="EB27" s="625"/>
      <c r="EC27" s="626"/>
    </row>
    <row r="28" spans="2:133" ht="11.25" customHeight="1">
      <c r="B28" s="590" t="s">
        <v>284</v>
      </c>
      <c r="C28" s="591"/>
      <c r="D28" s="591"/>
      <c r="E28" s="591"/>
      <c r="F28" s="591"/>
      <c r="G28" s="591"/>
      <c r="H28" s="591"/>
      <c r="I28" s="591"/>
      <c r="J28" s="591"/>
      <c r="K28" s="591"/>
      <c r="L28" s="591"/>
      <c r="M28" s="591"/>
      <c r="N28" s="591"/>
      <c r="O28" s="591"/>
      <c r="P28" s="591"/>
      <c r="Q28" s="592"/>
      <c r="R28" s="593">
        <v>21943</v>
      </c>
      <c r="S28" s="594"/>
      <c r="T28" s="594"/>
      <c r="U28" s="594"/>
      <c r="V28" s="594"/>
      <c r="W28" s="594"/>
      <c r="X28" s="594"/>
      <c r="Y28" s="595"/>
      <c r="Z28" s="596">
        <v>0.3</v>
      </c>
      <c r="AA28" s="596"/>
      <c r="AB28" s="596"/>
      <c r="AC28" s="596"/>
      <c r="AD28" s="597">
        <v>21830</v>
      </c>
      <c r="AE28" s="597"/>
      <c r="AF28" s="597"/>
      <c r="AG28" s="597"/>
      <c r="AH28" s="597"/>
      <c r="AI28" s="597"/>
      <c r="AJ28" s="597"/>
      <c r="AK28" s="597"/>
      <c r="AL28" s="598">
        <v>0.6</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938182</v>
      </c>
      <c r="CS28" s="594"/>
      <c r="CT28" s="594"/>
      <c r="CU28" s="594"/>
      <c r="CV28" s="594"/>
      <c r="CW28" s="594"/>
      <c r="CX28" s="594"/>
      <c r="CY28" s="595"/>
      <c r="CZ28" s="627">
        <v>13.5</v>
      </c>
      <c r="DA28" s="628"/>
      <c r="DB28" s="628"/>
      <c r="DC28" s="629"/>
      <c r="DD28" s="602">
        <v>938182</v>
      </c>
      <c r="DE28" s="594"/>
      <c r="DF28" s="594"/>
      <c r="DG28" s="594"/>
      <c r="DH28" s="594"/>
      <c r="DI28" s="594"/>
      <c r="DJ28" s="594"/>
      <c r="DK28" s="595"/>
      <c r="DL28" s="602">
        <v>938182</v>
      </c>
      <c r="DM28" s="594"/>
      <c r="DN28" s="594"/>
      <c r="DO28" s="594"/>
      <c r="DP28" s="594"/>
      <c r="DQ28" s="594"/>
      <c r="DR28" s="594"/>
      <c r="DS28" s="594"/>
      <c r="DT28" s="594"/>
      <c r="DU28" s="594"/>
      <c r="DV28" s="595"/>
      <c r="DW28" s="598">
        <v>22.7</v>
      </c>
      <c r="DX28" s="625"/>
      <c r="DY28" s="625"/>
      <c r="DZ28" s="625"/>
      <c r="EA28" s="625"/>
      <c r="EB28" s="625"/>
      <c r="EC28" s="626"/>
    </row>
    <row r="29" spans="2:133" ht="11.25" customHeight="1">
      <c r="B29" s="590" t="s">
        <v>286</v>
      </c>
      <c r="C29" s="591"/>
      <c r="D29" s="591"/>
      <c r="E29" s="591"/>
      <c r="F29" s="591"/>
      <c r="G29" s="591"/>
      <c r="H29" s="591"/>
      <c r="I29" s="591"/>
      <c r="J29" s="591"/>
      <c r="K29" s="591"/>
      <c r="L29" s="591"/>
      <c r="M29" s="591"/>
      <c r="N29" s="591"/>
      <c r="O29" s="591"/>
      <c r="P29" s="591"/>
      <c r="Q29" s="592"/>
      <c r="R29" s="593">
        <v>1211</v>
      </c>
      <c r="S29" s="594"/>
      <c r="T29" s="594"/>
      <c r="U29" s="594"/>
      <c r="V29" s="594"/>
      <c r="W29" s="594"/>
      <c r="X29" s="594"/>
      <c r="Y29" s="595"/>
      <c r="Z29" s="596">
        <v>0</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937990</v>
      </c>
      <c r="CS29" s="613"/>
      <c r="CT29" s="613"/>
      <c r="CU29" s="613"/>
      <c r="CV29" s="613"/>
      <c r="CW29" s="613"/>
      <c r="CX29" s="613"/>
      <c r="CY29" s="614"/>
      <c r="CZ29" s="627">
        <v>13.5</v>
      </c>
      <c r="DA29" s="628"/>
      <c r="DB29" s="628"/>
      <c r="DC29" s="629"/>
      <c r="DD29" s="602">
        <v>937990</v>
      </c>
      <c r="DE29" s="613"/>
      <c r="DF29" s="613"/>
      <c r="DG29" s="613"/>
      <c r="DH29" s="613"/>
      <c r="DI29" s="613"/>
      <c r="DJ29" s="613"/>
      <c r="DK29" s="614"/>
      <c r="DL29" s="602">
        <v>937990</v>
      </c>
      <c r="DM29" s="613"/>
      <c r="DN29" s="613"/>
      <c r="DO29" s="613"/>
      <c r="DP29" s="613"/>
      <c r="DQ29" s="613"/>
      <c r="DR29" s="613"/>
      <c r="DS29" s="613"/>
      <c r="DT29" s="613"/>
      <c r="DU29" s="613"/>
      <c r="DV29" s="614"/>
      <c r="DW29" s="598">
        <v>22.7</v>
      </c>
      <c r="DX29" s="625"/>
      <c r="DY29" s="625"/>
      <c r="DZ29" s="625"/>
      <c r="EA29" s="625"/>
      <c r="EB29" s="625"/>
      <c r="EC29" s="626"/>
    </row>
    <row r="30" spans="2:133" ht="11.25" customHeight="1">
      <c r="B30" s="590" t="s">
        <v>291</v>
      </c>
      <c r="C30" s="591"/>
      <c r="D30" s="591"/>
      <c r="E30" s="591"/>
      <c r="F30" s="591"/>
      <c r="G30" s="591"/>
      <c r="H30" s="591"/>
      <c r="I30" s="591"/>
      <c r="J30" s="591"/>
      <c r="K30" s="591"/>
      <c r="L30" s="591"/>
      <c r="M30" s="591"/>
      <c r="N30" s="591"/>
      <c r="O30" s="591"/>
      <c r="P30" s="591"/>
      <c r="Q30" s="592"/>
      <c r="R30" s="593">
        <v>333945</v>
      </c>
      <c r="S30" s="594"/>
      <c r="T30" s="594"/>
      <c r="U30" s="594"/>
      <c r="V30" s="594"/>
      <c r="W30" s="594"/>
      <c r="X30" s="594"/>
      <c r="Y30" s="595"/>
      <c r="Z30" s="596">
        <v>4.8</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98.8</v>
      </c>
      <c r="BH30" s="652"/>
      <c r="BI30" s="652"/>
      <c r="BJ30" s="652"/>
      <c r="BK30" s="652"/>
      <c r="BL30" s="652"/>
      <c r="BM30" s="588">
        <v>94</v>
      </c>
      <c r="BN30" s="652"/>
      <c r="BO30" s="652"/>
      <c r="BP30" s="652"/>
      <c r="BQ30" s="653"/>
      <c r="BR30" s="651">
        <v>98.7</v>
      </c>
      <c r="BS30" s="652"/>
      <c r="BT30" s="652"/>
      <c r="BU30" s="652"/>
      <c r="BV30" s="652"/>
      <c r="BW30" s="652"/>
      <c r="BX30" s="588">
        <v>93.8</v>
      </c>
      <c r="BY30" s="652"/>
      <c r="BZ30" s="652"/>
      <c r="CA30" s="652"/>
      <c r="CB30" s="653"/>
      <c r="CD30" s="656"/>
      <c r="CE30" s="657"/>
      <c r="CF30" s="607" t="s">
        <v>294</v>
      </c>
      <c r="CG30" s="608"/>
      <c r="CH30" s="608"/>
      <c r="CI30" s="608"/>
      <c r="CJ30" s="608"/>
      <c r="CK30" s="608"/>
      <c r="CL30" s="608"/>
      <c r="CM30" s="608"/>
      <c r="CN30" s="608"/>
      <c r="CO30" s="608"/>
      <c r="CP30" s="608"/>
      <c r="CQ30" s="609"/>
      <c r="CR30" s="593">
        <v>806453</v>
      </c>
      <c r="CS30" s="594"/>
      <c r="CT30" s="594"/>
      <c r="CU30" s="594"/>
      <c r="CV30" s="594"/>
      <c r="CW30" s="594"/>
      <c r="CX30" s="594"/>
      <c r="CY30" s="595"/>
      <c r="CZ30" s="627">
        <v>11.6</v>
      </c>
      <c r="DA30" s="628"/>
      <c r="DB30" s="628"/>
      <c r="DC30" s="629"/>
      <c r="DD30" s="602">
        <v>806453</v>
      </c>
      <c r="DE30" s="594"/>
      <c r="DF30" s="594"/>
      <c r="DG30" s="594"/>
      <c r="DH30" s="594"/>
      <c r="DI30" s="594"/>
      <c r="DJ30" s="594"/>
      <c r="DK30" s="595"/>
      <c r="DL30" s="602">
        <v>806453</v>
      </c>
      <c r="DM30" s="594"/>
      <c r="DN30" s="594"/>
      <c r="DO30" s="594"/>
      <c r="DP30" s="594"/>
      <c r="DQ30" s="594"/>
      <c r="DR30" s="594"/>
      <c r="DS30" s="594"/>
      <c r="DT30" s="594"/>
      <c r="DU30" s="594"/>
      <c r="DV30" s="595"/>
      <c r="DW30" s="598">
        <v>19.5</v>
      </c>
      <c r="DX30" s="625"/>
      <c r="DY30" s="625"/>
      <c r="DZ30" s="625"/>
      <c r="EA30" s="625"/>
      <c r="EB30" s="625"/>
      <c r="EC30" s="626"/>
    </row>
    <row r="31" spans="2:133" ht="11.25" customHeight="1">
      <c r="B31" s="590" t="s">
        <v>295</v>
      </c>
      <c r="C31" s="591"/>
      <c r="D31" s="591"/>
      <c r="E31" s="591"/>
      <c r="F31" s="591"/>
      <c r="G31" s="591"/>
      <c r="H31" s="591"/>
      <c r="I31" s="591"/>
      <c r="J31" s="591"/>
      <c r="K31" s="591"/>
      <c r="L31" s="591"/>
      <c r="M31" s="591"/>
      <c r="N31" s="591"/>
      <c r="O31" s="591"/>
      <c r="P31" s="591"/>
      <c r="Q31" s="592"/>
      <c r="R31" s="593">
        <v>248437</v>
      </c>
      <c r="S31" s="594"/>
      <c r="T31" s="594"/>
      <c r="U31" s="594"/>
      <c r="V31" s="594"/>
      <c r="W31" s="594"/>
      <c r="X31" s="594"/>
      <c r="Y31" s="595"/>
      <c r="Z31" s="596">
        <v>3.5</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98.5</v>
      </c>
      <c r="BH31" s="613"/>
      <c r="BI31" s="613"/>
      <c r="BJ31" s="613"/>
      <c r="BK31" s="613"/>
      <c r="BL31" s="613"/>
      <c r="BM31" s="599">
        <v>96</v>
      </c>
      <c r="BN31" s="649"/>
      <c r="BO31" s="649"/>
      <c r="BP31" s="649"/>
      <c r="BQ31" s="650"/>
      <c r="BR31" s="648">
        <v>98.6</v>
      </c>
      <c r="BS31" s="613"/>
      <c r="BT31" s="613"/>
      <c r="BU31" s="613"/>
      <c r="BV31" s="613"/>
      <c r="BW31" s="613"/>
      <c r="BX31" s="599">
        <v>96</v>
      </c>
      <c r="BY31" s="649"/>
      <c r="BZ31" s="649"/>
      <c r="CA31" s="649"/>
      <c r="CB31" s="650"/>
      <c r="CD31" s="656"/>
      <c r="CE31" s="657"/>
      <c r="CF31" s="607" t="s">
        <v>298</v>
      </c>
      <c r="CG31" s="608"/>
      <c r="CH31" s="608"/>
      <c r="CI31" s="608"/>
      <c r="CJ31" s="608"/>
      <c r="CK31" s="608"/>
      <c r="CL31" s="608"/>
      <c r="CM31" s="608"/>
      <c r="CN31" s="608"/>
      <c r="CO31" s="608"/>
      <c r="CP31" s="608"/>
      <c r="CQ31" s="609"/>
      <c r="CR31" s="593">
        <v>131537</v>
      </c>
      <c r="CS31" s="613"/>
      <c r="CT31" s="613"/>
      <c r="CU31" s="613"/>
      <c r="CV31" s="613"/>
      <c r="CW31" s="613"/>
      <c r="CX31" s="613"/>
      <c r="CY31" s="614"/>
      <c r="CZ31" s="627">
        <v>1.9</v>
      </c>
      <c r="DA31" s="628"/>
      <c r="DB31" s="628"/>
      <c r="DC31" s="629"/>
      <c r="DD31" s="602">
        <v>131537</v>
      </c>
      <c r="DE31" s="613"/>
      <c r="DF31" s="613"/>
      <c r="DG31" s="613"/>
      <c r="DH31" s="613"/>
      <c r="DI31" s="613"/>
      <c r="DJ31" s="613"/>
      <c r="DK31" s="614"/>
      <c r="DL31" s="602">
        <v>131537</v>
      </c>
      <c r="DM31" s="613"/>
      <c r="DN31" s="613"/>
      <c r="DO31" s="613"/>
      <c r="DP31" s="613"/>
      <c r="DQ31" s="613"/>
      <c r="DR31" s="613"/>
      <c r="DS31" s="613"/>
      <c r="DT31" s="613"/>
      <c r="DU31" s="613"/>
      <c r="DV31" s="614"/>
      <c r="DW31" s="598">
        <v>3.2</v>
      </c>
      <c r="DX31" s="625"/>
      <c r="DY31" s="625"/>
      <c r="DZ31" s="625"/>
      <c r="EA31" s="625"/>
      <c r="EB31" s="625"/>
      <c r="EC31" s="626"/>
    </row>
    <row r="32" spans="2:133" ht="11.25" customHeight="1">
      <c r="B32" s="590" t="s">
        <v>299</v>
      </c>
      <c r="C32" s="591"/>
      <c r="D32" s="591"/>
      <c r="E32" s="591"/>
      <c r="F32" s="591"/>
      <c r="G32" s="591"/>
      <c r="H32" s="591"/>
      <c r="I32" s="591"/>
      <c r="J32" s="591"/>
      <c r="K32" s="591"/>
      <c r="L32" s="591"/>
      <c r="M32" s="591"/>
      <c r="N32" s="591"/>
      <c r="O32" s="591"/>
      <c r="P32" s="591"/>
      <c r="Q32" s="592"/>
      <c r="R32" s="593">
        <v>63959</v>
      </c>
      <c r="S32" s="594"/>
      <c r="T32" s="594"/>
      <c r="U32" s="594"/>
      <c r="V32" s="594"/>
      <c r="W32" s="594"/>
      <c r="X32" s="594"/>
      <c r="Y32" s="595"/>
      <c r="Z32" s="596">
        <v>0.9</v>
      </c>
      <c r="AA32" s="596"/>
      <c r="AB32" s="596"/>
      <c r="AC32" s="596"/>
      <c r="AD32" s="597">
        <v>5644</v>
      </c>
      <c r="AE32" s="597"/>
      <c r="AF32" s="597"/>
      <c r="AG32" s="597"/>
      <c r="AH32" s="597"/>
      <c r="AI32" s="597"/>
      <c r="AJ32" s="597"/>
      <c r="AK32" s="597"/>
      <c r="AL32" s="598">
        <v>0.1</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98.9</v>
      </c>
      <c r="BH32" s="661"/>
      <c r="BI32" s="661"/>
      <c r="BJ32" s="661"/>
      <c r="BK32" s="661"/>
      <c r="BL32" s="661"/>
      <c r="BM32" s="662">
        <v>92.2</v>
      </c>
      <c r="BN32" s="661"/>
      <c r="BO32" s="661"/>
      <c r="BP32" s="661"/>
      <c r="BQ32" s="663"/>
      <c r="BR32" s="660">
        <v>98.7</v>
      </c>
      <c r="BS32" s="661"/>
      <c r="BT32" s="661"/>
      <c r="BU32" s="661"/>
      <c r="BV32" s="661"/>
      <c r="BW32" s="661"/>
      <c r="BX32" s="662">
        <v>91.9</v>
      </c>
      <c r="BY32" s="661"/>
      <c r="BZ32" s="661"/>
      <c r="CA32" s="661"/>
      <c r="CB32" s="663"/>
      <c r="CD32" s="658"/>
      <c r="CE32" s="659"/>
      <c r="CF32" s="607" t="s">
        <v>301</v>
      </c>
      <c r="CG32" s="608"/>
      <c r="CH32" s="608"/>
      <c r="CI32" s="608"/>
      <c r="CJ32" s="608"/>
      <c r="CK32" s="608"/>
      <c r="CL32" s="608"/>
      <c r="CM32" s="608"/>
      <c r="CN32" s="608"/>
      <c r="CO32" s="608"/>
      <c r="CP32" s="608"/>
      <c r="CQ32" s="609"/>
      <c r="CR32" s="593">
        <v>192</v>
      </c>
      <c r="CS32" s="594"/>
      <c r="CT32" s="594"/>
      <c r="CU32" s="594"/>
      <c r="CV32" s="594"/>
      <c r="CW32" s="594"/>
      <c r="CX32" s="594"/>
      <c r="CY32" s="595"/>
      <c r="CZ32" s="627">
        <v>0</v>
      </c>
      <c r="DA32" s="628"/>
      <c r="DB32" s="628"/>
      <c r="DC32" s="629"/>
      <c r="DD32" s="602">
        <v>192</v>
      </c>
      <c r="DE32" s="594"/>
      <c r="DF32" s="594"/>
      <c r="DG32" s="594"/>
      <c r="DH32" s="594"/>
      <c r="DI32" s="594"/>
      <c r="DJ32" s="594"/>
      <c r="DK32" s="595"/>
      <c r="DL32" s="602">
        <v>192</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302</v>
      </c>
      <c r="C33" s="591"/>
      <c r="D33" s="591"/>
      <c r="E33" s="591"/>
      <c r="F33" s="591"/>
      <c r="G33" s="591"/>
      <c r="H33" s="591"/>
      <c r="I33" s="591"/>
      <c r="J33" s="591"/>
      <c r="K33" s="591"/>
      <c r="L33" s="591"/>
      <c r="M33" s="591"/>
      <c r="N33" s="591"/>
      <c r="O33" s="591"/>
      <c r="P33" s="591"/>
      <c r="Q33" s="592"/>
      <c r="R33" s="593">
        <v>744096</v>
      </c>
      <c r="S33" s="594"/>
      <c r="T33" s="594"/>
      <c r="U33" s="594"/>
      <c r="V33" s="594"/>
      <c r="W33" s="594"/>
      <c r="X33" s="594"/>
      <c r="Y33" s="595"/>
      <c r="Z33" s="596">
        <v>10.6</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2814479</v>
      </c>
      <c r="CS33" s="613"/>
      <c r="CT33" s="613"/>
      <c r="CU33" s="613"/>
      <c r="CV33" s="613"/>
      <c r="CW33" s="613"/>
      <c r="CX33" s="613"/>
      <c r="CY33" s="614"/>
      <c r="CZ33" s="627">
        <v>40.6</v>
      </c>
      <c r="DA33" s="628"/>
      <c r="DB33" s="628"/>
      <c r="DC33" s="629"/>
      <c r="DD33" s="602">
        <v>2479161</v>
      </c>
      <c r="DE33" s="613"/>
      <c r="DF33" s="613"/>
      <c r="DG33" s="613"/>
      <c r="DH33" s="613"/>
      <c r="DI33" s="613"/>
      <c r="DJ33" s="613"/>
      <c r="DK33" s="614"/>
      <c r="DL33" s="602">
        <v>2256871</v>
      </c>
      <c r="DM33" s="613"/>
      <c r="DN33" s="613"/>
      <c r="DO33" s="613"/>
      <c r="DP33" s="613"/>
      <c r="DQ33" s="613"/>
      <c r="DR33" s="613"/>
      <c r="DS33" s="613"/>
      <c r="DT33" s="613"/>
      <c r="DU33" s="613"/>
      <c r="DV33" s="614"/>
      <c r="DW33" s="598">
        <v>54.6</v>
      </c>
      <c r="DX33" s="625"/>
      <c r="DY33" s="625"/>
      <c r="DZ33" s="625"/>
      <c r="EA33" s="625"/>
      <c r="EB33" s="625"/>
      <c r="EC33" s="626"/>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1362311</v>
      </c>
      <c r="CS34" s="594"/>
      <c r="CT34" s="594"/>
      <c r="CU34" s="594"/>
      <c r="CV34" s="594"/>
      <c r="CW34" s="594"/>
      <c r="CX34" s="594"/>
      <c r="CY34" s="595"/>
      <c r="CZ34" s="627">
        <v>19.600000000000001</v>
      </c>
      <c r="DA34" s="628"/>
      <c r="DB34" s="628"/>
      <c r="DC34" s="629"/>
      <c r="DD34" s="602">
        <v>1163502</v>
      </c>
      <c r="DE34" s="594"/>
      <c r="DF34" s="594"/>
      <c r="DG34" s="594"/>
      <c r="DH34" s="594"/>
      <c r="DI34" s="594"/>
      <c r="DJ34" s="594"/>
      <c r="DK34" s="595"/>
      <c r="DL34" s="602">
        <v>1121189</v>
      </c>
      <c r="DM34" s="594"/>
      <c r="DN34" s="594"/>
      <c r="DO34" s="594"/>
      <c r="DP34" s="594"/>
      <c r="DQ34" s="594"/>
      <c r="DR34" s="594"/>
      <c r="DS34" s="594"/>
      <c r="DT34" s="594"/>
      <c r="DU34" s="594"/>
      <c r="DV34" s="595"/>
      <c r="DW34" s="598">
        <v>27.1</v>
      </c>
      <c r="DX34" s="625"/>
      <c r="DY34" s="625"/>
      <c r="DZ34" s="625"/>
      <c r="EA34" s="625"/>
      <c r="EB34" s="625"/>
      <c r="EC34" s="626"/>
    </row>
    <row r="35" spans="2:133" ht="11.25" customHeight="1">
      <c r="B35" s="590" t="s">
        <v>308</v>
      </c>
      <c r="C35" s="591"/>
      <c r="D35" s="591"/>
      <c r="E35" s="591"/>
      <c r="F35" s="591"/>
      <c r="G35" s="591"/>
      <c r="H35" s="591"/>
      <c r="I35" s="591"/>
      <c r="J35" s="591"/>
      <c r="K35" s="591"/>
      <c r="L35" s="591"/>
      <c r="M35" s="591"/>
      <c r="N35" s="591"/>
      <c r="O35" s="591"/>
      <c r="P35" s="591"/>
      <c r="Q35" s="592"/>
      <c r="R35" s="593">
        <v>328096</v>
      </c>
      <c r="S35" s="594"/>
      <c r="T35" s="594"/>
      <c r="U35" s="594"/>
      <c r="V35" s="594"/>
      <c r="W35" s="594"/>
      <c r="X35" s="594"/>
      <c r="Y35" s="595"/>
      <c r="Z35" s="596">
        <v>4.7</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1093376</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-142649</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68695</v>
      </c>
      <c r="CS35" s="613"/>
      <c r="CT35" s="613"/>
      <c r="CU35" s="613"/>
      <c r="CV35" s="613"/>
      <c r="CW35" s="613"/>
      <c r="CX35" s="613"/>
      <c r="CY35" s="614"/>
      <c r="CZ35" s="627">
        <v>1</v>
      </c>
      <c r="DA35" s="628"/>
      <c r="DB35" s="628"/>
      <c r="DC35" s="629"/>
      <c r="DD35" s="602">
        <v>67692</v>
      </c>
      <c r="DE35" s="613"/>
      <c r="DF35" s="613"/>
      <c r="DG35" s="613"/>
      <c r="DH35" s="613"/>
      <c r="DI35" s="613"/>
      <c r="DJ35" s="613"/>
      <c r="DK35" s="614"/>
      <c r="DL35" s="602">
        <v>65838</v>
      </c>
      <c r="DM35" s="613"/>
      <c r="DN35" s="613"/>
      <c r="DO35" s="613"/>
      <c r="DP35" s="613"/>
      <c r="DQ35" s="613"/>
      <c r="DR35" s="613"/>
      <c r="DS35" s="613"/>
      <c r="DT35" s="613"/>
      <c r="DU35" s="613"/>
      <c r="DV35" s="614"/>
      <c r="DW35" s="598">
        <v>1.6</v>
      </c>
      <c r="DX35" s="625"/>
      <c r="DY35" s="625"/>
      <c r="DZ35" s="625"/>
      <c r="EA35" s="625"/>
      <c r="EB35" s="625"/>
      <c r="EC35" s="626"/>
    </row>
    <row r="36" spans="2:133" ht="11.25" customHeight="1">
      <c r="B36" s="636" t="s">
        <v>312</v>
      </c>
      <c r="C36" s="637"/>
      <c r="D36" s="637"/>
      <c r="E36" s="637"/>
      <c r="F36" s="637"/>
      <c r="G36" s="637"/>
      <c r="H36" s="637"/>
      <c r="I36" s="637"/>
      <c r="J36" s="637"/>
      <c r="K36" s="637"/>
      <c r="L36" s="637"/>
      <c r="M36" s="637"/>
      <c r="N36" s="637"/>
      <c r="O36" s="637"/>
      <c r="P36" s="637"/>
      <c r="Q36" s="638"/>
      <c r="R36" s="665">
        <v>7013248</v>
      </c>
      <c r="S36" s="666"/>
      <c r="T36" s="666"/>
      <c r="U36" s="666"/>
      <c r="V36" s="666"/>
      <c r="W36" s="666"/>
      <c r="X36" s="666"/>
      <c r="Y36" s="667"/>
      <c r="Z36" s="668">
        <v>100</v>
      </c>
      <c r="AA36" s="668"/>
      <c r="AB36" s="668"/>
      <c r="AC36" s="668"/>
      <c r="AD36" s="669">
        <v>3808162</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421356</v>
      </c>
      <c r="BA36" s="594"/>
      <c r="BB36" s="594"/>
      <c r="BC36" s="594"/>
      <c r="BD36" s="613"/>
      <c r="BE36" s="613"/>
      <c r="BF36" s="650"/>
      <c r="BG36" s="607" t="s">
        <v>314</v>
      </c>
      <c r="BH36" s="608"/>
      <c r="BI36" s="608"/>
      <c r="BJ36" s="608"/>
      <c r="BK36" s="608"/>
      <c r="BL36" s="608"/>
      <c r="BM36" s="608"/>
      <c r="BN36" s="608"/>
      <c r="BO36" s="608"/>
      <c r="BP36" s="608"/>
      <c r="BQ36" s="608"/>
      <c r="BR36" s="608"/>
      <c r="BS36" s="608"/>
      <c r="BT36" s="608"/>
      <c r="BU36" s="609"/>
      <c r="BV36" s="593">
        <v>-175867</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193702</v>
      </c>
      <c r="CS36" s="594"/>
      <c r="CT36" s="594"/>
      <c r="CU36" s="594"/>
      <c r="CV36" s="594"/>
      <c r="CW36" s="594"/>
      <c r="CX36" s="594"/>
      <c r="CY36" s="595"/>
      <c r="CZ36" s="627">
        <v>2.8</v>
      </c>
      <c r="DA36" s="628"/>
      <c r="DB36" s="628"/>
      <c r="DC36" s="629"/>
      <c r="DD36" s="602">
        <v>170259</v>
      </c>
      <c r="DE36" s="594"/>
      <c r="DF36" s="594"/>
      <c r="DG36" s="594"/>
      <c r="DH36" s="594"/>
      <c r="DI36" s="594"/>
      <c r="DJ36" s="594"/>
      <c r="DK36" s="595"/>
      <c r="DL36" s="602">
        <v>153462</v>
      </c>
      <c r="DM36" s="594"/>
      <c r="DN36" s="594"/>
      <c r="DO36" s="594"/>
      <c r="DP36" s="594"/>
      <c r="DQ36" s="594"/>
      <c r="DR36" s="594"/>
      <c r="DS36" s="594"/>
      <c r="DT36" s="594"/>
      <c r="DU36" s="594"/>
      <c r="DV36" s="595"/>
      <c r="DW36" s="598">
        <v>3.7</v>
      </c>
      <c r="DX36" s="625"/>
      <c r="DY36" s="625"/>
      <c r="DZ36" s="625"/>
      <c r="EA36" s="625"/>
      <c r="EB36" s="625"/>
      <c r="EC36" s="626"/>
    </row>
    <row r="37" spans="2:133" ht="11.25" customHeight="1">
      <c r="AQ37" s="672" t="s">
        <v>316</v>
      </c>
      <c r="AR37" s="673"/>
      <c r="AS37" s="673"/>
      <c r="AT37" s="673"/>
      <c r="AU37" s="673"/>
      <c r="AV37" s="673"/>
      <c r="AW37" s="673"/>
      <c r="AX37" s="673"/>
      <c r="AY37" s="674"/>
      <c r="AZ37" s="593">
        <v>27735</v>
      </c>
      <c r="BA37" s="594"/>
      <c r="BB37" s="594"/>
      <c r="BC37" s="594"/>
      <c r="BD37" s="613"/>
      <c r="BE37" s="613"/>
      <c r="BF37" s="650"/>
      <c r="BG37" s="607" t="s">
        <v>317</v>
      </c>
      <c r="BH37" s="608"/>
      <c r="BI37" s="608"/>
      <c r="BJ37" s="608"/>
      <c r="BK37" s="608"/>
      <c r="BL37" s="608"/>
      <c r="BM37" s="608"/>
      <c r="BN37" s="608"/>
      <c r="BO37" s="608"/>
      <c r="BP37" s="608"/>
      <c r="BQ37" s="608"/>
      <c r="BR37" s="608"/>
      <c r="BS37" s="608"/>
      <c r="BT37" s="608"/>
      <c r="BU37" s="609"/>
      <c r="BV37" s="593">
        <v>2677</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1972</v>
      </c>
      <c r="CS37" s="613"/>
      <c r="CT37" s="613"/>
      <c r="CU37" s="613"/>
      <c r="CV37" s="613"/>
      <c r="CW37" s="613"/>
      <c r="CX37" s="613"/>
      <c r="CY37" s="614"/>
      <c r="CZ37" s="627">
        <v>0</v>
      </c>
      <c r="DA37" s="628"/>
      <c r="DB37" s="628"/>
      <c r="DC37" s="629"/>
      <c r="DD37" s="602">
        <v>1972</v>
      </c>
      <c r="DE37" s="613"/>
      <c r="DF37" s="613"/>
      <c r="DG37" s="613"/>
      <c r="DH37" s="613"/>
      <c r="DI37" s="613"/>
      <c r="DJ37" s="613"/>
      <c r="DK37" s="614"/>
      <c r="DL37" s="602">
        <v>1972</v>
      </c>
      <c r="DM37" s="613"/>
      <c r="DN37" s="613"/>
      <c r="DO37" s="613"/>
      <c r="DP37" s="613"/>
      <c r="DQ37" s="613"/>
      <c r="DR37" s="613"/>
      <c r="DS37" s="613"/>
      <c r="DT37" s="613"/>
      <c r="DU37" s="613"/>
      <c r="DV37" s="614"/>
      <c r="DW37" s="598">
        <v>0</v>
      </c>
      <c r="DX37" s="625"/>
      <c r="DY37" s="625"/>
      <c r="DZ37" s="625"/>
      <c r="EA37" s="625"/>
      <c r="EB37" s="625"/>
      <c r="EC37" s="626"/>
    </row>
    <row r="38" spans="2:133" ht="11.25" customHeight="1">
      <c r="AQ38" s="672" t="s">
        <v>319</v>
      </c>
      <c r="AR38" s="673"/>
      <c r="AS38" s="673"/>
      <c r="AT38" s="673"/>
      <c r="AU38" s="673"/>
      <c r="AV38" s="673"/>
      <c r="AW38" s="673"/>
      <c r="AX38" s="673"/>
      <c r="AY38" s="674"/>
      <c r="AZ38" s="593">
        <v>303</v>
      </c>
      <c r="BA38" s="594"/>
      <c r="BB38" s="594"/>
      <c r="BC38" s="594"/>
      <c r="BD38" s="613"/>
      <c r="BE38" s="613"/>
      <c r="BF38" s="650"/>
      <c r="BG38" s="607" t="s">
        <v>320</v>
      </c>
      <c r="BH38" s="608"/>
      <c r="BI38" s="608"/>
      <c r="BJ38" s="608"/>
      <c r="BK38" s="608"/>
      <c r="BL38" s="608"/>
      <c r="BM38" s="608"/>
      <c r="BN38" s="608"/>
      <c r="BO38" s="608"/>
      <c r="BP38" s="608"/>
      <c r="BQ38" s="608"/>
      <c r="BR38" s="608"/>
      <c r="BS38" s="608"/>
      <c r="BT38" s="608"/>
      <c r="BU38" s="609"/>
      <c r="BV38" s="593">
        <v>4619</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1065338</v>
      </c>
      <c r="CS38" s="594"/>
      <c r="CT38" s="594"/>
      <c r="CU38" s="594"/>
      <c r="CV38" s="594"/>
      <c r="CW38" s="594"/>
      <c r="CX38" s="594"/>
      <c r="CY38" s="595"/>
      <c r="CZ38" s="627">
        <v>15.4</v>
      </c>
      <c r="DA38" s="628"/>
      <c r="DB38" s="628"/>
      <c r="DC38" s="629"/>
      <c r="DD38" s="602">
        <v>953709</v>
      </c>
      <c r="DE38" s="594"/>
      <c r="DF38" s="594"/>
      <c r="DG38" s="594"/>
      <c r="DH38" s="594"/>
      <c r="DI38" s="594"/>
      <c r="DJ38" s="594"/>
      <c r="DK38" s="595"/>
      <c r="DL38" s="602">
        <v>916382</v>
      </c>
      <c r="DM38" s="594"/>
      <c r="DN38" s="594"/>
      <c r="DO38" s="594"/>
      <c r="DP38" s="594"/>
      <c r="DQ38" s="594"/>
      <c r="DR38" s="594"/>
      <c r="DS38" s="594"/>
      <c r="DT38" s="594"/>
      <c r="DU38" s="594"/>
      <c r="DV38" s="595"/>
      <c r="DW38" s="598">
        <v>22.2</v>
      </c>
      <c r="DX38" s="625"/>
      <c r="DY38" s="625"/>
      <c r="DZ38" s="625"/>
      <c r="EA38" s="625"/>
      <c r="EB38" s="625"/>
      <c r="EC38" s="626"/>
    </row>
    <row r="39" spans="2:133" ht="11.25" customHeight="1">
      <c r="AQ39" s="672" t="s">
        <v>322</v>
      </c>
      <c r="AR39" s="673"/>
      <c r="AS39" s="673"/>
      <c r="AT39" s="673"/>
      <c r="AU39" s="673"/>
      <c r="AV39" s="673"/>
      <c r="AW39" s="673"/>
      <c r="AX39" s="673"/>
      <c r="AY39" s="674"/>
      <c r="AZ39" s="593" t="s">
        <v>323</v>
      </c>
      <c r="BA39" s="594"/>
      <c r="BB39" s="594"/>
      <c r="BC39" s="594"/>
      <c r="BD39" s="613"/>
      <c r="BE39" s="613"/>
      <c r="BF39" s="650"/>
      <c r="BG39" s="678" t="s">
        <v>324</v>
      </c>
      <c r="BH39" s="679"/>
      <c r="BI39" s="679"/>
      <c r="BJ39" s="679"/>
      <c r="BK39" s="679"/>
      <c r="BL39" s="187"/>
      <c r="BM39" s="608" t="s">
        <v>325</v>
      </c>
      <c r="BN39" s="608"/>
      <c r="BO39" s="608"/>
      <c r="BP39" s="608"/>
      <c r="BQ39" s="608"/>
      <c r="BR39" s="608"/>
      <c r="BS39" s="608"/>
      <c r="BT39" s="608"/>
      <c r="BU39" s="609"/>
      <c r="BV39" s="593">
        <v>87</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124433</v>
      </c>
      <c r="CS39" s="613"/>
      <c r="CT39" s="613"/>
      <c r="CU39" s="613"/>
      <c r="CV39" s="613"/>
      <c r="CW39" s="613"/>
      <c r="CX39" s="613"/>
      <c r="CY39" s="614"/>
      <c r="CZ39" s="627">
        <v>1.8</v>
      </c>
      <c r="DA39" s="628"/>
      <c r="DB39" s="628"/>
      <c r="DC39" s="629"/>
      <c r="DD39" s="602">
        <v>123999</v>
      </c>
      <c r="DE39" s="613"/>
      <c r="DF39" s="613"/>
      <c r="DG39" s="613"/>
      <c r="DH39" s="613"/>
      <c r="DI39" s="613"/>
      <c r="DJ39" s="613"/>
      <c r="DK39" s="614"/>
      <c r="DL39" s="602" t="s">
        <v>323</v>
      </c>
      <c r="DM39" s="613"/>
      <c r="DN39" s="613"/>
      <c r="DO39" s="613"/>
      <c r="DP39" s="613"/>
      <c r="DQ39" s="613"/>
      <c r="DR39" s="613"/>
      <c r="DS39" s="613"/>
      <c r="DT39" s="613"/>
      <c r="DU39" s="613"/>
      <c r="DV39" s="614"/>
      <c r="DW39" s="598" t="s">
        <v>323</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199073</v>
      </c>
      <c r="BA40" s="594"/>
      <c r="BB40" s="594"/>
      <c r="BC40" s="594"/>
      <c r="BD40" s="613"/>
      <c r="BE40" s="613"/>
      <c r="BF40" s="650"/>
      <c r="BG40" s="678"/>
      <c r="BH40" s="679"/>
      <c r="BI40" s="679"/>
      <c r="BJ40" s="679"/>
      <c r="BK40" s="679"/>
      <c r="BL40" s="187"/>
      <c r="BM40" s="608" t="s">
        <v>328</v>
      </c>
      <c r="BN40" s="608"/>
      <c r="BO40" s="608"/>
      <c r="BP40" s="608"/>
      <c r="BQ40" s="608"/>
      <c r="BR40" s="608"/>
      <c r="BS40" s="608"/>
      <c r="BT40" s="608"/>
      <c r="BU40" s="609"/>
      <c r="BV40" s="593">
        <v>110</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t="s">
        <v>323</v>
      </c>
      <c r="CS40" s="594"/>
      <c r="CT40" s="594"/>
      <c r="CU40" s="594"/>
      <c r="CV40" s="594"/>
      <c r="CW40" s="594"/>
      <c r="CX40" s="594"/>
      <c r="CY40" s="595"/>
      <c r="CZ40" s="627" t="s">
        <v>323</v>
      </c>
      <c r="DA40" s="628"/>
      <c r="DB40" s="628"/>
      <c r="DC40" s="629"/>
      <c r="DD40" s="602" t="s">
        <v>323</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330</v>
      </c>
      <c r="AR41" s="616"/>
      <c r="AS41" s="616"/>
      <c r="AT41" s="616"/>
      <c r="AU41" s="616"/>
      <c r="AV41" s="616"/>
      <c r="AW41" s="616"/>
      <c r="AX41" s="616"/>
      <c r="AY41" s="617"/>
      <c r="AZ41" s="665">
        <v>444909</v>
      </c>
      <c r="BA41" s="666"/>
      <c r="BB41" s="666"/>
      <c r="BC41" s="666"/>
      <c r="BD41" s="661"/>
      <c r="BE41" s="661"/>
      <c r="BF41" s="663"/>
      <c r="BG41" s="680"/>
      <c r="BH41" s="681"/>
      <c r="BI41" s="681"/>
      <c r="BJ41" s="681"/>
      <c r="BK41" s="681"/>
      <c r="BL41" s="189"/>
      <c r="BM41" s="616" t="s">
        <v>331</v>
      </c>
      <c r="BN41" s="616"/>
      <c r="BO41" s="616"/>
      <c r="BP41" s="616"/>
      <c r="BQ41" s="616"/>
      <c r="BR41" s="616"/>
      <c r="BS41" s="616"/>
      <c r="BT41" s="616"/>
      <c r="BU41" s="617"/>
      <c r="BV41" s="665">
        <v>287</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13"/>
      <c r="CT41" s="613"/>
      <c r="CU41" s="613"/>
      <c r="CV41" s="613"/>
      <c r="CW41" s="613"/>
      <c r="CX41" s="613"/>
      <c r="CY41" s="614"/>
      <c r="CZ41" s="627" t="s">
        <v>333</v>
      </c>
      <c r="DA41" s="628"/>
      <c r="DB41" s="628"/>
      <c r="DC41" s="629"/>
      <c r="DD41" s="602" t="s">
        <v>333</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925728</v>
      </c>
      <c r="CS42" s="594"/>
      <c r="CT42" s="594"/>
      <c r="CU42" s="594"/>
      <c r="CV42" s="594"/>
      <c r="CW42" s="594"/>
      <c r="CX42" s="594"/>
      <c r="CY42" s="595"/>
      <c r="CZ42" s="627">
        <v>13.3</v>
      </c>
      <c r="DA42" s="676"/>
      <c r="DB42" s="676"/>
      <c r="DC42" s="677"/>
      <c r="DD42" s="602">
        <v>134467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14045</v>
      </c>
      <c r="CS43" s="613"/>
      <c r="CT43" s="613"/>
      <c r="CU43" s="613"/>
      <c r="CV43" s="613"/>
      <c r="CW43" s="613"/>
      <c r="CX43" s="613"/>
      <c r="CY43" s="614"/>
      <c r="CZ43" s="627">
        <v>0.2</v>
      </c>
      <c r="DA43" s="628"/>
      <c r="DB43" s="628"/>
      <c r="DC43" s="629"/>
      <c r="DD43" s="602">
        <v>14045</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913243</v>
      </c>
      <c r="CS44" s="594"/>
      <c r="CT44" s="594"/>
      <c r="CU44" s="594"/>
      <c r="CV44" s="594"/>
      <c r="CW44" s="594"/>
      <c r="CX44" s="594"/>
      <c r="CY44" s="595"/>
      <c r="CZ44" s="627">
        <v>13.2</v>
      </c>
      <c r="DA44" s="676"/>
      <c r="DB44" s="676"/>
      <c r="DC44" s="677"/>
      <c r="DD44" s="602">
        <v>121982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138704</v>
      </c>
      <c r="CS45" s="613"/>
      <c r="CT45" s="613"/>
      <c r="CU45" s="613"/>
      <c r="CV45" s="613"/>
      <c r="CW45" s="613"/>
      <c r="CX45" s="613"/>
      <c r="CY45" s="614"/>
      <c r="CZ45" s="627">
        <v>2</v>
      </c>
      <c r="DA45" s="628"/>
      <c r="DB45" s="628"/>
      <c r="DC45" s="629"/>
      <c r="DD45" s="602">
        <v>20762</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742335</v>
      </c>
      <c r="CS46" s="594"/>
      <c r="CT46" s="594"/>
      <c r="CU46" s="594"/>
      <c r="CV46" s="594"/>
      <c r="CW46" s="594"/>
      <c r="CX46" s="594"/>
      <c r="CY46" s="595"/>
      <c r="CZ46" s="627">
        <v>10.7</v>
      </c>
      <c r="DA46" s="676"/>
      <c r="DB46" s="676"/>
      <c r="DC46" s="677"/>
      <c r="DD46" s="602">
        <v>94516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12485</v>
      </c>
      <c r="CS47" s="613"/>
      <c r="CT47" s="613"/>
      <c r="CU47" s="613"/>
      <c r="CV47" s="613"/>
      <c r="CW47" s="613"/>
      <c r="CX47" s="613"/>
      <c r="CY47" s="614"/>
      <c r="CZ47" s="627">
        <v>0.2</v>
      </c>
      <c r="DA47" s="628"/>
      <c r="DB47" s="628"/>
      <c r="DC47" s="629"/>
      <c r="DD47" s="602">
        <v>12485</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6936887</v>
      </c>
      <c r="CS49" s="661"/>
      <c r="CT49" s="661"/>
      <c r="CU49" s="661"/>
      <c r="CV49" s="661"/>
      <c r="CW49" s="661"/>
      <c r="CX49" s="661"/>
      <c r="CY49" s="688"/>
      <c r="CZ49" s="689">
        <v>100</v>
      </c>
      <c r="DA49" s="690"/>
      <c r="DB49" s="690"/>
      <c r="DC49" s="691"/>
      <c r="DD49" s="692">
        <v>5042222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7019</v>
      </c>
      <c r="R7" s="723"/>
      <c r="S7" s="723"/>
      <c r="T7" s="723"/>
      <c r="U7" s="723"/>
      <c r="V7" s="723">
        <v>6943</v>
      </c>
      <c r="W7" s="723"/>
      <c r="X7" s="723"/>
      <c r="Y7" s="723"/>
      <c r="Z7" s="723"/>
      <c r="AA7" s="723">
        <v>76</v>
      </c>
      <c r="AB7" s="723"/>
      <c r="AC7" s="723"/>
      <c r="AD7" s="723"/>
      <c r="AE7" s="724"/>
      <c r="AF7" s="725">
        <v>4</v>
      </c>
      <c r="AG7" s="726"/>
      <c r="AH7" s="726"/>
      <c r="AI7" s="726"/>
      <c r="AJ7" s="727"/>
      <c r="AK7" s="762">
        <v>340</v>
      </c>
      <c r="AL7" s="763"/>
      <c r="AM7" s="763"/>
      <c r="AN7" s="763"/>
      <c r="AO7" s="763"/>
      <c r="AP7" s="763">
        <v>8941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10</v>
      </c>
      <c r="R8" s="747"/>
      <c r="S8" s="747"/>
      <c r="T8" s="747"/>
      <c r="U8" s="747"/>
      <c r="V8" s="747">
        <v>10</v>
      </c>
      <c r="W8" s="747"/>
      <c r="X8" s="747"/>
      <c r="Y8" s="747"/>
      <c r="Z8" s="747"/>
      <c r="AA8" s="747" t="s">
        <v>536</v>
      </c>
      <c r="AB8" s="747"/>
      <c r="AC8" s="747"/>
      <c r="AD8" s="747"/>
      <c r="AE8" s="748"/>
      <c r="AF8" s="749" t="s">
        <v>112</v>
      </c>
      <c r="AG8" s="750"/>
      <c r="AH8" s="750"/>
      <c r="AI8" s="750"/>
      <c r="AJ8" s="751"/>
      <c r="AK8" s="752" t="s">
        <v>536</v>
      </c>
      <c r="AL8" s="753"/>
      <c r="AM8" s="753"/>
      <c r="AN8" s="753"/>
      <c r="AO8" s="753"/>
      <c r="AP8" s="753" t="s">
        <v>536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7013</v>
      </c>
      <c r="R23" s="782"/>
      <c r="S23" s="782"/>
      <c r="T23" s="782"/>
      <c r="U23" s="782"/>
      <c r="V23" s="782">
        <v>6937</v>
      </c>
      <c r="W23" s="782"/>
      <c r="X23" s="782"/>
      <c r="Y23" s="782"/>
      <c r="Z23" s="782"/>
      <c r="AA23" s="782">
        <v>76</v>
      </c>
      <c r="AB23" s="782"/>
      <c r="AC23" s="782"/>
      <c r="AD23" s="782"/>
      <c r="AE23" s="783"/>
      <c r="AF23" s="784">
        <v>4</v>
      </c>
      <c r="AG23" s="782"/>
      <c r="AH23" s="782"/>
      <c r="AI23" s="782"/>
      <c r="AJ23" s="785"/>
      <c r="AK23" s="786"/>
      <c r="AL23" s="787"/>
      <c r="AM23" s="787"/>
      <c r="AN23" s="787"/>
      <c r="AO23" s="787"/>
      <c r="AP23" s="782">
        <v>8941</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1934</v>
      </c>
      <c r="R28" s="811"/>
      <c r="S28" s="811"/>
      <c r="T28" s="811"/>
      <c r="U28" s="811"/>
      <c r="V28" s="811">
        <v>2077</v>
      </c>
      <c r="W28" s="811"/>
      <c r="X28" s="811"/>
      <c r="Y28" s="811"/>
      <c r="Z28" s="811"/>
      <c r="AA28" s="811">
        <v>-143</v>
      </c>
      <c r="AB28" s="811"/>
      <c r="AC28" s="811"/>
      <c r="AD28" s="811"/>
      <c r="AE28" s="812"/>
      <c r="AF28" s="813">
        <v>-143</v>
      </c>
      <c r="AG28" s="811"/>
      <c r="AH28" s="811"/>
      <c r="AI28" s="811"/>
      <c r="AJ28" s="814"/>
      <c r="AK28" s="815">
        <v>159</v>
      </c>
      <c r="AL28" s="806"/>
      <c r="AM28" s="806"/>
      <c r="AN28" s="806"/>
      <c r="AO28" s="806"/>
      <c r="AP28" s="806" t="s">
        <v>536</v>
      </c>
      <c r="AQ28" s="806"/>
      <c r="AR28" s="806"/>
      <c r="AS28" s="806"/>
      <c r="AT28" s="806"/>
      <c r="AU28" s="806" t="s">
        <v>536</v>
      </c>
      <c r="AV28" s="806"/>
      <c r="AW28" s="806"/>
      <c r="AX28" s="806"/>
      <c r="AY28" s="806"/>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1310</v>
      </c>
      <c r="R29" s="747"/>
      <c r="S29" s="747"/>
      <c r="T29" s="747"/>
      <c r="U29" s="747"/>
      <c r="V29" s="747">
        <v>1301</v>
      </c>
      <c r="W29" s="747"/>
      <c r="X29" s="747"/>
      <c r="Y29" s="747"/>
      <c r="Z29" s="747"/>
      <c r="AA29" s="747">
        <v>9</v>
      </c>
      <c r="AB29" s="747"/>
      <c r="AC29" s="747"/>
      <c r="AD29" s="747"/>
      <c r="AE29" s="748"/>
      <c r="AF29" s="749">
        <v>9</v>
      </c>
      <c r="AG29" s="750"/>
      <c r="AH29" s="750"/>
      <c r="AI29" s="750"/>
      <c r="AJ29" s="751"/>
      <c r="AK29" s="818">
        <v>187</v>
      </c>
      <c r="AL29" s="819"/>
      <c r="AM29" s="819"/>
      <c r="AN29" s="819"/>
      <c r="AO29" s="819"/>
      <c r="AP29" s="819" t="s">
        <v>536</v>
      </c>
      <c r="AQ29" s="819"/>
      <c r="AR29" s="819"/>
      <c r="AS29" s="819"/>
      <c r="AT29" s="819"/>
      <c r="AU29" s="819" t="s">
        <v>536</v>
      </c>
      <c r="AV29" s="819"/>
      <c r="AW29" s="819"/>
      <c r="AX29" s="819"/>
      <c r="AY29" s="819"/>
      <c r="AZ29" s="820" t="s">
        <v>536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395</v>
      </c>
      <c r="R30" s="747"/>
      <c r="S30" s="747"/>
      <c r="T30" s="747"/>
      <c r="U30" s="747"/>
      <c r="V30" s="747">
        <v>383</v>
      </c>
      <c r="W30" s="747"/>
      <c r="X30" s="747"/>
      <c r="Y30" s="747"/>
      <c r="Z30" s="747"/>
      <c r="AA30" s="747">
        <v>11</v>
      </c>
      <c r="AB30" s="747"/>
      <c r="AC30" s="747"/>
      <c r="AD30" s="747"/>
      <c r="AE30" s="748"/>
      <c r="AF30" s="749">
        <v>11</v>
      </c>
      <c r="AG30" s="750"/>
      <c r="AH30" s="750"/>
      <c r="AI30" s="750"/>
      <c r="AJ30" s="751"/>
      <c r="AK30" s="818">
        <v>233</v>
      </c>
      <c r="AL30" s="819"/>
      <c r="AM30" s="819"/>
      <c r="AN30" s="819"/>
      <c r="AO30" s="819"/>
      <c r="AP30" s="819" t="s">
        <v>536</v>
      </c>
      <c r="AQ30" s="819"/>
      <c r="AR30" s="819"/>
      <c r="AS30" s="819"/>
      <c r="AT30" s="819"/>
      <c r="AU30" s="819" t="s">
        <v>536</v>
      </c>
      <c r="AV30" s="819"/>
      <c r="AW30" s="819"/>
      <c r="AX30" s="819"/>
      <c r="AY30" s="819"/>
      <c r="AZ30" s="820" t="s">
        <v>536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329</v>
      </c>
      <c r="R31" s="747"/>
      <c r="S31" s="747"/>
      <c r="T31" s="747"/>
      <c r="U31" s="747"/>
      <c r="V31" s="747">
        <v>329</v>
      </c>
      <c r="W31" s="747"/>
      <c r="X31" s="747"/>
      <c r="Y31" s="747"/>
      <c r="Z31" s="747"/>
      <c r="AA31" s="747">
        <v>-1</v>
      </c>
      <c r="AB31" s="747"/>
      <c r="AC31" s="747"/>
      <c r="AD31" s="747"/>
      <c r="AE31" s="748"/>
      <c r="AF31" s="749">
        <v>192</v>
      </c>
      <c r="AG31" s="750"/>
      <c r="AH31" s="750"/>
      <c r="AI31" s="750"/>
      <c r="AJ31" s="751"/>
      <c r="AK31" s="818">
        <v>0</v>
      </c>
      <c r="AL31" s="819"/>
      <c r="AM31" s="819"/>
      <c r="AN31" s="819"/>
      <c r="AO31" s="819"/>
      <c r="AP31" s="819">
        <v>331</v>
      </c>
      <c r="AQ31" s="819"/>
      <c r="AR31" s="819"/>
      <c r="AS31" s="819"/>
      <c r="AT31" s="819"/>
      <c r="AU31" s="819">
        <v>0</v>
      </c>
      <c r="AV31" s="819"/>
      <c r="AW31" s="819"/>
      <c r="AX31" s="819"/>
      <c r="AY31" s="819"/>
      <c r="AZ31" s="820" t="s">
        <v>536</v>
      </c>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1063</v>
      </c>
      <c r="R32" s="747"/>
      <c r="S32" s="747"/>
      <c r="T32" s="747"/>
      <c r="U32" s="747"/>
      <c r="V32" s="747">
        <v>1092</v>
      </c>
      <c r="W32" s="747"/>
      <c r="X32" s="747"/>
      <c r="Y32" s="747"/>
      <c r="Z32" s="747"/>
      <c r="AA32" s="747">
        <v>-30</v>
      </c>
      <c r="AB32" s="747"/>
      <c r="AC32" s="747"/>
      <c r="AD32" s="747"/>
      <c r="AE32" s="748"/>
      <c r="AF32" s="749" t="s">
        <v>112</v>
      </c>
      <c r="AG32" s="750"/>
      <c r="AH32" s="750"/>
      <c r="AI32" s="750"/>
      <c r="AJ32" s="751"/>
      <c r="AK32" s="818">
        <v>423</v>
      </c>
      <c r="AL32" s="819"/>
      <c r="AM32" s="819"/>
      <c r="AN32" s="819"/>
      <c r="AO32" s="819"/>
      <c r="AP32" s="819">
        <v>8341</v>
      </c>
      <c r="AQ32" s="819"/>
      <c r="AR32" s="819"/>
      <c r="AS32" s="819"/>
      <c r="AT32" s="819"/>
      <c r="AU32" s="819">
        <v>5013</v>
      </c>
      <c r="AV32" s="819"/>
      <c r="AW32" s="819"/>
      <c r="AX32" s="819"/>
      <c r="AY32" s="819"/>
      <c r="AZ32" s="820" t="s">
        <v>536</v>
      </c>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70</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393</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537</v>
      </c>
      <c r="C68" s="858"/>
      <c r="D68" s="858"/>
      <c r="E68" s="858"/>
      <c r="F68" s="858"/>
      <c r="G68" s="858"/>
      <c r="H68" s="858"/>
      <c r="I68" s="858"/>
      <c r="J68" s="858"/>
      <c r="K68" s="858"/>
      <c r="L68" s="858"/>
      <c r="M68" s="858"/>
      <c r="N68" s="858"/>
      <c r="O68" s="858"/>
      <c r="P68" s="859"/>
      <c r="Q68" s="860">
        <v>35</v>
      </c>
      <c r="R68" s="854"/>
      <c r="S68" s="854"/>
      <c r="T68" s="854"/>
      <c r="U68" s="854"/>
      <c r="V68" s="854">
        <v>29</v>
      </c>
      <c r="W68" s="854"/>
      <c r="X68" s="854"/>
      <c r="Y68" s="854"/>
      <c r="Z68" s="854"/>
      <c r="AA68" s="854">
        <v>6</v>
      </c>
      <c r="AB68" s="854"/>
      <c r="AC68" s="854"/>
      <c r="AD68" s="854"/>
      <c r="AE68" s="854"/>
      <c r="AF68" s="854">
        <v>6</v>
      </c>
      <c r="AG68" s="854"/>
      <c r="AH68" s="854"/>
      <c r="AI68" s="854"/>
      <c r="AJ68" s="854"/>
      <c r="AK68" s="854" t="s">
        <v>477</v>
      </c>
      <c r="AL68" s="854"/>
      <c r="AM68" s="854"/>
      <c r="AN68" s="854"/>
      <c r="AO68" s="854"/>
      <c r="AP68" s="854" t="s">
        <v>477</v>
      </c>
      <c r="AQ68" s="854"/>
      <c r="AR68" s="854"/>
      <c r="AS68" s="854"/>
      <c r="AT68" s="854"/>
      <c r="AU68" s="854" t="s">
        <v>477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538</v>
      </c>
      <c r="C69" s="862"/>
      <c r="D69" s="862"/>
      <c r="E69" s="862"/>
      <c r="F69" s="862"/>
      <c r="G69" s="862"/>
      <c r="H69" s="862"/>
      <c r="I69" s="862"/>
      <c r="J69" s="862"/>
      <c r="K69" s="862"/>
      <c r="L69" s="862"/>
      <c r="M69" s="862"/>
      <c r="N69" s="862"/>
      <c r="O69" s="862"/>
      <c r="P69" s="863"/>
      <c r="Q69" s="864">
        <v>194</v>
      </c>
      <c r="R69" s="819"/>
      <c r="S69" s="819"/>
      <c r="T69" s="819"/>
      <c r="U69" s="819"/>
      <c r="V69" s="819">
        <v>166</v>
      </c>
      <c r="W69" s="819"/>
      <c r="X69" s="819"/>
      <c r="Y69" s="819"/>
      <c r="Z69" s="819"/>
      <c r="AA69" s="819">
        <v>28</v>
      </c>
      <c r="AB69" s="819"/>
      <c r="AC69" s="819"/>
      <c r="AD69" s="819"/>
      <c r="AE69" s="819"/>
      <c r="AF69" s="819">
        <v>28</v>
      </c>
      <c r="AG69" s="819"/>
      <c r="AH69" s="819"/>
      <c r="AI69" s="819"/>
      <c r="AJ69" s="819"/>
      <c r="AK69" s="819">
        <v>11</v>
      </c>
      <c r="AL69" s="819"/>
      <c r="AM69" s="819"/>
      <c r="AN69" s="819"/>
      <c r="AO69" s="819"/>
      <c r="AP69" s="819" t="s">
        <v>477</v>
      </c>
      <c r="AQ69" s="819"/>
      <c r="AR69" s="819"/>
      <c r="AS69" s="819"/>
      <c r="AT69" s="819"/>
      <c r="AU69" s="819" t="s">
        <v>477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539</v>
      </c>
      <c r="C70" s="862"/>
      <c r="D70" s="862"/>
      <c r="E70" s="862"/>
      <c r="F70" s="862"/>
      <c r="G70" s="862"/>
      <c r="H70" s="862"/>
      <c r="I70" s="862"/>
      <c r="J70" s="862"/>
      <c r="K70" s="862"/>
      <c r="L70" s="862"/>
      <c r="M70" s="862"/>
      <c r="N70" s="862"/>
      <c r="O70" s="862"/>
      <c r="P70" s="863"/>
      <c r="Q70" s="864">
        <v>998134</v>
      </c>
      <c r="R70" s="819"/>
      <c r="S70" s="819"/>
      <c r="T70" s="819"/>
      <c r="U70" s="819"/>
      <c r="V70" s="819">
        <v>966662</v>
      </c>
      <c r="W70" s="819"/>
      <c r="X70" s="819"/>
      <c r="Y70" s="819"/>
      <c r="Z70" s="819"/>
      <c r="AA70" s="819">
        <v>31472</v>
      </c>
      <c r="AB70" s="819"/>
      <c r="AC70" s="819"/>
      <c r="AD70" s="819"/>
      <c r="AE70" s="819"/>
      <c r="AF70" s="819">
        <v>31472</v>
      </c>
      <c r="AG70" s="819"/>
      <c r="AH70" s="819"/>
      <c r="AI70" s="819"/>
      <c r="AJ70" s="819"/>
      <c r="AK70" s="819">
        <v>5942</v>
      </c>
      <c r="AL70" s="819"/>
      <c r="AM70" s="819"/>
      <c r="AN70" s="819"/>
      <c r="AO70" s="819"/>
      <c r="AP70" s="819" t="s">
        <v>477</v>
      </c>
      <c r="AQ70" s="819"/>
      <c r="AR70" s="819"/>
      <c r="AS70" s="819"/>
      <c r="AT70" s="819"/>
      <c r="AU70" s="819" t="s">
        <v>477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540</v>
      </c>
      <c r="C71" s="862"/>
      <c r="D71" s="862"/>
      <c r="E71" s="862"/>
      <c r="F71" s="862"/>
      <c r="G71" s="862"/>
      <c r="H71" s="862"/>
      <c r="I71" s="862"/>
      <c r="J71" s="862"/>
      <c r="K71" s="862"/>
      <c r="L71" s="862"/>
      <c r="M71" s="862"/>
      <c r="N71" s="862"/>
      <c r="O71" s="862"/>
      <c r="P71" s="863"/>
      <c r="Q71" s="864">
        <v>43564</v>
      </c>
      <c r="R71" s="819"/>
      <c r="S71" s="819"/>
      <c r="T71" s="819"/>
      <c r="U71" s="819"/>
      <c r="V71" s="819">
        <v>37771</v>
      </c>
      <c r="W71" s="819"/>
      <c r="X71" s="819"/>
      <c r="Y71" s="819"/>
      <c r="Z71" s="819"/>
      <c r="AA71" s="819">
        <v>5792</v>
      </c>
      <c r="AB71" s="819"/>
      <c r="AC71" s="819"/>
      <c r="AD71" s="819"/>
      <c r="AE71" s="819"/>
      <c r="AF71" s="819">
        <v>29201</v>
      </c>
      <c r="AG71" s="819"/>
      <c r="AH71" s="819"/>
      <c r="AI71" s="819"/>
      <c r="AJ71" s="819"/>
      <c r="AK71" s="819" t="s">
        <v>477</v>
      </c>
      <c r="AL71" s="819"/>
      <c r="AM71" s="819"/>
      <c r="AN71" s="819"/>
      <c r="AO71" s="819"/>
      <c r="AP71" s="819">
        <v>144908</v>
      </c>
      <c r="AQ71" s="819"/>
      <c r="AR71" s="819"/>
      <c r="AS71" s="819"/>
      <c r="AT71" s="819"/>
      <c r="AU71" s="819" t="s">
        <v>477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541</v>
      </c>
      <c r="C72" s="862"/>
      <c r="D72" s="862"/>
      <c r="E72" s="862"/>
      <c r="F72" s="862"/>
      <c r="G72" s="862"/>
      <c r="H72" s="862"/>
      <c r="I72" s="862"/>
      <c r="J72" s="862"/>
      <c r="K72" s="862"/>
      <c r="L72" s="862"/>
      <c r="M72" s="862"/>
      <c r="N72" s="862"/>
      <c r="O72" s="862"/>
      <c r="P72" s="863"/>
      <c r="Q72" s="864">
        <v>9051</v>
      </c>
      <c r="R72" s="819"/>
      <c r="S72" s="819"/>
      <c r="T72" s="819"/>
      <c r="U72" s="819"/>
      <c r="V72" s="819">
        <v>6088</v>
      </c>
      <c r="W72" s="819"/>
      <c r="X72" s="819"/>
      <c r="Y72" s="819"/>
      <c r="Z72" s="819"/>
      <c r="AA72" s="819">
        <v>2963</v>
      </c>
      <c r="AB72" s="819"/>
      <c r="AC72" s="819"/>
      <c r="AD72" s="819"/>
      <c r="AE72" s="819"/>
      <c r="AF72" s="819">
        <v>14577</v>
      </c>
      <c r="AG72" s="819"/>
      <c r="AH72" s="819"/>
      <c r="AI72" s="819"/>
      <c r="AJ72" s="819"/>
      <c r="AK72" s="819" t="s">
        <v>477</v>
      </c>
      <c r="AL72" s="819"/>
      <c r="AM72" s="819"/>
      <c r="AN72" s="819"/>
      <c r="AO72" s="819"/>
      <c r="AP72" s="819">
        <v>19295</v>
      </c>
      <c r="AQ72" s="819"/>
      <c r="AR72" s="819"/>
      <c r="AS72" s="819"/>
      <c r="AT72" s="819"/>
      <c r="AU72" s="819" t="s">
        <v>477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75284</v>
      </c>
      <c r="AG88" s="830"/>
      <c r="AH88" s="830"/>
      <c r="AI88" s="830"/>
      <c r="AJ88" s="830"/>
      <c r="AK88" s="827"/>
      <c r="AL88" s="827"/>
      <c r="AM88" s="827"/>
      <c r="AN88" s="827"/>
      <c r="AO88" s="827"/>
      <c r="AP88" s="830">
        <v>164203</v>
      </c>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288</v>
      </c>
      <c r="AG109" s="883"/>
      <c r="AH109" s="883"/>
      <c r="AI109" s="883"/>
      <c r="AJ109" s="884"/>
      <c r="AK109" s="882" t="s">
        <v>287</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288</v>
      </c>
      <c r="BW109" s="883"/>
      <c r="BX109" s="883"/>
      <c r="BY109" s="883"/>
      <c r="BZ109" s="884"/>
      <c r="CA109" s="882" t="s">
        <v>287</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288</v>
      </c>
      <c r="DM109" s="883"/>
      <c r="DN109" s="883"/>
      <c r="DO109" s="883"/>
      <c r="DP109" s="884"/>
      <c r="DQ109" s="882" t="s">
        <v>287</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875417</v>
      </c>
      <c r="AB110" s="890"/>
      <c r="AC110" s="890"/>
      <c r="AD110" s="890"/>
      <c r="AE110" s="891"/>
      <c r="AF110" s="892">
        <v>938341</v>
      </c>
      <c r="AG110" s="890"/>
      <c r="AH110" s="890"/>
      <c r="AI110" s="890"/>
      <c r="AJ110" s="891"/>
      <c r="AK110" s="892">
        <v>965725</v>
      </c>
      <c r="AL110" s="890"/>
      <c r="AM110" s="890"/>
      <c r="AN110" s="890"/>
      <c r="AO110" s="891"/>
      <c r="AP110" s="893">
        <v>27.6</v>
      </c>
      <c r="AQ110" s="894"/>
      <c r="AR110" s="894"/>
      <c r="AS110" s="894"/>
      <c r="AT110" s="895"/>
      <c r="AU110" s="896" t="s">
        <v>61</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8710801</v>
      </c>
      <c r="BR110" s="927"/>
      <c r="BS110" s="927"/>
      <c r="BT110" s="927"/>
      <c r="BU110" s="927"/>
      <c r="BV110" s="927">
        <v>9029681</v>
      </c>
      <c r="BW110" s="927"/>
      <c r="BX110" s="927"/>
      <c r="BY110" s="927"/>
      <c r="BZ110" s="927"/>
      <c r="CA110" s="927">
        <v>8941314</v>
      </c>
      <c r="CB110" s="927"/>
      <c r="CC110" s="927"/>
      <c r="CD110" s="927"/>
      <c r="CE110" s="927"/>
      <c r="CF110" s="941">
        <v>255.5</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900000</v>
      </c>
      <c r="BR111" s="920"/>
      <c r="BS111" s="920"/>
      <c r="BT111" s="920"/>
      <c r="BU111" s="920"/>
      <c r="BV111" s="920">
        <v>750000</v>
      </c>
      <c r="BW111" s="920"/>
      <c r="BX111" s="920"/>
      <c r="BY111" s="920"/>
      <c r="BZ111" s="920"/>
      <c r="CA111" s="920">
        <v>600000</v>
      </c>
      <c r="CB111" s="920"/>
      <c r="CC111" s="920"/>
      <c r="CD111" s="920"/>
      <c r="CE111" s="920"/>
      <c r="CF111" s="914">
        <v>17.100000000000001</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5749704</v>
      </c>
      <c r="BR112" s="920"/>
      <c r="BS112" s="920"/>
      <c r="BT112" s="920"/>
      <c r="BU112" s="920"/>
      <c r="BV112" s="920">
        <v>5359838</v>
      </c>
      <c r="BW112" s="920"/>
      <c r="BX112" s="920"/>
      <c r="BY112" s="920"/>
      <c r="BZ112" s="920"/>
      <c r="CA112" s="920">
        <v>5013423</v>
      </c>
      <c r="CB112" s="920"/>
      <c r="CC112" s="920"/>
      <c r="CD112" s="920"/>
      <c r="CE112" s="920"/>
      <c r="CF112" s="914">
        <v>143.30000000000001</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364675</v>
      </c>
      <c r="AB113" s="934"/>
      <c r="AC113" s="934"/>
      <c r="AD113" s="934"/>
      <c r="AE113" s="935"/>
      <c r="AF113" s="936">
        <v>359778</v>
      </c>
      <c r="AG113" s="934"/>
      <c r="AH113" s="934"/>
      <c r="AI113" s="934"/>
      <c r="AJ113" s="935"/>
      <c r="AK113" s="936">
        <v>352022</v>
      </c>
      <c r="AL113" s="934"/>
      <c r="AM113" s="934"/>
      <c r="AN113" s="934"/>
      <c r="AO113" s="935"/>
      <c r="AP113" s="937">
        <v>10.1</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t="s">
        <v>112</v>
      </c>
      <c r="BR113" s="920"/>
      <c r="BS113" s="920"/>
      <c r="BT113" s="920"/>
      <c r="BU113" s="920"/>
      <c r="BV113" s="920" t="s">
        <v>112</v>
      </c>
      <c r="BW113" s="920"/>
      <c r="BX113" s="920"/>
      <c r="BY113" s="920"/>
      <c r="BZ113" s="920"/>
      <c r="CA113" s="920" t="s">
        <v>112</v>
      </c>
      <c r="CB113" s="920"/>
      <c r="CC113" s="920"/>
      <c r="CD113" s="920"/>
      <c r="CE113" s="920"/>
      <c r="CF113" s="914" t="s">
        <v>112</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112</v>
      </c>
      <c r="AB114" s="959"/>
      <c r="AC114" s="959"/>
      <c r="AD114" s="959"/>
      <c r="AE114" s="960"/>
      <c r="AF114" s="961" t="s">
        <v>112</v>
      </c>
      <c r="AG114" s="959"/>
      <c r="AH114" s="959"/>
      <c r="AI114" s="959"/>
      <c r="AJ114" s="960"/>
      <c r="AK114" s="961" t="s">
        <v>112</v>
      </c>
      <c r="AL114" s="959"/>
      <c r="AM114" s="959"/>
      <c r="AN114" s="959"/>
      <c r="AO114" s="960"/>
      <c r="AP114" s="962" t="s">
        <v>112</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1418916</v>
      </c>
      <c r="BR114" s="920"/>
      <c r="BS114" s="920"/>
      <c r="BT114" s="920"/>
      <c r="BU114" s="920"/>
      <c r="BV114" s="920">
        <v>1211041</v>
      </c>
      <c r="BW114" s="920"/>
      <c r="BX114" s="920"/>
      <c r="BY114" s="920"/>
      <c r="BZ114" s="920"/>
      <c r="CA114" s="920">
        <v>1200486</v>
      </c>
      <c r="CB114" s="920"/>
      <c r="CC114" s="920"/>
      <c r="CD114" s="920"/>
      <c r="CE114" s="920"/>
      <c r="CF114" s="914">
        <v>34.299999999999997</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150000</v>
      </c>
      <c r="AB115" s="934"/>
      <c r="AC115" s="934"/>
      <c r="AD115" s="934"/>
      <c r="AE115" s="935"/>
      <c r="AF115" s="936">
        <v>150000</v>
      </c>
      <c r="AG115" s="934"/>
      <c r="AH115" s="934"/>
      <c r="AI115" s="934"/>
      <c r="AJ115" s="935"/>
      <c r="AK115" s="936">
        <v>150000</v>
      </c>
      <c r="AL115" s="934"/>
      <c r="AM115" s="934"/>
      <c r="AN115" s="934"/>
      <c r="AO115" s="935"/>
      <c r="AP115" s="937">
        <v>4.3</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46</v>
      </c>
      <c r="AB116" s="959"/>
      <c r="AC116" s="959"/>
      <c r="AD116" s="959"/>
      <c r="AE116" s="960"/>
      <c r="AF116" s="961">
        <v>61</v>
      </c>
      <c r="AG116" s="959"/>
      <c r="AH116" s="959"/>
      <c r="AI116" s="959"/>
      <c r="AJ116" s="960"/>
      <c r="AK116" s="961">
        <v>156</v>
      </c>
      <c r="AL116" s="959"/>
      <c r="AM116" s="959"/>
      <c r="AN116" s="959"/>
      <c r="AO116" s="960"/>
      <c r="AP116" s="962">
        <v>0</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1390138</v>
      </c>
      <c r="AB117" s="966"/>
      <c r="AC117" s="966"/>
      <c r="AD117" s="966"/>
      <c r="AE117" s="967"/>
      <c r="AF117" s="965">
        <v>1448180</v>
      </c>
      <c r="AG117" s="966"/>
      <c r="AH117" s="966"/>
      <c r="AI117" s="966"/>
      <c r="AJ117" s="967"/>
      <c r="AK117" s="965">
        <v>1467903</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288</v>
      </c>
      <c r="AG118" s="883"/>
      <c r="AH118" s="883"/>
      <c r="AI118" s="883"/>
      <c r="AJ118" s="884"/>
      <c r="AK118" s="882" t="s">
        <v>287</v>
      </c>
      <c r="AL118" s="883"/>
      <c r="AM118" s="883"/>
      <c r="AN118" s="883"/>
      <c r="AO118" s="884"/>
      <c r="AP118" s="990" t="s">
        <v>404</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432</v>
      </c>
      <c r="BP118" s="994"/>
      <c r="BQ118" s="985">
        <v>16779421</v>
      </c>
      <c r="BR118" s="986"/>
      <c r="BS118" s="986"/>
      <c r="BT118" s="986"/>
      <c r="BU118" s="986"/>
      <c r="BV118" s="986">
        <v>16350560</v>
      </c>
      <c r="BW118" s="986"/>
      <c r="BX118" s="986"/>
      <c r="BY118" s="986"/>
      <c r="BZ118" s="986"/>
      <c r="CA118" s="986">
        <v>15755223</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709950</v>
      </c>
      <c r="BR119" s="927"/>
      <c r="BS119" s="927"/>
      <c r="BT119" s="927"/>
      <c r="BU119" s="927"/>
      <c r="BV119" s="927">
        <v>872177</v>
      </c>
      <c r="BW119" s="927"/>
      <c r="BX119" s="927"/>
      <c r="BY119" s="927"/>
      <c r="BZ119" s="927"/>
      <c r="CA119" s="927">
        <v>894205</v>
      </c>
      <c r="CB119" s="927"/>
      <c r="CC119" s="927"/>
      <c r="CD119" s="927"/>
      <c r="CE119" s="927"/>
      <c r="CF119" s="941">
        <v>25.6</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900000</v>
      </c>
      <c r="DH119" s="998"/>
      <c r="DI119" s="998"/>
      <c r="DJ119" s="998"/>
      <c r="DK119" s="999"/>
      <c r="DL119" s="1000">
        <v>750000</v>
      </c>
      <c r="DM119" s="998"/>
      <c r="DN119" s="998"/>
      <c r="DO119" s="998"/>
      <c r="DP119" s="999"/>
      <c r="DQ119" s="1000">
        <v>600000</v>
      </c>
      <c r="DR119" s="998"/>
      <c r="DS119" s="998"/>
      <c r="DT119" s="998"/>
      <c r="DU119" s="999"/>
      <c r="DV119" s="1001">
        <v>17.100000000000001</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2880087</v>
      </c>
      <c r="BR120" s="920"/>
      <c r="BS120" s="920"/>
      <c r="BT120" s="920"/>
      <c r="BU120" s="920"/>
      <c r="BV120" s="920">
        <v>2632331</v>
      </c>
      <c r="BW120" s="920"/>
      <c r="BX120" s="920"/>
      <c r="BY120" s="920"/>
      <c r="BZ120" s="920"/>
      <c r="CA120" s="920">
        <v>2368724</v>
      </c>
      <c r="CB120" s="920"/>
      <c r="CC120" s="920"/>
      <c r="CD120" s="920"/>
      <c r="CE120" s="920"/>
      <c r="CF120" s="914">
        <v>67.7</v>
      </c>
      <c r="CG120" s="915"/>
      <c r="CH120" s="915"/>
      <c r="CI120" s="915"/>
      <c r="CJ120" s="915"/>
      <c r="CK120" s="1013" t="s">
        <v>438</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5749404</v>
      </c>
      <c r="DH120" s="927"/>
      <c r="DI120" s="927"/>
      <c r="DJ120" s="927"/>
      <c r="DK120" s="927"/>
      <c r="DL120" s="927">
        <v>5359525</v>
      </c>
      <c r="DM120" s="927"/>
      <c r="DN120" s="927"/>
      <c r="DO120" s="927"/>
      <c r="DP120" s="927"/>
      <c r="DQ120" s="927">
        <v>5013093</v>
      </c>
      <c r="DR120" s="927"/>
      <c r="DS120" s="927"/>
      <c r="DT120" s="927"/>
      <c r="DU120" s="927"/>
      <c r="DV120" s="928">
        <v>143.30000000000001</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7795213</v>
      </c>
      <c r="BR121" s="986"/>
      <c r="BS121" s="986"/>
      <c r="BT121" s="986"/>
      <c r="BU121" s="986"/>
      <c r="BV121" s="986">
        <v>7973926</v>
      </c>
      <c r="BW121" s="986"/>
      <c r="BX121" s="986"/>
      <c r="BY121" s="986"/>
      <c r="BZ121" s="986"/>
      <c r="CA121" s="986">
        <v>8079048</v>
      </c>
      <c r="CB121" s="986"/>
      <c r="CC121" s="986"/>
      <c r="CD121" s="986"/>
      <c r="CE121" s="986"/>
      <c r="CF121" s="1024">
        <v>230.9</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300</v>
      </c>
      <c r="DH121" s="920"/>
      <c r="DI121" s="920"/>
      <c r="DJ121" s="920"/>
      <c r="DK121" s="920"/>
      <c r="DL121" s="920">
        <v>313</v>
      </c>
      <c r="DM121" s="920"/>
      <c r="DN121" s="920"/>
      <c r="DO121" s="920"/>
      <c r="DP121" s="920"/>
      <c r="DQ121" s="920">
        <v>330</v>
      </c>
      <c r="DR121" s="920"/>
      <c r="DS121" s="920"/>
      <c r="DT121" s="920"/>
      <c r="DU121" s="920"/>
      <c r="DV121" s="921">
        <v>0</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441</v>
      </c>
      <c r="BP122" s="994"/>
      <c r="BQ122" s="1034">
        <v>11385250</v>
      </c>
      <c r="BR122" s="1035"/>
      <c r="BS122" s="1035"/>
      <c r="BT122" s="1035"/>
      <c r="BU122" s="1035"/>
      <c r="BV122" s="1035">
        <v>11478434</v>
      </c>
      <c r="BW122" s="1035"/>
      <c r="BX122" s="1035"/>
      <c r="BY122" s="1035"/>
      <c r="BZ122" s="1035"/>
      <c r="CA122" s="1035">
        <v>11341977</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151.19999999999999</v>
      </c>
      <c r="BR123" s="1027"/>
      <c r="BS123" s="1027"/>
      <c r="BT123" s="1027"/>
      <c r="BU123" s="1027"/>
      <c r="BV123" s="1027">
        <v>136.19999999999999</v>
      </c>
      <c r="BW123" s="1027"/>
      <c r="BX123" s="1027"/>
      <c r="BY123" s="1027"/>
      <c r="BZ123" s="1027"/>
      <c r="CA123" s="1027">
        <v>126.1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150000</v>
      </c>
      <c r="AB126" s="959"/>
      <c r="AC126" s="959"/>
      <c r="AD126" s="959"/>
      <c r="AE126" s="960"/>
      <c r="AF126" s="961">
        <v>150000</v>
      </c>
      <c r="AG126" s="959"/>
      <c r="AH126" s="959"/>
      <c r="AI126" s="959"/>
      <c r="AJ126" s="960"/>
      <c r="AK126" s="961">
        <v>150000</v>
      </c>
      <c r="AL126" s="959"/>
      <c r="AM126" s="959"/>
      <c r="AN126" s="959"/>
      <c r="AO126" s="960"/>
      <c r="AP126" s="962">
        <v>4.3</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452</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196228</v>
      </c>
      <c r="AB128" s="1090"/>
      <c r="AC128" s="1090"/>
      <c r="AD128" s="1090"/>
      <c r="AE128" s="1091"/>
      <c r="AF128" s="1092">
        <v>196011</v>
      </c>
      <c r="AG128" s="1090"/>
      <c r="AH128" s="1090"/>
      <c r="AI128" s="1090"/>
      <c r="AJ128" s="1091"/>
      <c r="AK128" s="1092">
        <v>196347</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4090563</v>
      </c>
      <c r="AB129" s="959"/>
      <c r="AC129" s="959"/>
      <c r="AD129" s="959"/>
      <c r="AE129" s="960"/>
      <c r="AF129" s="961">
        <v>4113802</v>
      </c>
      <c r="AG129" s="959"/>
      <c r="AH129" s="959"/>
      <c r="AI129" s="959"/>
      <c r="AJ129" s="960"/>
      <c r="AK129" s="961">
        <v>4063848</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19.600000000000001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523515</v>
      </c>
      <c r="AB130" s="959"/>
      <c r="AC130" s="959"/>
      <c r="AD130" s="959"/>
      <c r="AE130" s="960"/>
      <c r="AF130" s="961">
        <v>537898</v>
      </c>
      <c r="AG130" s="959"/>
      <c r="AH130" s="959"/>
      <c r="AI130" s="959"/>
      <c r="AJ130" s="960"/>
      <c r="AK130" s="961">
        <v>564723</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126.1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3567048</v>
      </c>
      <c r="AB131" s="998"/>
      <c r="AC131" s="998"/>
      <c r="AD131" s="998"/>
      <c r="AE131" s="999"/>
      <c r="AF131" s="1000">
        <v>3575904</v>
      </c>
      <c r="AG131" s="998"/>
      <c r="AH131" s="998"/>
      <c r="AI131" s="998"/>
      <c r="AJ131" s="999"/>
      <c r="AK131" s="1000">
        <v>3499125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18.79411211</v>
      </c>
      <c r="AB132" s="1104"/>
      <c r="AC132" s="1104"/>
      <c r="AD132" s="1104"/>
      <c r="AE132" s="1105"/>
      <c r="AF132" s="1106">
        <v>19.974557480000001</v>
      </c>
      <c r="AG132" s="1104"/>
      <c r="AH132" s="1104"/>
      <c r="AI132" s="1104"/>
      <c r="AJ132" s="1105"/>
      <c r="AK132" s="1106">
        <v>20.200278640000001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17.899999999999999</v>
      </c>
      <c r="AB133" s="1111"/>
      <c r="AC133" s="1111"/>
      <c r="AD133" s="1111"/>
      <c r="AE133" s="1112"/>
      <c r="AF133" s="1110">
        <v>18.5</v>
      </c>
      <c r="AG133" s="1111"/>
      <c r="AH133" s="1111"/>
      <c r="AI133" s="1111"/>
      <c r="AJ133" s="1112"/>
      <c r="AK133" s="1110">
        <v>19.600000000000001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AF51" sqref="AF51:AJ5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1239516</v>
      </c>
      <c r="L9" s="264">
        <v>70013</v>
      </c>
      <c r="M9" s="265">
        <v>77799</v>
      </c>
      <c r="N9" s="266">
        <v>-10</v>
      </c>
    </row>
    <row r="10" spans="1:16">
      <c r="A10" s="248"/>
      <c r="B10" s="244"/>
      <c r="C10" s="244"/>
      <c r="D10" s="244"/>
      <c r="E10" s="244"/>
      <c r="F10" s="244"/>
      <c r="G10" s="1119" t="s">
        <v>474</v>
      </c>
      <c r="H10" s="1120"/>
      <c r="I10" s="1120"/>
      <c r="J10" s="1121"/>
      <c r="K10" s="267">
        <v>115877</v>
      </c>
      <c r="L10" s="268">
        <v>6545</v>
      </c>
      <c r="M10" s="269">
        <v>8141</v>
      </c>
      <c r="N10" s="270">
        <v>-19.600000000000001</v>
      </c>
    </row>
    <row r="11" spans="1:16" ht="13.5" customHeight="1">
      <c r="A11" s="248"/>
      <c r="B11" s="244"/>
      <c r="C11" s="244"/>
      <c r="D11" s="244"/>
      <c r="E11" s="244"/>
      <c r="F11" s="244"/>
      <c r="G11" s="1119" t="s">
        <v>475</v>
      </c>
      <c r="H11" s="1120"/>
      <c r="I11" s="1120"/>
      <c r="J11" s="1121"/>
      <c r="K11" s="267">
        <v>1013</v>
      </c>
      <c r="L11" s="268">
        <v>57</v>
      </c>
      <c r="M11" s="269">
        <v>11503</v>
      </c>
      <c r="N11" s="270">
        <v>-99.5</v>
      </c>
    </row>
    <row r="12" spans="1:16" ht="13.5" customHeight="1">
      <c r="A12" s="248"/>
      <c r="B12" s="244"/>
      <c r="C12" s="244"/>
      <c r="D12" s="244"/>
      <c r="E12" s="244"/>
      <c r="F12" s="244"/>
      <c r="G12" s="1119" t="s">
        <v>476</v>
      </c>
      <c r="H12" s="1120"/>
      <c r="I12" s="1120"/>
      <c r="J12" s="1121"/>
      <c r="K12" s="267" t="s">
        <v>477</v>
      </c>
      <c r="L12" s="268" t="s">
        <v>477</v>
      </c>
      <c r="M12" s="269">
        <v>578</v>
      </c>
      <c r="N12" s="270" t="s">
        <v>477</v>
      </c>
    </row>
    <row r="13" spans="1:16" ht="13.5" customHeight="1">
      <c r="A13" s="248"/>
      <c r="B13" s="244"/>
      <c r="C13" s="244"/>
      <c r="D13" s="244"/>
      <c r="E13" s="244"/>
      <c r="F13" s="244"/>
      <c r="G13" s="1119" t="s">
        <v>478</v>
      </c>
      <c r="H13" s="1120"/>
      <c r="I13" s="1120"/>
      <c r="J13" s="1121"/>
      <c r="K13" s="267" t="s">
        <v>477</v>
      </c>
      <c r="L13" s="268" t="s">
        <v>477</v>
      </c>
      <c r="M13" s="269" t="s">
        <v>477</v>
      </c>
      <c r="N13" s="270" t="s">
        <v>477</v>
      </c>
    </row>
    <row r="14" spans="1:16" ht="13.5" customHeight="1">
      <c r="A14" s="248"/>
      <c r="B14" s="244"/>
      <c r="C14" s="244"/>
      <c r="D14" s="244"/>
      <c r="E14" s="244"/>
      <c r="F14" s="244"/>
      <c r="G14" s="1119" t="s">
        <v>479</v>
      </c>
      <c r="H14" s="1120"/>
      <c r="I14" s="1120"/>
      <c r="J14" s="1121"/>
      <c r="K14" s="267">
        <v>75719</v>
      </c>
      <c r="L14" s="268">
        <v>4277</v>
      </c>
      <c r="M14" s="269">
        <v>3404</v>
      </c>
      <c r="N14" s="270">
        <v>25.6</v>
      </c>
    </row>
    <row r="15" spans="1:16" ht="13.5" customHeight="1">
      <c r="A15" s="248"/>
      <c r="B15" s="244"/>
      <c r="C15" s="244"/>
      <c r="D15" s="244"/>
      <c r="E15" s="244"/>
      <c r="F15" s="244"/>
      <c r="G15" s="1119" t="s">
        <v>480</v>
      </c>
      <c r="H15" s="1120"/>
      <c r="I15" s="1120"/>
      <c r="J15" s="1121"/>
      <c r="K15" s="267">
        <v>14045</v>
      </c>
      <c r="L15" s="268">
        <v>793</v>
      </c>
      <c r="M15" s="269">
        <v>1859</v>
      </c>
      <c r="N15" s="270">
        <v>-57.3</v>
      </c>
    </row>
    <row r="16" spans="1:16">
      <c r="A16" s="248"/>
      <c r="B16" s="244"/>
      <c r="C16" s="244"/>
      <c r="D16" s="244"/>
      <c r="E16" s="244"/>
      <c r="F16" s="244"/>
      <c r="G16" s="1122" t="s">
        <v>481</v>
      </c>
      <c r="H16" s="1123"/>
      <c r="I16" s="1123"/>
      <c r="J16" s="1124"/>
      <c r="K16" s="268">
        <v>-70834</v>
      </c>
      <c r="L16" s="268">
        <v>-4001</v>
      </c>
      <c r="M16" s="269">
        <v>-8484</v>
      </c>
      <c r="N16" s="270">
        <v>-52.8</v>
      </c>
    </row>
    <row r="17" spans="1:16">
      <c r="A17" s="248"/>
      <c r="B17" s="244"/>
      <c r="C17" s="244"/>
      <c r="D17" s="244"/>
      <c r="E17" s="244"/>
      <c r="F17" s="244"/>
      <c r="G17" s="1122" t="s">
        <v>171</v>
      </c>
      <c r="H17" s="1123"/>
      <c r="I17" s="1123"/>
      <c r="J17" s="1124"/>
      <c r="K17" s="268">
        <v>1375336</v>
      </c>
      <c r="L17" s="268">
        <v>77685</v>
      </c>
      <c r="M17" s="269">
        <v>94801</v>
      </c>
      <c r="N17" s="270">
        <v>-18.100000000000001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8.64</v>
      </c>
      <c r="L21" s="281">
        <v>8.7799999999999994</v>
      </c>
      <c r="M21" s="282">
        <v>-0.14000000000000001</v>
      </c>
      <c r="N21" s="249"/>
      <c r="O21" s="283"/>
      <c r="P21" s="279"/>
    </row>
    <row r="22" spans="1:16" s="284" customFormat="1">
      <c r="A22" s="279"/>
      <c r="B22" s="249"/>
      <c r="C22" s="249"/>
      <c r="D22" s="249"/>
      <c r="E22" s="249"/>
      <c r="F22" s="249"/>
      <c r="G22" s="1114" t="s">
        <v>487</v>
      </c>
      <c r="H22" s="1115"/>
      <c r="I22" s="1115"/>
      <c r="J22" s="1116"/>
      <c r="K22" s="285">
        <v>100.2</v>
      </c>
      <c r="L22" s="286">
        <v>96.7</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490</v>
      </c>
      <c r="H32" s="1131"/>
      <c r="I32" s="1131"/>
      <c r="J32" s="1132"/>
      <c r="K32" s="294">
        <v>965725</v>
      </c>
      <c r="L32" s="294">
        <v>54548</v>
      </c>
      <c r="M32" s="295">
        <v>52939</v>
      </c>
      <c r="N32" s="296">
        <v>3</v>
      </c>
    </row>
    <row r="33" spans="1:16" ht="13.5" customHeight="1">
      <c r="A33" s="248"/>
      <c r="B33" s="244"/>
      <c r="C33" s="244"/>
      <c r="D33" s="244"/>
      <c r="E33" s="244"/>
      <c r="F33" s="244"/>
      <c r="G33" s="1130" t="s">
        <v>491</v>
      </c>
      <c r="H33" s="1131"/>
      <c r="I33" s="1131"/>
      <c r="J33" s="1132"/>
      <c r="K33" s="294" t="s">
        <v>477</v>
      </c>
      <c r="L33" s="294" t="s">
        <v>477</v>
      </c>
      <c r="M33" s="295" t="s">
        <v>477</v>
      </c>
      <c r="N33" s="296" t="s">
        <v>477</v>
      </c>
    </row>
    <row r="34" spans="1:16" ht="27" customHeight="1">
      <c r="A34" s="248"/>
      <c r="B34" s="244"/>
      <c r="C34" s="244"/>
      <c r="D34" s="244"/>
      <c r="E34" s="244"/>
      <c r="F34" s="244"/>
      <c r="G34" s="1130" t="s">
        <v>492</v>
      </c>
      <c r="H34" s="1131"/>
      <c r="I34" s="1131"/>
      <c r="J34" s="1132"/>
      <c r="K34" s="294" t="s">
        <v>477</v>
      </c>
      <c r="L34" s="294" t="s">
        <v>477</v>
      </c>
      <c r="M34" s="295">
        <v>6</v>
      </c>
      <c r="N34" s="296" t="s">
        <v>477</v>
      </c>
    </row>
    <row r="35" spans="1:16" ht="27" customHeight="1">
      <c r="A35" s="248"/>
      <c r="B35" s="244"/>
      <c r="C35" s="244"/>
      <c r="D35" s="244"/>
      <c r="E35" s="244"/>
      <c r="F35" s="244"/>
      <c r="G35" s="1130" t="s">
        <v>493</v>
      </c>
      <c r="H35" s="1131"/>
      <c r="I35" s="1131"/>
      <c r="J35" s="1132"/>
      <c r="K35" s="294">
        <v>352022</v>
      </c>
      <c r="L35" s="294">
        <v>19884</v>
      </c>
      <c r="M35" s="295">
        <v>16218</v>
      </c>
      <c r="N35" s="296">
        <v>22.6</v>
      </c>
    </row>
    <row r="36" spans="1:16" ht="27" customHeight="1">
      <c r="A36" s="248"/>
      <c r="B36" s="244"/>
      <c r="C36" s="244"/>
      <c r="D36" s="244"/>
      <c r="E36" s="244"/>
      <c r="F36" s="244"/>
      <c r="G36" s="1130" t="s">
        <v>494</v>
      </c>
      <c r="H36" s="1131"/>
      <c r="I36" s="1131"/>
      <c r="J36" s="1132"/>
      <c r="K36" s="294" t="s">
        <v>477</v>
      </c>
      <c r="L36" s="294" t="s">
        <v>477</v>
      </c>
      <c r="M36" s="295">
        <v>3341</v>
      </c>
      <c r="N36" s="296" t="s">
        <v>477</v>
      </c>
    </row>
    <row r="37" spans="1:16" ht="13.5" customHeight="1">
      <c r="A37" s="248"/>
      <c r="B37" s="244"/>
      <c r="C37" s="244"/>
      <c r="D37" s="244"/>
      <c r="E37" s="244"/>
      <c r="F37" s="244"/>
      <c r="G37" s="1130" t="s">
        <v>495</v>
      </c>
      <c r="H37" s="1131"/>
      <c r="I37" s="1131"/>
      <c r="J37" s="1132"/>
      <c r="K37" s="294">
        <v>150000</v>
      </c>
      <c r="L37" s="294">
        <v>8473</v>
      </c>
      <c r="M37" s="295">
        <v>1023</v>
      </c>
      <c r="N37" s="296">
        <v>728.3</v>
      </c>
    </row>
    <row r="38" spans="1:16" ht="27" customHeight="1">
      <c r="A38" s="248"/>
      <c r="B38" s="244"/>
      <c r="C38" s="244"/>
      <c r="D38" s="244"/>
      <c r="E38" s="244"/>
      <c r="F38" s="244"/>
      <c r="G38" s="1133" t="s">
        <v>496</v>
      </c>
      <c r="H38" s="1134"/>
      <c r="I38" s="1134"/>
      <c r="J38" s="1135"/>
      <c r="K38" s="297">
        <v>156</v>
      </c>
      <c r="L38" s="297">
        <v>9</v>
      </c>
      <c r="M38" s="298">
        <v>7</v>
      </c>
      <c r="N38" s="299">
        <v>28.6</v>
      </c>
      <c r="O38" s="293"/>
    </row>
    <row r="39" spans="1:16">
      <c r="A39" s="248"/>
      <c r="B39" s="244"/>
      <c r="C39" s="244"/>
      <c r="D39" s="244"/>
      <c r="E39" s="244"/>
      <c r="F39" s="244"/>
      <c r="G39" s="1133" t="s">
        <v>497</v>
      </c>
      <c r="H39" s="1134"/>
      <c r="I39" s="1134"/>
      <c r="J39" s="1135"/>
      <c r="K39" s="300">
        <v>-196347</v>
      </c>
      <c r="L39" s="300">
        <v>-11091</v>
      </c>
      <c r="M39" s="301">
        <v>-3044</v>
      </c>
      <c r="N39" s="302">
        <v>264.39999999999998</v>
      </c>
      <c r="O39" s="293"/>
    </row>
    <row r="40" spans="1:16" ht="27" customHeight="1">
      <c r="A40" s="248"/>
      <c r="B40" s="244"/>
      <c r="C40" s="244"/>
      <c r="D40" s="244"/>
      <c r="E40" s="244"/>
      <c r="F40" s="244"/>
      <c r="G40" s="1130" t="s">
        <v>498</v>
      </c>
      <c r="H40" s="1131"/>
      <c r="I40" s="1131"/>
      <c r="J40" s="1132"/>
      <c r="K40" s="300">
        <v>-564723</v>
      </c>
      <c r="L40" s="300">
        <v>-31898</v>
      </c>
      <c r="M40" s="301">
        <v>-47792</v>
      </c>
      <c r="N40" s="302">
        <v>-33.299999999999997</v>
      </c>
      <c r="O40" s="293"/>
    </row>
    <row r="41" spans="1:16">
      <c r="A41" s="248"/>
      <c r="B41" s="244"/>
      <c r="C41" s="244"/>
      <c r="D41" s="244"/>
      <c r="E41" s="244"/>
      <c r="F41" s="244"/>
      <c r="G41" s="1136" t="s">
        <v>282</v>
      </c>
      <c r="H41" s="1137"/>
      <c r="I41" s="1137"/>
      <c r="J41" s="1138"/>
      <c r="K41" s="294">
        <v>706833</v>
      </c>
      <c r="L41" s="300">
        <v>39925</v>
      </c>
      <c r="M41" s="301">
        <v>22698</v>
      </c>
      <c r="N41" s="302">
        <v>75.900000000000006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468</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143414</v>
      </c>
      <c r="J51" s="320">
        <v>8122</v>
      </c>
      <c r="K51" s="321">
        <v>-33.1</v>
      </c>
      <c r="L51" s="322">
        <v>64717</v>
      </c>
      <c r="M51" s="323">
        <v>-1.2</v>
      </c>
      <c r="N51" s="324">
        <v>-31.9</v>
      </c>
    </row>
    <row r="52" spans="1:14">
      <c r="A52" s="248"/>
      <c r="B52" s="244"/>
      <c r="C52" s="244"/>
      <c r="D52" s="244"/>
      <c r="E52" s="244"/>
      <c r="F52" s="244"/>
      <c r="G52" s="325"/>
      <c r="H52" s="326" t="s">
        <v>509</v>
      </c>
      <c r="I52" s="327">
        <v>85795</v>
      </c>
      <c r="J52" s="328">
        <v>4859</v>
      </c>
      <c r="K52" s="329">
        <v>-58.2</v>
      </c>
      <c r="L52" s="330">
        <v>31931</v>
      </c>
      <c r="M52" s="331">
        <v>-2.8</v>
      </c>
      <c r="N52" s="332">
        <v>-55.4</v>
      </c>
    </row>
    <row r="53" spans="1:14">
      <c r="A53" s="248"/>
      <c r="B53" s="244"/>
      <c r="C53" s="244"/>
      <c r="D53" s="244"/>
      <c r="E53" s="244"/>
      <c r="F53" s="244"/>
      <c r="G53" s="310" t="s">
        <v>510</v>
      </c>
      <c r="H53" s="311"/>
      <c r="I53" s="319">
        <v>48407</v>
      </c>
      <c r="J53" s="320">
        <v>2763</v>
      </c>
      <c r="K53" s="321">
        <v>-66</v>
      </c>
      <c r="L53" s="322">
        <v>61557</v>
      </c>
      <c r="M53" s="323">
        <v>-4.9000000000000004</v>
      </c>
      <c r="N53" s="324">
        <v>-61.1</v>
      </c>
    </row>
    <row r="54" spans="1:14">
      <c r="A54" s="248"/>
      <c r="B54" s="244"/>
      <c r="C54" s="244"/>
      <c r="D54" s="244"/>
      <c r="E54" s="244"/>
      <c r="F54" s="244"/>
      <c r="G54" s="325"/>
      <c r="H54" s="326" t="s">
        <v>509</v>
      </c>
      <c r="I54" s="327">
        <v>48407</v>
      </c>
      <c r="J54" s="328">
        <v>2763</v>
      </c>
      <c r="K54" s="329">
        <v>-43.1</v>
      </c>
      <c r="L54" s="330">
        <v>32497</v>
      </c>
      <c r="M54" s="331">
        <v>1.8</v>
      </c>
      <c r="N54" s="332">
        <v>-44.9</v>
      </c>
    </row>
    <row r="55" spans="1:14">
      <c r="A55" s="248"/>
      <c r="B55" s="244"/>
      <c r="C55" s="244"/>
      <c r="D55" s="244"/>
      <c r="E55" s="244"/>
      <c r="F55" s="244"/>
      <c r="G55" s="310" t="s">
        <v>511</v>
      </c>
      <c r="H55" s="311"/>
      <c r="I55" s="319">
        <v>187810</v>
      </c>
      <c r="J55" s="320">
        <v>10441</v>
      </c>
      <c r="K55" s="321">
        <v>277.89999999999998</v>
      </c>
      <c r="L55" s="322">
        <v>69806</v>
      </c>
      <c r="M55" s="323">
        <v>13.4</v>
      </c>
      <c r="N55" s="324">
        <v>264.5</v>
      </c>
    </row>
    <row r="56" spans="1:14">
      <c r="A56" s="248"/>
      <c r="B56" s="244"/>
      <c r="C56" s="244"/>
      <c r="D56" s="244"/>
      <c r="E56" s="244"/>
      <c r="F56" s="244"/>
      <c r="G56" s="325"/>
      <c r="H56" s="326" t="s">
        <v>509</v>
      </c>
      <c r="I56" s="327">
        <v>81281</v>
      </c>
      <c r="J56" s="328">
        <v>4519</v>
      </c>
      <c r="K56" s="329">
        <v>63.6</v>
      </c>
      <c r="L56" s="330">
        <v>32823</v>
      </c>
      <c r="M56" s="331">
        <v>1</v>
      </c>
      <c r="N56" s="332">
        <v>62.6</v>
      </c>
    </row>
    <row r="57" spans="1:14">
      <c r="A57" s="248"/>
      <c r="B57" s="244"/>
      <c r="C57" s="244"/>
      <c r="D57" s="244"/>
      <c r="E57" s="244"/>
      <c r="F57" s="244"/>
      <c r="G57" s="310" t="s">
        <v>512</v>
      </c>
      <c r="H57" s="311"/>
      <c r="I57" s="319">
        <v>1128469</v>
      </c>
      <c r="J57" s="320">
        <v>63085</v>
      </c>
      <c r="K57" s="321">
        <v>504.2</v>
      </c>
      <c r="L57" s="322">
        <v>74444</v>
      </c>
      <c r="M57" s="323">
        <v>6.6</v>
      </c>
      <c r="N57" s="324">
        <v>497.6</v>
      </c>
    </row>
    <row r="58" spans="1:14">
      <c r="A58" s="248"/>
      <c r="B58" s="244"/>
      <c r="C58" s="244"/>
      <c r="D58" s="244"/>
      <c r="E58" s="244"/>
      <c r="F58" s="244"/>
      <c r="G58" s="325"/>
      <c r="H58" s="326" t="s">
        <v>509</v>
      </c>
      <c r="I58" s="327">
        <v>441816</v>
      </c>
      <c r="J58" s="328">
        <v>24699</v>
      </c>
      <c r="K58" s="329">
        <v>446.6</v>
      </c>
      <c r="L58" s="330">
        <v>34175</v>
      </c>
      <c r="M58" s="331">
        <v>4.0999999999999996</v>
      </c>
      <c r="N58" s="332">
        <v>442.5</v>
      </c>
    </row>
    <row r="59" spans="1:14">
      <c r="A59" s="248"/>
      <c r="B59" s="244"/>
      <c r="C59" s="244"/>
      <c r="D59" s="244"/>
      <c r="E59" s="244"/>
      <c r="F59" s="244"/>
      <c r="G59" s="310" t="s">
        <v>513</v>
      </c>
      <c r="H59" s="311"/>
      <c r="I59" s="319">
        <v>913243</v>
      </c>
      <c r="J59" s="320">
        <v>51584</v>
      </c>
      <c r="K59" s="321">
        <v>-18.2</v>
      </c>
      <c r="L59" s="322">
        <v>85205</v>
      </c>
      <c r="M59" s="323">
        <v>14.5</v>
      </c>
      <c r="N59" s="324">
        <v>-32.700000000000003</v>
      </c>
    </row>
    <row r="60" spans="1:14">
      <c r="A60" s="248"/>
      <c r="B60" s="244"/>
      <c r="C60" s="244"/>
      <c r="D60" s="244"/>
      <c r="E60" s="244"/>
      <c r="F60" s="244"/>
      <c r="G60" s="325"/>
      <c r="H60" s="326" t="s">
        <v>509</v>
      </c>
      <c r="I60" s="333">
        <v>742335</v>
      </c>
      <c r="J60" s="328">
        <v>41930</v>
      </c>
      <c r="K60" s="329">
        <v>69.8</v>
      </c>
      <c r="L60" s="330">
        <v>38847</v>
      </c>
      <c r="M60" s="331">
        <v>13.7</v>
      </c>
      <c r="N60" s="332">
        <v>56.1</v>
      </c>
    </row>
    <row r="61" spans="1:14">
      <c r="A61" s="248"/>
      <c r="B61" s="244"/>
      <c r="C61" s="244"/>
      <c r="D61" s="244"/>
      <c r="E61" s="244"/>
      <c r="F61" s="244"/>
      <c r="G61" s="310" t="s">
        <v>514</v>
      </c>
      <c r="H61" s="334"/>
      <c r="I61" s="335">
        <v>484269</v>
      </c>
      <c r="J61" s="336">
        <v>27199</v>
      </c>
      <c r="K61" s="337">
        <v>133</v>
      </c>
      <c r="L61" s="338">
        <v>71146</v>
      </c>
      <c r="M61" s="339">
        <v>5.7</v>
      </c>
      <c r="N61" s="324">
        <v>127.3</v>
      </c>
    </row>
    <row r="62" spans="1:14">
      <c r="A62" s="248"/>
      <c r="B62" s="244"/>
      <c r="C62" s="244"/>
      <c r="D62" s="244"/>
      <c r="E62" s="244"/>
      <c r="F62" s="244"/>
      <c r="G62" s="325"/>
      <c r="H62" s="326" t="s">
        <v>509</v>
      </c>
      <c r="I62" s="327">
        <v>279927</v>
      </c>
      <c r="J62" s="328">
        <v>15754</v>
      </c>
      <c r="K62" s="329">
        <v>95.7</v>
      </c>
      <c r="L62" s="330">
        <v>34055</v>
      </c>
      <c r="M62" s="331">
        <v>3.6</v>
      </c>
      <c r="N62" s="332">
        <v>92.1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M44" sqref="M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t="s">
        <v>477</v>
      </c>
      <c r="G47" s="12">
        <v>4.9000000000000004</v>
      </c>
      <c r="H47" s="12">
        <v>11.12</v>
      </c>
      <c r="I47" s="12">
        <v>14.95</v>
      </c>
      <c r="J47" s="13">
        <v>16.12</v>
      </c>
    </row>
    <row r="48" spans="2:10" ht="57.75" customHeight="1">
      <c r="B48" s="14"/>
      <c r="C48" s="1141" t="s">
        <v>4</v>
      </c>
      <c r="D48" s="1141"/>
      <c r="E48" s="1142"/>
      <c r="F48" s="15">
        <v>5.97</v>
      </c>
      <c r="G48" s="16">
        <v>11.01</v>
      </c>
      <c r="H48" s="16">
        <v>7.64</v>
      </c>
      <c r="I48" s="16">
        <v>6.04</v>
      </c>
      <c r="J48" s="17">
        <v>0.09</v>
      </c>
    </row>
    <row r="49" spans="2:10" ht="57.75" customHeight="1" thickBot="1">
      <c r="B49" s="18"/>
      <c r="C49" s="1143" t="s">
        <v>5</v>
      </c>
      <c r="D49" s="1143"/>
      <c r="E49" s="1144"/>
      <c r="F49" s="19">
        <v>6.87</v>
      </c>
      <c r="G49" s="20">
        <v>10</v>
      </c>
      <c r="H49" s="20">
        <v>2.89</v>
      </c>
      <c r="I49" s="20">
        <v>2.33</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522</v>
      </c>
      <c r="D34" s="1151"/>
      <c r="E34" s="1152"/>
      <c r="F34" s="32" t="s">
        <v>523</v>
      </c>
      <c r="G34" s="33" t="s">
        <v>524</v>
      </c>
      <c r="H34" s="33" t="s">
        <v>525</v>
      </c>
      <c r="I34" s="33" t="s">
        <v>526</v>
      </c>
      <c r="J34" s="34" t="s">
        <v>527</v>
      </c>
      <c r="K34" s="22"/>
      <c r="L34" s="22"/>
      <c r="M34" s="22"/>
      <c r="N34" s="22"/>
      <c r="O34" s="22"/>
      <c r="P34" s="22"/>
    </row>
    <row r="35" spans="1:16" ht="39" customHeight="1">
      <c r="A35" s="22"/>
      <c r="B35" s="35"/>
      <c r="C35" s="1145" t="s">
        <v>528</v>
      </c>
      <c r="D35" s="1146"/>
      <c r="E35" s="1147"/>
      <c r="F35" s="36">
        <v>3.04</v>
      </c>
      <c r="G35" s="37">
        <v>3.84</v>
      </c>
      <c r="H35" s="37">
        <v>4.84</v>
      </c>
      <c r="I35" s="37">
        <v>5.15</v>
      </c>
      <c r="J35" s="38">
        <v>4.72</v>
      </c>
      <c r="K35" s="22"/>
      <c r="L35" s="22"/>
      <c r="M35" s="22"/>
      <c r="N35" s="22"/>
      <c r="O35" s="22"/>
      <c r="P35" s="22"/>
    </row>
    <row r="36" spans="1:16" ht="39" customHeight="1">
      <c r="A36" s="22"/>
      <c r="B36" s="35"/>
      <c r="C36" s="1145" t="s">
        <v>529</v>
      </c>
      <c r="D36" s="1146"/>
      <c r="E36" s="1147"/>
      <c r="F36" s="36">
        <v>0.22</v>
      </c>
      <c r="G36" s="37">
        <v>0.26</v>
      </c>
      <c r="H36" s="37">
        <v>0.19</v>
      </c>
      <c r="I36" s="37">
        <v>0.21</v>
      </c>
      <c r="J36" s="38">
        <v>0.28000000000000003</v>
      </c>
      <c r="K36" s="22"/>
      <c r="L36" s="22"/>
      <c r="M36" s="22"/>
      <c r="N36" s="22"/>
      <c r="O36" s="22"/>
      <c r="P36" s="22"/>
    </row>
    <row r="37" spans="1:16" ht="39" customHeight="1">
      <c r="A37" s="22"/>
      <c r="B37" s="35"/>
      <c r="C37" s="1145" t="s">
        <v>530</v>
      </c>
      <c r="D37" s="1146"/>
      <c r="E37" s="1147"/>
      <c r="F37" s="36">
        <v>0.43</v>
      </c>
      <c r="G37" s="37">
        <v>0.28999999999999998</v>
      </c>
      <c r="H37" s="37">
        <v>0.83</v>
      </c>
      <c r="I37" s="37">
        <v>0.7</v>
      </c>
      <c r="J37" s="38">
        <v>0.21</v>
      </c>
      <c r="K37" s="22"/>
      <c r="L37" s="22"/>
      <c r="M37" s="22"/>
      <c r="N37" s="22"/>
      <c r="O37" s="22"/>
      <c r="P37" s="22"/>
    </row>
    <row r="38" spans="1:16" ht="39" customHeight="1">
      <c r="A38" s="22"/>
      <c r="B38" s="35"/>
      <c r="C38" s="1145" t="s">
        <v>531</v>
      </c>
      <c r="D38" s="1146"/>
      <c r="E38" s="1147"/>
      <c r="F38" s="36">
        <v>5.92</v>
      </c>
      <c r="G38" s="37">
        <v>10.95</v>
      </c>
      <c r="H38" s="37">
        <v>7.59</v>
      </c>
      <c r="I38" s="37">
        <v>6.01</v>
      </c>
      <c r="J38" s="38">
        <v>0.09</v>
      </c>
      <c r="K38" s="22"/>
      <c r="L38" s="22"/>
      <c r="M38" s="22"/>
      <c r="N38" s="22"/>
      <c r="O38" s="22"/>
      <c r="P38" s="22"/>
    </row>
    <row r="39" spans="1:16" ht="39" customHeight="1">
      <c r="A39" s="22"/>
      <c r="B39" s="35"/>
      <c r="C39" s="1145" t="s">
        <v>532</v>
      </c>
      <c r="D39" s="1146"/>
      <c r="E39" s="1147"/>
      <c r="F39" s="36">
        <v>0.03</v>
      </c>
      <c r="G39" s="37">
        <v>0.05</v>
      </c>
      <c r="H39" s="37">
        <v>0.04</v>
      </c>
      <c r="I39" s="37">
        <v>0.01</v>
      </c>
      <c r="J39" s="38">
        <v>0</v>
      </c>
      <c r="K39" s="22"/>
      <c r="L39" s="22"/>
      <c r="M39" s="22"/>
      <c r="N39" s="22"/>
      <c r="O39" s="22"/>
      <c r="P39" s="22"/>
    </row>
    <row r="40" spans="1:16" ht="39" customHeight="1">
      <c r="A40" s="22"/>
      <c r="B40" s="35"/>
      <c r="C40" s="1145" t="s">
        <v>533</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534</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535</v>
      </c>
      <c r="D43" s="1149"/>
      <c r="E43" s="1150"/>
      <c r="F43" s="41">
        <v>0</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778</v>
      </c>
      <c r="L45" s="60">
        <v>792</v>
      </c>
      <c r="M45" s="60">
        <v>875</v>
      </c>
      <c r="N45" s="60">
        <v>938</v>
      </c>
      <c r="O45" s="61">
        <v>966</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410</v>
      </c>
      <c r="L48" s="64">
        <v>379</v>
      </c>
      <c r="M48" s="64">
        <v>365</v>
      </c>
      <c r="N48" s="64">
        <v>360</v>
      </c>
      <c r="O48" s="65">
        <v>352</v>
      </c>
      <c r="P48" s="48"/>
      <c r="Q48" s="48"/>
      <c r="R48" s="48"/>
      <c r="S48" s="48"/>
      <c r="T48" s="48"/>
      <c r="U48" s="48"/>
    </row>
    <row r="49" spans="1:21" ht="30.75" customHeight="1">
      <c r="A49" s="48"/>
      <c r="B49" s="1163"/>
      <c r="C49" s="1164"/>
      <c r="D49" s="62"/>
      <c r="E49" s="1155" t="s">
        <v>16</v>
      </c>
      <c r="F49" s="1155"/>
      <c r="G49" s="1155"/>
      <c r="H49" s="1155"/>
      <c r="I49" s="1155"/>
      <c r="J49" s="1156"/>
      <c r="K49" s="63" t="s">
        <v>477</v>
      </c>
      <c r="L49" s="64" t="s">
        <v>477</v>
      </c>
      <c r="M49" s="64" t="s">
        <v>477</v>
      </c>
      <c r="N49" s="64" t="s">
        <v>477</v>
      </c>
      <c r="O49" s="65" t="s">
        <v>477</v>
      </c>
      <c r="P49" s="48"/>
      <c r="Q49" s="48"/>
      <c r="R49" s="48"/>
      <c r="S49" s="48"/>
      <c r="T49" s="48"/>
      <c r="U49" s="48"/>
    </row>
    <row r="50" spans="1:21" ht="30.75" customHeight="1">
      <c r="A50" s="48"/>
      <c r="B50" s="1163"/>
      <c r="C50" s="1164"/>
      <c r="D50" s="62"/>
      <c r="E50" s="1155" t="s">
        <v>17</v>
      </c>
      <c r="F50" s="1155"/>
      <c r="G50" s="1155"/>
      <c r="H50" s="1155"/>
      <c r="I50" s="1155"/>
      <c r="J50" s="1156"/>
      <c r="K50" s="63">
        <v>150</v>
      </c>
      <c r="L50" s="64">
        <v>150</v>
      </c>
      <c r="M50" s="64">
        <v>150</v>
      </c>
      <c r="N50" s="64">
        <v>150</v>
      </c>
      <c r="O50" s="65">
        <v>150</v>
      </c>
      <c r="P50" s="48"/>
      <c r="Q50" s="48"/>
      <c r="R50" s="48"/>
      <c r="S50" s="48"/>
      <c r="T50" s="48"/>
      <c r="U50" s="48"/>
    </row>
    <row r="51" spans="1:21" ht="30.75" customHeight="1">
      <c r="A51" s="48"/>
      <c r="B51" s="1165"/>
      <c r="C51" s="1166"/>
      <c r="D51" s="66"/>
      <c r="E51" s="1155" t="s">
        <v>18</v>
      </c>
      <c r="F51" s="1155"/>
      <c r="G51" s="1155"/>
      <c r="H51" s="1155"/>
      <c r="I51" s="1155"/>
      <c r="J51" s="1156"/>
      <c r="K51" s="63">
        <v>3</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703</v>
      </c>
      <c r="L52" s="64">
        <v>714</v>
      </c>
      <c r="M52" s="64">
        <v>719</v>
      </c>
      <c r="N52" s="64">
        <v>734</v>
      </c>
      <c r="O52" s="65">
        <v>761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638</v>
      </c>
      <c r="L53" s="69">
        <v>607</v>
      </c>
      <c r="M53" s="69">
        <v>671</v>
      </c>
      <c r="N53" s="69">
        <v>714</v>
      </c>
      <c r="O53" s="70">
        <v>707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2016-04-08T06:10:15Z</cp:lastPrinted>
  <dcterms:created xsi:type="dcterms:W3CDTF">2016-02-15T01:46:26Z</dcterms:created>
  <dcterms:modified xsi:type="dcterms:W3CDTF">2016-04-27T02:03:19Z</dcterms:modified>
  <cp:category/>
</cp:coreProperties>
</file>