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alcChain>
</file>

<file path=xl/sharedStrings.xml><?xml version="1.0" encoding="utf-8"?>
<sst xmlns="http://schemas.openxmlformats.org/spreadsheetml/2006/main" count="1028" uniqueCount="547">
  <si>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</si>
  <si>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</si>
  <si>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</si>
  <si>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</si>
  <si>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</si>
  <si>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</si>
  <si>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</si>
  <si>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</si>
  <si>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</si>
  <si>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</si>
  <si>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</si>
  <si>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</si>
  <si>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</si>
  <si>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</si>
  <si>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</si>
  <si>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</si>
  <si>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</si>
  <si>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</si>
  <si>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</si>
  <si>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</si>
  <si>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</si>
  <si>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</si>
  <si>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</si>
  <si>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</si>
  <si>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</si>
  <si>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</si>
  <si>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</si>
  <si>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</si>
  <si>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</si>
  <si>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</si>
  <si>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</si>
  <si>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</si>
  <si>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</si>
  <si>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</si>
  <si>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</si>
  <si>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</si>
  <si>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</si>
  <si>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</si>
  <si>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</si>
  <si>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</si>
  <si>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</si>
  <si>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</si>
  <si>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</si>
  <si>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</si>
  <si>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</si>
  <si>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</si>
  <si>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</si>
  <si>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</si>
  <si>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</si>
  <si>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</si>
  <si>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</si>
  <si>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</si>
  <si>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</si>
  <si>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</si>
  <si>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</si>
  <si>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</si>
  <si>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</si>
  <si>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</si>
  <si>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</si>
  <si>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</si>
  <si>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</si>
  <si>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</si>
  <si>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</si>
  <si>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</si>
  <si>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</si>
  <si>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</si>
  <si>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</si>
  <si>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</si>
  <si>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</si>
  <si>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</si>
  <si>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</si>
  <si>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</si>
  <si>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</si>
  <si>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</si>
  <si>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</si>
  <si>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</si>
  <si>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</si>
  <si>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</si>
  <si>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</si>
  <si>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</si>
  <si>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</si>
  <si>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</si>
  <si>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</si>
  <si>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</si>
  <si>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</si>
  <si>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</si>
  <si>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</si>
  <si>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</si>
  <si>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</si>
  <si>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</si>
  <si>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</si>
  <si>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</si>
  <si>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</si>
  <si>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</si>
  <si>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</si>
  <si>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</si>
  <si>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</si>
  <si>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</si>
  <si>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</si>
  <si>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</si>
  <si>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</si>
  <si>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</si>
  <si>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</si>
  <si>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</si>
  <si>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</si>
  <si>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</si>
  <si>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</si>
  <si>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</si>
  <si>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</si>
  <si>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</si>
  <si>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</si>
  <si>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</si>
  <si>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</si>
  <si>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</si>
  <si>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</si>
  <si>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</si>
  <si>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</si>
  <si>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</si>
  <si>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</si>
  <si>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</si>
  <si>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</si>
  <si>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</si>
  <si>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</si>
  <si>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</si>
  <si>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</si>
  <si>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</si>
  <si>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</si>
  <si>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</si>
  <si>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</si>
  <si>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</si>
  <si>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</si>
  <si>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</si>
  <si>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</si>
  <si>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</si>
  <si>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</si>
  <si>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</si>
  <si>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</si>
  <si>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</si>
  <si>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</si>
  <si>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</si>
  <si>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</si>
  <si>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</si>
  <si>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</si>
  <si>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</si>
  <si>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</si>
  <si>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</si>
  <si>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</si>
  <si>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</si>
  <si>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</si>
  <si>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</si>
  <si>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</si>
  <si>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</si>
  <si>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</si>
  <si>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</si>
  <si>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</si>
  <si>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</si>
  <si>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</si>
  <si>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</si>
  <si>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</si>
  <si>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</si>
  <si>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</si>
  <si>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</si>
  <si>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</si>
  <si>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</si>
  <si>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</si>
  <si>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</si>
  <si>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</si>
  <si>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</si>
  <si>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</si>
  <si>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</si>
  <si>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</si>
  <si>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</si>
  <si>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</si>
  <si>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</si>
  <si>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</si>
  <si>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</si>
  <si>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</si>
  <si>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</si>
  <si>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</si>
  <si>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</si>
  <si>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</si>
  <si>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</si>
  <si>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</si>
  <si>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</si>
  <si>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</si>
  <si>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</si>
  <si>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</si>
  <si>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</si>
  <si>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</si>
  <si>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</si>
  <si>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</si>
  <si>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</si>
  <si>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</si>
  <si>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</si>
  <si>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大阪府摂津市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</si>
  <si>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</si>
  <si>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</si>
  <si>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</si>
  <si>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</si>
  <si>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</si>
  <si>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</si>
  <si>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</si>
  <si>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</si>
  <si>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</si>
  <si>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</si>
  <si>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</si>
  <si>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</si>
  <si>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</si>
  <si>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</si>
  <si>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</si>
  <si>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</si>
  <si>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</si>
  <si>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</si>
  <si>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</si>
  <si>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</si>
  <si>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</si>
  <si>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</si>
  <si>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</si>
  <si>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</si>
  <si>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</si>
  <si>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</si>
  <si>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</si>
  <si>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</si>
  <si>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</si>
  <si>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</si>
  <si>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</si>
  <si>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</si>
  <si>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</si>
  <si>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</si>
  <si>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</si>
  <si>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</si>
  <si>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</si>
  <si>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</si>
  <si>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</si>
  <si>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</si>
  <si>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</si>
  <si>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</si>
  <si>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</si>
  <si>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</si>
  <si>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</si>
  <si>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</si>
  <si>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</si>
  <si>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</si>
  <si>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</si>
  <si>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</si>
  <si>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</si>
  <si>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</si>
  <si>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</si>
  <si>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</si>
  <si>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</si>
  <si>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</si>
  <si>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</si>
  <si>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</si>
  <si>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</si>
  <si>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</si>
  <si>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</si>
  <si>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</si>
  <si>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</si>
  <si>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</si>
  <si>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</si>
  <si>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</si>
  <si>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</si>
  <si>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</si>
  <si>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</si>
  <si>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</si>
  <si>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</si>
  <si>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</si>
  <si>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</si>
  <si>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</si>
  <si>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</si>
  <si>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</si>
  <si>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</si>
  <si>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</si>
  <si>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</si>
  <si>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</si>
  <si>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</si>
  <si>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</si>
  <si>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</si>
  <si>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</si>
  <si>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</si>
  <si>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</si>
  <si>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</si>
  <si>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</si>
  <si>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</si>
  <si>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</si>
  <si>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</si>
  <si>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</si>
  <si>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</si>
  <si>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</si>
  <si>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</si>
  <si>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</si>
  <si>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</si>
  <si>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</si>
  <si>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</si>
  <si>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</si>
  <si>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</si>
  <si>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</si>
  <si>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</si>
  <si>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</si>
  <si>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</si>
  <si>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</si>
  <si>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</si>
  <si>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</si>
  <si>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</si>
  <si>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</si>
  <si>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</si>
  <si>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</si>
  <si>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</si>
  <si>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</si>
  <si>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</si>
  <si>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</si>
  <si>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</si>
  <si>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</si>
  <si>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</si>
  <si>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</si>
  <si>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</si>
  <si>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</si>
  <si>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</si>
  <si>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</si>
  <si>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</si>
  <si>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</si>
  <si>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</si>
  <si>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</si>
  <si>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</si>
  <si>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</si>
  <si>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</si>
  <si>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</si>
  <si>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</si>
  <si>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</si>
  <si>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</si>
  <si>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</si>
  <si>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</si>
  <si>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</si>
  <si>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</si>
  <si>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</si>
  <si>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</si>
  <si>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</si>
  <si>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</si>
  <si>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</si>
  <si>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</si>
  <si>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</si>
  <si>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</si>
  <si>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</si>
  <si>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</si>
  <si>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</si>
  <si>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大阪府摂津市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</si>
  <si>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</si>
  <si>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</si>
  <si>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</si>
  <si>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</si>
  <si>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</si>
  <si>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</si>
  <si>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</si>
  <si>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</si>
  <si>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</si>
  <si>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</si>
  <si>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</si>
  <si>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</si>
  <si>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</si>
  <si>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</si>
  <si>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</si>
  <si>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</si>
  <si>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</si>
  <si>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</si>
  <si>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</si>
  <si>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</si>
  <si>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</si>
  <si>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</si>
  <si>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</si>
  <si>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</si>
  <si>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</si>
  <si>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</si>
  <si>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</si>
  <si>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</si>
  <si>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</si>
  <si>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</si>
  <si>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</si>
  <si>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</si>
  <si>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</si>
  <si>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</si>
  <si>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</si>
  <si>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</si>
  <si>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</si>
  <si>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</si>
  <si>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</si>
  <si>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</si>
  <si>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</si>
  <si>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</si>
  <si>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</si>
  <si>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</si>
  <si>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</si>
  <si>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</si>
  <si>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</si>
  <si>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</si>
  <si>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</si>
  <si>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</si>
  <si>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</si>
  <si>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</si>
  <si>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</si>
  <si>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</si>
  <si>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</si>
  <si>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</si>
  <si>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</si>
  <si>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</si>
  <si>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</si>
  <si>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</si>
  <si>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</si>
  <si>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</si>
  <si>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</si>
  <si>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</si>
  <si>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</si>
  <si>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</si>
  <si>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</si>
  <si>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</si>
  <si>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</si>
  <si>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</si>
  <si>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</si>
  <si>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</si>
  <si>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</si>
  <si>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</si>
  <si>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</si>
  <si>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</si>
  <si>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</si>
  <si>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</si>
  <si>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</si>
  <si>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</si>
  <si>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</si>
  <si>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</si>
  <si>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</si>
  <si>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</si>
  <si>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</si>
  <si>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</si>
  <si>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</si>
  <si>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</si>
  <si>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</si>
  <si>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</si>
  <si>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</si>
  <si>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</si>
  <si>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</si>
  <si>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</si>
  <si>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</si>
  <si>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</si>
  <si>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</si>
  <si>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</si>
  <si>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</si>
  <si>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</si>
  <si>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</si>
  <si>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</si>
  <si>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</si>
  <si>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</si>
  <si>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</si>
  <si>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</si>
  <si>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</si>
  <si>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</si>
  <si>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</si>
  <si>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</si>
  <si>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</si>
  <si>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</si>
  <si>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</si>
  <si>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</si>
  <si>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</si>
  <si>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</si>
  <si>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</si>
  <si>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</si>
  <si>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</si>
  <si>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</si>
  <si>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</si>
  <si>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</si>
  <si>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</si>
  <si>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</si>
  <si>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</si>
  <si>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</si>
  <si>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</si>
  <si>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</si>
  <si>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</si>
  <si>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</si>
  <si>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</si>
  <si>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</si>
  <si>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</si>
  <si>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</si>
  <si>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</si>
  <si>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</si>
  <si>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</si>
  <si>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</si>
  <si>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</si>
  <si>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</si>
  <si>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</si>
  <si>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</si>
  <si>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</si>
  <si>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</si>
  <si>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</si>
  <si>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</si>
  <si>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</si>
  <si>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</si>
  <si>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</si>
  <si>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</si>
  <si>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</si>
  <si>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</si>
  <si>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</si>
  <si>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</si>
  <si>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</si>
  <si>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</si>
  <si>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</si>
  <si>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</si>
  <si>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</si>
  <si>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</si>
  <si>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</si>
  <si>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</si>
  <si>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</si>
  <si>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</si>
  <si>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</si>
  <si>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</si>
  <si>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</si>
  <si>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</si>
  <si>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</si>
  <si>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</si>
  <si>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</si>
  <si>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</si>
  <si>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</si>
  <si>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</si>
  <si>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</si>
  <si>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国民健康保険特別会計</t>
  </si>
  <si>
    <t>▲ 2.55</t>
  </si>
  <si>
    <t>▲ 1.98</t>
  </si>
  <si>
    <t>▲ 2.08</t>
  </si>
  <si>
    <t>▲ 2.23</t>
  </si>
  <si>
    <t>▲ 0.54</t>
  </si>
  <si>
    <t>摂津市水道事業会計</t>
  </si>
  <si>
    <t>一般会計</t>
  </si>
  <si>
    <t>介護保険特別会計</t>
  </si>
  <si>
    <t>後期高齢者医療特別会計</t>
  </si>
  <si>
    <t>摂津市公共下水道事業特別会計</t>
  </si>
  <si>
    <t>パートタイマー等退職金共済特別会計</t>
  </si>
  <si>
    <t>その他会計（赤字）</t>
  </si>
  <si>
    <t>その他会計（黒字）</t>
  </si>
  <si>
    <t>-</t>
    <phoneticPr fontId="2"/>
  </si>
  <si>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</si>
  <si>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</si>
  <si>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</si>
  <si>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</si>
  <si>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</si>
  <si>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摂津市施設管理公社</t>
    <rPh sb="0" eb="3">
      <t>セッツシ</t>
    </rPh>
    <rPh sb="3" eb="5">
      <t>シセツ</t>
    </rPh>
    <rPh sb="5" eb="7">
      <t>カンリ</t>
    </rPh>
    <rPh sb="7" eb="9">
      <t>コウシャ</t>
    </rPh>
    <phoneticPr fontId="2"/>
  </si>
  <si>
    <t>摂津都市開発株式会社</t>
    <rPh sb="0" eb="2">
      <t>セッツ</t>
    </rPh>
    <rPh sb="2" eb="4">
      <t>トシ</t>
    </rPh>
    <rPh sb="4" eb="6">
      <t>カイハツ</t>
    </rPh>
    <rPh sb="6" eb="8">
      <t>カブシキ</t>
    </rPh>
    <rPh sb="8" eb="10">
      <t>カイシャ</t>
    </rPh>
    <phoneticPr fontId="2"/>
  </si>
  <si>
    <t>摂津市保健センター</t>
    <rPh sb="0" eb="3">
      <t>セッツシ</t>
    </rPh>
    <rPh sb="3" eb="5">
      <t>ホケン</t>
    </rPh>
    <phoneticPr fontId="2"/>
  </si>
  <si>
    <t>摂津市土地開発公社</t>
    <rPh sb="0" eb="3">
      <t>セッツシ</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</si>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</sst>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29883</c:v>
                </c:pt>
                <c:pt idx="1">
                  <c:v>38048</c:v>
                </c:pt>
                <c:pt idx="2">
                  <c:v>37373</c:v>
                </c:pt>
                <c:pt idx="3">
                  <c:v>37476</c:v>
                </c:pt>
                <c:pt idx="4">
                  <c:v>27654</c:v>
                </c:pt>
              </c:numCache>
            </c:numRef>
          </c:val>
          <c:smooth val="0"/>
        </c:ser>
        <c:dLbls>
          <c:showLegendKey val="0"/>
          <c:showVal val="0"/>
          <c:showCatName val="0"/>
          <c:showSerName val="0"/>
          <c:showPercent val="0"/>
          <c:showBubbleSize val="0"/>
        </c:dLbls>
        <c:marker val="1"/>
        <c:smooth val="0"/>
        <c:axId val="110264320"/>
        <c:axId val="110265088"/>
      </c:lineChart>
      <c:catAx>
        <c:axId val="110264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265088"/>
        <c:crosses val="autoZero"/>
        <c:auto val="1"/>
        <c:lblAlgn val="ctr"/>
        <c:lblOffset val="100"/>
        <c:tickLblSkip val="1"/>
        <c:tickMarkSkip val="1"/>
        <c:noMultiLvlLbl val="0"/>
      </c:catAx>
      <c:valAx>
        <c:axId val="1102650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26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0.97</c:v>
                </c:pt>
                <c:pt idx="1">
                  <c:v>1</c:v>
                </c:pt>
                <c:pt idx="2">
                  <c:v>3.64</c:v>
                </c:pt>
                <c:pt idx="3">
                  <c:v>3.76</c:v>
                </c:pt>
                <c:pt idx="4">
                  <c:v>1.59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22.69</c:v>
                </c:pt>
                <c:pt idx="1">
                  <c:v>23.98</c:v>
                </c:pt>
                <c:pt idx="2">
                  <c:v>24.4</c:v>
                </c:pt>
                <c:pt idx="3">
                  <c:v>26.17</c:v>
                </c:pt>
                <c:pt idx="4">
                  <c:v>29.24</c:v>
                </c:pt>
              </c:numCache>
            </c:numRef>
          </c:val>
        </c:ser>
        <c:dLbls>
          <c:showLegendKey val="0"/>
          <c:showVal val="0"/>
          <c:showCatName val="0"/>
          <c:showSerName val="0"/>
          <c:showPercent val="0"/>
          <c:showBubbleSize val="0"/>
        </c:dLbls>
        <c:gapWidth val="250"/>
        <c:overlap val="100"/>
        <c:axId val="112491136"/>
        <c:axId val="11250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7.23</c:v>
                </c:pt>
                <c:pt idx="1">
                  <c:v>0.69</c:v>
                </c:pt>
                <c:pt idx="2">
                  <c:v>3.14</c:v>
                </c:pt>
                <c:pt idx="3">
                  <c:v>2.02</c:v>
                </c:pt>
                <c:pt idx="4">
                  <c:v>0.7</c:v>
                </c:pt>
              </c:numCache>
            </c:numRef>
          </c:val>
          <c:smooth val="0"/>
        </c:ser>
        <c:dLbls>
          <c:showLegendKey val="0"/>
          <c:showVal val="0"/>
          <c:showCatName val="0"/>
          <c:showSerName val="0"/>
          <c:showPercent val="0"/>
          <c:showBubbleSize val="0"/>
        </c:dLbls>
        <c:marker val="1"/>
        <c:smooth val="0"/>
        <c:axId val="112491136"/>
        <c:axId val="112505600"/>
      </c:lineChart>
      <c:catAx>
        <c:axId val="1124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505600"/>
        <c:crosses val="autoZero"/>
        <c:auto val="1"/>
        <c:lblAlgn val="ctr"/>
        <c:lblOffset val="100"/>
        <c:tickLblSkip val="1"/>
        <c:tickMarkSkip val="1"/>
        <c:noMultiLvlLbl val="0"/>
      </c:catAx>
      <c:valAx>
        <c:axId val="11250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9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摂津市公共下水道事業特別会計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0.05</c:v>
                </c:pt>
                <c:pt idx="6">
                  <c:v>#N/A</c:v>
                </c:pt>
                <c:pt idx="7">
                  <c:v>0.04</c:v>
                </c:pt>
                <c:pt idx="8">
                  <c:v>#N/A</c:v>
                </c:pt>
                <c:pt idx="9">
                  <c:v>0.05</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0.16</c:v>
                </c:pt>
                <c:pt idx="4">
                  <c:v>#N/A</c:v>
                </c:pt>
                <c:pt idx="5">
                  <c:v>0.18</c:v>
                </c:pt>
                <c:pt idx="6">
                  <c:v>#N/A</c:v>
                </c:pt>
                <c:pt idx="7">
                  <c:v>0.18</c:v>
                </c:pt>
                <c:pt idx="8">
                  <c:v>#N/A</c:v>
                </c:pt>
                <c:pt idx="9">
                  <c:v>0.19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0.49</c:v>
                </c:pt>
                <c:pt idx="2">
                  <c:v>#N/A</c:v>
                </c:pt>
                <c:pt idx="3">
                  <c:v>0.18</c:v>
                </c:pt>
                <c:pt idx="4">
                  <c:v>#N/A</c:v>
                </c:pt>
                <c:pt idx="5">
                  <c:v>0.39</c:v>
                </c:pt>
                <c:pt idx="6">
                  <c:v>#N/A</c:v>
                </c:pt>
                <c:pt idx="7">
                  <c:v>0.79</c:v>
                </c:pt>
                <c:pt idx="8">
                  <c:v>#N/A</c:v>
                </c:pt>
                <c:pt idx="9">
                  <c:v>0.75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1.23</c:v>
                </c:pt>
                <c:pt idx="2">
                  <c:v>#N/A</c:v>
                </c:pt>
                <c:pt idx="3">
                  <c:v>1</c:v>
                </c:pt>
                <c:pt idx="4">
                  <c:v>#N/A</c:v>
                </c:pt>
                <c:pt idx="5">
                  <c:v>3.63</c:v>
                </c:pt>
                <c:pt idx="6">
                  <c:v>#N/A</c:v>
                </c:pt>
                <c:pt idx="7">
                  <c:v>3.76</c:v>
                </c:pt>
                <c:pt idx="8">
                  <c:v>#N/A</c:v>
                </c:pt>
                <c:pt idx="9">
                  <c:v>1.58</c:v>
                </c:pt>
              </c:numCache>
            </c:numRef>
          </c:val>
        </c:ser>
        <c:ser>
          <c:idx val="8"/>
          <c:order val="8"/>
          <c:tx>
            <c:strRef>
              <c:f>データシート!$A$35</c:f>
              <c:strCache>
                <c:ptCount val="1"/>
                <c:pt idx="0">
                  <c:v>摂津市水道事業会計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14.22</c:v>
                </c:pt>
                <c:pt idx="2">
                  <c:v>#N/A</c:v>
                </c:pt>
                <c:pt idx="3">
                  <c:v>15.2</c:v>
                </c:pt>
                <c:pt idx="4">
                  <c:v>#N/A</c:v>
                </c:pt>
                <c:pt idx="5">
                  <c:v>15.63</c:v>
                </c:pt>
                <c:pt idx="6">
                  <c:v>#N/A</c:v>
                </c:pt>
                <c:pt idx="7">
                  <c:v>16.86</c:v>
                </c:pt>
                <c:pt idx="8">
                  <c:v>#N/A</c:v>
                </c:pt>
                <c:pt idx="9">
                  <c:v>15.9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2.5499999999999998</c:v>
                </c:pt>
                <c:pt idx="1">
                  <c:v>#N/A</c:v>
                </c:pt>
                <c:pt idx="2">
                  <c:v>1.98</c:v>
                </c:pt>
                <c:pt idx="3">
                  <c:v>#N/A</c:v>
                </c:pt>
                <c:pt idx="4">
                  <c:v>2.08</c:v>
                </c:pt>
                <c:pt idx="5">
                  <c:v>#N/A</c:v>
                </c:pt>
                <c:pt idx="6">
                  <c:v>2.23</c:v>
                </c:pt>
                <c:pt idx="7">
                  <c:v>#N/A</c:v>
                </c:pt>
                <c:pt idx="8">
                  <c:v>0.54</c:v>
                </c:pt>
                <c:pt idx="9">
                  <c:v>#N/A</c:v>
                </c:pt>
              </c:numCache>
            </c:numRef>
          </c:val>
        </c:ser>
        <c:dLbls>
          <c:showLegendKey val="0"/>
          <c:showVal val="0"/>
          <c:showCatName val="0"/>
          <c:showSerName val="0"/>
          <c:showPercent val="0"/>
          <c:showBubbleSize val="0"/>
        </c:dLbls>
        <c:gapWidth val="150"/>
        <c:overlap val="100"/>
        <c:axId val="112534272"/>
        <c:axId val="112535808"/>
      </c:barChart>
      <c:catAx>
        <c:axId val="11253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35808"/>
        <c:crosses val="autoZero"/>
        <c:auto val="1"/>
        <c:lblAlgn val="ctr"/>
        <c:lblOffset val="100"/>
        <c:tickLblSkip val="1"/>
        <c:tickMarkSkip val="1"/>
        <c:noMultiLvlLbl val="0"/>
      </c:catAx>
      <c:valAx>
        <c:axId val="11253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3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4165</c:v>
                </c:pt>
                <c:pt idx="5">
                  <c:v>4096</c:v>
                </c:pt>
                <c:pt idx="8">
                  <c:v>4097</c:v>
                </c:pt>
                <c:pt idx="11">
                  <c:v>4091</c:v>
                </c:pt>
                <c:pt idx="14">
                  <c:v>4095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61</c:v>
                </c:pt>
                <c:pt idx="3">
                  <c:v>45</c:v>
                </c:pt>
                <c:pt idx="6">
                  <c:v>12</c:v>
                </c:pt>
                <c:pt idx="9">
                  <c:v>10</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1825</c:v>
                </c:pt>
                <c:pt idx="3">
                  <c:v>1726</c:v>
                </c:pt>
                <c:pt idx="6">
                  <c:v>1667</c:v>
                </c:pt>
                <c:pt idx="9">
                  <c:v>1634</c:v>
                </c:pt>
                <c:pt idx="12">
                  <c:v>1636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3621</c:v>
                </c:pt>
                <c:pt idx="3">
                  <c:v>3588</c:v>
                </c:pt>
                <c:pt idx="6">
                  <c:v>3543</c:v>
                </c:pt>
                <c:pt idx="9">
                  <c:v>3457</c:v>
                </c:pt>
                <c:pt idx="12">
                  <c:v>3284</c:v>
                </c:pt>
              </c:numCache>
            </c:numRef>
          </c:val>
        </c:ser>
        <c:dLbls>
          <c:showLegendKey val="0"/>
          <c:showVal val="0"/>
          <c:showCatName val="0"/>
          <c:showSerName val="0"/>
          <c:showPercent val="0"/>
          <c:showBubbleSize val="0"/>
        </c:dLbls>
        <c:gapWidth val="100"/>
        <c:overlap val="100"/>
        <c:axId val="112676224"/>
        <c:axId val="112690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1342</c:v>
                </c:pt>
                <c:pt idx="2">
                  <c:v>#N/A</c:v>
                </c:pt>
                <c:pt idx="3">
                  <c:v>#N/A</c:v>
                </c:pt>
                <c:pt idx="4">
                  <c:v>1263</c:v>
                </c:pt>
                <c:pt idx="5">
                  <c:v>#N/A</c:v>
                </c:pt>
                <c:pt idx="6">
                  <c:v>#N/A</c:v>
                </c:pt>
                <c:pt idx="7">
                  <c:v>1125</c:v>
                </c:pt>
                <c:pt idx="8">
                  <c:v>#N/A</c:v>
                </c:pt>
                <c:pt idx="9">
                  <c:v>#N/A</c:v>
                </c:pt>
                <c:pt idx="10">
                  <c:v>1010</c:v>
                </c:pt>
                <c:pt idx="11">
                  <c:v>#N/A</c:v>
                </c:pt>
                <c:pt idx="12">
                  <c:v>#N/A</c:v>
                </c:pt>
                <c:pt idx="13">
                  <c:v>834</c:v>
                </c:pt>
                <c:pt idx="14">
                  <c:v>#N/A</c:v>
                </c:pt>
              </c:numCache>
            </c:numRef>
          </c:val>
          <c:smooth val="0"/>
        </c:ser>
        <c:dLbls>
          <c:showLegendKey val="0"/>
          <c:showVal val="0"/>
          <c:showCatName val="0"/>
          <c:showSerName val="0"/>
          <c:showPercent val="0"/>
          <c:showBubbleSize val="0"/>
        </c:dLbls>
        <c:marker val="1"/>
        <c:smooth val="0"/>
        <c:axId val="112676224"/>
        <c:axId val="112690688"/>
      </c:lineChart>
      <c:catAx>
        <c:axId val="11267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90688"/>
        <c:crosses val="autoZero"/>
        <c:auto val="1"/>
        <c:lblAlgn val="ctr"/>
        <c:lblOffset val="100"/>
        <c:tickLblSkip val="1"/>
        <c:tickMarkSkip val="1"/>
        <c:noMultiLvlLbl val="0"/>
      </c:catAx>
      <c:valAx>
        <c:axId val="11269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7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33954</c:v>
                </c:pt>
                <c:pt idx="5">
                  <c:v>32909</c:v>
                </c:pt>
                <c:pt idx="8">
                  <c:v>33126</c:v>
                </c:pt>
                <c:pt idx="11">
                  <c:v>32794</c:v>
                </c:pt>
                <c:pt idx="14">
                  <c:v>31689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18613</c:v>
                </c:pt>
                <c:pt idx="5">
                  <c:v>18647</c:v>
                </c:pt>
                <c:pt idx="8">
                  <c:v>18135</c:v>
                </c:pt>
                <c:pt idx="11">
                  <c:v>17106</c:v>
                </c:pt>
                <c:pt idx="14">
                  <c:v>15342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6849</c:v>
                </c:pt>
                <c:pt idx="5">
                  <c:v>6811</c:v>
                </c:pt>
                <c:pt idx="8">
                  <c:v>6850</c:v>
                </c:pt>
                <c:pt idx="11">
                  <c:v>7185</c:v>
                </c:pt>
                <c:pt idx="14">
                  <c:v>7722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1063</c:v>
                </c:pt>
                <c:pt idx="3">
                  <c:v>1234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5569</c:v>
                </c:pt>
                <c:pt idx="3">
                  <c:v>5422</c:v>
                </c:pt>
                <c:pt idx="6">
                  <c:v>5136</c:v>
                </c:pt>
                <c:pt idx="9">
                  <c:v>4930</c:v>
                </c:pt>
                <c:pt idx="12">
                  <c:v>4790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24346</c:v>
                </c:pt>
                <c:pt idx="3">
                  <c:v>23695</c:v>
                </c:pt>
                <c:pt idx="6">
                  <c:v>22905</c:v>
                </c:pt>
                <c:pt idx="9">
                  <c:v>21205</c:v>
                </c:pt>
                <c:pt idx="12">
                  <c:v>18950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155</c:v>
                </c:pt>
                <c:pt idx="3">
                  <c:v>632</c:v>
                </c:pt>
                <c:pt idx="6">
                  <c:v>884</c:v>
                </c:pt>
                <c:pt idx="9">
                  <c:v>745</c:v>
                </c:pt>
                <c:pt idx="12">
                  <c:v>306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26721</c:v>
                </c:pt>
                <c:pt idx="3">
                  <c:v>25718</c:v>
                </c:pt>
                <c:pt idx="6">
                  <c:v>24828</c:v>
                </c:pt>
                <c:pt idx="9">
                  <c:v>24545</c:v>
                </c:pt>
                <c:pt idx="12">
                  <c:v>23598</c:v>
                </c:pt>
              </c:numCache>
            </c:numRef>
          </c:val>
        </c:ser>
        <c:dLbls>
          <c:showLegendKey val="0"/>
          <c:showVal val="0"/>
          <c:showCatName val="0"/>
          <c:showSerName val="0"/>
          <c:showPercent val="0"/>
          <c:showBubbleSize val="0"/>
        </c:dLbls>
        <c:gapWidth val="100"/>
        <c:overlap val="100"/>
        <c:axId val="111650688"/>
        <c:axId val="11166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650688"/>
        <c:axId val="111665152"/>
      </c:lineChart>
      <c:catAx>
        <c:axId val="11165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665152"/>
        <c:crosses val="autoZero"/>
        <c:auto val="1"/>
        <c:lblAlgn val="ctr"/>
        <c:lblOffset val="100"/>
        <c:tickLblSkip val="1"/>
        <c:tickMarkSkip val="1"/>
        <c:noMultiLvlLbl val="0"/>
      </c:catAx>
      <c:valAx>
        <c:axId val="11166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5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85,275
84,156
14.87
32,855,508
32,357,187
287,830
18,121,595
23,598,258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市域にある大手製造会社からの法人固定資産税等の収入により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類似団体を上回る</a:t>
          </a:r>
          <a:r>
            <a:rPr kumimoji="1" lang="en-US" altLang="ja-JP" sz="1300">
              <a:solidFill>
                <a:schemeClr val="dk1"/>
              </a:solidFill>
              <a:effectLst/>
              <a:latin typeface="+mn-lt"/>
              <a:ea typeface="+mn-ea"/>
              <a:cs typeface="+mn-cs"/>
            </a:rPr>
            <a:t>0.98</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なって</a:t>
          </a:r>
          <a:r>
            <a:rPr kumimoji="1" lang="ja-JP" altLang="en-US" sz="1300">
              <a:solidFill>
                <a:schemeClr val="dk1"/>
              </a:solidFill>
              <a:effectLst/>
              <a:latin typeface="+mn-lt"/>
              <a:ea typeface="+mn-ea"/>
              <a:cs typeface="+mn-cs"/>
            </a:rPr>
            <a:t>いる。</a:t>
          </a:r>
          <a:r>
            <a:rPr kumimoji="1" lang="ja-JP" altLang="en-US" sz="1300">
              <a:latin typeface="ＭＳ Ｐゴシック"/>
            </a:rPr>
            <a:t>平成２６年度は、産業都市である本市にとって影響の大きい法人市民税が増収となったものの、市税収入全体が減少したため、前年度比で</a:t>
          </a:r>
          <a:r>
            <a:rPr kumimoji="1" lang="en-US" altLang="ja-JP" sz="1300">
              <a:latin typeface="ＭＳ Ｐゴシック"/>
            </a:rPr>
            <a:t>0.1</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今後更なる徴収業務の強化により大阪府内上位である徴収率を維持し、財政基盤の強化に努める。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141514</xdr:rowOff>
    </xdr:from>
    <xdr:to>
      <xdr:col>7</xdr:col>
      <xdr:colOff>152400</xdr:colOff>
      <xdr:row>37</xdr:row>
      <xdr:rowOff>158750</xdr:rowOff>
    </xdr:to>
    <xdr:cxnSp macro="">
      <xdr:nvCxnSpPr>
        <xdr:cNvPr id="69" name="直線コネクタ 68"/>
        <xdr:cNvCxnSpPr/>
      </xdr:nvCxnSpPr>
      <xdr:spPr>
        <a:xfrm>
          <a:off x="4114800" y="64851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107043</xdr:rowOff>
    </xdr:from>
    <xdr:to>
      <xdr:col>6</xdr:col>
      <xdr:colOff>0</xdr:colOff>
      <xdr:row>37</xdr:row>
      <xdr:rowOff>141514</xdr:rowOff>
    </xdr:to>
    <xdr:cxnSp macro="">
      <xdr:nvCxnSpPr>
        <xdr:cNvPr id="72" name="直線コネクタ 71"/>
        <xdr:cNvCxnSpPr/>
      </xdr:nvCxnSpPr>
      <xdr:spPr>
        <a:xfrm>
          <a:off x="3225800" y="64506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20864</xdr:rowOff>
    </xdr:from>
    <xdr:to>
      <xdr:col>4</xdr:col>
      <xdr:colOff>482600</xdr:colOff>
      <xdr:row>37</xdr:row>
      <xdr:rowOff>107043</xdr:rowOff>
    </xdr:to>
    <xdr:cxnSp macro="">
      <xdr:nvCxnSpPr>
        <xdr:cNvPr id="75" name="直線コネクタ 74"/>
        <xdr:cNvCxnSpPr/>
      </xdr:nvCxnSpPr>
      <xdr:spPr>
        <a:xfrm>
          <a:off x="2336800" y="63645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37193</xdr:rowOff>
    </xdr:from>
    <xdr:to>
      <xdr:col>3</xdr:col>
      <xdr:colOff>279400</xdr:colOff>
      <xdr:row>37</xdr:row>
      <xdr:rowOff>20864</xdr:rowOff>
    </xdr:to>
    <xdr:cxnSp macro="">
      <xdr:nvCxnSpPr>
        <xdr:cNvPr id="78" name="直線コネクタ 77"/>
        <xdr:cNvCxnSpPr/>
      </xdr:nvCxnSpPr>
      <xdr:spPr>
        <a:xfrm>
          <a:off x="1447800" y="62093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8" name="円/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90714</xdr:rowOff>
    </xdr:from>
    <xdr:to>
      <xdr:col>6</xdr:col>
      <xdr:colOff>50800</xdr:colOff>
      <xdr:row>38</xdr:row>
      <xdr:rowOff>20864</xdr:rowOff>
    </xdr:to>
    <xdr:sp macro="" textlink="">
      <xdr:nvSpPr>
        <xdr:cNvPr id="90" name="円/楕円 89"/>
        <xdr:cNvSpPr/>
      </xdr:nvSpPr>
      <xdr:spPr>
        <a:xfrm>
          <a:off x="4064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31041</xdr:rowOff>
    </xdr:from>
    <xdr:ext cx="736600" cy="259045"/>
    <xdr:sp macro="" textlink="">
      <xdr:nvSpPr>
        <xdr:cNvPr id="91" name="テキスト ボックス 90"/>
        <xdr:cNvSpPr txBox="1"/>
      </xdr:nvSpPr>
      <xdr:spPr>
        <a:xfrm>
          <a:off x="3733800" y="620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56243</xdr:rowOff>
    </xdr:from>
    <xdr:to>
      <xdr:col>4</xdr:col>
      <xdr:colOff>533400</xdr:colOff>
      <xdr:row>37</xdr:row>
      <xdr:rowOff>157843</xdr:rowOff>
    </xdr:to>
    <xdr:sp macro="" textlink="">
      <xdr:nvSpPr>
        <xdr:cNvPr id="92" name="円/楕円 91"/>
        <xdr:cNvSpPr/>
      </xdr:nvSpPr>
      <xdr:spPr>
        <a:xfrm>
          <a:off x="3175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168020</xdr:rowOff>
    </xdr:from>
    <xdr:ext cx="762000" cy="259045"/>
    <xdr:sp macro="" textlink="">
      <xdr:nvSpPr>
        <xdr:cNvPr id="93" name="テキスト ボックス 92"/>
        <xdr:cNvSpPr txBox="1"/>
      </xdr:nvSpPr>
      <xdr:spPr>
        <a:xfrm>
          <a:off x="2844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141514</xdr:rowOff>
    </xdr:from>
    <xdr:to>
      <xdr:col>3</xdr:col>
      <xdr:colOff>330200</xdr:colOff>
      <xdr:row>37</xdr:row>
      <xdr:rowOff>71664</xdr:rowOff>
    </xdr:to>
    <xdr:sp macro="" textlink="">
      <xdr:nvSpPr>
        <xdr:cNvPr id="94" name="円/楕円 93"/>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81841</xdr:rowOff>
    </xdr:from>
    <xdr:ext cx="762000" cy="259045"/>
    <xdr:sp macro="" textlink="">
      <xdr:nvSpPr>
        <xdr:cNvPr id="95" name="テキスト ボックス 94"/>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157843</xdr:rowOff>
    </xdr:from>
    <xdr:to>
      <xdr:col>2</xdr:col>
      <xdr:colOff>127000</xdr:colOff>
      <xdr:row>36</xdr:row>
      <xdr:rowOff>87993</xdr:rowOff>
    </xdr:to>
    <xdr:sp macro="" textlink="">
      <xdr:nvSpPr>
        <xdr:cNvPr id="96" name="円/楕円 95"/>
        <xdr:cNvSpPr/>
      </xdr:nvSpPr>
      <xdr:spPr>
        <a:xfrm>
          <a:off x="1397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98170</xdr:rowOff>
    </xdr:from>
    <xdr:ext cx="762000" cy="259045"/>
    <xdr:sp macro="" textlink="">
      <xdr:nvSpPr>
        <xdr:cNvPr id="97" name="テキスト ボックス 96"/>
        <xdr:cNvSpPr txBox="1"/>
      </xdr:nvSpPr>
      <xdr:spPr>
        <a:xfrm>
          <a:off x="1066800" y="59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経常一般財源等総額は市税収入の減により、経常経費充当一般財源総額では、下水道事業特別会計や国民健康保険特別会計への繰出金の増や扶助費の増により、前年度比で１ポイント悪化し、</a:t>
          </a:r>
          <a:r>
            <a:rPr kumimoji="1" lang="en-US" altLang="ja-JP" sz="1200">
              <a:latin typeface="ＭＳ Ｐゴシック"/>
            </a:rPr>
            <a:t>99.7</a:t>
          </a:r>
          <a:r>
            <a:rPr kumimoji="1" lang="ja-JP" altLang="en-US" sz="1200">
              <a:latin typeface="ＭＳ Ｐゴシック"/>
            </a:rPr>
            <a:t>％となった。全国平均及び大阪府平均と比較すると高い値となっており、本市における財源構成が歳入面では景気の変動を受け易く、歳出面では扶助費の増や平成元～</a:t>
          </a:r>
          <a:r>
            <a:rPr kumimoji="1" lang="en-US" altLang="ja-JP" sz="1200">
              <a:latin typeface="ＭＳ Ｐゴシック"/>
            </a:rPr>
            <a:t>15</a:t>
          </a:r>
          <a:r>
            <a:rPr kumimoji="1" lang="ja-JP" altLang="en-US" sz="1200">
              <a:latin typeface="ＭＳ Ｐゴシック"/>
            </a:rPr>
            <a:t>年度に整備をした下水道事業会計における公債費に係る下水道事業会計繰出金が影響している。</a:t>
          </a:r>
          <a:endParaRPr kumimoji="1" lang="en-US" altLang="ja-JP" sz="1200">
            <a:latin typeface="ＭＳ Ｐゴシック"/>
          </a:endParaRPr>
        </a:p>
        <a:p>
          <a:r>
            <a:rPr kumimoji="1" lang="ja-JP" altLang="en-US" sz="1200">
              <a:latin typeface="ＭＳ Ｐゴシック"/>
            </a:rPr>
            <a:t>今後現業職の不補充等の定員管理、起債の発行抑制による公債管理、多額に上る下水道事業会計への繰出金の抑制等により経常経費の削減に努める。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762</xdr:rowOff>
    </xdr:from>
    <xdr:to>
      <xdr:col>7</xdr:col>
      <xdr:colOff>152400</xdr:colOff>
      <xdr:row>64</xdr:row>
      <xdr:rowOff>49022</xdr:rowOff>
    </xdr:to>
    <xdr:cxnSp macro="">
      <xdr:nvCxnSpPr>
        <xdr:cNvPr id="130" name="直線コネクタ 129"/>
        <xdr:cNvCxnSpPr/>
      </xdr:nvCxnSpPr>
      <xdr:spPr>
        <a:xfrm>
          <a:off x="4114800" y="109735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762</xdr:rowOff>
    </xdr:from>
    <xdr:to>
      <xdr:col>6</xdr:col>
      <xdr:colOff>0</xdr:colOff>
      <xdr:row>64</xdr:row>
      <xdr:rowOff>73152</xdr:rowOff>
    </xdr:to>
    <xdr:cxnSp macro="">
      <xdr:nvCxnSpPr>
        <xdr:cNvPr id="133" name="直線コネクタ 132"/>
        <xdr:cNvCxnSpPr/>
      </xdr:nvCxnSpPr>
      <xdr:spPr>
        <a:xfrm flipV="1">
          <a:off x="3225800" y="109735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64</xdr:row>
      <xdr:rowOff>73152</xdr:rowOff>
    </xdr:to>
    <xdr:cxnSp macro="">
      <xdr:nvCxnSpPr>
        <xdr:cNvPr id="136" name="直線コネクタ 135"/>
        <xdr:cNvCxnSpPr/>
      </xdr:nvCxnSpPr>
      <xdr:spPr>
        <a:xfrm>
          <a:off x="2336800" y="110073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3302</xdr:rowOff>
    </xdr:from>
    <xdr:to>
      <xdr:col>3</xdr:col>
      <xdr:colOff>279400</xdr:colOff>
      <xdr:row>64</xdr:row>
      <xdr:rowOff>34544</xdr:rowOff>
    </xdr:to>
    <xdr:cxnSp macro="">
      <xdr:nvCxnSpPr>
        <xdr:cNvPr id="139" name="直線コネクタ 138"/>
        <xdr:cNvCxnSpPr/>
      </xdr:nvCxnSpPr>
      <xdr:spPr>
        <a:xfrm>
          <a:off x="1447800" y="1080465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49" name="円/楕円 148"/>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50"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121412</xdr:rowOff>
    </xdr:from>
    <xdr:to>
      <xdr:col>6</xdr:col>
      <xdr:colOff>50800</xdr:colOff>
      <xdr:row>64</xdr:row>
      <xdr:rowOff>51562</xdr:rowOff>
    </xdr:to>
    <xdr:sp macro="" textlink="">
      <xdr:nvSpPr>
        <xdr:cNvPr id="151" name="円/楕円 150"/>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36339</xdr:rowOff>
    </xdr:from>
    <xdr:ext cx="736600" cy="259045"/>
    <xdr:sp macro="" textlink="">
      <xdr:nvSpPr>
        <xdr:cNvPr id="152" name="テキスト ボックス 151"/>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22352</xdr:rowOff>
    </xdr:from>
    <xdr:to>
      <xdr:col>4</xdr:col>
      <xdr:colOff>533400</xdr:colOff>
      <xdr:row>64</xdr:row>
      <xdr:rowOff>123952</xdr:rowOff>
    </xdr:to>
    <xdr:sp macro="" textlink="">
      <xdr:nvSpPr>
        <xdr:cNvPr id="153" name="円/楕円 152"/>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54" name="テキスト ボックス 153"/>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5" name="円/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6" name="テキスト ボックス 155"/>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123952</xdr:rowOff>
    </xdr:from>
    <xdr:to>
      <xdr:col>2</xdr:col>
      <xdr:colOff>127000</xdr:colOff>
      <xdr:row>63</xdr:row>
      <xdr:rowOff>54102</xdr:rowOff>
    </xdr:to>
    <xdr:sp macro="" textlink="">
      <xdr:nvSpPr>
        <xdr:cNvPr id="157" name="円/楕円 156"/>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38879</xdr:rowOff>
    </xdr:from>
    <xdr:ext cx="762000" cy="259045"/>
    <xdr:sp macro="" textlink="">
      <xdr:nvSpPr>
        <xdr:cNvPr id="158" name="テキスト ボックス 157"/>
        <xdr:cNvSpPr txBox="1"/>
      </xdr:nvSpPr>
      <xdr:spPr>
        <a:xfrm>
          <a:off x="1066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[120,819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本市においては消防・給食・ごみ収集業務などを市単独直営で行っていることから大阪府平均より高くなっている。</a:t>
          </a:r>
          <a:endParaRPr kumimoji="1" lang="en-US" altLang="ja-JP" sz="1300">
            <a:latin typeface="ＭＳ Ｐゴシック"/>
          </a:endParaRPr>
        </a:p>
        <a:p>
          <a:r>
            <a:rPr kumimoji="1" lang="ja-JP" altLang="en-US" sz="1300">
              <a:latin typeface="ＭＳ Ｐゴシック"/>
            </a:rPr>
            <a:t>消防行政やごみ行政を北摂近隣市と協力し広域化連携していくことが現状の課題である。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146931</xdr:rowOff>
    </xdr:from>
    <xdr:to>
      <xdr:col>7</xdr:col>
      <xdr:colOff>152400</xdr:colOff>
      <xdr:row>81</xdr:row>
      <xdr:rowOff>156164</xdr:rowOff>
    </xdr:to>
    <xdr:cxnSp macro="">
      <xdr:nvCxnSpPr>
        <xdr:cNvPr id="192" name="直線コネクタ 191"/>
        <xdr:cNvCxnSpPr/>
      </xdr:nvCxnSpPr>
      <xdr:spPr>
        <a:xfrm>
          <a:off x="4114800" y="14034381"/>
          <a:ext cx="8382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140941</xdr:rowOff>
    </xdr:from>
    <xdr:ext cx="762000" cy="259045"/>
    <xdr:sp macro="" textlink="">
      <xdr:nvSpPr>
        <xdr:cNvPr id="193" name="人件費・物件費等の状況平均値テキスト"/>
        <xdr:cNvSpPr txBox="1"/>
      </xdr:nvSpPr>
      <xdr:spPr>
        <a:xfrm>
          <a:off x="5041900" y="1402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146931</xdr:rowOff>
    </xdr:from>
    <xdr:to>
      <xdr:col>6</xdr:col>
      <xdr:colOff>0</xdr:colOff>
      <xdr:row>81</xdr:row>
      <xdr:rowOff>147875</xdr:rowOff>
    </xdr:to>
    <xdr:cxnSp macro="">
      <xdr:nvCxnSpPr>
        <xdr:cNvPr id="195" name="直線コネクタ 194"/>
        <xdr:cNvCxnSpPr/>
      </xdr:nvCxnSpPr>
      <xdr:spPr>
        <a:xfrm flipV="1">
          <a:off x="3225800" y="14034381"/>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147875</xdr:rowOff>
    </xdr:from>
    <xdr:to>
      <xdr:col>4</xdr:col>
      <xdr:colOff>482600</xdr:colOff>
      <xdr:row>81</xdr:row>
      <xdr:rowOff>160187</xdr:rowOff>
    </xdr:to>
    <xdr:cxnSp macro="">
      <xdr:nvCxnSpPr>
        <xdr:cNvPr id="198" name="直線コネクタ 197"/>
        <xdr:cNvCxnSpPr/>
      </xdr:nvCxnSpPr>
      <xdr:spPr>
        <a:xfrm flipV="1">
          <a:off x="2336800" y="14035325"/>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160187</xdr:rowOff>
    </xdr:from>
    <xdr:to>
      <xdr:col>3</xdr:col>
      <xdr:colOff>279400</xdr:colOff>
      <xdr:row>81</xdr:row>
      <xdr:rowOff>168258</xdr:rowOff>
    </xdr:to>
    <xdr:cxnSp macro="">
      <xdr:nvCxnSpPr>
        <xdr:cNvPr id="201" name="直線コネクタ 200"/>
        <xdr:cNvCxnSpPr/>
      </xdr:nvCxnSpPr>
      <xdr:spPr>
        <a:xfrm flipV="1">
          <a:off x="1447800" y="14047637"/>
          <a:ext cx="8890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1362</xdr:rowOff>
    </xdr:from>
    <xdr:ext cx="762000" cy="259045"/>
    <xdr:sp macro="" textlink="">
      <xdr:nvSpPr>
        <xdr:cNvPr id="205" name="テキスト ボックス 204"/>
        <xdr:cNvSpPr txBox="1"/>
      </xdr:nvSpPr>
      <xdr:spPr>
        <a:xfrm>
          <a:off x="1066800" y="137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105364</xdr:rowOff>
    </xdr:from>
    <xdr:to>
      <xdr:col>7</xdr:col>
      <xdr:colOff>203200</xdr:colOff>
      <xdr:row>82</xdr:row>
      <xdr:rowOff>35514</xdr:rowOff>
    </xdr:to>
    <xdr:sp macro="" textlink="">
      <xdr:nvSpPr>
        <xdr:cNvPr id="211" name="円/楕円 210"/>
        <xdr:cNvSpPr/>
      </xdr:nvSpPr>
      <xdr:spPr>
        <a:xfrm>
          <a:off x="4902200" y="139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26641</xdr:rowOff>
    </xdr:from>
    <xdr:ext cx="762000" cy="259045"/>
    <xdr:sp macro="" textlink="">
      <xdr:nvSpPr>
        <xdr:cNvPr id="212" name="人件費・物件費等の状況該当値テキスト"/>
        <xdr:cNvSpPr txBox="1"/>
      </xdr:nvSpPr>
      <xdr:spPr>
        <a:xfrm>
          <a:off x="5041900" y="1391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120,819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96131</xdr:rowOff>
    </xdr:from>
    <xdr:to>
      <xdr:col>6</xdr:col>
      <xdr:colOff>50800</xdr:colOff>
      <xdr:row>82</xdr:row>
      <xdr:rowOff>26281</xdr:rowOff>
    </xdr:to>
    <xdr:sp macro="" textlink="">
      <xdr:nvSpPr>
        <xdr:cNvPr id="213" name="円/楕円 212"/>
        <xdr:cNvSpPr/>
      </xdr:nvSpPr>
      <xdr:spPr>
        <a:xfrm>
          <a:off x="4064000" y="139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36458</xdr:rowOff>
    </xdr:from>
    <xdr:ext cx="736600" cy="259045"/>
    <xdr:sp macro="" textlink="">
      <xdr:nvSpPr>
        <xdr:cNvPr id="214" name="テキスト ボックス 213"/>
        <xdr:cNvSpPr txBox="1"/>
      </xdr:nvSpPr>
      <xdr:spPr>
        <a:xfrm>
          <a:off x="3733800" y="13752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116,227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97075</xdr:rowOff>
    </xdr:from>
    <xdr:to>
      <xdr:col>4</xdr:col>
      <xdr:colOff>533400</xdr:colOff>
      <xdr:row>82</xdr:row>
      <xdr:rowOff>27225</xdr:rowOff>
    </xdr:to>
    <xdr:sp macro="" textlink="">
      <xdr:nvSpPr>
        <xdr:cNvPr id="215" name="円/楕円 214"/>
        <xdr:cNvSpPr/>
      </xdr:nvSpPr>
      <xdr:spPr>
        <a:xfrm>
          <a:off x="3175000" y="139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37402</xdr:rowOff>
    </xdr:from>
    <xdr:ext cx="762000" cy="259045"/>
    <xdr:sp macro="" textlink="">
      <xdr:nvSpPr>
        <xdr:cNvPr id="216" name="テキスト ボックス 215"/>
        <xdr:cNvSpPr txBox="1"/>
      </xdr:nvSpPr>
      <xdr:spPr>
        <a:xfrm>
          <a:off x="2844800" y="137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109387</xdr:rowOff>
    </xdr:from>
    <xdr:to>
      <xdr:col>3</xdr:col>
      <xdr:colOff>330200</xdr:colOff>
      <xdr:row>82</xdr:row>
      <xdr:rowOff>39537</xdr:rowOff>
    </xdr:to>
    <xdr:sp macro="" textlink="">
      <xdr:nvSpPr>
        <xdr:cNvPr id="217" name="円/楕円 216"/>
        <xdr:cNvSpPr/>
      </xdr:nvSpPr>
      <xdr:spPr>
        <a:xfrm>
          <a:off x="2286000" y="139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24314</xdr:rowOff>
    </xdr:from>
    <xdr:ext cx="762000" cy="259045"/>
    <xdr:sp macro="" textlink="">
      <xdr:nvSpPr>
        <xdr:cNvPr id="218" name="テキスト ボックス 217"/>
        <xdr:cNvSpPr txBox="1"/>
      </xdr:nvSpPr>
      <xdr:spPr>
        <a:xfrm>
          <a:off x="1955800" y="1408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117458</xdr:rowOff>
    </xdr:from>
    <xdr:to>
      <xdr:col>2</xdr:col>
      <xdr:colOff>127000</xdr:colOff>
      <xdr:row>82</xdr:row>
      <xdr:rowOff>47608</xdr:rowOff>
    </xdr:to>
    <xdr:sp macro="" textlink="">
      <xdr:nvSpPr>
        <xdr:cNvPr id="219" name="円/楕円 218"/>
        <xdr:cNvSpPr/>
      </xdr:nvSpPr>
      <xdr:spPr>
        <a:xfrm>
          <a:off x="1397000" y="140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32385</xdr:rowOff>
    </xdr:from>
    <xdr:ext cx="762000" cy="259045"/>
    <xdr:sp macro="" textlink="">
      <xdr:nvSpPr>
        <xdr:cNvPr id="220" name="テキスト ボックス 219"/>
        <xdr:cNvSpPr txBox="1"/>
      </xdr:nvSpPr>
      <xdr:spPr>
        <a:xfrm>
          <a:off x="1066800" y="1409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１年度に普通昇給の１２ヶ月延伸、平成１４～１７年度には職員の独自給料カット（管理職３％、一般職員２％）、平成１９年度からは高齢層職員昇給抑制を行い給与の適正化に努めてきた。平成２５年度において、国家公務員の給与減額に準じた給与削減を実施した。今後も初任給、わたりの是正等給与面での諸課題について調査・検討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86905</xdr:rowOff>
    </xdr:from>
    <xdr:to>
      <xdr:col>24</xdr:col>
      <xdr:colOff>558800</xdr:colOff>
      <xdr:row>85</xdr:row>
      <xdr:rowOff>107587</xdr:rowOff>
    </xdr:to>
    <xdr:cxnSp macro="">
      <xdr:nvCxnSpPr>
        <xdr:cNvPr id="256" name="直線コネクタ 255"/>
        <xdr:cNvCxnSpPr/>
      </xdr:nvCxnSpPr>
      <xdr:spPr>
        <a:xfrm>
          <a:off x="16179800" y="1466015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86905</xdr:rowOff>
    </xdr:from>
    <xdr:to>
      <xdr:col>23</xdr:col>
      <xdr:colOff>406400</xdr:colOff>
      <xdr:row>88</xdr:row>
      <xdr:rowOff>117202</xdr:rowOff>
    </xdr:to>
    <xdr:cxnSp macro="">
      <xdr:nvCxnSpPr>
        <xdr:cNvPr id="259" name="直線コネクタ 258"/>
        <xdr:cNvCxnSpPr/>
      </xdr:nvCxnSpPr>
      <xdr:spPr>
        <a:xfrm flipV="1">
          <a:off x="15290800" y="14660155"/>
          <a:ext cx="889000" cy="54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117202</xdr:rowOff>
    </xdr:from>
    <xdr:to>
      <xdr:col>22</xdr:col>
      <xdr:colOff>203200</xdr:colOff>
      <xdr:row>88</xdr:row>
      <xdr:rowOff>124098</xdr:rowOff>
    </xdr:to>
    <xdr:cxnSp macro="">
      <xdr:nvCxnSpPr>
        <xdr:cNvPr id="262" name="直線コネクタ 261"/>
        <xdr:cNvCxnSpPr/>
      </xdr:nvCxnSpPr>
      <xdr:spPr>
        <a:xfrm flipV="1">
          <a:off x="14401800" y="15204802"/>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88</xdr:row>
      <xdr:rowOff>124098</xdr:rowOff>
    </xdr:to>
    <xdr:cxnSp macro="">
      <xdr:nvCxnSpPr>
        <xdr:cNvPr id="265" name="直線コネクタ 264"/>
        <xdr:cNvCxnSpPr/>
      </xdr:nvCxnSpPr>
      <xdr:spPr>
        <a:xfrm>
          <a:off x="13512800" y="14673943"/>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68" name="フローチャート : 判断 267"/>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69" name="テキスト ボックス 268"/>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56787</xdr:rowOff>
    </xdr:from>
    <xdr:to>
      <xdr:col>24</xdr:col>
      <xdr:colOff>609600</xdr:colOff>
      <xdr:row>85</xdr:row>
      <xdr:rowOff>158387</xdr:rowOff>
    </xdr:to>
    <xdr:sp macro="" textlink="">
      <xdr:nvSpPr>
        <xdr:cNvPr id="275" name="円/楕円 274"/>
        <xdr:cNvSpPr/>
      </xdr:nvSpPr>
      <xdr:spPr>
        <a:xfrm>
          <a:off x="169672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28864</xdr:rowOff>
    </xdr:from>
    <xdr:ext cx="762000" cy="259045"/>
    <xdr:sp macro="" textlink="">
      <xdr:nvSpPr>
        <xdr:cNvPr id="276" name="給与水準   （国との比較）該当値テキスト"/>
        <xdr:cNvSpPr txBox="1"/>
      </xdr:nvSpPr>
      <xdr:spPr>
        <a:xfrm>
          <a:off x="17106900" y="146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36105</xdr:rowOff>
    </xdr:from>
    <xdr:to>
      <xdr:col>23</xdr:col>
      <xdr:colOff>457200</xdr:colOff>
      <xdr:row>85</xdr:row>
      <xdr:rowOff>137705</xdr:rowOff>
    </xdr:to>
    <xdr:sp macro="" textlink="">
      <xdr:nvSpPr>
        <xdr:cNvPr id="277" name="円/楕円 276"/>
        <xdr:cNvSpPr/>
      </xdr:nvSpPr>
      <xdr:spPr>
        <a:xfrm>
          <a:off x="16129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122482</xdr:rowOff>
    </xdr:from>
    <xdr:ext cx="736600" cy="259045"/>
    <xdr:sp macro="" textlink="">
      <xdr:nvSpPr>
        <xdr:cNvPr id="278" name="テキスト ボックス 277"/>
        <xdr:cNvSpPr txBox="1"/>
      </xdr:nvSpPr>
      <xdr:spPr>
        <a:xfrm>
          <a:off x="15798800" y="1469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66402</xdr:rowOff>
    </xdr:from>
    <xdr:to>
      <xdr:col>22</xdr:col>
      <xdr:colOff>254000</xdr:colOff>
      <xdr:row>88</xdr:row>
      <xdr:rowOff>168002</xdr:rowOff>
    </xdr:to>
    <xdr:sp macro="" textlink="">
      <xdr:nvSpPr>
        <xdr:cNvPr id="279" name="円/楕円 278"/>
        <xdr:cNvSpPr/>
      </xdr:nvSpPr>
      <xdr:spPr>
        <a:xfrm>
          <a:off x="15240000" y="151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152779</xdr:rowOff>
    </xdr:from>
    <xdr:ext cx="762000" cy="259045"/>
    <xdr:sp macro="" textlink="">
      <xdr:nvSpPr>
        <xdr:cNvPr id="280" name="テキスト ボックス 279"/>
        <xdr:cNvSpPr txBox="1"/>
      </xdr:nvSpPr>
      <xdr:spPr>
        <a:xfrm>
          <a:off x="14909800" y="1524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73298</xdr:rowOff>
    </xdr:from>
    <xdr:to>
      <xdr:col>21</xdr:col>
      <xdr:colOff>50800</xdr:colOff>
      <xdr:row>89</xdr:row>
      <xdr:rowOff>3448</xdr:rowOff>
    </xdr:to>
    <xdr:sp macro="" textlink="">
      <xdr:nvSpPr>
        <xdr:cNvPr id="281" name="円/楕円 280"/>
        <xdr:cNvSpPr/>
      </xdr:nvSpPr>
      <xdr:spPr>
        <a:xfrm>
          <a:off x="14351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159675</xdr:rowOff>
    </xdr:from>
    <xdr:ext cx="762000" cy="259045"/>
    <xdr:sp macro="" textlink="">
      <xdr:nvSpPr>
        <xdr:cNvPr id="282" name="テキスト ボックス 281"/>
        <xdr:cNvSpPr txBox="1"/>
      </xdr:nvSpPr>
      <xdr:spPr>
        <a:xfrm>
          <a:off x="14020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49893</xdr:rowOff>
    </xdr:from>
    <xdr:to>
      <xdr:col>19</xdr:col>
      <xdr:colOff>533400</xdr:colOff>
      <xdr:row>85</xdr:row>
      <xdr:rowOff>151493</xdr:rowOff>
    </xdr:to>
    <xdr:sp macro="" textlink="">
      <xdr:nvSpPr>
        <xdr:cNvPr id="283" name="円/楕円 282"/>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161670</xdr:rowOff>
    </xdr:from>
    <xdr:ext cx="762000" cy="259045"/>
    <xdr:sp macro="" textlink="">
      <xdr:nvSpPr>
        <xdr:cNvPr id="284" name="テキスト ボックス 283"/>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長年、消防・給食・ごみ収集など全てを市直営としてきたことや、保育行政の充実に取り組むため保育士等が加配となっていることで職員数は府内平均を上回っていた。　　　　　　　　　　　　　　しかし平成７年度の９０４人をピークに職員数のスリム化に取り組み、平成１５年１２月には「摂津市職員数適正化計画」を策定し、平成２０年４月には学校給食調理業務の民間委託も実施した。平成２２年度～２６年度実施の「摂津市第四次行財政改革実施計画」では職員数の６６０人体制に取り組み、事務職員は退職者の６割補充、現業職員は不補充を原則として取り組んだ結果、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では</a:t>
          </a:r>
          <a:r>
            <a:rPr lang="ja-JP" altLang="ja-JP" sz="1100">
              <a:solidFill>
                <a:schemeClr val="dk1"/>
              </a:solidFill>
              <a:effectLst/>
              <a:latin typeface="+mn-lt"/>
              <a:ea typeface="+mn-ea"/>
              <a:cs typeface="+mn-cs"/>
            </a:rPr>
            <a:t>人口千人当たりの職員数が６．</a:t>
          </a:r>
          <a:r>
            <a:rPr lang="ja-JP" altLang="en-US" sz="1100">
              <a:solidFill>
                <a:schemeClr val="dk1"/>
              </a:solidFill>
              <a:effectLst/>
              <a:latin typeface="+mn-lt"/>
              <a:ea typeface="+mn-ea"/>
              <a:cs typeface="+mn-cs"/>
            </a:rPr>
            <a:t>６１</a:t>
          </a:r>
          <a:r>
            <a:rPr lang="ja-JP" altLang="ja-JP" sz="1100">
              <a:solidFill>
                <a:schemeClr val="dk1"/>
              </a:solidFill>
              <a:effectLst/>
              <a:latin typeface="+mn-lt"/>
              <a:ea typeface="+mn-ea"/>
              <a:cs typeface="+mn-cs"/>
            </a:rPr>
            <a:t>人と全国及び</a:t>
          </a:r>
          <a:r>
            <a:rPr lang="ja-JP" altLang="en-US" sz="1100">
              <a:solidFill>
                <a:schemeClr val="dk1"/>
              </a:solidFill>
              <a:effectLst/>
              <a:latin typeface="+mn-lt"/>
              <a:ea typeface="+mn-ea"/>
              <a:cs typeface="+mn-cs"/>
            </a:rPr>
            <a:t>類似団体</a:t>
          </a:r>
          <a:r>
            <a:rPr lang="ja-JP" altLang="ja-JP" sz="1100">
              <a:solidFill>
                <a:schemeClr val="dk1"/>
              </a:solidFill>
              <a:effectLst/>
              <a:latin typeface="+mn-lt"/>
              <a:ea typeface="+mn-ea"/>
              <a:cs typeface="+mn-cs"/>
            </a:rPr>
            <a:t>平均を</a:t>
          </a:r>
          <a:r>
            <a:rPr lang="ja-JP" altLang="en-US" sz="1100">
              <a:solidFill>
                <a:schemeClr val="dk1"/>
              </a:solidFill>
              <a:effectLst/>
              <a:latin typeface="+mn-lt"/>
              <a:ea typeface="+mn-ea"/>
              <a:cs typeface="+mn-cs"/>
            </a:rPr>
            <a:t>下回った</a:t>
          </a:r>
          <a:r>
            <a:rPr lang="ja-JP" altLang="ja-JP" sz="1100">
              <a:solidFill>
                <a:schemeClr val="dk1"/>
              </a:solidFill>
              <a:effectLst/>
              <a:latin typeface="+mn-lt"/>
              <a:ea typeface="+mn-ea"/>
              <a:cs typeface="+mn-cs"/>
            </a:rPr>
            <a:t>。今後も民間委託の実施や臨時職員・非常勤職員の活用等で職員数の適正化に努める</a:t>
          </a:r>
          <a:r>
            <a:rPr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55275</xdr:rowOff>
    </xdr:from>
    <xdr:to>
      <xdr:col>24</xdr:col>
      <xdr:colOff>558800</xdr:colOff>
      <xdr:row>60</xdr:row>
      <xdr:rowOff>61020</xdr:rowOff>
    </xdr:to>
    <xdr:cxnSp macro="">
      <xdr:nvCxnSpPr>
        <xdr:cNvPr id="321" name="直線コネクタ 320"/>
        <xdr:cNvCxnSpPr/>
      </xdr:nvCxnSpPr>
      <xdr:spPr>
        <a:xfrm>
          <a:off x="16179800" y="10342275"/>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55275</xdr:rowOff>
    </xdr:from>
    <xdr:to>
      <xdr:col>23</xdr:col>
      <xdr:colOff>406400</xdr:colOff>
      <xdr:row>60</xdr:row>
      <xdr:rowOff>72511</xdr:rowOff>
    </xdr:to>
    <xdr:cxnSp macro="">
      <xdr:nvCxnSpPr>
        <xdr:cNvPr id="324" name="直線コネクタ 323"/>
        <xdr:cNvCxnSpPr/>
      </xdr:nvCxnSpPr>
      <xdr:spPr>
        <a:xfrm flipV="1">
          <a:off x="15290800" y="1034227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72511</xdr:rowOff>
    </xdr:from>
    <xdr:to>
      <xdr:col>22</xdr:col>
      <xdr:colOff>203200</xdr:colOff>
      <xdr:row>60</xdr:row>
      <xdr:rowOff>86299</xdr:rowOff>
    </xdr:to>
    <xdr:cxnSp macro="">
      <xdr:nvCxnSpPr>
        <xdr:cNvPr id="327" name="直線コネクタ 326"/>
        <xdr:cNvCxnSpPr/>
      </xdr:nvCxnSpPr>
      <xdr:spPr>
        <a:xfrm flipV="1">
          <a:off x="14401800" y="1035951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86299</xdr:rowOff>
    </xdr:from>
    <xdr:to>
      <xdr:col>21</xdr:col>
      <xdr:colOff>0</xdr:colOff>
      <xdr:row>60</xdr:row>
      <xdr:rowOff>93194</xdr:rowOff>
    </xdr:to>
    <xdr:cxnSp macro="">
      <xdr:nvCxnSpPr>
        <xdr:cNvPr id="330" name="直線コネクタ 329"/>
        <xdr:cNvCxnSpPr/>
      </xdr:nvCxnSpPr>
      <xdr:spPr>
        <a:xfrm flipV="1">
          <a:off x="13512800" y="1037329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3" name="フローチャート : 判断 332"/>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4" name="テキスト ボックス 333"/>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10220</xdr:rowOff>
    </xdr:from>
    <xdr:to>
      <xdr:col>24</xdr:col>
      <xdr:colOff>609600</xdr:colOff>
      <xdr:row>60</xdr:row>
      <xdr:rowOff>111820</xdr:rowOff>
    </xdr:to>
    <xdr:sp macro="" textlink="">
      <xdr:nvSpPr>
        <xdr:cNvPr id="340" name="円/楕円 339"/>
        <xdr:cNvSpPr/>
      </xdr:nvSpPr>
      <xdr:spPr>
        <a:xfrm>
          <a:off x="169672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26747</xdr:rowOff>
    </xdr:from>
    <xdr:ext cx="762000" cy="259045"/>
    <xdr:sp macro="" textlink="">
      <xdr:nvSpPr>
        <xdr:cNvPr id="341" name="定員管理の状況該当値テキスト"/>
        <xdr:cNvSpPr txBox="1"/>
      </xdr:nvSpPr>
      <xdr:spPr>
        <a:xfrm>
          <a:off x="17106900" y="1014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4475</xdr:rowOff>
    </xdr:from>
    <xdr:to>
      <xdr:col>23</xdr:col>
      <xdr:colOff>457200</xdr:colOff>
      <xdr:row>60</xdr:row>
      <xdr:rowOff>106075</xdr:rowOff>
    </xdr:to>
    <xdr:sp macro="" textlink="">
      <xdr:nvSpPr>
        <xdr:cNvPr id="342" name="円/楕円 341"/>
        <xdr:cNvSpPr/>
      </xdr:nvSpPr>
      <xdr:spPr>
        <a:xfrm>
          <a:off x="16129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116252</xdr:rowOff>
    </xdr:from>
    <xdr:ext cx="736600" cy="259045"/>
    <xdr:sp macro="" textlink="">
      <xdr:nvSpPr>
        <xdr:cNvPr id="343" name="テキスト ボックス 342"/>
        <xdr:cNvSpPr txBox="1"/>
      </xdr:nvSpPr>
      <xdr:spPr>
        <a:xfrm>
          <a:off x="15798800" y="1006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21711</xdr:rowOff>
    </xdr:from>
    <xdr:to>
      <xdr:col>22</xdr:col>
      <xdr:colOff>254000</xdr:colOff>
      <xdr:row>60</xdr:row>
      <xdr:rowOff>123311</xdr:rowOff>
    </xdr:to>
    <xdr:sp macro="" textlink="">
      <xdr:nvSpPr>
        <xdr:cNvPr id="344" name="円/楕円 343"/>
        <xdr:cNvSpPr/>
      </xdr:nvSpPr>
      <xdr:spPr>
        <a:xfrm>
          <a:off x="15240000" y="103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133488</xdr:rowOff>
    </xdr:from>
    <xdr:ext cx="762000" cy="259045"/>
    <xdr:sp macro="" textlink="">
      <xdr:nvSpPr>
        <xdr:cNvPr id="345" name="テキスト ボックス 344"/>
        <xdr:cNvSpPr txBox="1"/>
      </xdr:nvSpPr>
      <xdr:spPr>
        <a:xfrm>
          <a:off x="14909800" y="100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35499</xdr:rowOff>
    </xdr:from>
    <xdr:to>
      <xdr:col>21</xdr:col>
      <xdr:colOff>50800</xdr:colOff>
      <xdr:row>60</xdr:row>
      <xdr:rowOff>137099</xdr:rowOff>
    </xdr:to>
    <xdr:sp macro="" textlink="">
      <xdr:nvSpPr>
        <xdr:cNvPr id="346" name="円/楕円 345"/>
        <xdr:cNvSpPr/>
      </xdr:nvSpPr>
      <xdr:spPr>
        <a:xfrm>
          <a:off x="14351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147276</xdr:rowOff>
    </xdr:from>
    <xdr:ext cx="762000" cy="259045"/>
    <xdr:sp macro="" textlink="">
      <xdr:nvSpPr>
        <xdr:cNvPr id="347" name="テキスト ボックス 346"/>
        <xdr:cNvSpPr txBox="1"/>
      </xdr:nvSpPr>
      <xdr:spPr>
        <a:xfrm>
          <a:off x="14020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48" name="円/楕円 347"/>
        <xdr:cNvSpPr/>
      </xdr:nvSpPr>
      <xdr:spPr>
        <a:xfrm>
          <a:off x="13462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128771</xdr:rowOff>
    </xdr:from>
    <xdr:ext cx="762000" cy="259045"/>
    <xdr:sp macro="" textlink="">
      <xdr:nvSpPr>
        <xdr:cNvPr id="349" name="テキスト ボックス 348"/>
        <xdr:cNvSpPr txBox="1"/>
      </xdr:nvSpPr>
      <xdr:spPr>
        <a:xfrm>
          <a:off x="13131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普及に重点を置き、下水道普及率が２５％であった平成元年から、約１５年でほぼ市内全域の下水道普及を達成した結果、公債費比率が類似団体平均値大きく上回る時期が続いた。平成１４年度に「公債費負担適正化計画」を策定し、新規市債発行の抑制による公債費の削減や繰上償還の実施などを行ってきた結果、平成２６年度には６</a:t>
          </a:r>
          <a:r>
            <a:rPr kumimoji="1" lang="en-US" altLang="ja-JP" sz="1300">
              <a:latin typeface="ＭＳ Ｐゴシック"/>
            </a:rPr>
            <a:t>.</a:t>
          </a:r>
          <a:r>
            <a:rPr kumimoji="1" lang="ja-JP" altLang="en-US" sz="1300">
              <a:latin typeface="ＭＳ Ｐゴシック"/>
            </a:rPr>
            <a:t>３％と大阪府平均を下回った。</a:t>
          </a:r>
          <a:endParaRPr kumimoji="1" lang="en-US" altLang="ja-JP" sz="1300">
            <a:latin typeface="ＭＳ Ｐゴシック"/>
          </a:endParaRPr>
        </a:p>
        <a:p>
          <a:r>
            <a:rPr kumimoji="1" lang="ja-JP" altLang="en-US" sz="1300">
              <a:latin typeface="ＭＳ Ｐゴシック"/>
            </a:rPr>
            <a:t>今後も新規市債発行を抑制するとともに、下水道事業の経営健全化に努める。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75247</xdr:rowOff>
    </xdr:from>
    <xdr:to>
      <xdr:col>24</xdr:col>
      <xdr:colOff>558800</xdr:colOff>
      <xdr:row>39</xdr:row>
      <xdr:rowOff>135572</xdr:rowOff>
    </xdr:to>
    <xdr:cxnSp macro="">
      <xdr:nvCxnSpPr>
        <xdr:cNvPr id="379" name="直線コネクタ 378"/>
        <xdr:cNvCxnSpPr/>
      </xdr:nvCxnSpPr>
      <xdr:spPr>
        <a:xfrm flipV="1">
          <a:off x="16179800" y="676179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135572</xdr:rowOff>
    </xdr:from>
    <xdr:to>
      <xdr:col>23</xdr:col>
      <xdr:colOff>406400</xdr:colOff>
      <xdr:row>40</xdr:row>
      <xdr:rowOff>318</xdr:rowOff>
    </xdr:to>
    <xdr:cxnSp macro="">
      <xdr:nvCxnSpPr>
        <xdr:cNvPr id="382" name="直線コネクタ 381"/>
        <xdr:cNvCxnSpPr/>
      </xdr:nvCxnSpPr>
      <xdr:spPr>
        <a:xfrm flipV="1">
          <a:off x="15290800" y="68221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318</xdr:rowOff>
    </xdr:from>
    <xdr:to>
      <xdr:col>22</xdr:col>
      <xdr:colOff>203200</xdr:colOff>
      <xdr:row>40</xdr:row>
      <xdr:rowOff>318</xdr:rowOff>
    </xdr:to>
    <xdr:cxnSp macro="">
      <xdr:nvCxnSpPr>
        <xdr:cNvPr id="385" name="直線コネクタ 384"/>
        <xdr:cNvCxnSpPr/>
      </xdr:nvCxnSpPr>
      <xdr:spPr>
        <a:xfrm>
          <a:off x="14401800" y="685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141605</xdr:rowOff>
    </xdr:from>
    <xdr:to>
      <xdr:col>21</xdr:col>
      <xdr:colOff>0</xdr:colOff>
      <xdr:row>40</xdr:row>
      <xdr:rowOff>318</xdr:rowOff>
    </xdr:to>
    <xdr:cxnSp macro="">
      <xdr:nvCxnSpPr>
        <xdr:cNvPr id="388" name="直線コネクタ 387"/>
        <xdr:cNvCxnSpPr/>
      </xdr:nvCxnSpPr>
      <xdr:spPr>
        <a:xfrm>
          <a:off x="13512800" y="68281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91" name="フローチャート : 判断 390"/>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132415</xdr:rowOff>
    </xdr:from>
    <xdr:ext cx="762000" cy="259045"/>
    <xdr:sp macro="" textlink="">
      <xdr:nvSpPr>
        <xdr:cNvPr id="392" name="テキスト ボックス 391"/>
        <xdr:cNvSpPr txBox="1"/>
      </xdr:nvSpPr>
      <xdr:spPr>
        <a:xfrm>
          <a:off x="13131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24447</xdr:rowOff>
    </xdr:from>
    <xdr:to>
      <xdr:col>24</xdr:col>
      <xdr:colOff>609600</xdr:colOff>
      <xdr:row>39</xdr:row>
      <xdr:rowOff>126047</xdr:rowOff>
    </xdr:to>
    <xdr:sp macro="" textlink="">
      <xdr:nvSpPr>
        <xdr:cNvPr id="398" name="円/楕円 397"/>
        <xdr:cNvSpPr/>
      </xdr:nvSpPr>
      <xdr:spPr>
        <a:xfrm>
          <a:off x="169672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40974</xdr:rowOff>
    </xdr:from>
    <xdr:ext cx="762000" cy="259045"/>
    <xdr:sp macro="" textlink="">
      <xdr:nvSpPr>
        <xdr:cNvPr id="399" name="公債費負担の状況該当値テキスト"/>
        <xdr:cNvSpPr txBox="1"/>
      </xdr:nvSpPr>
      <xdr:spPr>
        <a:xfrm>
          <a:off x="17106900" y="65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84772</xdr:rowOff>
    </xdr:from>
    <xdr:to>
      <xdr:col>23</xdr:col>
      <xdr:colOff>457200</xdr:colOff>
      <xdr:row>40</xdr:row>
      <xdr:rowOff>14922</xdr:rowOff>
    </xdr:to>
    <xdr:sp macro="" textlink="">
      <xdr:nvSpPr>
        <xdr:cNvPr id="400" name="円/楕円 399"/>
        <xdr:cNvSpPr/>
      </xdr:nvSpPr>
      <xdr:spPr>
        <a:xfrm>
          <a:off x="16129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25099</xdr:rowOff>
    </xdr:from>
    <xdr:ext cx="736600" cy="259045"/>
    <xdr:sp macro="" textlink="">
      <xdr:nvSpPr>
        <xdr:cNvPr id="401" name="テキスト ボックス 400"/>
        <xdr:cNvSpPr txBox="1"/>
      </xdr:nvSpPr>
      <xdr:spPr>
        <a:xfrm>
          <a:off x="15798800" y="654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120968</xdr:rowOff>
    </xdr:from>
    <xdr:to>
      <xdr:col>22</xdr:col>
      <xdr:colOff>254000</xdr:colOff>
      <xdr:row>40</xdr:row>
      <xdr:rowOff>51118</xdr:rowOff>
    </xdr:to>
    <xdr:sp macro="" textlink="">
      <xdr:nvSpPr>
        <xdr:cNvPr id="402" name="円/楕円 401"/>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403" name="テキスト ボックス 402"/>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120968</xdr:rowOff>
    </xdr:from>
    <xdr:to>
      <xdr:col>21</xdr:col>
      <xdr:colOff>50800</xdr:colOff>
      <xdr:row>40</xdr:row>
      <xdr:rowOff>51118</xdr:rowOff>
    </xdr:to>
    <xdr:sp macro="" textlink="">
      <xdr:nvSpPr>
        <xdr:cNvPr id="404" name="円/楕円 403"/>
        <xdr:cNvSpPr/>
      </xdr:nvSpPr>
      <xdr:spPr>
        <a:xfrm>
          <a:off x="14351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405" name="テキスト ボックス 404"/>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90805</xdr:rowOff>
    </xdr:from>
    <xdr:to>
      <xdr:col>19</xdr:col>
      <xdr:colOff>533400</xdr:colOff>
      <xdr:row>40</xdr:row>
      <xdr:rowOff>20955</xdr:rowOff>
    </xdr:to>
    <xdr:sp macro="" textlink="">
      <xdr:nvSpPr>
        <xdr:cNvPr id="406" name="円/楕円 405"/>
        <xdr:cNvSpPr/>
      </xdr:nvSpPr>
      <xdr:spPr>
        <a:xfrm>
          <a:off x="13462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31132</xdr:rowOff>
    </xdr:from>
    <xdr:ext cx="762000" cy="259045"/>
    <xdr:sp macro="" textlink="">
      <xdr:nvSpPr>
        <xdr:cNvPr id="407" name="テキスト ボックス 406"/>
        <xdr:cNvSpPr txBox="1"/>
      </xdr:nvSpPr>
      <xdr:spPr>
        <a:xfrm>
          <a:off x="1313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類似団体及び大阪府市町村平均を大きく下回っており、平成２６年度における将来負担比率はなく、前年度△３６</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３％から９</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８ポイント改善の△４６</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１％となった。これは</a:t>
          </a:r>
          <a:r>
            <a:rPr kumimoji="1" lang="ja-JP" altLang="ja-JP" sz="1300">
              <a:solidFill>
                <a:schemeClr val="dk1"/>
              </a:solidFill>
              <a:effectLst/>
              <a:latin typeface="+mn-lt"/>
              <a:ea typeface="+mn-ea"/>
              <a:cs typeface="+mn-cs"/>
            </a:rPr>
            <a:t>充当可能基金が</a:t>
          </a:r>
          <a:r>
            <a:rPr kumimoji="1" lang="ja-JP" altLang="en-US" sz="1300">
              <a:solidFill>
                <a:schemeClr val="dk1"/>
              </a:solidFill>
              <a:effectLst/>
              <a:latin typeface="+mn-lt"/>
              <a:ea typeface="+mn-ea"/>
              <a:cs typeface="+mn-cs"/>
            </a:rPr>
            <a:t>一定確保できていることや市債残高が平成１７年度以降減少していること、また、土地開発公社を休眠化状態にしたことによる。</a:t>
          </a:r>
          <a:endParaRPr lang="ja-JP" altLang="ja-JP" sz="1300">
            <a:effectLst/>
          </a:endParaRPr>
        </a:p>
        <a:p>
          <a:r>
            <a:rPr kumimoji="1" lang="ja-JP" altLang="en-US" sz="1300">
              <a:solidFill>
                <a:schemeClr val="dk1"/>
              </a:solidFill>
              <a:effectLst/>
              <a:latin typeface="+mn-lt"/>
              <a:ea typeface="+mn-ea"/>
              <a:cs typeface="+mn-cs"/>
            </a:rPr>
            <a:t>今後も公債費等義務的経費の削減を中心とする行財政改革を進め、財政の健全化に努める。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7"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8" name="フローチャート : 判断 437"/>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1" name="フローチャート : 判断 440"/>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2" name="テキスト ボックス 441"/>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3" name="フローチャート : 判断 442"/>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4" name="テキスト ボックス 443"/>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5" name="フローチャート : 判断 444"/>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46" name="テキスト ボックス 445"/>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85,275
84,156
14.87
32,855,508
32,357,187
287,830
18,121,595
23,598,258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待機児童を無くすべく、保育行政の充実に取り組んできたことによる保育士等の加配により、人件費は全国平均と比べ高くなっている。平成２２年度～２６年度実施の「摂津市第四次行財政改革実施計画」では、５年間で職員総数の目標を６６０人以下とした。事務職員は退職者の６割補充、現業職員は不補充を原則として取り組んだ結果、平成２４年４月には職員６６０人体制の目標を達成した（６４９人）。その後も継続して定員管理に取り組み、平成２７年４月には６４１人となった。今後も必要な住民サービスは維持しながらも現状改善を目指し、外部委託や臨時職員・非常勤職員の活用を図るとともに給料・手当の適正化を行い、人件費の更なる削減に取り組む。</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37</xdr:row>
      <xdr:rowOff>161290</xdr:rowOff>
    </xdr:to>
    <xdr:cxnSp macro="">
      <xdr:nvCxnSpPr>
        <xdr:cNvPr id="64" name="直線コネクタ 63"/>
        <xdr:cNvCxnSpPr/>
      </xdr:nvCxnSpPr>
      <xdr:spPr>
        <a:xfrm flipV="1">
          <a:off x="3987800" y="648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119380</xdr:rowOff>
    </xdr:to>
    <xdr:cxnSp macro="">
      <xdr:nvCxnSpPr>
        <xdr:cNvPr id="67" name="直線コネクタ 66"/>
        <xdr:cNvCxnSpPr/>
      </xdr:nvCxnSpPr>
      <xdr:spPr>
        <a:xfrm flipV="1">
          <a:off x="3098800" y="6504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38</xdr:row>
      <xdr:rowOff>119380</xdr:rowOff>
    </xdr:to>
    <xdr:cxnSp macro="">
      <xdr:nvCxnSpPr>
        <xdr:cNvPr id="70" name="直線コネクタ 69"/>
        <xdr:cNvCxnSpPr/>
      </xdr:nvCxnSpPr>
      <xdr:spPr>
        <a:xfrm>
          <a:off x="2209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38</xdr:row>
      <xdr:rowOff>149860</xdr:rowOff>
    </xdr:to>
    <xdr:cxnSp macro="">
      <xdr:nvCxnSpPr>
        <xdr:cNvPr id="73" name="直線コネクタ 72"/>
        <xdr:cNvCxnSpPr/>
      </xdr:nvCxnSpPr>
      <xdr:spPr>
        <a:xfrm flipV="1">
          <a:off x="1320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3" name="円/楕円 82"/>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4"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5" name="円/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68580</xdr:rowOff>
    </xdr:from>
    <xdr:to>
      <xdr:col>4</xdr:col>
      <xdr:colOff>396875</xdr:colOff>
      <xdr:row>38</xdr:row>
      <xdr:rowOff>170180</xdr:rowOff>
    </xdr:to>
    <xdr:sp macro="" textlink="">
      <xdr:nvSpPr>
        <xdr:cNvPr id="87" name="円/楕円 86"/>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154957</xdr:rowOff>
    </xdr:from>
    <xdr:ext cx="762000" cy="259045"/>
    <xdr:sp macro="" textlink="">
      <xdr:nvSpPr>
        <xdr:cNvPr id="88" name="テキスト ボックス 87"/>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89" name="円/楕円 88"/>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0" name="テキスト ボックス 89"/>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1" name="円/楕円 90"/>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2" name="テキスト ボックス 91"/>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より近年数値が高くなっているのは、業務の民間委託を推進し、人件費から委託料へ移行しているためである。今後も消防・給食・ごみ収集など市直営部門において適正化を図る。また、行政需要に機動的に対応するために、臨時職員・非常勤職員の活用を図っており、賃金は増加傾向に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66040</xdr:rowOff>
    </xdr:from>
    <xdr:to>
      <xdr:col>24</xdr:col>
      <xdr:colOff>31750</xdr:colOff>
      <xdr:row>19</xdr:row>
      <xdr:rowOff>31750</xdr:rowOff>
    </xdr:to>
    <xdr:cxnSp macro="">
      <xdr:nvCxnSpPr>
        <xdr:cNvPr id="125" name="直線コネクタ 124"/>
        <xdr:cNvCxnSpPr/>
      </xdr:nvCxnSpPr>
      <xdr:spPr>
        <a:xfrm>
          <a:off x="15671800" y="31521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66040</xdr:rowOff>
    </xdr:from>
    <xdr:to>
      <xdr:col>22</xdr:col>
      <xdr:colOff>565150</xdr:colOff>
      <xdr:row>18</xdr:row>
      <xdr:rowOff>81280</xdr:rowOff>
    </xdr:to>
    <xdr:cxnSp macro="">
      <xdr:nvCxnSpPr>
        <xdr:cNvPr id="128" name="直線コネクタ 127"/>
        <xdr:cNvCxnSpPr/>
      </xdr:nvCxnSpPr>
      <xdr:spPr>
        <a:xfrm flipV="1">
          <a:off x="14782800" y="3152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18</xdr:row>
      <xdr:rowOff>111760</xdr:rowOff>
    </xdr:to>
    <xdr:cxnSp macro="">
      <xdr:nvCxnSpPr>
        <xdr:cNvPr id="131" name="直線コネクタ 130"/>
        <xdr:cNvCxnSpPr/>
      </xdr:nvCxnSpPr>
      <xdr:spPr>
        <a:xfrm flipV="1">
          <a:off x="13893800" y="3167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20320</xdr:rowOff>
    </xdr:from>
    <xdr:to>
      <xdr:col>20</xdr:col>
      <xdr:colOff>158750</xdr:colOff>
      <xdr:row>18</xdr:row>
      <xdr:rowOff>111760</xdr:rowOff>
    </xdr:to>
    <xdr:cxnSp macro="">
      <xdr:nvCxnSpPr>
        <xdr:cNvPr id="134" name="直線コネクタ 133"/>
        <xdr:cNvCxnSpPr/>
      </xdr:nvCxnSpPr>
      <xdr:spPr>
        <a:xfrm>
          <a:off x="13004800" y="3106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4" name="円/楕円 143"/>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5"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xdr:rowOff>
    </xdr:from>
    <xdr:to>
      <xdr:col>22</xdr:col>
      <xdr:colOff>615950</xdr:colOff>
      <xdr:row>18</xdr:row>
      <xdr:rowOff>116840</xdr:rowOff>
    </xdr:to>
    <xdr:sp macro="" textlink="">
      <xdr:nvSpPr>
        <xdr:cNvPr id="146" name="円/楕円 145"/>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101617</xdr:rowOff>
    </xdr:from>
    <xdr:ext cx="736600" cy="259045"/>
    <xdr:sp macro="" textlink="">
      <xdr:nvSpPr>
        <xdr:cNvPr id="147" name="テキスト ボックス 146"/>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8" name="円/楕円 147"/>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49" name="テキスト ボックス 148"/>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60960</xdr:rowOff>
    </xdr:from>
    <xdr:to>
      <xdr:col>20</xdr:col>
      <xdr:colOff>209550</xdr:colOff>
      <xdr:row>18</xdr:row>
      <xdr:rowOff>162560</xdr:rowOff>
    </xdr:to>
    <xdr:sp macro="" textlink="">
      <xdr:nvSpPr>
        <xdr:cNvPr id="150" name="円/楕円 149"/>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147337</xdr:rowOff>
    </xdr:from>
    <xdr:ext cx="762000" cy="259045"/>
    <xdr:sp macro="" textlink="">
      <xdr:nvSpPr>
        <xdr:cNvPr id="151" name="テキスト ボックス 150"/>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140970</xdr:rowOff>
    </xdr:from>
    <xdr:to>
      <xdr:col>19</xdr:col>
      <xdr:colOff>6350</xdr:colOff>
      <xdr:row>18</xdr:row>
      <xdr:rowOff>71120</xdr:rowOff>
    </xdr:to>
    <xdr:sp macro="" textlink="">
      <xdr:nvSpPr>
        <xdr:cNvPr id="152" name="円/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本市は</a:t>
          </a:r>
          <a:r>
            <a:rPr lang="ja-JP" altLang="en-US" sz="1200">
              <a:solidFill>
                <a:schemeClr val="dk1"/>
              </a:solidFill>
              <a:effectLst/>
              <a:latin typeface="+mn-lt"/>
              <a:ea typeface="+mn-ea"/>
              <a:cs typeface="+mn-cs"/>
            </a:rPr>
            <a:t>府内他市町村と比べ高齢化率は低いものの</a:t>
          </a:r>
          <a:r>
            <a:rPr lang="ja-JP" altLang="ja-JP" sz="1200">
              <a:solidFill>
                <a:schemeClr val="dk1"/>
              </a:solidFill>
              <a:effectLst/>
              <a:latin typeface="+mn-lt"/>
              <a:ea typeface="+mn-ea"/>
              <a:cs typeface="+mn-cs"/>
            </a:rPr>
            <a:t>、超高齢化社会の影響を受けており、扶助費に係る経常収支比率が上昇傾向にある。</a:t>
          </a:r>
          <a:endParaRPr lang="ja-JP" altLang="ja-JP" sz="1200">
            <a:effectLst/>
          </a:endParaRPr>
        </a:p>
        <a:p>
          <a:r>
            <a:rPr lang="ja-JP" altLang="ja-JP" sz="1200">
              <a:solidFill>
                <a:schemeClr val="dk1"/>
              </a:solidFill>
              <a:effectLst/>
              <a:latin typeface="+mn-lt"/>
              <a:ea typeface="+mn-ea"/>
              <a:cs typeface="+mn-cs"/>
            </a:rPr>
            <a:t>その要因として</a:t>
          </a:r>
          <a:r>
            <a:rPr lang="ja-JP" altLang="en-US" sz="1200">
              <a:solidFill>
                <a:schemeClr val="dk1"/>
              </a:solidFill>
              <a:effectLst/>
              <a:latin typeface="+mn-lt"/>
              <a:ea typeface="+mn-ea"/>
              <a:cs typeface="+mn-cs"/>
            </a:rPr>
            <a:t>生活保護費や医療給付費等</a:t>
          </a:r>
          <a:r>
            <a:rPr lang="ja-JP" altLang="ja-JP" sz="1200">
              <a:solidFill>
                <a:schemeClr val="dk1"/>
              </a:solidFill>
              <a:effectLst/>
              <a:latin typeface="+mn-lt"/>
              <a:ea typeface="+mn-ea"/>
              <a:cs typeface="+mn-cs"/>
            </a:rPr>
            <a:t>、社会保障関連経費が膨らんでいることが挙げられる。生活保護費については、資格審査の適正化、市単独扶助においても、他市の状況を参考に所得制限の見直しや、制度の変更等を行い、財政を圧迫する扶助費の増加に歯止めをかけるよう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157480</xdr:rowOff>
    </xdr:from>
    <xdr:to>
      <xdr:col>7</xdr:col>
      <xdr:colOff>15875</xdr:colOff>
      <xdr:row>57</xdr:row>
      <xdr:rowOff>46990</xdr:rowOff>
    </xdr:to>
    <xdr:cxnSp macro="">
      <xdr:nvCxnSpPr>
        <xdr:cNvPr id="186" name="直線コネクタ 185"/>
        <xdr:cNvCxnSpPr/>
      </xdr:nvCxnSpPr>
      <xdr:spPr>
        <a:xfrm>
          <a:off x="3987800" y="9758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157480</xdr:rowOff>
    </xdr:from>
    <xdr:to>
      <xdr:col>5</xdr:col>
      <xdr:colOff>549275</xdr:colOff>
      <xdr:row>56</xdr:row>
      <xdr:rowOff>157480</xdr:rowOff>
    </xdr:to>
    <xdr:cxnSp macro="">
      <xdr:nvCxnSpPr>
        <xdr:cNvPr id="189" name="直線コネクタ 188"/>
        <xdr:cNvCxnSpPr/>
      </xdr:nvCxnSpPr>
      <xdr:spPr>
        <a:xfrm>
          <a:off x="3098800" y="975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56</xdr:row>
      <xdr:rowOff>157480</xdr:rowOff>
    </xdr:to>
    <xdr:cxnSp macro="">
      <xdr:nvCxnSpPr>
        <xdr:cNvPr id="192" name="直線コネクタ 191"/>
        <xdr:cNvCxnSpPr/>
      </xdr:nvCxnSpPr>
      <xdr:spPr>
        <a:xfrm>
          <a:off x="2209800" y="970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161290</xdr:rowOff>
    </xdr:from>
    <xdr:to>
      <xdr:col>3</xdr:col>
      <xdr:colOff>142875</xdr:colOff>
      <xdr:row>56</xdr:row>
      <xdr:rowOff>104140</xdr:rowOff>
    </xdr:to>
    <xdr:cxnSp macro="">
      <xdr:nvCxnSpPr>
        <xdr:cNvPr id="195" name="直線コネクタ 194"/>
        <xdr:cNvCxnSpPr/>
      </xdr:nvCxnSpPr>
      <xdr:spPr>
        <a:xfrm>
          <a:off x="1320800" y="9591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167640</xdr:rowOff>
    </xdr:from>
    <xdr:to>
      <xdr:col>7</xdr:col>
      <xdr:colOff>66675</xdr:colOff>
      <xdr:row>57</xdr:row>
      <xdr:rowOff>97790</xdr:rowOff>
    </xdr:to>
    <xdr:sp macro="" textlink="">
      <xdr:nvSpPr>
        <xdr:cNvPr id="205" name="円/楕円 204"/>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139717</xdr:rowOff>
    </xdr:from>
    <xdr:ext cx="762000" cy="259045"/>
    <xdr:sp macro="" textlink="">
      <xdr:nvSpPr>
        <xdr:cNvPr id="206" name="扶助費該当値テキスト"/>
        <xdr:cNvSpPr txBox="1"/>
      </xdr:nvSpPr>
      <xdr:spPr>
        <a:xfrm>
          <a:off x="4914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106680</xdr:rowOff>
    </xdr:from>
    <xdr:to>
      <xdr:col>5</xdr:col>
      <xdr:colOff>600075</xdr:colOff>
      <xdr:row>57</xdr:row>
      <xdr:rowOff>36830</xdr:rowOff>
    </xdr:to>
    <xdr:sp macro="" textlink="">
      <xdr:nvSpPr>
        <xdr:cNvPr id="207" name="円/楕円 206"/>
        <xdr:cNvSpPr/>
      </xdr:nvSpPr>
      <xdr:spPr>
        <a:xfrm>
          <a:off x="3937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21607</xdr:rowOff>
    </xdr:from>
    <xdr:ext cx="736600" cy="259045"/>
    <xdr:sp macro="" textlink="">
      <xdr:nvSpPr>
        <xdr:cNvPr id="208" name="テキスト ボックス 207"/>
        <xdr:cNvSpPr txBox="1"/>
      </xdr:nvSpPr>
      <xdr:spPr>
        <a:xfrm>
          <a:off x="3606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106680</xdr:rowOff>
    </xdr:from>
    <xdr:to>
      <xdr:col>4</xdr:col>
      <xdr:colOff>396875</xdr:colOff>
      <xdr:row>57</xdr:row>
      <xdr:rowOff>36830</xdr:rowOff>
    </xdr:to>
    <xdr:sp macro="" textlink="">
      <xdr:nvSpPr>
        <xdr:cNvPr id="209" name="円/楕円 208"/>
        <xdr:cNvSpPr/>
      </xdr:nvSpPr>
      <xdr:spPr>
        <a:xfrm>
          <a:off x="3048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21607</xdr:rowOff>
    </xdr:from>
    <xdr:ext cx="762000" cy="259045"/>
    <xdr:sp macro="" textlink="">
      <xdr:nvSpPr>
        <xdr:cNvPr id="210" name="テキスト ボックス 209"/>
        <xdr:cNvSpPr txBox="1"/>
      </xdr:nvSpPr>
      <xdr:spPr>
        <a:xfrm>
          <a:off x="2717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11" name="円/楕円 21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139717</xdr:rowOff>
    </xdr:from>
    <xdr:ext cx="762000" cy="259045"/>
    <xdr:sp macro="" textlink="">
      <xdr:nvSpPr>
        <xdr:cNvPr id="212" name="テキスト ボックス 211"/>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213" name="円/楕円 212"/>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25417</xdr:rowOff>
    </xdr:from>
    <xdr:ext cx="762000" cy="259045"/>
    <xdr:sp macro="" textlink="">
      <xdr:nvSpPr>
        <xdr:cNvPr id="214" name="テキスト ボックス 213"/>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平成の前半</a:t>
          </a:r>
          <a:r>
            <a:rPr lang="ja-JP" altLang="en-US" sz="1300">
              <a:solidFill>
                <a:schemeClr val="dk1"/>
              </a:solidFill>
              <a:effectLst/>
              <a:latin typeface="+mn-lt"/>
              <a:ea typeface="+mn-ea"/>
              <a:cs typeface="+mn-cs"/>
            </a:rPr>
            <a:t>の時期に</a:t>
          </a:r>
          <a:r>
            <a:rPr lang="ja-JP" altLang="ja-JP" sz="1300">
              <a:solidFill>
                <a:schemeClr val="dk1"/>
              </a:solidFill>
              <a:effectLst/>
              <a:latin typeface="+mn-lt"/>
              <a:ea typeface="+mn-ea"/>
              <a:cs typeface="+mn-cs"/>
            </a:rPr>
            <a:t>公共下水道の整備を急激に推進した結果、下水道事業会計における公営企業債の償還の財源に充てる繰出金が多額に上っている。公営企業債の発行についても平成１２年度から元金償還金以内の発行に努め、新規の発行を抑制している。平成１９年度には、下水道使用料の改定を実施（平均改定率５．５％）したほか、今後も未収金の徴収体制の強化など組織・体制を見直して経営健全化に努め、繰出金の抑制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92710</xdr:rowOff>
    </xdr:from>
    <xdr:to>
      <xdr:col>24</xdr:col>
      <xdr:colOff>31750</xdr:colOff>
      <xdr:row>59</xdr:row>
      <xdr:rowOff>146050</xdr:rowOff>
    </xdr:to>
    <xdr:cxnSp macro="">
      <xdr:nvCxnSpPr>
        <xdr:cNvPr id="247" name="直線コネクタ 246"/>
        <xdr:cNvCxnSpPr/>
      </xdr:nvCxnSpPr>
      <xdr:spPr>
        <a:xfrm>
          <a:off x="15671800" y="10208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59</xdr:row>
      <xdr:rowOff>92710</xdr:rowOff>
    </xdr:to>
    <xdr:cxnSp macro="">
      <xdr:nvCxnSpPr>
        <xdr:cNvPr id="250" name="直線コネクタ 249"/>
        <xdr:cNvCxnSpPr/>
      </xdr:nvCxnSpPr>
      <xdr:spPr>
        <a:xfrm>
          <a:off x="14782800" y="1017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59</xdr:row>
      <xdr:rowOff>62230</xdr:rowOff>
    </xdr:to>
    <xdr:cxnSp macro="">
      <xdr:nvCxnSpPr>
        <xdr:cNvPr id="253" name="直線コネクタ 252"/>
        <xdr:cNvCxnSpPr/>
      </xdr:nvCxnSpPr>
      <xdr:spPr>
        <a:xfrm>
          <a:off x="13893800" y="1016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111760</xdr:rowOff>
    </xdr:from>
    <xdr:to>
      <xdr:col>20</xdr:col>
      <xdr:colOff>158750</xdr:colOff>
      <xdr:row>59</xdr:row>
      <xdr:rowOff>46990</xdr:rowOff>
    </xdr:to>
    <xdr:cxnSp macro="">
      <xdr:nvCxnSpPr>
        <xdr:cNvPr id="256" name="直線コネクタ 255"/>
        <xdr:cNvCxnSpPr/>
      </xdr:nvCxnSpPr>
      <xdr:spPr>
        <a:xfrm>
          <a:off x="13004800" y="10055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66" name="円/楕円 265"/>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67"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41910</xdr:rowOff>
    </xdr:from>
    <xdr:to>
      <xdr:col>22</xdr:col>
      <xdr:colOff>615950</xdr:colOff>
      <xdr:row>59</xdr:row>
      <xdr:rowOff>143510</xdr:rowOff>
    </xdr:to>
    <xdr:sp macro="" textlink="">
      <xdr:nvSpPr>
        <xdr:cNvPr id="268" name="円/楕円 267"/>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128287</xdr:rowOff>
    </xdr:from>
    <xdr:ext cx="736600" cy="259045"/>
    <xdr:sp macro="" textlink="">
      <xdr:nvSpPr>
        <xdr:cNvPr id="269" name="テキスト ボックス 268"/>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70" name="円/楕円 269"/>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71" name="テキスト ボックス 270"/>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167640</xdr:rowOff>
    </xdr:from>
    <xdr:to>
      <xdr:col>20</xdr:col>
      <xdr:colOff>209550</xdr:colOff>
      <xdr:row>59</xdr:row>
      <xdr:rowOff>97790</xdr:rowOff>
    </xdr:to>
    <xdr:sp macro="" textlink="">
      <xdr:nvSpPr>
        <xdr:cNvPr id="272" name="円/楕円 271"/>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82567</xdr:rowOff>
    </xdr:from>
    <xdr:ext cx="762000" cy="259045"/>
    <xdr:sp macro="" textlink="">
      <xdr:nvSpPr>
        <xdr:cNvPr id="273" name="テキスト ボックス 272"/>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74" name="円/楕円 273"/>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147337</xdr:rowOff>
    </xdr:from>
    <xdr:ext cx="762000" cy="259045"/>
    <xdr:sp macro="" textlink="">
      <xdr:nvSpPr>
        <xdr:cNvPr id="275" name="テキスト ボックス 274"/>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過去に渡って類似団体平均を大きく下回っている。今後も継続し団体への補助金の見直しを図る。補助金のうち、運営補助の性格が強いものは、収支報告書を精査して補助金の使途を明確にし、透明性の確保に努めており、今後も補助の明確な基準を設けて、</a:t>
          </a:r>
          <a:r>
            <a:rPr lang="ja-JP" altLang="en-US" sz="1300">
              <a:solidFill>
                <a:schemeClr val="dk1"/>
              </a:solidFill>
              <a:effectLst/>
              <a:latin typeface="+mn-lt"/>
              <a:ea typeface="+mn-ea"/>
              <a:cs typeface="+mn-cs"/>
            </a:rPr>
            <a:t>適正な補助金の執行に努める。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90424</xdr:rowOff>
    </xdr:from>
    <xdr:to>
      <xdr:col>24</xdr:col>
      <xdr:colOff>31750</xdr:colOff>
      <xdr:row>34</xdr:row>
      <xdr:rowOff>127000</xdr:rowOff>
    </xdr:to>
    <xdr:cxnSp macro="">
      <xdr:nvCxnSpPr>
        <xdr:cNvPr id="305" name="直線コネクタ 304"/>
        <xdr:cNvCxnSpPr/>
      </xdr:nvCxnSpPr>
      <xdr:spPr>
        <a:xfrm flipV="1">
          <a:off x="15671800" y="59197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85852</xdr:rowOff>
    </xdr:from>
    <xdr:to>
      <xdr:col>22</xdr:col>
      <xdr:colOff>565150</xdr:colOff>
      <xdr:row>34</xdr:row>
      <xdr:rowOff>127000</xdr:rowOff>
    </xdr:to>
    <xdr:cxnSp macro="">
      <xdr:nvCxnSpPr>
        <xdr:cNvPr id="308" name="直線コネクタ 307"/>
        <xdr:cNvCxnSpPr/>
      </xdr:nvCxnSpPr>
      <xdr:spPr>
        <a:xfrm>
          <a:off x="14782800" y="5915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85852</xdr:rowOff>
    </xdr:to>
    <xdr:cxnSp macro="">
      <xdr:nvCxnSpPr>
        <xdr:cNvPr id="311" name="直線コネクタ 310"/>
        <xdr:cNvCxnSpPr/>
      </xdr:nvCxnSpPr>
      <xdr:spPr>
        <a:xfrm>
          <a:off x="13893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81280</xdr:rowOff>
    </xdr:to>
    <xdr:cxnSp macro="">
      <xdr:nvCxnSpPr>
        <xdr:cNvPr id="314" name="直線コネクタ 313"/>
        <xdr:cNvCxnSpPr/>
      </xdr:nvCxnSpPr>
      <xdr:spPr>
        <a:xfrm>
          <a:off x="13004800" y="591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18" name="テキスト ボックス 317"/>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39624</xdr:rowOff>
    </xdr:from>
    <xdr:to>
      <xdr:col>24</xdr:col>
      <xdr:colOff>82550</xdr:colOff>
      <xdr:row>34</xdr:row>
      <xdr:rowOff>141224</xdr:rowOff>
    </xdr:to>
    <xdr:sp macro="" textlink="">
      <xdr:nvSpPr>
        <xdr:cNvPr id="324" name="円/楕円 323"/>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56151</xdr:rowOff>
    </xdr:from>
    <xdr:ext cx="762000" cy="259045"/>
    <xdr:sp macro="" textlink="">
      <xdr:nvSpPr>
        <xdr:cNvPr id="325" name="補助費等該当値テキスト"/>
        <xdr:cNvSpPr txBox="1"/>
      </xdr:nvSpPr>
      <xdr:spPr>
        <a:xfrm>
          <a:off x="16598900" y="57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26" name="円/楕円 325"/>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27" name="テキスト ボックス 326"/>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35052</xdr:rowOff>
    </xdr:from>
    <xdr:to>
      <xdr:col>21</xdr:col>
      <xdr:colOff>412750</xdr:colOff>
      <xdr:row>34</xdr:row>
      <xdr:rowOff>136652</xdr:rowOff>
    </xdr:to>
    <xdr:sp macro="" textlink="">
      <xdr:nvSpPr>
        <xdr:cNvPr id="328" name="円/楕円 327"/>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146829</xdr:rowOff>
    </xdr:from>
    <xdr:ext cx="762000" cy="259045"/>
    <xdr:sp macro="" textlink="">
      <xdr:nvSpPr>
        <xdr:cNvPr id="329" name="テキスト ボックス 328"/>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0" name="円/楕円 329"/>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1" name="テキスト ボックス 330"/>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32" name="円/楕円 331"/>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33" name="テキスト ボックス 332"/>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従来は、モノレール駅開業に伴う都市基盤整備や過去の景気対策に伴う一般単独事業などを起債により積極的に推進してきたため、数値が類似団体平均を上回る状態が続いていたが、平成１７年度にモノレール関連の起債の償還が終了し、翌平成１８年度以降公債費が大幅に減少したこともあり、平成２１年度以降、類似団体平均を下回っている。市債の発行については、平成１１年度から元金償還金以内の発行に努め、現在高の縮減を図っており、平成１０年度末に４３１億円あった市債現在高も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年度末時点では２</a:t>
          </a:r>
          <a:r>
            <a:rPr lang="ja-JP" altLang="en-US" sz="1100">
              <a:solidFill>
                <a:schemeClr val="dk1"/>
              </a:solidFill>
              <a:effectLst/>
              <a:latin typeface="+mn-lt"/>
              <a:ea typeface="+mn-ea"/>
              <a:cs typeface="+mn-cs"/>
            </a:rPr>
            <a:t>３６</a:t>
          </a:r>
          <a:r>
            <a:rPr lang="ja-JP" altLang="ja-JP" sz="1100">
              <a:solidFill>
                <a:schemeClr val="dk1"/>
              </a:solidFill>
              <a:effectLst/>
              <a:latin typeface="+mn-lt"/>
              <a:ea typeface="+mn-ea"/>
              <a:cs typeface="+mn-cs"/>
            </a:rPr>
            <a:t>億円と減少した。今後も建設事業を精査し、新規市債発行の抑制を図り公債費の減少に努める。</a:t>
          </a:r>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143002</xdr:rowOff>
    </xdr:to>
    <xdr:cxnSp macro="">
      <xdr:nvCxnSpPr>
        <xdr:cNvPr id="363" name="直線コネクタ 362"/>
        <xdr:cNvCxnSpPr/>
      </xdr:nvCxnSpPr>
      <xdr:spPr>
        <a:xfrm flipV="1">
          <a:off x="3987800" y="132852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12700</xdr:rowOff>
    </xdr:to>
    <xdr:cxnSp macro="">
      <xdr:nvCxnSpPr>
        <xdr:cNvPr id="366" name="直線コネクタ 365"/>
        <xdr:cNvCxnSpPr/>
      </xdr:nvCxnSpPr>
      <xdr:spPr>
        <a:xfrm flipV="1">
          <a:off x="3098800" y="13344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12700</xdr:rowOff>
    </xdr:to>
    <xdr:cxnSp macro="">
      <xdr:nvCxnSpPr>
        <xdr:cNvPr id="369" name="直線コネクタ 368"/>
        <xdr:cNvCxnSpPr/>
      </xdr:nvCxnSpPr>
      <xdr:spPr>
        <a:xfrm>
          <a:off x="2209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12700</xdr:rowOff>
    </xdr:to>
    <xdr:cxnSp macro="">
      <xdr:nvCxnSpPr>
        <xdr:cNvPr id="372" name="直線コネクタ 371"/>
        <xdr:cNvCxnSpPr/>
      </xdr:nvCxnSpPr>
      <xdr:spPr>
        <a:xfrm>
          <a:off x="1320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82" name="円/楕円 381"/>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49292</xdr:rowOff>
    </xdr:from>
    <xdr:ext cx="762000" cy="259045"/>
    <xdr:sp macro="" textlink="">
      <xdr:nvSpPr>
        <xdr:cNvPr id="383"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4" name="円/楕円 383"/>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85" name="テキスト ボックス 384"/>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86" name="円/楕円 385"/>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87" name="テキスト ボックス 386"/>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88" name="円/楕円 387"/>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89" name="テキスト ボックス 388"/>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90" name="円/楕円 389"/>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41673</xdr:rowOff>
    </xdr:from>
    <xdr:ext cx="762000" cy="259045"/>
    <xdr:sp macro="" textlink="">
      <xdr:nvSpPr>
        <xdr:cNvPr id="391" name="テキスト ボックス 390"/>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においても、人件費等の削減を進めてきたが、市税収入全体が減少していることや、超高齢化社会に伴う扶助費が年々増加していることなどから、依然として類似団体平均を上回る状況が続い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今後も事務事業の見直しを図り、</a:t>
          </a:r>
          <a:r>
            <a:rPr lang="ja-JP" altLang="ja-JP" sz="1300">
              <a:solidFill>
                <a:schemeClr val="dk1"/>
              </a:solidFill>
              <a:effectLst/>
              <a:latin typeface="+mn-lt"/>
              <a:ea typeface="+mn-ea"/>
              <a:cs typeface="+mn-cs"/>
            </a:rPr>
            <a:t>経常経費充当一般財源の削減に努める。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149861</xdr:rowOff>
    </xdr:from>
    <xdr:to>
      <xdr:col>24</xdr:col>
      <xdr:colOff>31750</xdr:colOff>
      <xdr:row>78</xdr:row>
      <xdr:rowOff>66039</xdr:rowOff>
    </xdr:to>
    <xdr:cxnSp macro="">
      <xdr:nvCxnSpPr>
        <xdr:cNvPr id="424" name="直線コネクタ 423"/>
        <xdr:cNvCxnSpPr/>
      </xdr:nvCxnSpPr>
      <xdr:spPr>
        <a:xfrm>
          <a:off x="15671800" y="1335151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78</xdr:row>
      <xdr:rowOff>1270</xdr:rowOff>
    </xdr:to>
    <xdr:cxnSp macro="">
      <xdr:nvCxnSpPr>
        <xdr:cNvPr id="427" name="直線コネクタ 426"/>
        <xdr:cNvCxnSpPr/>
      </xdr:nvCxnSpPr>
      <xdr:spPr>
        <a:xfrm flipV="1">
          <a:off x="14782800" y="13351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1270</xdr:rowOff>
    </xdr:to>
    <xdr:cxnSp macro="">
      <xdr:nvCxnSpPr>
        <xdr:cNvPr id="430" name="直線コネクタ 429"/>
        <xdr:cNvCxnSpPr/>
      </xdr:nvCxnSpPr>
      <xdr:spPr>
        <a:xfrm>
          <a:off x="13893800" y="13343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77</xdr:row>
      <xdr:rowOff>142239</xdr:rowOff>
    </xdr:to>
    <xdr:cxnSp macro="">
      <xdr:nvCxnSpPr>
        <xdr:cNvPr id="433" name="直線コネクタ 432"/>
        <xdr:cNvCxnSpPr/>
      </xdr:nvCxnSpPr>
      <xdr:spPr>
        <a:xfrm>
          <a:off x="13004800" y="132105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43" name="円/楕円 442"/>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158766</xdr:rowOff>
    </xdr:from>
    <xdr:ext cx="762000" cy="259045"/>
    <xdr:sp macro="" textlink="">
      <xdr:nvSpPr>
        <xdr:cNvPr id="444"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99061</xdr:rowOff>
    </xdr:from>
    <xdr:to>
      <xdr:col>22</xdr:col>
      <xdr:colOff>615950</xdr:colOff>
      <xdr:row>78</xdr:row>
      <xdr:rowOff>29211</xdr:rowOff>
    </xdr:to>
    <xdr:sp macro="" textlink="">
      <xdr:nvSpPr>
        <xdr:cNvPr id="445" name="円/楕円 444"/>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13988</xdr:rowOff>
    </xdr:from>
    <xdr:ext cx="736600" cy="259045"/>
    <xdr:sp macro="" textlink="">
      <xdr:nvSpPr>
        <xdr:cNvPr id="446" name="テキスト ボックス 445"/>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121920</xdr:rowOff>
    </xdr:from>
    <xdr:to>
      <xdr:col>21</xdr:col>
      <xdr:colOff>412750</xdr:colOff>
      <xdr:row>78</xdr:row>
      <xdr:rowOff>52070</xdr:rowOff>
    </xdr:to>
    <xdr:sp macro="" textlink="">
      <xdr:nvSpPr>
        <xdr:cNvPr id="447" name="円/楕円 446"/>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36847</xdr:rowOff>
    </xdr:from>
    <xdr:ext cx="762000" cy="259045"/>
    <xdr:sp macro="" textlink="">
      <xdr:nvSpPr>
        <xdr:cNvPr id="448" name="テキスト ボックス 447"/>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91439</xdr:rowOff>
    </xdr:from>
    <xdr:to>
      <xdr:col>20</xdr:col>
      <xdr:colOff>209550</xdr:colOff>
      <xdr:row>78</xdr:row>
      <xdr:rowOff>21589</xdr:rowOff>
    </xdr:to>
    <xdr:sp macro="" textlink="">
      <xdr:nvSpPr>
        <xdr:cNvPr id="449" name="円/楕円 448"/>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6366</xdr:rowOff>
    </xdr:from>
    <xdr:ext cx="762000" cy="259045"/>
    <xdr:sp macro="" textlink="">
      <xdr:nvSpPr>
        <xdr:cNvPr id="450" name="テキスト ボックス 449"/>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1" name="円/楕円 450"/>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44466</xdr:rowOff>
    </xdr:from>
    <xdr:ext cx="762000" cy="259045"/>
    <xdr:sp macro="" textlink="">
      <xdr:nvSpPr>
        <xdr:cNvPr id="452" name="テキスト ボックス 451"/>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大阪府摂津市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57680</xdr:rowOff>
    </xdr:from>
    <xdr:to>
      <xdr:col>4</xdr:col>
      <xdr:colOff>1117600</xdr:colOff>
      <xdr:row>18</xdr:row>
      <xdr:rowOff>66056</xdr:rowOff>
    </xdr:to>
    <xdr:cxnSp macro="">
      <xdr:nvCxnSpPr>
        <xdr:cNvPr id="52" name="直線コネクタ 51"/>
        <xdr:cNvCxnSpPr/>
      </xdr:nvCxnSpPr>
      <xdr:spPr bwMode="auto">
        <a:xfrm>
          <a:off x="5003800" y="3191405"/>
          <a:ext cx="647700" cy="8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26051</xdr:rowOff>
    </xdr:from>
    <xdr:to>
      <xdr:col>4</xdr:col>
      <xdr:colOff>469900</xdr:colOff>
      <xdr:row>18</xdr:row>
      <xdr:rowOff>57680</xdr:rowOff>
    </xdr:to>
    <xdr:cxnSp macro="">
      <xdr:nvCxnSpPr>
        <xdr:cNvPr id="55" name="直線コネクタ 54"/>
        <xdr:cNvCxnSpPr/>
      </xdr:nvCxnSpPr>
      <xdr:spPr bwMode="auto">
        <a:xfrm>
          <a:off x="4305300" y="3159776"/>
          <a:ext cx="698500" cy="3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151193</xdr:rowOff>
    </xdr:from>
    <xdr:to>
      <xdr:col>3</xdr:col>
      <xdr:colOff>904875</xdr:colOff>
      <xdr:row>18</xdr:row>
      <xdr:rowOff>26051</xdr:rowOff>
    </xdr:to>
    <xdr:cxnSp macro="">
      <xdr:nvCxnSpPr>
        <xdr:cNvPr id="58" name="直線コネクタ 57"/>
        <xdr:cNvCxnSpPr/>
      </xdr:nvCxnSpPr>
      <xdr:spPr bwMode="auto">
        <a:xfrm>
          <a:off x="3606800" y="3113468"/>
          <a:ext cx="698500" cy="4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108478</xdr:rowOff>
    </xdr:from>
    <xdr:to>
      <xdr:col>3</xdr:col>
      <xdr:colOff>206375</xdr:colOff>
      <xdr:row>17</xdr:row>
      <xdr:rowOff>151193</xdr:rowOff>
    </xdr:to>
    <xdr:cxnSp macro="">
      <xdr:nvCxnSpPr>
        <xdr:cNvPr id="61" name="直線コネクタ 60"/>
        <xdr:cNvCxnSpPr/>
      </xdr:nvCxnSpPr>
      <xdr:spPr bwMode="auto">
        <a:xfrm>
          <a:off x="2908300" y="3070753"/>
          <a:ext cx="698500" cy="42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15256</xdr:rowOff>
    </xdr:from>
    <xdr:to>
      <xdr:col>5</xdr:col>
      <xdr:colOff>34925</xdr:colOff>
      <xdr:row>18</xdr:row>
      <xdr:rowOff>116856</xdr:rowOff>
    </xdr:to>
    <xdr:sp macro="" textlink="">
      <xdr:nvSpPr>
        <xdr:cNvPr id="71" name="円/楕円 70"/>
        <xdr:cNvSpPr/>
      </xdr:nvSpPr>
      <xdr:spPr bwMode="auto">
        <a:xfrm>
          <a:off x="5600700" y="314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158783</xdr:rowOff>
    </xdr:from>
    <xdr:ext cx="762000" cy="259045"/>
    <xdr:sp macro="" textlink="">
      <xdr:nvSpPr>
        <xdr:cNvPr id="72" name="人口1人当たり決算額の推移該当値テキスト130"/>
        <xdr:cNvSpPr txBox="1"/>
      </xdr:nvSpPr>
      <xdr:spPr>
        <a:xfrm>
          <a:off x="5740400" y="312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65,149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6880</xdr:rowOff>
    </xdr:from>
    <xdr:to>
      <xdr:col>4</xdr:col>
      <xdr:colOff>520700</xdr:colOff>
      <xdr:row>18</xdr:row>
      <xdr:rowOff>108480</xdr:rowOff>
    </xdr:to>
    <xdr:sp macro="" textlink="">
      <xdr:nvSpPr>
        <xdr:cNvPr id="73" name="円/楕円 72"/>
        <xdr:cNvSpPr/>
      </xdr:nvSpPr>
      <xdr:spPr bwMode="auto">
        <a:xfrm>
          <a:off x="4953000" y="314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93257</xdr:rowOff>
    </xdr:from>
    <xdr:ext cx="736600" cy="259045"/>
    <xdr:sp macro="" textlink="">
      <xdr:nvSpPr>
        <xdr:cNvPr id="74" name="テキスト ボックス 73"/>
        <xdr:cNvSpPr txBox="1"/>
      </xdr:nvSpPr>
      <xdr:spPr>
        <a:xfrm>
          <a:off x="4622800" y="322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146701</xdr:rowOff>
    </xdr:from>
    <xdr:to>
      <xdr:col>3</xdr:col>
      <xdr:colOff>955675</xdr:colOff>
      <xdr:row>18</xdr:row>
      <xdr:rowOff>76851</xdr:rowOff>
    </xdr:to>
    <xdr:sp macro="" textlink="">
      <xdr:nvSpPr>
        <xdr:cNvPr id="75" name="円/楕円 74"/>
        <xdr:cNvSpPr/>
      </xdr:nvSpPr>
      <xdr:spPr bwMode="auto">
        <a:xfrm>
          <a:off x="4254500" y="310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61629</xdr:rowOff>
    </xdr:from>
    <xdr:ext cx="762000" cy="259045"/>
    <xdr:sp macro="" textlink="">
      <xdr:nvSpPr>
        <xdr:cNvPr id="76" name="テキスト ボックス 75"/>
        <xdr:cNvSpPr txBox="1"/>
      </xdr:nvSpPr>
      <xdr:spPr>
        <a:xfrm>
          <a:off x="3924300" y="319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67,599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100393</xdr:rowOff>
    </xdr:from>
    <xdr:to>
      <xdr:col>3</xdr:col>
      <xdr:colOff>257175</xdr:colOff>
      <xdr:row>18</xdr:row>
      <xdr:rowOff>30543</xdr:rowOff>
    </xdr:to>
    <xdr:sp macro="" textlink="">
      <xdr:nvSpPr>
        <xdr:cNvPr id="77" name="円/楕円 76"/>
        <xdr:cNvSpPr/>
      </xdr:nvSpPr>
      <xdr:spPr bwMode="auto">
        <a:xfrm>
          <a:off x="3556000" y="306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15320</xdr:rowOff>
    </xdr:from>
    <xdr:ext cx="762000" cy="259045"/>
    <xdr:sp macro="" textlink="">
      <xdr:nvSpPr>
        <xdr:cNvPr id="78" name="テキスト ボックス 77"/>
        <xdr:cNvSpPr txBox="1"/>
      </xdr:nvSpPr>
      <xdr:spPr>
        <a:xfrm>
          <a:off x="3225800" y="314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70,435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57678</xdr:rowOff>
    </xdr:from>
    <xdr:to>
      <xdr:col>2</xdr:col>
      <xdr:colOff>692150</xdr:colOff>
      <xdr:row>17</xdr:row>
      <xdr:rowOff>159278</xdr:rowOff>
    </xdr:to>
    <xdr:sp macro="" textlink="">
      <xdr:nvSpPr>
        <xdr:cNvPr id="79" name="円/楕円 78"/>
        <xdr:cNvSpPr/>
      </xdr:nvSpPr>
      <xdr:spPr bwMode="auto">
        <a:xfrm>
          <a:off x="2857500" y="3019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169455</xdr:rowOff>
    </xdr:from>
    <xdr:ext cx="762000" cy="259045"/>
    <xdr:sp macro="" textlink="">
      <xdr:nvSpPr>
        <xdr:cNvPr id="80" name="テキスト ボックス 79"/>
        <xdr:cNvSpPr txBox="1"/>
      </xdr:nvSpPr>
      <xdr:spPr>
        <a:xfrm>
          <a:off x="2527300" y="278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336836</xdr:rowOff>
    </xdr:from>
    <xdr:to>
      <xdr:col>4</xdr:col>
      <xdr:colOff>1117600</xdr:colOff>
      <xdr:row>36</xdr:row>
      <xdr:rowOff>35637</xdr:rowOff>
    </xdr:to>
    <xdr:cxnSp macro="">
      <xdr:nvCxnSpPr>
        <xdr:cNvPr id="113" name="直線コネクタ 112"/>
        <xdr:cNvCxnSpPr/>
      </xdr:nvCxnSpPr>
      <xdr:spPr bwMode="auto">
        <a:xfrm>
          <a:off x="5003800" y="6947186"/>
          <a:ext cx="647700" cy="4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310299</xdr:rowOff>
    </xdr:from>
    <xdr:to>
      <xdr:col>4</xdr:col>
      <xdr:colOff>469900</xdr:colOff>
      <xdr:row>35</xdr:row>
      <xdr:rowOff>336836</xdr:rowOff>
    </xdr:to>
    <xdr:cxnSp macro="">
      <xdr:nvCxnSpPr>
        <xdr:cNvPr id="116" name="直線コネクタ 115"/>
        <xdr:cNvCxnSpPr/>
      </xdr:nvCxnSpPr>
      <xdr:spPr bwMode="auto">
        <a:xfrm>
          <a:off x="4305300" y="6920649"/>
          <a:ext cx="698500" cy="2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276143</xdr:rowOff>
    </xdr:from>
    <xdr:to>
      <xdr:col>3</xdr:col>
      <xdr:colOff>904875</xdr:colOff>
      <xdr:row>35</xdr:row>
      <xdr:rowOff>310299</xdr:rowOff>
    </xdr:to>
    <xdr:cxnSp macro="">
      <xdr:nvCxnSpPr>
        <xdr:cNvPr id="119" name="直線コネクタ 118"/>
        <xdr:cNvCxnSpPr/>
      </xdr:nvCxnSpPr>
      <xdr:spPr bwMode="auto">
        <a:xfrm>
          <a:off x="3606800" y="6886493"/>
          <a:ext cx="698500" cy="3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256178</xdr:rowOff>
    </xdr:from>
    <xdr:to>
      <xdr:col>3</xdr:col>
      <xdr:colOff>206375</xdr:colOff>
      <xdr:row>35</xdr:row>
      <xdr:rowOff>276143</xdr:rowOff>
    </xdr:to>
    <xdr:cxnSp macro="">
      <xdr:nvCxnSpPr>
        <xdr:cNvPr id="122" name="直線コネクタ 121"/>
        <xdr:cNvCxnSpPr/>
      </xdr:nvCxnSpPr>
      <xdr:spPr bwMode="auto">
        <a:xfrm>
          <a:off x="2908300" y="6866528"/>
          <a:ext cx="698500" cy="19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296174</xdr:rowOff>
    </xdr:from>
    <xdr:ext cx="762000" cy="259045"/>
    <xdr:sp macro="" textlink="">
      <xdr:nvSpPr>
        <xdr:cNvPr id="126" name="テキスト ボックス 125"/>
        <xdr:cNvSpPr txBox="1"/>
      </xdr:nvSpPr>
      <xdr:spPr>
        <a:xfrm>
          <a:off x="2527300" y="69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327737</xdr:rowOff>
    </xdr:from>
    <xdr:to>
      <xdr:col>5</xdr:col>
      <xdr:colOff>34925</xdr:colOff>
      <xdr:row>36</xdr:row>
      <xdr:rowOff>86437</xdr:rowOff>
    </xdr:to>
    <xdr:sp macro="" textlink="">
      <xdr:nvSpPr>
        <xdr:cNvPr id="132" name="円/楕円 131"/>
        <xdr:cNvSpPr/>
      </xdr:nvSpPr>
      <xdr:spPr bwMode="auto">
        <a:xfrm>
          <a:off x="5600700" y="693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299814</xdr:rowOff>
    </xdr:from>
    <xdr:ext cx="762000" cy="259045"/>
    <xdr:sp macro="" textlink="">
      <xdr:nvSpPr>
        <xdr:cNvPr id="133" name="人口1人当たり決算額の推移該当値テキスト445"/>
        <xdr:cNvSpPr txBox="1"/>
      </xdr:nvSpPr>
      <xdr:spPr>
        <a:xfrm>
          <a:off x="5740400" y="691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286036</xdr:rowOff>
    </xdr:from>
    <xdr:to>
      <xdr:col>4</xdr:col>
      <xdr:colOff>520700</xdr:colOff>
      <xdr:row>36</xdr:row>
      <xdr:rowOff>44736</xdr:rowOff>
    </xdr:to>
    <xdr:sp macro="" textlink="">
      <xdr:nvSpPr>
        <xdr:cNvPr id="134" name="円/楕円 133"/>
        <xdr:cNvSpPr/>
      </xdr:nvSpPr>
      <xdr:spPr bwMode="auto">
        <a:xfrm>
          <a:off x="4953000" y="689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29513</xdr:rowOff>
    </xdr:from>
    <xdr:ext cx="736600" cy="259045"/>
    <xdr:sp macro="" textlink="">
      <xdr:nvSpPr>
        <xdr:cNvPr id="135" name="テキスト ボックス 134"/>
        <xdr:cNvSpPr txBox="1"/>
      </xdr:nvSpPr>
      <xdr:spPr>
        <a:xfrm>
          <a:off x="4622800" y="698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259499</xdr:rowOff>
    </xdr:from>
    <xdr:to>
      <xdr:col>3</xdr:col>
      <xdr:colOff>955675</xdr:colOff>
      <xdr:row>36</xdr:row>
      <xdr:rowOff>18199</xdr:rowOff>
    </xdr:to>
    <xdr:sp macro="" textlink="">
      <xdr:nvSpPr>
        <xdr:cNvPr id="136" name="円/楕円 135"/>
        <xdr:cNvSpPr/>
      </xdr:nvSpPr>
      <xdr:spPr bwMode="auto">
        <a:xfrm>
          <a:off x="4254500" y="6869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2976</xdr:rowOff>
    </xdr:from>
    <xdr:ext cx="762000" cy="259045"/>
    <xdr:sp macro="" textlink="">
      <xdr:nvSpPr>
        <xdr:cNvPr id="137" name="テキスト ボックス 136"/>
        <xdr:cNvSpPr txBox="1"/>
      </xdr:nvSpPr>
      <xdr:spPr>
        <a:xfrm>
          <a:off x="3924300" y="695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225343</xdr:rowOff>
    </xdr:from>
    <xdr:to>
      <xdr:col>3</xdr:col>
      <xdr:colOff>257175</xdr:colOff>
      <xdr:row>35</xdr:row>
      <xdr:rowOff>326943</xdr:rowOff>
    </xdr:to>
    <xdr:sp macro="" textlink="">
      <xdr:nvSpPr>
        <xdr:cNvPr id="138" name="円/楕円 137"/>
        <xdr:cNvSpPr/>
      </xdr:nvSpPr>
      <xdr:spPr bwMode="auto">
        <a:xfrm>
          <a:off x="3556000" y="6835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311720</xdr:rowOff>
    </xdr:from>
    <xdr:ext cx="762000" cy="259045"/>
    <xdr:sp macro="" textlink="">
      <xdr:nvSpPr>
        <xdr:cNvPr id="139" name="テキスト ボックス 138"/>
        <xdr:cNvSpPr txBox="1"/>
      </xdr:nvSpPr>
      <xdr:spPr>
        <a:xfrm>
          <a:off x="3225800" y="692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205378</xdr:rowOff>
    </xdr:from>
    <xdr:to>
      <xdr:col>2</xdr:col>
      <xdr:colOff>692150</xdr:colOff>
      <xdr:row>35</xdr:row>
      <xdr:rowOff>306978</xdr:rowOff>
    </xdr:to>
    <xdr:sp macro="" textlink="">
      <xdr:nvSpPr>
        <xdr:cNvPr id="140" name="円/楕円 139"/>
        <xdr:cNvSpPr/>
      </xdr:nvSpPr>
      <xdr:spPr bwMode="auto">
        <a:xfrm>
          <a:off x="2857500" y="681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317155</xdr:rowOff>
    </xdr:from>
    <xdr:ext cx="762000" cy="259045"/>
    <xdr:sp macro="" textlink="">
      <xdr:nvSpPr>
        <xdr:cNvPr id="141" name="テキスト ボックス 140"/>
        <xdr:cNvSpPr txBox="1"/>
      </xdr:nvSpPr>
      <xdr:spPr>
        <a:xfrm>
          <a:off x="2527300" y="658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産業都市として発展してきた本市において、標準財政規模のうち市税収入が大きな割合を占めているが、企業収益に依存するため、景気変動に左右されやすい。安定した財政運営を行うため、財政調整基金を積立て、行政需要に対応できるように一定の基金残高の維持に努めて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２</a:t>
          </a:r>
          <a:r>
            <a:rPr lang="ja-JP" altLang="en-US" sz="1200">
              <a:solidFill>
                <a:schemeClr val="dk1"/>
              </a:solidFill>
              <a:effectLst/>
              <a:latin typeface="+mn-lt"/>
              <a:ea typeface="+mn-ea"/>
              <a:cs typeface="+mn-cs"/>
            </a:rPr>
            <a:t>６</a:t>
          </a:r>
          <a:r>
            <a:rPr lang="ja-JP" altLang="ja-JP" sz="1200">
              <a:solidFill>
                <a:schemeClr val="dk1"/>
              </a:solidFill>
              <a:effectLst/>
              <a:latin typeface="+mn-lt"/>
              <a:ea typeface="+mn-ea"/>
              <a:cs typeface="+mn-cs"/>
            </a:rPr>
            <a:t>年度の連結実質赤字比率は、国民健康保険特別会計が</a:t>
          </a:r>
          <a:r>
            <a:rPr lang="ja-JP" altLang="en-US" sz="1200">
              <a:solidFill>
                <a:schemeClr val="dk1"/>
              </a:solidFill>
              <a:effectLst/>
              <a:latin typeface="+mn-lt"/>
              <a:ea typeface="+mn-ea"/>
              <a:cs typeface="+mn-cs"/>
            </a:rPr>
            <a:t>９９</a:t>
          </a:r>
          <a:r>
            <a:rPr lang="ja-JP" altLang="ja-JP" sz="1200">
              <a:solidFill>
                <a:schemeClr val="dk1"/>
              </a:solidFill>
              <a:effectLst/>
              <a:latin typeface="+mn-lt"/>
              <a:ea typeface="+mn-ea"/>
              <a:cs typeface="+mn-cs"/>
            </a:rPr>
            <a:t>百万円の赤字であったものの、水道事業会計の余剰額が２，８</a:t>
          </a:r>
          <a:r>
            <a:rPr lang="ja-JP" altLang="en-US" sz="1200">
              <a:solidFill>
                <a:schemeClr val="dk1"/>
              </a:solidFill>
              <a:effectLst/>
              <a:latin typeface="+mn-lt"/>
              <a:ea typeface="+mn-ea"/>
              <a:cs typeface="+mn-cs"/>
            </a:rPr>
            <a:t>８１</a:t>
          </a:r>
          <a:r>
            <a:rPr lang="ja-JP" altLang="ja-JP" sz="1200">
              <a:solidFill>
                <a:schemeClr val="dk1"/>
              </a:solidFill>
              <a:effectLst/>
              <a:latin typeface="+mn-lt"/>
              <a:ea typeface="+mn-ea"/>
              <a:cs typeface="+mn-cs"/>
            </a:rPr>
            <a:t>百万円となったことにより、△１７．</a:t>
          </a:r>
          <a:r>
            <a:rPr lang="ja-JP" altLang="en-US" sz="1200">
              <a:solidFill>
                <a:schemeClr val="dk1"/>
              </a:solidFill>
              <a:effectLst/>
              <a:latin typeface="+mn-lt"/>
              <a:ea typeface="+mn-ea"/>
              <a:cs typeface="+mn-cs"/>
            </a:rPr>
            <a:t>９５</a:t>
          </a:r>
          <a:r>
            <a:rPr lang="ja-JP" altLang="ja-JP" sz="1200">
              <a:solidFill>
                <a:schemeClr val="dk1"/>
              </a:solidFill>
              <a:effectLst/>
              <a:latin typeface="+mn-lt"/>
              <a:ea typeface="+mn-ea"/>
              <a:cs typeface="+mn-cs"/>
            </a:rPr>
            <a:t>％となっている。国民健康保険事業の財政運営は大変厳しく、累積赤字を解消すべく、今後も医療費の適正化、資格の適正化、収納率の向上への取り組みが急務となっている。連結実質赤字比率の早期健全化基準（１７．５</a:t>
          </a:r>
          <a:r>
            <a:rPr lang="ja-JP" altLang="en-US" sz="1200">
              <a:solidFill>
                <a:schemeClr val="dk1"/>
              </a:solidFill>
              <a:effectLst/>
              <a:latin typeface="+mn-lt"/>
              <a:ea typeface="+mn-ea"/>
              <a:cs typeface="+mn-cs"/>
            </a:rPr>
            <a:t>９</a:t>
          </a:r>
          <a:r>
            <a:rPr lang="ja-JP" altLang="ja-JP" sz="1200">
              <a:solidFill>
                <a:schemeClr val="dk1"/>
              </a:solidFill>
              <a:effectLst/>
              <a:latin typeface="+mn-lt"/>
              <a:ea typeface="+mn-ea"/>
              <a:cs typeface="+mn-cs"/>
            </a:rPr>
            <a:t>％）は大きく下回っているものの、基金や特別な市債に過度に依存することなく、適正な行政サービスの提供を図るため、継続的な財政改革の推進が必要である。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平成２６年度の実質公債費比率は、単年度５．４％、　三か年平均６．３％となった。元利償還金については、平成１１年度から新規市債の発行を抑制していることで減少傾向となっている。準元利償還金については、資本費平準化債の発行による一般会計の基準外繰出金の削減や、元利償還金同様に平成１２年度から新規企業債の発行を抑制してきた。</a:t>
          </a:r>
        </a:p>
        <a:p>
          <a:r>
            <a:rPr kumimoji="1" lang="ja-JP" altLang="en-US" sz="1300">
              <a:latin typeface="ＭＳ ゴシック" pitchFamily="49" charset="-128"/>
              <a:ea typeface="ＭＳ ゴシック" pitchFamily="49" charset="-128"/>
            </a:rPr>
            <a:t>短期的には早期健全化基準の２５％を超えることは考えられないが、自助努力の及ばない要因で標準財政規模が増減することを勘案すると、中長期的な視点に立って、今後も適正な公債管理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２６年度の将来負担比率は△４６．１％となった。将来負担額の大部分を占める一般会計等に係る地方債の現在高と公営企業債等繰入見込額が減少し続けていることが将来負担比率の数値が減少している要因である。さらに、土地開発公社を休眠状態としたことに伴い負担見込額が大幅に減少し、昨年度に引き続いて数値が減少した。</a:t>
          </a:r>
        </a:p>
        <a:p>
          <a:r>
            <a:rPr kumimoji="1" lang="ja-JP" altLang="en-US" sz="1300">
              <a:latin typeface="ＭＳ ゴシック" pitchFamily="49" charset="-128"/>
              <a:ea typeface="ＭＳ ゴシック" pitchFamily="49" charset="-128"/>
            </a:rPr>
            <a:t>平成２６年度も早期健全化基準の３５０％を大きく下回っており、今後も基準値を超える見込みはないものの、企業債を含め新規市債の発行には留意していく必要がある。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32855508</v>
      </c>
      <c r="BO4" s="379"/>
      <c r="BP4" s="379"/>
      <c r="BQ4" s="379"/>
      <c r="BR4" s="379"/>
      <c r="BS4" s="379"/>
      <c r="BT4" s="379"/>
      <c r="BU4" s="380"/>
      <c r="BV4" s="378">
        <v>32948019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1.6</v>
      </c>
      <c r="CU4" s="556"/>
      <c r="CV4" s="556"/>
      <c r="CW4" s="556"/>
      <c r="CX4" s="556"/>
      <c r="CY4" s="556"/>
      <c r="CZ4" s="556"/>
      <c r="DA4" s="557"/>
      <c r="DB4" s="555">
        <v>3.8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32357187</v>
      </c>
      <c r="BO5" s="384"/>
      <c r="BP5" s="384"/>
      <c r="BQ5" s="384"/>
      <c r="BR5" s="384"/>
      <c r="BS5" s="384"/>
      <c r="BT5" s="384"/>
      <c r="BU5" s="385"/>
      <c r="BV5" s="383">
        <v>32196902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99.7</v>
      </c>
      <c r="CU5" s="354"/>
      <c r="CV5" s="354"/>
      <c r="CW5" s="354"/>
      <c r="CX5" s="354"/>
      <c r="CY5" s="354"/>
      <c r="CZ5" s="354"/>
      <c r="DA5" s="355"/>
      <c r="DB5" s="353">
        <v>98.7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498321</v>
      </c>
      <c r="BO6" s="384"/>
      <c r="BP6" s="384"/>
      <c r="BQ6" s="384"/>
      <c r="BR6" s="384"/>
      <c r="BS6" s="384"/>
      <c r="BT6" s="384"/>
      <c r="BU6" s="385"/>
      <c r="BV6" s="383">
        <v>751117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105.5</v>
      </c>
      <c r="CU6" s="530"/>
      <c r="CV6" s="530"/>
      <c r="CW6" s="530"/>
      <c r="CX6" s="530"/>
      <c r="CY6" s="530"/>
      <c r="CZ6" s="530"/>
      <c r="DA6" s="531"/>
      <c r="DB6" s="529">
        <v>104.2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210491</v>
      </c>
      <c r="BO7" s="384"/>
      <c r="BP7" s="384"/>
      <c r="BQ7" s="384"/>
      <c r="BR7" s="384"/>
      <c r="BS7" s="384"/>
      <c r="BT7" s="384"/>
      <c r="BU7" s="385"/>
      <c r="BV7" s="383">
        <v>64680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18121595</v>
      </c>
      <c r="CU7" s="384"/>
      <c r="CV7" s="384"/>
      <c r="CW7" s="384"/>
      <c r="CX7" s="384"/>
      <c r="CY7" s="384"/>
      <c r="CZ7" s="384"/>
      <c r="DA7" s="385"/>
      <c r="DB7" s="383">
        <v>18240130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287830</v>
      </c>
      <c r="BO8" s="384"/>
      <c r="BP8" s="384"/>
      <c r="BQ8" s="384"/>
      <c r="BR8" s="384"/>
      <c r="BS8" s="384"/>
      <c r="BT8" s="384"/>
      <c r="BU8" s="385"/>
      <c r="BV8" s="383">
        <v>686437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0.98</v>
      </c>
      <c r="CU8" s="493"/>
      <c r="CV8" s="493"/>
      <c r="CW8" s="493"/>
      <c r="CX8" s="493"/>
      <c r="CY8" s="493"/>
      <c r="CZ8" s="493"/>
      <c r="DA8" s="494"/>
      <c r="DB8" s="492">
        <v>0.99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83720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-398607</v>
      </c>
      <c r="BO9" s="384"/>
      <c r="BP9" s="384"/>
      <c r="BQ9" s="384"/>
      <c r="BR9" s="384"/>
      <c r="BS9" s="384"/>
      <c r="BT9" s="384"/>
      <c r="BU9" s="385"/>
      <c r="BV9" s="383">
        <v>25940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13.4</v>
      </c>
      <c r="CU9" s="354"/>
      <c r="CV9" s="354"/>
      <c r="CW9" s="354"/>
      <c r="CX9" s="354"/>
      <c r="CY9" s="354"/>
      <c r="CZ9" s="354"/>
      <c r="DA9" s="355"/>
      <c r="DB9" s="353">
        <v>14.3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85009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525507</v>
      </c>
      <c r="BO10" s="384"/>
      <c r="BP10" s="384"/>
      <c r="BQ10" s="384"/>
      <c r="BR10" s="384"/>
      <c r="BS10" s="384"/>
      <c r="BT10" s="384"/>
      <c r="BU10" s="385"/>
      <c r="BV10" s="383">
        <v>354757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85275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12708</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84156</v>
      </c>
      <c r="S13" s="485"/>
      <c r="T13" s="485"/>
      <c r="U13" s="485"/>
      <c r="V13" s="486"/>
      <c r="W13" s="472" t="s">
        <v>123</v>
      </c>
      <c r="X13" s="396"/>
      <c r="Y13" s="396"/>
      <c r="Z13" s="396"/>
      <c r="AA13" s="396"/>
      <c r="AB13" s="397"/>
      <c r="AC13" s="359">
        <v>119</v>
      </c>
      <c r="AD13" s="360"/>
      <c r="AE13" s="360"/>
      <c r="AF13" s="360"/>
      <c r="AG13" s="361"/>
      <c r="AH13" s="359">
        <v>149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126900</v>
      </c>
      <c r="BO13" s="384"/>
      <c r="BP13" s="384"/>
      <c r="BQ13" s="384"/>
      <c r="BR13" s="384"/>
      <c r="BS13" s="384"/>
      <c r="BT13" s="384"/>
      <c r="BU13" s="385"/>
      <c r="BV13" s="383">
        <v>367989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6.3</v>
      </c>
      <c r="CU13" s="354"/>
      <c r="CV13" s="354"/>
      <c r="CW13" s="354"/>
      <c r="CX13" s="354"/>
      <c r="CY13" s="354"/>
      <c r="CZ13" s="354"/>
      <c r="DA13" s="355"/>
      <c r="DB13" s="353">
        <v>7.3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84307</v>
      </c>
      <c r="S14" s="485"/>
      <c r="T14" s="485"/>
      <c r="U14" s="485"/>
      <c r="V14" s="486"/>
      <c r="W14" s="487"/>
      <c r="X14" s="399"/>
      <c r="Y14" s="399"/>
      <c r="Z14" s="399"/>
      <c r="AA14" s="399"/>
      <c r="AB14" s="400"/>
      <c r="AC14" s="477">
        <v>0.3</v>
      </c>
      <c r="AD14" s="478"/>
      <c r="AE14" s="478"/>
      <c r="AF14" s="478"/>
      <c r="AG14" s="479"/>
      <c r="AH14" s="477">
        <v>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83235</v>
      </c>
      <c r="S15" s="485"/>
      <c r="T15" s="485"/>
      <c r="U15" s="485"/>
      <c r="V15" s="486"/>
      <c r="W15" s="472" t="s">
        <v>130</v>
      </c>
      <c r="X15" s="396"/>
      <c r="Y15" s="396"/>
      <c r="Z15" s="396"/>
      <c r="AA15" s="396"/>
      <c r="AB15" s="397"/>
      <c r="AC15" s="359">
        <v>10419</v>
      </c>
      <c r="AD15" s="360"/>
      <c r="AE15" s="360"/>
      <c r="AF15" s="360"/>
      <c r="AG15" s="361"/>
      <c r="AH15" s="359">
        <v>12682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12897355</v>
      </c>
      <c r="BO15" s="379"/>
      <c r="BP15" s="379"/>
      <c r="BQ15" s="379"/>
      <c r="BR15" s="379"/>
      <c r="BS15" s="379"/>
      <c r="BT15" s="379"/>
      <c r="BU15" s="380"/>
      <c r="BV15" s="378">
        <v>12965553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29.2</v>
      </c>
      <c r="AD16" s="478"/>
      <c r="AE16" s="478"/>
      <c r="AF16" s="478"/>
      <c r="AG16" s="479"/>
      <c r="AH16" s="477">
        <v>30.6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13145636</v>
      </c>
      <c r="BO16" s="384"/>
      <c r="BP16" s="384"/>
      <c r="BQ16" s="384"/>
      <c r="BR16" s="384"/>
      <c r="BS16" s="384"/>
      <c r="BT16" s="384"/>
      <c r="BU16" s="385"/>
      <c r="BV16" s="383">
        <v>13235535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25116</v>
      </c>
      <c r="AD17" s="360"/>
      <c r="AE17" s="360"/>
      <c r="AF17" s="360"/>
      <c r="AG17" s="361"/>
      <c r="AH17" s="359">
        <v>27294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16785893</v>
      </c>
      <c r="BO17" s="384"/>
      <c r="BP17" s="384"/>
      <c r="BQ17" s="384"/>
      <c r="BR17" s="384"/>
      <c r="BS17" s="384"/>
      <c r="BT17" s="384"/>
      <c r="BU17" s="385"/>
      <c r="BV17" s="383">
        <v>16956255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14.87</v>
      </c>
      <c r="M18" s="448"/>
      <c r="N18" s="448"/>
      <c r="O18" s="448"/>
      <c r="P18" s="448"/>
      <c r="Q18" s="448"/>
      <c r="R18" s="449"/>
      <c r="S18" s="449"/>
      <c r="T18" s="449"/>
      <c r="U18" s="449"/>
      <c r="V18" s="450"/>
      <c r="W18" s="464"/>
      <c r="X18" s="465"/>
      <c r="Y18" s="465"/>
      <c r="Z18" s="465"/>
      <c r="AA18" s="465"/>
      <c r="AB18" s="473"/>
      <c r="AC18" s="347">
        <v>70.400000000000006</v>
      </c>
      <c r="AD18" s="348"/>
      <c r="AE18" s="348"/>
      <c r="AF18" s="348"/>
      <c r="AG18" s="451"/>
      <c r="AH18" s="347">
        <v>65.900000000000006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18851445</v>
      </c>
      <c r="BO18" s="384"/>
      <c r="BP18" s="384"/>
      <c r="BQ18" s="384"/>
      <c r="BR18" s="384"/>
      <c r="BS18" s="384"/>
      <c r="BT18" s="384"/>
      <c r="BU18" s="385"/>
      <c r="BV18" s="383">
        <v>18804704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5630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22130212</v>
      </c>
      <c r="BO19" s="384"/>
      <c r="BP19" s="384"/>
      <c r="BQ19" s="384"/>
      <c r="BR19" s="384"/>
      <c r="BS19" s="384"/>
      <c r="BT19" s="384"/>
      <c r="BU19" s="385"/>
      <c r="BV19" s="383">
        <v>22070496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34987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23598258</v>
      </c>
      <c r="BO23" s="384"/>
      <c r="BP23" s="384"/>
      <c r="BQ23" s="384"/>
      <c r="BR23" s="384"/>
      <c r="BS23" s="384"/>
      <c r="BT23" s="384"/>
      <c r="BU23" s="385"/>
      <c r="BV23" s="383">
        <v>24280293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9000</v>
      </c>
      <c r="R24" s="360"/>
      <c r="S24" s="360"/>
      <c r="T24" s="360"/>
      <c r="U24" s="360"/>
      <c r="V24" s="361"/>
      <c r="W24" s="425"/>
      <c r="X24" s="416"/>
      <c r="Y24" s="417"/>
      <c r="Z24" s="356" t="s">
        <v>153</v>
      </c>
      <c r="AA24" s="357"/>
      <c r="AB24" s="357"/>
      <c r="AC24" s="357"/>
      <c r="AD24" s="357"/>
      <c r="AE24" s="357"/>
      <c r="AF24" s="357"/>
      <c r="AG24" s="358"/>
      <c r="AH24" s="359">
        <v>536</v>
      </c>
      <c r="AI24" s="360"/>
      <c r="AJ24" s="360"/>
      <c r="AK24" s="360"/>
      <c r="AL24" s="361"/>
      <c r="AM24" s="359">
        <v>1665888</v>
      </c>
      <c r="AN24" s="360"/>
      <c r="AO24" s="360"/>
      <c r="AP24" s="360"/>
      <c r="AQ24" s="360"/>
      <c r="AR24" s="361"/>
      <c r="AS24" s="359">
        <v>3108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12845985</v>
      </c>
      <c r="BO24" s="384"/>
      <c r="BP24" s="384"/>
      <c r="BQ24" s="384"/>
      <c r="BR24" s="384"/>
      <c r="BS24" s="384"/>
      <c r="BT24" s="384"/>
      <c r="BU24" s="385"/>
      <c r="BV24" s="383">
        <v>13642707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7700</v>
      </c>
      <c r="R25" s="360"/>
      <c r="S25" s="360"/>
      <c r="T25" s="360"/>
      <c r="U25" s="360"/>
      <c r="V25" s="361"/>
      <c r="W25" s="425"/>
      <c r="X25" s="416"/>
      <c r="Y25" s="417"/>
      <c r="Z25" s="356" t="s">
        <v>156</v>
      </c>
      <c r="AA25" s="357"/>
      <c r="AB25" s="357"/>
      <c r="AC25" s="357"/>
      <c r="AD25" s="357"/>
      <c r="AE25" s="357"/>
      <c r="AF25" s="357"/>
      <c r="AG25" s="358"/>
      <c r="AH25" s="359">
        <v>93</v>
      </c>
      <c r="AI25" s="360"/>
      <c r="AJ25" s="360"/>
      <c r="AK25" s="360"/>
      <c r="AL25" s="361"/>
      <c r="AM25" s="359">
        <v>266910</v>
      </c>
      <c r="AN25" s="360"/>
      <c r="AO25" s="360"/>
      <c r="AP25" s="360"/>
      <c r="AQ25" s="360"/>
      <c r="AR25" s="361"/>
      <c r="AS25" s="359">
        <v>2870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6992836</v>
      </c>
      <c r="BO25" s="379"/>
      <c r="BP25" s="379"/>
      <c r="BQ25" s="379"/>
      <c r="BR25" s="379"/>
      <c r="BS25" s="379"/>
      <c r="BT25" s="379"/>
      <c r="BU25" s="380"/>
      <c r="BV25" s="378">
        <v>2321003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7000</v>
      </c>
      <c r="R26" s="360"/>
      <c r="S26" s="360"/>
      <c r="T26" s="360"/>
      <c r="U26" s="360"/>
      <c r="V26" s="361"/>
      <c r="W26" s="425"/>
      <c r="X26" s="416"/>
      <c r="Y26" s="417"/>
      <c r="Z26" s="356" t="s">
        <v>159</v>
      </c>
      <c r="AA26" s="438"/>
      <c r="AB26" s="438"/>
      <c r="AC26" s="438"/>
      <c r="AD26" s="438"/>
      <c r="AE26" s="438"/>
      <c r="AF26" s="438"/>
      <c r="AG26" s="439"/>
      <c r="AH26" s="359">
        <v>71</v>
      </c>
      <c r="AI26" s="360"/>
      <c r="AJ26" s="360"/>
      <c r="AK26" s="360"/>
      <c r="AL26" s="361"/>
      <c r="AM26" s="359">
        <v>253186</v>
      </c>
      <c r="AN26" s="360"/>
      <c r="AO26" s="360"/>
      <c r="AP26" s="360"/>
      <c r="AQ26" s="360"/>
      <c r="AR26" s="361"/>
      <c r="AS26" s="359">
        <v>3566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6200</v>
      </c>
      <c r="R27" s="360"/>
      <c r="S27" s="360"/>
      <c r="T27" s="360"/>
      <c r="U27" s="360"/>
      <c r="V27" s="361"/>
      <c r="W27" s="425"/>
      <c r="X27" s="416"/>
      <c r="Y27" s="417"/>
      <c r="Z27" s="356" t="s">
        <v>162</v>
      </c>
      <c r="AA27" s="357"/>
      <c r="AB27" s="357"/>
      <c r="AC27" s="357"/>
      <c r="AD27" s="357"/>
      <c r="AE27" s="357"/>
      <c r="AF27" s="357"/>
      <c r="AG27" s="358"/>
      <c r="AH27" s="359">
        <v>28</v>
      </c>
      <c r="AI27" s="360"/>
      <c r="AJ27" s="360"/>
      <c r="AK27" s="360"/>
      <c r="AL27" s="361"/>
      <c r="AM27" s="359">
        <v>93368</v>
      </c>
      <c r="AN27" s="360"/>
      <c r="AO27" s="360"/>
      <c r="AP27" s="360"/>
      <c r="AQ27" s="360"/>
      <c r="AR27" s="361"/>
      <c r="AS27" s="359">
        <v>3335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167375</v>
      </c>
      <c r="BO27" s="387"/>
      <c r="BP27" s="387"/>
      <c r="BQ27" s="387"/>
      <c r="BR27" s="387"/>
      <c r="BS27" s="387"/>
      <c r="BT27" s="387"/>
      <c r="BU27" s="388"/>
      <c r="BV27" s="386">
        <v>167362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5700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5299110</v>
      </c>
      <c r="BO28" s="379"/>
      <c r="BP28" s="379"/>
      <c r="BQ28" s="379"/>
      <c r="BR28" s="379"/>
      <c r="BS28" s="379"/>
      <c r="BT28" s="379"/>
      <c r="BU28" s="380"/>
      <c r="BV28" s="378">
        <v>4773603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19</v>
      </c>
      <c r="M29" s="360"/>
      <c r="N29" s="360"/>
      <c r="O29" s="360"/>
      <c r="P29" s="361"/>
      <c r="Q29" s="359">
        <v>5350</v>
      </c>
      <c r="R29" s="360"/>
      <c r="S29" s="360"/>
      <c r="T29" s="360"/>
      <c r="U29" s="360"/>
      <c r="V29" s="361"/>
      <c r="W29" s="426"/>
      <c r="X29" s="427"/>
      <c r="Y29" s="428"/>
      <c r="Z29" s="356" t="s">
        <v>169</v>
      </c>
      <c r="AA29" s="357"/>
      <c r="AB29" s="357"/>
      <c r="AC29" s="357"/>
      <c r="AD29" s="357"/>
      <c r="AE29" s="357"/>
      <c r="AF29" s="357"/>
      <c r="AG29" s="358"/>
      <c r="AH29" s="359">
        <v>564</v>
      </c>
      <c r="AI29" s="360"/>
      <c r="AJ29" s="360"/>
      <c r="AK29" s="360"/>
      <c r="AL29" s="361"/>
      <c r="AM29" s="359">
        <v>1759256</v>
      </c>
      <c r="AN29" s="360"/>
      <c r="AO29" s="360"/>
      <c r="AP29" s="360"/>
      <c r="AQ29" s="360"/>
      <c r="AR29" s="361"/>
      <c r="AS29" s="359">
        <v>3119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10314</v>
      </c>
      <c r="BO29" s="384"/>
      <c r="BP29" s="384"/>
      <c r="BQ29" s="384"/>
      <c r="BR29" s="384"/>
      <c r="BS29" s="384"/>
      <c r="BT29" s="384"/>
      <c r="BU29" s="385"/>
      <c r="BV29" s="383">
        <v>10308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2228678</v>
      </c>
      <c r="BO30" s="387"/>
      <c r="BP30" s="387"/>
      <c r="BQ30" s="387"/>
      <c r="BR30" s="387"/>
      <c r="BS30" s="387"/>
      <c r="BT30" s="387"/>
      <c r="BU30" s="388"/>
      <c r="BV30" s="386">
        <v>2245273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摂津市水道事業会計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摂津市公共下水道事業特別会計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淀川右岸水防事務組合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摂津市施設管理公社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パートタイマー等退職金共済特別会計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摂津都市開発株式会社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f t="shared" si="3"/>
        <v>15</v>
      </c>
      <c r="CP36" s="343"/>
      <c r="CQ36" s="342" t="str">
        <f>IF('各会計、関係団体の財政状況及び健全化判断比率'!BS9="","",'各会計、関係団体の財政状況及び健全化判断比率'!BS9)</f>
        <v>摂津市保健センター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大阪広域水道企業団（水道事業会計）</v>
      </c>
      <c r="BZ37" s="342"/>
      <c r="CA37" s="342"/>
      <c r="CB37" s="342"/>
      <c r="CC37" s="342"/>
      <c r="CD37" s="342"/>
      <c r="CE37" s="342"/>
      <c r="CF37" s="342"/>
      <c r="CG37" s="342"/>
      <c r="CH37" s="342"/>
      <c r="CI37" s="342"/>
      <c r="CJ37" s="342"/>
      <c r="CK37" s="342"/>
      <c r="CL37" s="342"/>
      <c r="CM37" s="342"/>
      <c r="CN37" s="165"/>
      <c r="CO37" s="343">
        <f t="shared" si="3"/>
        <v>16</v>
      </c>
      <c r="CP37" s="343"/>
      <c r="CQ37" s="342" t="str">
        <f>IF('各会計、関係団体の財政状況及び健全化判断比率'!BS10="","",'各会計、関係団体の財政状況及び健全化判断比率'!BS10)</f>
        <v>摂津市土地開発公社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大阪広域水道企業団（工業用水道事業会計）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26721</v>
      </c>
      <c r="J41" s="83">
        <v>25718</v>
      </c>
      <c r="K41" s="83">
        <v>24828</v>
      </c>
      <c r="L41" s="83">
        <v>24545</v>
      </c>
      <c r="M41" s="84">
        <v>23598</v>
      </c>
    </row>
    <row r="42" spans="2:13" ht="27.75" customHeight="1">
      <c r="B42" s="1171"/>
      <c r="C42" s="1172"/>
      <c r="D42" s="85"/>
      <c r="E42" s="1175" t="s">
        <v>26</v>
      </c>
      <c r="F42" s="1175"/>
      <c r="G42" s="1175"/>
      <c r="H42" s="1176"/>
      <c r="I42" s="86">
        <v>155</v>
      </c>
      <c r="J42" s="87">
        <v>632</v>
      </c>
      <c r="K42" s="87">
        <v>884</v>
      </c>
      <c r="L42" s="87">
        <v>745</v>
      </c>
      <c r="M42" s="88">
        <v>306</v>
      </c>
    </row>
    <row r="43" spans="2:13" ht="27.75" customHeight="1">
      <c r="B43" s="1171"/>
      <c r="C43" s="1172"/>
      <c r="D43" s="85"/>
      <c r="E43" s="1175" t="s">
        <v>27</v>
      </c>
      <c r="F43" s="1175"/>
      <c r="G43" s="1175"/>
      <c r="H43" s="1176"/>
      <c r="I43" s="86">
        <v>24346</v>
      </c>
      <c r="J43" s="87">
        <v>23695</v>
      </c>
      <c r="K43" s="87">
        <v>22905</v>
      </c>
      <c r="L43" s="87">
        <v>21205</v>
      </c>
      <c r="M43" s="88">
        <v>18950</v>
      </c>
    </row>
    <row r="44" spans="2:13" ht="27.75" customHeight="1">
      <c r="B44" s="1171"/>
      <c r="C44" s="1172"/>
      <c r="D44" s="85"/>
      <c r="E44" s="1175" t="s">
        <v>28</v>
      </c>
      <c r="F44" s="1175"/>
      <c r="G44" s="1175"/>
      <c r="H44" s="1176"/>
      <c r="I44" s="86" t="s">
        <v>478</v>
      </c>
      <c r="J44" s="87" t="s">
        <v>478</v>
      </c>
      <c r="K44" s="87" t="s">
        <v>478</v>
      </c>
      <c r="L44" s="87" t="s">
        <v>478</v>
      </c>
      <c r="M44" s="88" t="s">
        <v>478</v>
      </c>
    </row>
    <row r="45" spans="2:13" ht="27.75" customHeight="1">
      <c r="B45" s="1171"/>
      <c r="C45" s="1172"/>
      <c r="D45" s="85"/>
      <c r="E45" s="1175" t="s">
        <v>29</v>
      </c>
      <c r="F45" s="1175"/>
      <c r="G45" s="1175"/>
      <c r="H45" s="1176"/>
      <c r="I45" s="86">
        <v>5569</v>
      </c>
      <c r="J45" s="87">
        <v>5422</v>
      </c>
      <c r="K45" s="87">
        <v>5136</v>
      </c>
      <c r="L45" s="87">
        <v>4930</v>
      </c>
      <c r="M45" s="88">
        <v>4790</v>
      </c>
    </row>
    <row r="46" spans="2:13" ht="27.75" customHeight="1">
      <c r="B46" s="1171"/>
      <c r="C46" s="1172"/>
      <c r="D46" s="85"/>
      <c r="E46" s="1175" t="s">
        <v>30</v>
      </c>
      <c r="F46" s="1175"/>
      <c r="G46" s="1175"/>
      <c r="H46" s="1176"/>
      <c r="I46" s="86">
        <v>1063</v>
      </c>
      <c r="J46" s="87">
        <v>1234</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6849</v>
      </c>
      <c r="J49" s="87">
        <v>6811</v>
      </c>
      <c r="K49" s="87">
        <v>6850</v>
      </c>
      <c r="L49" s="87">
        <v>7185</v>
      </c>
      <c r="M49" s="88">
        <v>7722</v>
      </c>
    </row>
    <row r="50" spans="2:13" ht="27.75" customHeight="1">
      <c r="B50" s="1171"/>
      <c r="C50" s="1172"/>
      <c r="D50" s="85"/>
      <c r="E50" s="1175" t="s">
        <v>35</v>
      </c>
      <c r="F50" s="1175"/>
      <c r="G50" s="1175"/>
      <c r="H50" s="1176"/>
      <c r="I50" s="86">
        <v>18613</v>
      </c>
      <c r="J50" s="87">
        <v>18647</v>
      </c>
      <c r="K50" s="87">
        <v>18135</v>
      </c>
      <c r="L50" s="87">
        <v>17106</v>
      </c>
      <c r="M50" s="88">
        <v>15342</v>
      </c>
    </row>
    <row r="51" spans="2:13" ht="27.75" customHeight="1">
      <c r="B51" s="1173"/>
      <c r="C51" s="1174"/>
      <c r="D51" s="85"/>
      <c r="E51" s="1175" t="s">
        <v>36</v>
      </c>
      <c r="F51" s="1175"/>
      <c r="G51" s="1175"/>
      <c r="H51" s="1176"/>
      <c r="I51" s="86">
        <v>33954</v>
      </c>
      <c r="J51" s="87">
        <v>32909</v>
      </c>
      <c r="K51" s="87">
        <v>33126</v>
      </c>
      <c r="L51" s="87">
        <v>32794</v>
      </c>
      <c r="M51" s="88">
        <v>31689</v>
      </c>
    </row>
    <row r="52" spans="2:13" ht="27.75" customHeight="1" thickBot="1">
      <c r="B52" s="1177" t="s">
        <v>37</v>
      </c>
      <c r="C52" s="1178"/>
      <c r="D52" s="90"/>
      <c r="E52" s="1179" t="s">
        <v>38</v>
      </c>
      <c r="F52" s="1179"/>
      <c r="G52" s="1179"/>
      <c r="H52" s="1180"/>
      <c r="I52" s="91">
        <v>-1562</v>
      </c>
      <c r="J52" s="92">
        <v>-1666</v>
      </c>
      <c r="K52" s="92">
        <v>-4358</v>
      </c>
      <c r="L52" s="92">
        <v>-5661</v>
      </c>
      <c r="M52" s="93">
        <v>-7108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29883</v>
      </c>
      <c r="E3" s="116"/>
      <c r="F3" s="117">
        <v>40203</v>
      </c>
      <c r="G3" s="118"/>
      <c r="H3" s="119"/>
    </row>
    <row r="4" spans="1:8">
      <c r="A4" s="120"/>
      <c r="B4" s="121"/>
      <c r="C4" s="122"/>
      <c r="D4" s="123">
        <v>22013</v>
      </c>
      <c r="E4" s="124"/>
      <c r="F4" s="125">
        <v>23352</v>
      </c>
      <c r="G4" s="126"/>
      <c r="H4" s="127"/>
    </row>
    <row r="5" spans="1:8">
      <c r="A5" s="108" t="s">
        <v>510</v>
      </c>
      <c r="B5" s="113"/>
      <c r="C5" s="114"/>
      <c r="D5" s="115">
        <v>38048</v>
      </c>
      <c r="E5" s="116"/>
      <c r="F5" s="117">
        <v>47569</v>
      </c>
      <c r="G5" s="118"/>
      <c r="H5" s="119"/>
    </row>
    <row r="6" spans="1:8">
      <c r="A6" s="120"/>
      <c r="B6" s="121"/>
      <c r="C6" s="122"/>
      <c r="D6" s="123">
        <v>18641</v>
      </c>
      <c r="E6" s="124"/>
      <c r="F6" s="125">
        <v>26255</v>
      </c>
      <c r="G6" s="126"/>
      <c r="H6" s="127"/>
    </row>
    <row r="7" spans="1:8">
      <c r="A7" s="108" t="s">
        <v>511</v>
      </c>
      <c r="B7" s="113"/>
      <c r="C7" s="114"/>
      <c r="D7" s="115">
        <v>37373</v>
      </c>
      <c r="E7" s="116"/>
      <c r="F7" s="117">
        <v>50880</v>
      </c>
      <c r="G7" s="118"/>
      <c r="H7" s="119"/>
    </row>
    <row r="8" spans="1:8">
      <c r="A8" s="120"/>
      <c r="B8" s="121"/>
      <c r="C8" s="122"/>
      <c r="D8" s="123">
        <v>33788</v>
      </c>
      <c r="E8" s="124"/>
      <c r="F8" s="125">
        <v>26879</v>
      </c>
      <c r="G8" s="126"/>
      <c r="H8" s="127"/>
    </row>
    <row r="9" spans="1:8">
      <c r="A9" s="108" t="s">
        <v>512</v>
      </c>
      <c r="B9" s="113"/>
      <c r="C9" s="114"/>
      <c r="D9" s="115">
        <v>37476</v>
      </c>
      <c r="E9" s="116"/>
      <c r="F9" s="117">
        <v>63956</v>
      </c>
      <c r="G9" s="118"/>
      <c r="H9" s="119"/>
    </row>
    <row r="10" spans="1:8">
      <c r="A10" s="120"/>
      <c r="B10" s="121"/>
      <c r="C10" s="122"/>
      <c r="D10" s="123">
        <v>17756</v>
      </c>
      <c r="E10" s="124"/>
      <c r="F10" s="125">
        <v>29239</v>
      </c>
      <c r="G10" s="126"/>
      <c r="H10" s="127"/>
    </row>
    <row r="11" spans="1:8">
      <c r="A11" s="108" t="s">
        <v>513</v>
      </c>
      <c r="B11" s="113"/>
      <c r="C11" s="114"/>
      <c r="D11" s="115">
        <v>27654</v>
      </c>
      <c r="E11" s="116"/>
      <c r="F11" s="117">
        <v>66255</v>
      </c>
      <c r="G11" s="118"/>
      <c r="H11" s="119"/>
    </row>
    <row r="12" spans="1:8">
      <c r="A12" s="120"/>
      <c r="B12" s="121"/>
      <c r="C12" s="128"/>
      <c r="D12" s="123">
        <v>12439</v>
      </c>
      <c r="E12" s="124"/>
      <c r="F12" s="125">
        <v>31822</v>
      </c>
      <c r="G12" s="126"/>
      <c r="H12" s="127"/>
    </row>
    <row r="13" spans="1:8">
      <c r="A13" s="108"/>
      <c r="B13" s="113"/>
      <c r="C13" s="129"/>
      <c r="D13" s="130">
        <v>34087</v>
      </c>
      <c r="E13" s="131"/>
      <c r="F13" s="132">
        <v>53773</v>
      </c>
      <c r="G13" s="133"/>
      <c r="H13" s="119"/>
    </row>
    <row r="14" spans="1:8">
      <c r="A14" s="120"/>
      <c r="B14" s="121"/>
      <c r="C14" s="122"/>
      <c r="D14" s="123">
        <v>20927</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0.97</v>
      </c>
      <c r="C19" s="134">
        <f>ROUND(VALUE(SUBSTITUTE(実質収支比率等に係る経年分析!G$48,"▲","-")),2)</f>
        <v>1</v>
      </c>
      <c r="D19" s="134">
        <f>ROUND(VALUE(SUBSTITUTE(実質収支比率等に係る経年分析!H$48,"▲","-")),2)</f>
        <v>3.64</v>
      </c>
      <c r="E19" s="134">
        <f>ROUND(VALUE(SUBSTITUTE(実質収支比率等に係る経年分析!I$48,"▲","-")),2)</f>
        <v>3.76</v>
      </c>
      <c r="F19" s="134">
        <f>ROUND(VALUE(SUBSTITUTE(実質収支比率等に係る経年分析!J$48,"▲","-")),2)</f>
        <v>1.59</v>
      </c>
    </row>
    <row r="20" spans="1:11">
      <c r="A20" s="134" t="s">
        <v>43</v>
      </c>
      <c r="B20" s="134">
        <f>ROUND(VALUE(SUBSTITUTE(実質収支比率等に係る経年分析!F$47,"▲","-")),2)</f>
        <v>22.69</v>
      </c>
      <c r="C20" s="134">
        <f>ROUND(VALUE(SUBSTITUTE(実質収支比率等に係る経年分析!G$47,"▲","-")),2)</f>
        <v>23.98</v>
      </c>
      <c r="D20" s="134">
        <f>ROUND(VALUE(SUBSTITUTE(実質収支比率等に係る経年分析!H$47,"▲","-")),2)</f>
        <v>24.4</v>
      </c>
      <c r="E20" s="134">
        <f>ROUND(VALUE(SUBSTITUTE(実質収支比率等に係る経年分析!I$47,"▲","-")),2)</f>
        <v>26.17</v>
      </c>
      <c r="F20" s="134">
        <f>ROUND(VALUE(SUBSTITUTE(実質収支比率等に係る経年分析!J$47,"▲","-")),2)</f>
        <v>29.24</v>
      </c>
    </row>
    <row r="21" spans="1:11">
      <c r="A21" s="134" t="s">
        <v>44</v>
      </c>
      <c r="B21" s="134">
        <f>IF(ISNUMBER(VALUE(SUBSTITUTE(実質収支比率等に係る経年分析!F$49,"▲","-"))),ROUND(VALUE(SUBSTITUTE(実質収支比率等に係る経年分析!F$49,"▲","-")),2),NA())</f>
        <v>7.23</v>
      </c>
      <c r="C21" s="134">
        <f>IF(ISNUMBER(VALUE(SUBSTITUTE(実質収支比率等に係る経年分析!G$49,"▲","-"))),ROUND(VALUE(SUBSTITUTE(実質収支比率等に係る経年分析!G$49,"▲","-")),2),NA())</f>
        <v>0.69</v>
      </c>
      <c r="D21" s="134">
        <f>IF(ISNUMBER(VALUE(SUBSTITUTE(実質収支比率等に係る経年分析!H$49,"▲","-"))),ROUND(VALUE(SUBSTITUTE(実質収支比率等に係る経年分析!H$49,"▲","-")),2),NA())</f>
        <v>3.14</v>
      </c>
      <c r="E21" s="134">
        <f>IF(ISNUMBER(VALUE(SUBSTITUTE(実質収支比率等に係る経年分析!I$49,"▲","-"))),ROUND(VALUE(SUBSTITUTE(実質収支比率等に係る経年分析!I$49,"▲","-")),2),NA())</f>
        <v>2.02</v>
      </c>
      <c r="F21" s="134">
        <f>IF(ISNUMBER(VALUE(SUBSTITUTE(実質収支比率等に係る経年分析!J$49,"▲","-"))),ROUND(VALUE(SUBSTITUTE(実質収支比率等に係る経年分析!J$49,"▲","-")),2),NA())</f>
        <v>0.7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パートタイマー等退職金共済特別会計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摂津市公共下水道事業特別会計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1.58</v>
      </c>
    </row>
    <row r="35" spans="1:16">
      <c r="A35" s="135" t="str">
        <f>IF(連結実質赤字比率に係る赤字・黒字の構成分析!C$35="",NA(),連結実質赤字比率に係る赤字・黒字の構成分析!C$35)</f>
        <v>摂津市水道事業会計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2.5499999999999998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2.08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2.23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0.54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4165</v>
      </c>
      <c r="E42" s="136"/>
      <c r="F42" s="136"/>
      <c r="G42" s="136">
        <f>'実質公債費比率（分子）の構造'!L$52</f>
        <v>4096</v>
      </c>
      <c r="H42" s="136"/>
      <c r="I42" s="136"/>
      <c r="J42" s="136">
        <f>'実質公債費比率（分子）の構造'!M$52</f>
        <v>4097</v>
      </c>
      <c r="K42" s="136"/>
      <c r="L42" s="136"/>
      <c r="M42" s="136">
        <f>'実質公債費比率（分子）の構造'!N$52</f>
        <v>4091</v>
      </c>
      <c r="N42" s="136"/>
      <c r="O42" s="136"/>
      <c r="P42" s="136">
        <f>'実質公債費比率（分子）の構造'!O$52</f>
        <v>4095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61</v>
      </c>
      <c r="C44" s="136"/>
      <c r="D44" s="136"/>
      <c r="E44" s="136">
        <f>'実質公債費比率（分子）の構造'!L$50</f>
        <v>45</v>
      </c>
      <c r="F44" s="136"/>
      <c r="G44" s="136"/>
      <c r="H44" s="136">
        <f>'実質公債費比率（分子）の構造'!M$50</f>
        <v>12</v>
      </c>
      <c r="I44" s="136"/>
      <c r="J44" s="136"/>
      <c r="K44" s="136">
        <f>'実質公債費比率（分子）の構造'!N$50</f>
        <v>10</v>
      </c>
      <c r="L44" s="136"/>
      <c r="M44" s="136"/>
      <c r="N44" s="136">
        <f>'実質公債費比率（分子）の構造'!O$50</f>
        <v>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1825</v>
      </c>
      <c r="C46" s="136"/>
      <c r="D46" s="136"/>
      <c r="E46" s="136">
        <f>'実質公債費比率（分子）の構造'!L$48</f>
        <v>1726</v>
      </c>
      <c r="F46" s="136"/>
      <c r="G46" s="136"/>
      <c r="H46" s="136">
        <f>'実質公債費比率（分子）の構造'!M$48</f>
        <v>1667</v>
      </c>
      <c r="I46" s="136"/>
      <c r="J46" s="136"/>
      <c r="K46" s="136">
        <f>'実質公債費比率（分子）の構造'!N$48</f>
        <v>1634</v>
      </c>
      <c r="L46" s="136"/>
      <c r="M46" s="136"/>
      <c r="N46" s="136">
        <f>'実質公債費比率（分子）の構造'!O$48</f>
        <v>1636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3621</v>
      </c>
      <c r="C49" s="136"/>
      <c r="D49" s="136"/>
      <c r="E49" s="136">
        <f>'実質公債費比率（分子）の構造'!L$45</f>
        <v>3588</v>
      </c>
      <c r="F49" s="136"/>
      <c r="G49" s="136"/>
      <c r="H49" s="136">
        <f>'実質公債費比率（分子）の構造'!M$45</f>
        <v>3543</v>
      </c>
      <c r="I49" s="136"/>
      <c r="J49" s="136"/>
      <c r="K49" s="136">
        <f>'実質公債費比率（分子）の構造'!N$45</f>
        <v>3457</v>
      </c>
      <c r="L49" s="136"/>
      <c r="M49" s="136"/>
      <c r="N49" s="136">
        <f>'実質公債費比率（分子）の構造'!O$45</f>
        <v>3284</v>
      </c>
      <c r="O49" s="136"/>
      <c r="P49" s="136"/>
    </row>
    <row r="50" spans="1:16">
      <c r="A50" s="136" t="s">
        <v>59</v>
      </c>
      <c r="B50" s="136" t="e">
        <f>NA()</f>
        <v>#N/A</v>
      </c>
      <c r="C50" s="136">
        <f>IF(ISNUMBER('実質公債費比率（分子）の構造'!K$53),'実質公債費比率（分子）の構造'!K$53,NA())</f>
        <v>1342</v>
      </c>
      <c r="D50" s="136" t="e">
        <f>NA()</f>
        <v>#N/A</v>
      </c>
      <c r="E50" s="136" t="e">
        <f>NA()</f>
        <v>#N/A</v>
      </c>
      <c r="F50" s="136">
        <f>IF(ISNUMBER('実質公債費比率（分子）の構造'!L$53),'実質公債費比率（分子）の構造'!L$53,NA())</f>
        <v>1263</v>
      </c>
      <c r="G50" s="136" t="e">
        <f>NA()</f>
        <v>#N/A</v>
      </c>
      <c r="H50" s="136" t="e">
        <f>NA()</f>
        <v>#N/A</v>
      </c>
      <c r="I50" s="136">
        <f>IF(ISNUMBER('実質公債費比率（分子）の構造'!M$53),'実質公債費比率（分子）の構造'!M$53,NA())</f>
        <v>1125</v>
      </c>
      <c r="J50" s="136" t="e">
        <f>NA()</f>
        <v>#N/A</v>
      </c>
      <c r="K50" s="136" t="e">
        <f>NA()</f>
        <v>#N/A</v>
      </c>
      <c r="L50" s="136">
        <f>IF(ISNUMBER('実質公債費比率（分子）の構造'!N$53),'実質公債費比率（分子）の構造'!N$53,NA())</f>
        <v>1010</v>
      </c>
      <c r="M50" s="136" t="e">
        <f>NA()</f>
        <v>#N/A</v>
      </c>
      <c r="N50" s="136" t="e">
        <f>NA()</f>
        <v>#N/A</v>
      </c>
      <c r="O50" s="136">
        <f>IF(ISNUMBER('実質公債費比率（分子）の構造'!O$53),'実質公債費比率（分子）の構造'!O$53,NA())</f>
        <v>834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33954</v>
      </c>
      <c r="E56" s="135"/>
      <c r="F56" s="135"/>
      <c r="G56" s="135">
        <f>'将来負担比率（分子）の構造'!J$51</f>
        <v>32909</v>
      </c>
      <c r="H56" s="135"/>
      <c r="I56" s="135"/>
      <c r="J56" s="135">
        <f>'将来負担比率（分子）の構造'!K$51</f>
        <v>33126</v>
      </c>
      <c r="K56" s="135"/>
      <c r="L56" s="135"/>
      <c r="M56" s="135">
        <f>'将来負担比率（分子）の構造'!L$51</f>
        <v>32794</v>
      </c>
      <c r="N56" s="135"/>
      <c r="O56" s="135"/>
      <c r="P56" s="135">
        <f>'将来負担比率（分子）の構造'!M$51</f>
        <v>31689</v>
      </c>
    </row>
    <row r="57" spans="1:16">
      <c r="A57" s="135" t="s">
        <v>35</v>
      </c>
      <c r="B57" s="135"/>
      <c r="C57" s="135"/>
      <c r="D57" s="135">
        <f>'将来負担比率（分子）の構造'!I$50</f>
        <v>18613</v>
      </c>
      <c r="E57" s="135"/>
      <c r="F57" s="135"/>
      <c r="G57" s="135">
        <f>'将来負担比率（分子）の構造'!J$50</f>
        <v>18647</v>
      </c>
      <c r="H57" s="135"/>
      <c r="I57" s="135"/>
      <c r="J57" s="135">
        <f>'将来負担比率（分子）の構造'!K$50</f>
        <v>18135</v>
      </c>
      <c r="K57" s="135"/>
      <c r="L57" s="135"/>
      <c r="M57" s="135">
        <f>'将来負担比率（分子）の構造'!L$50</f>
        <v>17106</v>
      </c>
      <c r="N57" s="135"/>
      <c r="O57" s="135"/>
      <c r="P57" s="135">
        <f>'将来負担比率（分子）の構造'!M$50</f>
        <v>15342</v>
      </c>
    </row>
    <row r="58" spans="1:16">
      <c r="A58" s="135" t="s">
        <v>34</v>
      </c>
      <c r="B58" s="135"/>
      <c r="C58" s="135"/>
      <c r="D58" s="135">
        <f>'将来負担比率（分子）の構造'!I$49</f>
        <v>6849</v>
      </c>
      <c r="E58" s="135"/>
      <c r="F58" s="135"/>
      <c r="G58" s="135">
        <f>'将来負担比率（分子）の構造'!J$49</f>
        <v>6811</v>
      </c>
      <c r="H58" s="135"/>
      <c r="I58" s="135"/>
      <c r="J58" s="135">
        <f>'将来負担比率（分子）の構造'!K$49</f>
        <v>6850</v>
      </c>
      <c r="K58" s="135"/>
      <c r="L58" s="135"/>
      <c r="M58" s="135">
        <f>'将来負担比率（分子）の構造'!L$49</f>
        <v>7185</v>
      </c>
      <c r="N58" s="135"/>
      <c r="O58" s="135"/>
      <c r="P58" s="135">
        <f>'将来負担比率（分子）の構造'!M$49</f>
        <v>7722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1063</v>
      </c>
      <c r="C61" s="135"/>
      <c r="D61" s="135"/>
      <c r="E61" s="135">
        <f>'将来負担比率（分子）の構造'!J$46</f>
        <v>1234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5569</v>
      </c>
      <c r="C62" s="135"/>
      <c r="D62" s="135"/>
      <c r="E62" s="135">
        <f>'将来負担比率（分子）の構造'!J$45</f>
        <v>5422</v>
      </c>
      <c r="F62" s="135"/>
      <c r="G62" s="135"/>
      <c r="H62" s="135">
        <f>'将来負担比率（分子）の構造'!K$45</f>
        <v>5136</v>
      </c>
      <c r="I62" s="135"/>
      <c r="J62" s="135"/>
      <c r="K62" s="135">
        <f>'将来負担比率（分子）の構造'!L$45</f>
        <v>4930</v>
      </c>
      <c r="L62" s="135"/>
      <c r="M62" s="135"/>
      <c r="N62" s="135">
        <f>'将来負担比率（分子）の構造'!M$45</f>
        <v>4790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24346</v>
      </c>
      <c r="C64" s="135"/>
      <c r="D64" s="135"/>
      <c r="E64" s="135">
        <f>'将来負担比率（分子）の構造'!J$43</f>
        <v>23695</v>
      </c>
      <c r="F64" s="135"/>
      <c r="G64" s="135"/>
      <c r="H64" s="135">
        <f>'将来負担比率（分子）の構造'!K$43</f>
        <v>22905</v>
      </c>
      <c r="I64" s="135"/>
      <c r="J64" s="135"/>
      <c r="K64" s="135">
        <f>'将来負担比率（分子）の構造'!L$43</f>
        <v>21205</v>
      </c>
      <c r="L64" s="135"/>
      <c r="M64" s="135"/>
      <c r="N64" s="135">
        <f>'将来負担比率（分子）の構造'!M$43</f>
        <v>18950</v>
      </c>
      <c r="O64" s="135"/>
      <c r="P64" s="135"/>
    </row>
    <row r="65" spans="1:16">
      <c r="A65" s="135" t="s">
        <v>26</v>
      </c>
      <c r="B65" s="135">
        <f>'将来負担比率（分子）の構造'!I$42</f>
        <v>155</v>
      </c>
      <c r="C65" s="135"/>
      <c r="D65" s="135"/>
      <c r="E65" s="135">
        <f>'将来負担比率（分子）の構造'!J$42</f>
        <v>632</v>
      </c>
      <c r="F65" s="135"/>
      <c r="G65" s="135"/>
      <c r="H65" s="135">
        <f>'将来負担比率（分子）の構造'!K$42</f>
        <v>884</v>
      </c>
      <c r="I65" s="135"/>
      <c r="J65" s="135"/>
      <c r="K65" s="135">
        <f>'将来負担比率（分子）の構造'!L$42</f>
        <v>745</v>
      </c>
      <c r="L65" s="135"/>
      <c r="M65" s="135"/>
      <c r="N65" s="135">
        <f>'将来負担比率（分子）の構造'!M$42</f>
        <v>306</v>
      </c>
      <c r="O65" s="135"/>
      <c r="P65" s="135"/>
    </row>
    <row r="66" spans="1:16">
      <c r="A66" s="135" t="s">
        <v>25</v>
      </c>
      <c r="B66" s="135">
        <f>'将来負担比率（分子）の構造'!I$41</f>
        <v>26721</v>
      </c>
      <c r="C66" s="135"/>
      <c r="D66" s="135"/>
      <c r="E66" s="135">
        <f>'将来負担比率（分子）の構造'!J$41</f>
        <v>25718</v>
      </c>
      <c r="F66" s="135"/>
      <c r="G66" s="135"/>
      <c r="H66" s="135">
        <f>'将来負担比率（分子）の構造'!K$41</f>
        <v>24828</v>
      </c>
      <c r="I66" s="135"/>
      <c r="J66" s="135"/>
      <c r="K66" s="135">
        <f>'将来負担比率（分子）の構造'!L$41</f>
        <v>24545</v>
      </c>
      <c r="L66" s="135"/>
      <c r="M66" s="135"/>
      <c r="N66" s="135">
        <f>'将来負担比率（分子）の構造'!M$41</f>
        <v>23598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17373763</v>
      </c>
      <c r="S5" s="639"/>
      <c r="T5" s="639"/>
      <c r="U5" s="639"/>
      <c r="V5" s="639"/>
      <c r="W5" s="639"/>
      <c r="X5" s="639"/>
      <c r="Y5" s="686"/>
      <c r="Z5" s="699">
        <v>52.9</v>
      </c>
      <c r="AA5" s="699"/>
      <c r="AB5" s="699"/>
      <c r="AC5" s="699"/>
      <c r="AD5" s="700">
        <v>15780433</v>
      </c>
      <c r="AE5" s="700"/>
      <c r="AF5" s="700"/>
      <c r="AG5" s="700"/>
      <c r="AH5" s="700"/>
      <c r="AI5" s="700"/>
      <c r="AJ5" s="700"/>
      <c r="AK5" s="700"/>
      <c r="AL5" s="687">
        <v>88.3</v>
      </c>
      <c r="AM5" s="656"/>
      <c r="AN5" s="656"/>
      <c r="AO5" s="688"/>
      <c r="AP5" s="675" t="s">
        <v>207</v>
      </c>
      <c r="AQ5" s="676"/>
      <c r="AR5" s="676"/>
      <c r="AS5" s="676"/>
      <c r="AT5" s="676"/>
      <c r="AU5" s="676"/>
      <c r="AV5" s="676"/>
      <c r="AW5" s="676"/>
      <c r="AX5" s="676"/>
      <c r="AY5" s="676"/>
      <c r="AZ5" s="676"/>
      <c r="BA5" s="676"/>
      <c r="BB5" s="676"/>
      <c r="BC5" s="676"/>
      <c r="BD5" s="676"/>
      <c r="BE5" s="676"/>
      <c r="BF5" s="677"/>
      <c r="BG5" s="588">
        <v>15780433</v>
      </c>
      <c r="BH5" s="589"/>
      <c r="BI5" s="589"/>
      <c r="BJ5" s="589"/>
      <c r="BK5" s="589"/>
      <c r="BL5" s="589"/>
      <c r="BM5" s="589"/>
      <c r="BN5" s="590"/>
      <c r="BO5" s="641">
        <v>90.8</v>
      </c>
      <c r="BP5" s="641"/>
      <c r="BQ5" s="641"/>
      <c r="BR5" s="641"/>
      <c r="BS5" s="642">
        <v>300832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144029</v>
      </c>
      <c r="S6" s="589"/>
      <c r="T6" s="589"/>
      <c r="U6" s="589"/>
      <c r="V6" s="589"/>
      <c r="W6" s="589"/>
      <c r="X6" s="589"/>
      <c r="Y6" s="590"/>
      <c r="Z6" s="641">
        <v>0.4</v>
      </c>
      <c r="AA6" s="641"/>
      <c r="AB6" s="641"/>
      <c r="AC6" s="641"/>
      <c r="AD6" s="642">
        <v>144029</v>
      </c>
      <c r="AE6" s="642"/>
      <c r="AF6" s="642"/>
      <c r="AG6" s="642"/>
      <c r="AH6" s="642"/>
      <c r="AI6" s="642"/>
      <c r="AJ6" s="642"/>
      <c r="AK6" s="642"/>
      <c r="AL6" s="611">
        <v>0.8</v>
      </c>
      <c r="AM6" s="643"/>
      <c r="AN6" s="643"/>
      <c r="AO6" s="644"/>
      <c r="AP6" s="585" t="s">
        <v>212</v>
      </c>
      <c r="AQ6" s="586"/>
      <c r="AR6" s="586"/>
      <c r="AS6" s="586"/>
      <c r="AT6" s="586"/>
      <c r="AU6" s="586"/>
      <c r="AV6" s="586"/>
      <c r="AW6" s="586"/>
      <c r="AX6" s="586"/>
      <c r="AY6" s="586"/>
      <c r="AZ6" s="586"/>
      <c r="BA6" s="586"/>
      <c r="BB6" s="586"/>
      <c r="BC6" s="586"/>
      <c r="BD6" s="586"/>
      <c r="BE6" s="586"/>
      <c r="BF6" s="587"/>
      <c r="BG6" s="588">
        <v>15780433</v>
      </c>
      <c r="BH6" s="589"/>
      <c r="BI6" s="589"/>
      <c r="BJ6" s="589"/>
      <c r="BK6" s="589"/>
      <c r="BL6" s="589"/>
      <c r="BM6" s="589"/>
      <c r="BN6" s="590"/>
      <c r="BO6" s="641">
        <v>90.8</v>
      </c>
      <c r="BP6" s="641"/>
      <c r="BQ6" s="641"/>
      <c r="BR6" s="641"/>
      <c r="BS6" s="642">
        <v>300832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326104</v>
      </c>
      <c r="CS6" s="589"/>
      <c r="CT6" s="589"/>
      <c r="CU6" s="589"/>
      <c r="CV6" s="589"/>
      <c r="CW6" s="589"/>
      <c r="CX6" s="589"/>
      <c r="CY6" s="590"/>
      <c r="CZ6" s="641">
        <v>1</v>
      </c>
      <c r="DA6" s="641"/>
      <c r="DB6" s="641"/>
      <c r="DC6" s="641"/>
      <c r="DD6" s="594" t="s">
        <v>214</v>
      </c>
      <c r="DE6" s="589"/>
      <c r="DF6" s="589"/>
      <c r="DG6" s="589"/>
      <c r="DH6" s="589"/>
      <c r="DI6" s="589"/>
      <c r="DJ6" s="589"/>
      <c r="DK6" s="589"/>
      <c r="DL6" s="589"/>
      <c r="DM6" s="589"/>
      <c r="DN6" s="589"/>
      <c r="DO6" s="589"/>
      <c r="DP6" s="590"/>
      <c r="DQ6" s="594">
        <v>326104</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43464</v>
      </c>
      <c r="S7" s="589"/>
      <c r="T7" s="589"/>
      <c r="U7" s="589"/>
      <c r="V7" s="589"/>
      <c r="W7" s="589"/>
      <c r="X7" s="589"/>
      <c r="Y7" s="590"/>
      <c r="Z7" s="641">
        <v>0.1</v>
      </c>
      <c r="AA7" s="641"/>
      <c r="AB7" s="641"/>
      <c r="AC7" s="641"/>
      <c r="AD7" s="642">
        <v>43464</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6342312</v>
      </c>
      <c r="BH7" s="589"/>
      <c r="BI7" s="589"/>
      <c r="BJ7" s="589"/>
      <c r="BK7" s="589"/>
      <c r="BL7" s="589"/>
      <c r="BM7" s="589"/>
      <c r="BN7" s="590"/>
      <c r="BO7" s="641">
        <v>36.5</v>
      </c>
      <c r="BP7" s="641"/>
      <c r="BQ7" s="641"/>
      <c r="BR7" s="641"/>
      <c r="BS7" s="642">
        <v>300832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3558849</v>
      </c>
      <c r="CS7" s="589"/>
      <c r="CT7" s="589"/>
      <c r="CU7" s="589"/>
      <c r="CV7" s="589"/>
      <c r="CW7" s="589"/>
      <c r="CX7" s="589"/>
      <c r="CY7" s="590"/>
      <c r="CZ7" s="641">
        <v>11</v>
      </c>
      <c r="DA7" s="641"/>
      <c r="DB7" s="641"/>
      <c r="DC7" s="641"/>
      <c r="DD7" s="594">
        <v>140967</v>
      </c>
      <c r="DE7" s="589"/>
      <c r="DF7" s="589"/>
      <c r="DG7" s="589"/>
      <c r="DH7" s="589"/>
      <c r="DI7" s="589"/>
      <c r="DJ7" s="589"/>
      <c r="DK7" s="589"/>
      <c r="DL7" s="589"/>
      <c r="DM7" s="589"/>
      <c r="DN7" s="589"/>
      <c r="DO7" s="589"/>
      <c r="DP7" s="590"/>
      <c r="DQ7" s="594">
        <v>3189734</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117392</v>
      </c>
      <c r="S8" s="589"/>
      <c r="T8" s="589"/>
      <c r="U8" s="589"/>
      <c r="V8" s="589"/>
      <c r="W8" s="589"/>
      <c r="X8" s="589"/>
      <c r="Y8" s="590"/>
      <c r="Z8" s="641">
        <v>0.4</v>
      </c>
      <c r="AA8" s="641"/>
      <c r="AB8" s="641"/>
      <c r="AC8" s="641"/>
      <c r="AD8" s="642">
        <v>117392</v>
      </c>
      <c r="AE8" s="642"/>
      <c r="AF8" s="642"/>
      <c r="AG8" s="642"/>
      <c r="AH8" s="642"/>
      <c r="AI8" s="642"/>
      <c r="AJ8" s="642"/>
      <c r="AK8" s="642"/>
      <c r="AL8" s="611">
        <v>0.7</v>
      </c>
      <c r="AM8" s="643"/>
      <c r="AN8" s="643"/>
      <c r="AO8" s="644"/>
      <c r="AP8" s="585" t="s">
        <v>219</v>
      </c>
      <c r="AQ8" s="586"/>
      <c r="AR8" s="586"/>
      <c r="AS8" s="586"/>
      <c r="AT8" s="586"/>
      <c r="AU8" s="586"/>
      <c r="AV8" s="586"/>
      <c r="AW8" s="586"/>
      <c r="AX8" s="586"/>
      <c r="AY8" s="586"/>
      <c r="AZ8" s="586"/>
      <c r="BA8" s="586"/>
      <c r="BB8" s="586"/>
      <c r="BC8" s="586"/>
      <c r="BD8" s="586"/>
      <c r="BE8" s="586"/>
      <c r="BF8" s="587"/>
      <c r="BG8" s="588">
        <v>137715</v>
      </c>
      <c r="BH8" s="589"/>
      <c r="BI8" s="589"/>
      <c r="BJ8" s="589"/>
      <c r="BK8" s="589"/>
      <c r="BL8" s="589"/>
      <c r="BM8" s="589"/>
      <c r="BN8" s="590"/>
      <c r="BO8" s="641">
        <v>0.8</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14449445</v>
      </c>
      <c r="CS8" s="589"/>
      <c r="CT8" s="589"/>
      <c r="CU8" s="589"/>
      <c r="CV8" s="589"/>
      <c r="CW8" s="589"/>
      <c r="CX8" s="589"/>
      <c r="CY8" s="590"/>
      <c r="CZ8" s="641">
        <v>44.7</v>
      </c>
      <c r="DA8" s="641"/>
      <c r="DB8" s="641"/>
      <c r="DC8" s="641"/>
      <c r="DD8" s="594">
        <v>666113</v>
      </c>
      <c r="DE8" s="589"/>
      <c r="DF8" s="589"/>
      <c r="DG8" s="589"/>
      <c r="DH8" s="589"/>
      <c r="DI8" s="589"/>
      <c r="DJ8" s="589"/>
      <c r="DK8" s="589"/>
      <c r="DL8" s="589"/>
      <c r="DM8" s="589"/>
      <c r="DN8" s="589"/>
      <c r="DO8" s="589"/>
      <c r="DP8" s="590"/>
      <c r="DQ8" s="594">
        <v>6274539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61870</v>
      </c>
      <c r="S9" s="589"/>
      <c r="T9" s="589"/>
      <c r="U9" s="589"/>
      <c r="V9" s="589"/>
      <c r="W9" s="589"/>
      <c r="X9" s="589"/>
      <c r="Y9" s="590"/>
      <c r="Z9" s="641">
        <v>0.2</v>
      </c>
      <c r="AA9" s="641"/>
      <c r="AB9" s="641"/>
      <c r="AC9" s="641"/>
      <c r="AD9" s="642">
        <v>61870</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4032310</v>
      </c>
      <c r="BH9" s="589"/>
      <c r="BI9" s="589"/>
      <c r="BJ9" s="589"/>
      <c r="BK9" s="589"/>
      <c r="BL9" s="589"/>
      <c r="BM9" s="589"/>
      <c r="BN9" s="590"/>
      <c r="BO9" s="641">
        <v>23.2</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2255092</v>
      </c>
      <c r="CS9" s="589"/>
      <c r="CT9" s="589"/>
      <c r="CU9" s="589"/>
      <c r="CV9" s="589"/>
      <c r="CW9" s="589"/>
      <c r="CX9" s="589"/>
      <c r="CY9" s="590"/>
      <c r="CZ9" s="641">
        <v>7</v>
      </c>
      <c r="DA9" s="641"/>
      <c r="DB9" s="641"/>
      <c r="DC9" s="641"/>
      <c r="DD9" s="594">
        <v>60091</v>
      </c>
      <c r="DE9" s="589"/>
      <c r="DF9" s="589"/>
      <c r="DG9" s="589"/>
      <c r="DH9" s="589"/>
      <c r="DI9" s="589"/>
      <c r="DJ9" s="589"/>
      <c r="DK9" s="589"/>
      <c r="DL9" s="589"/>
      <c r="DM9" s="589"/>
      <c r="DN9" s="589"/>
      <c r="DO9" s="589"/>
      <c r="DP9" s="590"/>
      <c r="DQ9" s="594">
        <v>1989869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1136950</v>
      </c>
      <c r="S10" s="589"/>
      <c r="T10" s="589"/>
      <c r="U10" s="589"/>
      <c r="V10" s="589"/>
      <c r="W10" s="589"/>
      <c r="X10" s="589"/>
      <c r="Y10" s="590"/>
      <c r="Z10" s="641">
        <v>3.5</v>
      </c>
      <c r="AA10" s="641"/>
      <c r="AB10" s="641"/>
      <c r="AC10" s="641"/>
      <c r="AD10" s="642">
        <v>1136950</v>
      </c>
      <c r="AE10" s="642"/>
      <c r="AF10" s="642"/>
      <c r="AG10" s="642"/>
      <c r="AH10" s="642"/>
      <c r="AI10" s="642"/>
      <c r="AJ10" s="642"/>
      <c r="AK10" s="642"/>
      <c r="AL10" s="611">
        <v>6.4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347451</v>
      </c>
      <c r="BH10" s="589"/>
      <c r="BI10" s="589"/>
      <c r="BJ10" s="589"/>
      <c r="BK10" s="589"/>
      <c r="BL10" s="589"/>
      <c r="BM10" s="589"/>
      <c r="BN10" s="590"/>
      <c r="BO10" s="641">
        <v>2</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63006</v>
      </c>
      <c r="CS10" s="589"/>
      <c r="CT10" s="589"/>
      <c r="CU10" s="589"/>
      <c r="CV10" s="589"/>
      <c r="CW10" s="589"/>
      <c r="CX10" s="589"/>
      <c r="CY10" s="590"/>
      <c r="CZ10" s="641">
        <v>0.2</v>
      </c>
      <c r="DA10" s="641"/>
      <c r="DB10" s="641"/>
      <c r="DC10" s="641"/>
      <c r="DD10" s="594" t="s">
        <v>220</v>
      </c>
      <c r="DE10" s="589"/>
      <c r="DF10" s="589"/>
      <c r="DG10" s="589"/>
      <c r="DH10" s="589"/>
      <c r="DI10" s="589"/>
      <c r="DJ10" s="589"/>
      <c r="DK10" s="589"/>
      <c r="DL10" s="589"/>
      <c r="DM10" s="589"/>
      <c r="DN10" s="589"/>
      <c r="DO10" s="589"/>
      <c r="DP10" s="590"/>
      <c r="DQ10" s="594">
        <v>39206</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1641</v>
      </c>
      <c r="S11" s="589"/>
      <c r="T11" s="589"/>
      <c r="U11" s="589"/>
      <c r="V11" s="589"/>
      <c r="W11" s="589"/>
      <c r="X11" s="589"/>
      <c r="Y11" s="590"/>
      <c r="Z11" s="641">
        <v>0</v>
      </c>
      <c r="AA11" s="641"/>
      <c r="AB11" s="641"/>
      <c r="AC11" s="641"/>
      <c r="AD11" s="642">
        <v>1641</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1824836</v>
      </c>
      <c r="BH11" s="589"/>
      <c r="BI11" s="589"/>
      <c r="BJ11" s="589"/>
      <c r="BK11" s="589"/>
      <c r="BL11" s="589"/>
      <c r="BM11" s="589"/>
      <c r="BN11" s="590"/>
      <c r="BO11" s="641">
        <v>10.5</v>
      </c>
      <c r="BP11" s="641"/>
      <c r="BQ11" s="641"/>
      <c r="BR11" s="641"/>
      <c r="BS11" s="594">
        <v>300832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104781</v>
      </c>
      <c r="CS11" s="589"/>
      <c r="CT11" s="589"/>
      <c r="CU11" s="589"/>
      <c r="CV11" s="589"/>
      <c r="CW11" s="589"/>
      <c r="CX11" s="589"/>
      <c r="CY11" s="590"/>
      <c r="CZ11" s="641">
        <v>0.3</v>
      </c>
      <c r="DA11" s="641"/>
      <c r="DB11" s="641"/>
      <c r="DC11" s="641"/>
      <c r="DD11" s="594">
        <v>19687</v>
      </c>
      <c r="DE11" s="589"/>
      <c r="DF11" s="589"/>
      <c r="DG11" s="589"/>
      <c r="DH11" s="589"/>
      <c r="DI11" s="589"/>
      <c r="DJ11" s="589"/>
      <c r="DK11" s="589"/>
      <c r="DL11" s="589"/>
      <c r="DM11" s="589"/>
      <c r="DN11" s="589"/>
      <c r="DO11" s="589"/>
      <c r="DP11" s="590"/>
      <c r="DQ11" s="594">
        <v>98688</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8582855</v>
      </c>
      <c r="BH12" s="589"/>
      <c r="BI12" s="589"/>
      <c r="BJ12" s="589"/>
      <c r="BK12" s="589"/>
      <c r="BL12" s="589"/>
      <c r="BM12" s="589"/>
      <c r="BN12" s="590"/>
      <c r="BO12" s="641">
        <v>49.4</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315828</v>
      </c>
      <c r="CS12" s="589"/>
      <c r="CT12" s="589"/>
      <c r="CU12" s="589"/>
      <c r="CV12" s="589"/>
      <c r="CW12" s="589"/>
      <c r="CX12" s="589"/>
      <c r="CY12" s="590"/>
      <c r="CZ12" s="641">
        <v>1</v>
      </c>
      <c r="DA12" s="641"/>
      <c r="DB12" s="641"/>
      <c r="DC12" s="641"/>
      <c r="DD12" s="594">
        <v>51285</v>
      </c>
      <c r="DE12" s="589"/>
      <c r="DF12" s="589"/>
      <c r="DG12" s="589"/>
      <c r="DH12" s="589"/>
      <c r="DI12" s="589"/>
      <c r="DJ12" s="589"/>
      <c r="DK12" s="589"/>
      <c r="DL12" s="589"/>
      <c r="DM12" s="589"/>
      <c r="DN12" s="589"/>
      <c r="DO12" s="589"/>
      <c r="DP12" s="590"/>
      <c r="DQ12" s="594">
        <v>136285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35346</v>
      </c>
      <c r="S13" s="589"/>
      <c r="T13" s="589"/>
      <c r="U13" s="589"/>
      <c r="V13" s="589"/>
      <c r="W13" s="589"/>
      <c r="X13" s="589"/>
      <c r="Y13" s="590"/>
      <c r="Z13" s="641">
        <v>0.1</v>
      </c>
      <c r="AA13" s="641"/>
      <c r="AB13" s="641"/>
      <c r="AC13" s="641"/>
      <c r="AD13" s="642">
        <v>35346</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8522121</v>
      </c>
      <c r="BH13" s="589"/>
      <c r="BI13" s="589"/>
      <c r="BJ13" s="589"/>
      <c r="BK13" s="589"/>
      <c r="BL13" s="589"/>
      <c r="BM13" s="589"/>
      <c r="BN13" s="590"/>
      <c r="BO13" s="641">
        <v>49.1</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3798233</v>
      </c>
      <c r="CS13" s="589"/>
      <c r="CT13" s="589"/>
      <c r="CU13" s="589"/>
      <c r="CV13" s="589"/>
      <c r="CW13" s="589"/>
      <c r="CX13" s="589"/>
      <c r="CY13" s="590"/>
      <c r="CZ13" s="641">
        <v>11.7</v>
      </c>
      <c r="DA13" s="641"/>
      <c r="DB13" s="641"/>
      <c r="DC13" s="641"/>
      <c r="DD13" s="594">
        <v>414601</v>
      </c>
      <c r="DE13" s="589"/>
      <c r="DF13" s="589"/>
      <c r="DG13" s="589"/>
      <c r="DH13" s="589"/>
      <c r="DI13" s="589"/>
      <c r="DJ13" s="589"/>
      <c r="DK13" s="589"/>
      <c r="DL13" s="589"/>
      <c r="DM13" s="589"/>
      <c r="DN13" s="589"/>
      <c r="DO13" s="589"/>
      <c r="DP13" s="590"/>
      <c r="DQ13" s="594">
        <v>3419819</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88036</v>
      </c>
      <c r="BH14" s="589"/>
      <c r="BI14" s="589"/>
      <c r="BJ14" s="589"/>
      <c r="BK14" s="589"/>
      <c r="BL14" s="589"/>
      <c r="BM14" s="589"/>
      <c r="BN14" s="590"/>
      <c r="BO14" s="641">
        <v>0.5</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920975</v>
      </c>
      <c r="CS14" s="589"/>
      <c r="CT14" s="589"/>
      <c r="CU14" s="589"/>
      <c r="CV14" s="589"/>
      <c r="CW14" s="589"/>
      <c r="CX14" s="589"/>
      <c r="CY14" s="590"/>
      <c r="CZ14" s="641">
        <v>2.8</v>
      </c>
      <c r="DA14" s="641"/>
      <c r="DB14" s="641"/>
      <c r="DC14" s="641"/>
      <c r="DD14" s="594">
        <v>71827</v>
      </c>
      <c r="DE14" s="589"/>
      <c r="DF14" s="589"/>
      <c r="DG14" s="589"/>
      <c r="DH14" s="589"/>
      <c r="DI14" s="589"/>
      <c r="DJ14" s="589"/>
      <c r="DK14" s="589"/>
      <c r="DL14" s="589"/>
      <c r="DM14" s="589"/>
      <c r="DN14" s="589"/>
      <c r="DO14" s="589"/>
      <c r="DP14" s="590"/>
      <c r="DQ14" s="594">
        <v>849770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76180</v>
      </c>
      <c r="S15" s="589"/>
      <c r="T15" s="589"/>
      <c r="U15" s="589"/>
      <c r="V15" s="589"/>
      <c r="W15" s="589"/>
      <c r="X15" s="589"/>
      <c r="Y15" s="590"/>
      <c r="Z15" s="641">
        <v>0.2</v>
      </c>
      <c r="AA15" s="641"/>
      <c r="AB15" s="641"/>
      <c r="AC15" s="641"/>
      <c r="AD15" s="642">
        <v>76180</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767230</v>
      </c>
      <c r="BH15" s="589"/>
      <c r="BI15" s="589"/>
      <c r="BJ15" s="589"/>
      <c r="BK15" s="589"/>
      <c r="BL15" s="589"/>
      <c r="BM15" s="589"/>
      <c r="BN15" s="590"/>
      <c r="BO15" s="641">
        <v>4.4000000000000004</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3486617</v>
      </c>
      <c r="CS15" s="589"/>
      <c r="CT15" s="589"/>
      <c r="CU15" s="589"/>
      <c r="CV15" s="589"/>
      <c r="CW15" s="589"/>
      <c r="CX15" s="589"/>
      <c r="CY15" s="590"/>
      <c r="CZ15" s="641">
        <v>10.8</v>
      </c>
      <c r="DA15" s="641"/>
      <c r="DB15" s="641"/>
      <c r="DC15" s="641"/>
      <c r="DD15" s="594">
        <v>933641</v>
      </c>
      <c r="DE15" s="589"/>
      <c r="DF15" s="589"/>
      <c r="DG15" s="589"/>
      <c r="DH15" s="589"/>
      <c r="DI15" s="589"/>
      <c r="DJ15" s="589"/>
      <c r="DK15" s="589"/>
      <c r="DL15" s="589"/>
      <c r="DM15" s="589"/>
      <c r="DN15" s="589"/>
      <c r="DO15" s="589"/>
      <c r="DP15" s="590"/>
      <c r="DQ15" s="594">
        <v>2278762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507147</v>
      </c>
      <c r="S16" s="589"/>
      <c r="T16" s="589"/>
      <c r="U16" s="589"/>
      <c r="V16" s="589"/>
      <c r="W16" s="589"/>
      <c r="X16" s="589"/>
      <c r="Y16" s="590"/>
      <c r="Z16" s="641">
        <v>1.5</v>
      </c>
      <c r="AA16" s="641"/>
      <c r="AB16" s="641"/>
      <c r="AC16" s="641"/>
      <c r="AD16" s="642">
        <v>296837</v>
      </c>
      <c r="AE16" s="642"/>
      <c r="AF16" s="642"/>
      <c r="AG16" s="642"/>
      <c r="AH16" s="642"/>
      <c r="AI16" s="642"/>
      <c r="AJ16" s="642"/>
      <c r="AK16" s="642"/>
      <c r="AL16" s="611">
        <v>1.7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296837</v>
      </c>
      <c r="S17" s="589"/>
      <c r="T17" s="589"/>
      <c r="U17" s="589"/>
      <c r="V17" s="589"/>
      <c r="W17" s="589"/>
      <c r="X17" s="589"/>
      <c r="Y17" s="590"/>
      <c r="Z17" s="641">
        <v>0.9</v>
      </c>
      <c r="AA17" s="641"/>
      <c r="AB17" s="641"/>
      <c r="AC17" s="641"/>
      <c r="AD17" s="642">
        <v>296837</v>
      </c>
      <c r="AE17" s="642"/>
      <c r="AF17" s="642"/>
      <c r="AG17" s="642"/>
      <c r="AH17" s="642"/>
      <c r="AI17" s="642"/>
      <c r="AJ17" s="642"/>
      <c r="AK17" s="642"/>
      <c r="AL17" s="611">
        <v>1.7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3014529</v>
      </c>
      <c r="CS17" s="589"/>
      <c r="CT17" s="589"/>
      <c r="CU17" s="589"/>
      <c r="CV17" s="589"/>
      <c r="CW17" s="589"/>
      <c r="CX17" s="589"/>
      <c r="CY17" s="590"/>
      <c r="CZ17" s="641">
        <v>9.3000000000000007</v>
      </c>
      <c r="DA17" s="641"/>
      <c r="DB17" s="641"/>
      <c r="DC17" s="641"/>
      <c r="DD17" s="594" t="s">
        <v>220</v>
      </c>
      <c r="DE17" s="589"/>
      <c r="DF17" s="589"/>
      <c r="DG17" s="589"/>
      <c r="DH17" s="589"/>
      <c r="DI17" s="589"/>
      <c r="DJ17" s="589"/>
      <c r="DK17" s="589"/>
      <c r="DL17" s="589"/>
      <c r="DM17" s="589"/>
      <c r="DN17" s="589"/>
      <c r="DO17" s="589"/>
      <c r="DP17" s="590"/>
      <c r="DQ17" s="594">
        <v>2965387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210309</v>
      </c>
      <c r="S18" s="589"/>
      <c r="T18" s="589"/>
      <c r="U18" s="589"/>
      <c r="V18" s="589"/>
      <c r="W18" s="589"/>
      <c r="X18" s="589"/>
      <c r="Y18" s="590"/>
      <c r="Z18" s="641">
        <v>0.6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63728</v>
      </c>
      <c r="CS18" s="589"/>
      <c r="CT18" s="589"/>
      <c r="CU18" s="589"/>
      <c r="CV18" s="589"/>
      <c r="CW18" s="589"/>
      <c r="CX18" s="589"/>
      <c r="CY18" s="590"/>
      <c r="CZ18" s="641">
        <v>0.2</v>
      </c>
      <c r="DA18" s="641"/>
      <c r="DB18" s="641"/>
      <c r="DC18" s="641"/>
      <c r="DD18" s="594" t="s">
        <v>220</v>
      </c>
      <c r="DE18" s="589"/>
      <c r="DF18" s="589"/>
      <c r="DG18" s="589"/>
      <c r="DH18" s="589"/>
      <c r="DI18" s="589"/>
      <c r="DJ18" s="589"/>
      <c r="DK18" s="589"/>
      <c r="DL18" s="589"/>
      <c r="DM18" s="589"/>
      <c r="DN18" s="589"/>
      <c r="DO18" s="589"/>
      <c r="DP18" s="590"/>
      <c r="DQ18" s="594">
        <v>63728</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1593330</v>
      </c>
      <c r="BH19" s="589"/>
      <c r="BI19" s="589"/>
      <c r="BJ19" s="589"/>
      <c r="BK19" s="589"/>
      <c r="BL19" s="589"/>
      <c r="BM19" s="589"/>
      <c r="BN19" s="590"/>
      <c r="BO19" s="641">
        <v>9.1999999999999993</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19497782</v>
      </c>
      <c r="S20" s="589"/>
      <c r="T20" s="589"/>
      <c r="U20" s="589"/>
      <c r="V20" s="589"/>
      <c r="W20" s="589"/>
      <c r="X20" s="589"/>
      <c r="Y20" s="590"/>
      <c r="Z20" s="641">
        <v>59.3</v>
      </c>
      <c r="AA20" s="641"/>
      <c r="AB20" s="641"/>
      <c r="AC20" s="641"/>
      <c r="AD20" s="642">
        <v>17694142</v>
      </c>
      <c r="AE20" s="642"/>
      <c r="AF20" s="642"/>
      <c r="AG20" s="642"/>
      <c r="AH20" s="642"/>
      <c r="AI20" s="642"/>
      <c r="AJ20" s="642"/>
      <c r="AK20" s="642"/>
      <c r="AL20" s="611">
        <v>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1593330</v>
      </c>
      <c r="BH20" s="589"/>
      <c r="BI20" s="589"/>
      <c r="BJ20" s="589"/>
      <c r="BK20" s="589"/>
      <c r="BL20" s="589"/>
      <c r="BM20" s="589"/>
      <c r="BN20" s="590"/>
      <c r="BO20" s="641">
        <v>9.1999999999999993</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32357187</v>
      </c>
      <c r="CS20" s="589"/>
      <c r="CT20" s="589"/>
      <c r="CU20" s="589"/>
      <c r="CV20" s="589"/>
      <c r="CW20" s="589"/>
      <c r="CX20" s="589"/>
      <c r="CY20" s="590"/>
      <c r="CZ20" s="641">
        <v>100</v>
      </c>
      <c r="DA20" s="641"/>
      <c r="DB20" s="641"/>
      <c r="DC20" s="641"/>
      <c r="DD20" s="594">
        <v>2358212</v>
      </c>
      <c r="DE20" s="589"/>
      <c r="DF20" s="589"/>
      <c r="DG20" s="589"/>
      <c r="DH20" s="589"/>
      <c r="DI20" s="589"/>
      <c r="DJ20" s="589"/>
      <c r="DK20" s="589"/>
      <c r="DL20" s="589"/>
      <c r="DM20" s="589"/>
      <c r="DN20" s="589"/>
      <c r="DO20" s="589"/>
      <c r="DP20" s="590"/>
      <c r="DQ20" s="594">
        <v>21631891</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12950</v>
      </c>
      <c r="S21" s="589"/>
      <c r="T21" s="589"/>
      <c r="U21" s="589"/>
      <c r="V21" s="589"/>
      <c r="W21" s="589"/>
      <c r="X21" s="589"/>
      <c r="Y21" s="590"/>
      <c r="Z21" s="641">
        <v>0</v>
      </c>
      <c r="AA21" s="641"/>
      <c r="AB21" s="641"/>
      <c r="AC21" s="641"/>
      <c r="AD21" s="642">
        <v>12950</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724615</v>
      </c>
      <c r="S22" s="589"/>
      <c r="T22" s="589"/>
      <c r="U22" s="589"/>
      <c r="V22" s="589"/>
      <c r="W22" s="589"/>
      <c r="X22" s="589"/>
      <c r="Y22" s="590"/>
      <c r="Z22" s="641">
        <v>2.2000000000000002</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546565</v>
      </c>
      <c r="S23" s="589"/>
      <c r="T23" s="589"/>
      <c r="U23" s="589"/>
      <c r="V23" s="589"/>
      <c r="W23" s="589"/>
      <c r="X23" s="589"/>
      <c r="Y23" s="590"/>
      <c r="Z23" s="641">
        <v>1.7</v>
      </c>
      <c r="AA23" s="641"/>
      <c r="AB23" s="641"/>
      <c r="AC23" s="641"/>
      <c r="AD23" s="642">
        <v>102442</v>
      </c>
      <c r="AE23" s="642"/>
      <c r="AF23" s="642"/>
      <c r="AG23" s="642"/>
      <c r="AH23" s="642"/>
      <c r="AI23" s="642"/>
      <c r="AJ23" s="642"/>
      <c r="AK23" s="642"/>
      <c r="AL23" s="611">
        <v>0.6</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1593330</v>
      </c>
      <c r="BH23" s="589"/>
      <c r="BI23" s="589"/>
      <c r="BJ23" s="589"/>
      <c r="BK23" s="589"/>
      <c r="BL23" s="589"/>
      <c r="BM23" s="589"/>
      <c r="BN23" s="590"/>
      <c r="BO23" s="641">
        <v>9.1999999999999993</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127598</v>
      </c>
      <c r="S24" s="589"/>
      <c r="T24" s="589"/>
      <c r="U24" s="589"/>
      <c r="V24" s="589"/>
      <c r="W24" s="589"/>
      <c r="X24" s="589"/>
      <c r="Y24" s="590"/>
      <c r="Z24" s="641">
        <v>0.4</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17592342</v>
      </c>
      <c r="CS24" s="639"/>
      <c r="CT24" s="639"/>
      <c r="CU24" s="639"/>
      <c r="CV24" s="639"/>
      <c r="CW24" s="639"/>
      <c r="CX24" s="639"/>
      <c r="CY24" s="686"/>
      <c r="CZ24" s="690">
        <v>54.4</v>
      </c>
      <c r="DA24" s="691"/>
      <c r="DB24" s="691"/>
      <c r="DC24" s="692"/>
      <c r="DD24" s="685">
        <v>10693132</v>
      </c>
      <c r="DE24" s="639"/>
      <c r="DF24" s="639"/>
      <c r="DG24" s="639"/>
      <c r="DH24" s="639"/>
      <c r="DI24" s="639"/>
      <c r="DJ24" s="639"/>
      <c r="DK24" s="686"/>
      <c r="DL24" s="685">
        <v>10592262</v>
      </c>
      <c r="DM24" s="639"/>
      <c r="DN24" s="639"/>
      <c r="DO24" s="639"/>
      <c r="DP24" s="639"/>
      <c r="DQ24" s="639"/>
      <c r="DR24" s="639"/>
      <c r="DS24" s="639"/>
      <c r="DT24" s="639"/>
      <c r="DU24" s="639"/>
      <c r="DV24" s="686"/>
      <c r="DW24" s="687">
        <v>56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5464230</v>
      </c>
      <c r="S25" s="589"/>
      <c r="T25" s="589"/>
      <c r="U25" s="589"/>
      <c r="V25" s="589"/>
      <c r="W25" s="589"/>
      <c r="X25" s="589"/>
      <c r="Y25" s="590"/>
      <c r="Z25" s="641">
        <v>16.600000000000001</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5280117</v>
      </c>
      <c r="CS25" s="607"/>
      <c r="CT25" s="607"/>
      <c r="CU25" s="607"/>
      <c r="CV25" s="607"/>
      <c r="CW25" s="607"/>
      <c r="CX25" s="607"/>
      <c r="CY25" s="608"/>
      <c r="CZ25" s="591">
        <v>16.3</v>
      </c>
      <c r="DA25" s="609"/>
      <c r="DB25" s="609"/>
      <c r="DC25" s="610"/>
      <c r="DD25" s="594">
        <v>4947743</v>
      </c>
      <c r="DE25" s="607"/>
      <c r="DF25" s="607"/>
      <c r="DG25" s="607"/>
      <c r="DH25" s="607"/>
      <c r="DI25" s="607"/>
      <c r="DJ25" s="607"/>
      <c r="DK25" s="608"/>
      <c r="DL25" s="594">
        <v>4914473</v>
      </c>
      <c r="DM25" s="607"/>
      <c r="DN25" s="607"/>
      <c r="DO25" s="607"/>
      <c r="DP25" s="607"/>
      <c r="DQ25" s="607"/>
      <c r="DR25" s="607"/>
      <c r="DS25" s="607"/>
      <c r="DT25" s="607"/>
      <c r="DU25" s="607"/>
      <c r="DV25" s="608"/>
      <c r="DW25" s="611">
        <v>26</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3537458</v>
      </c>
      <c r="CS26" s="589"/>
      <c r="CT26" s="589"/>
      <c r="CU26" s="589"/>
      <c r="CV26" s="589"/>
      <c r="CW26" s="589"/>
      <c r="CX26" s="589"/>
      <c r="CY26" s="590"/>
      <c r="CZ26" s="591">
        <v>10.9</v>
      </c>
      <c r="DA26" s="609"/>
      <c r="DB26" s="609"/>
      <c r="DC26" s="610"/>
      <c r="DD26" s="594">
        <v>3218113</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2566114</v>
      </c>
      <c r="S27" s="589"/>
      <c r="T27" s="589"/>
      <c r="U27" s="589"/>
      <c r="V27" s="589"/>
      <c r="W27" s="589"/>
      <c r="X27" s="589"/>
      <c r="Y27" s="590"/>
      <c r="Z27" s="641">
        <v>7.8</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17373763</v>
      </c>
      <c r="BH27" s="589"/>
      <c r="BI27" s="589"/>
      <c r="BJ27" s="589"/>
      <c r="BK27" s="589"/>
      <c r="BL27" s="589"/>
      <c r="BM27" s="589"/>
      <c r="BN27" s="590"/>
      <c r="BO27" s="641">
        <v>100</v>
      </c>
      <c r="BP27" s="641"/>
      <c r="BQ27" s="641"/>
      <c r="BR27" s="641"/>
      <c r="BS27" s="594">
        <v>300832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9297696</v>
      </c>
      <c r="CS27" s="607"/>
      <c r="CT27" s="607"/>
      <c r="CU27" s="607"/>
      <c r="CV27" s="607"/>
      <c r="CW27" s="607"/>
      <c r="CX27" s="607"/>
      <c r="CY27" s="608"/>
      <c r="CZ27" s="591">
        <v>28.7</v>
      </c>
      <c r="DA27" s="609"/>
      <c r="DB27" s="609"/>
      <c r="DC27" s="610"/>
      <c r="DD27" s="594">
        <v>2780002</v>
      </c>
      <c r="DE27" s="607"/>
      <c r="DF27" s="607"/>
      <c r="DG27" s="607"/>
      <c r="DH27" s="607"/>
      <c r="DI27" s="607"/>
      <c r="DJ27" s="607"/>
      <c r="DK27" s="608"/>
      <c r="DL27" s="594">
        <v>2780002</v>
      </c>
      <c r="DM27" s="607"/>
      <c r="DN27" s="607"/>
      <c r="DO27" s="607"/>
      <c r="DP27" s="607"/>
      <c r="DQ27" s="607"/>
      <c r="DR27" s="607"/>
      <c r="DS27" s="607"/>
      <c r="DT27" s="607"/>
      <c r="DU27" s="607"/>
      <c r="DV27" s="608"/>
      <c r="DW27" s="611">
        <v>14.7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408622</v>
      </c>
      <c r="S28" s="589"/>
      <c r="T28" s="589"/>
      <c r="U28" s="589"/>
      <c r="V28" s="589"/>
      <c r="W28" s="589"/>
      <c r="X28" s="589"/>
      <c r="Y28" s="590"/>
      <c r="Z28" s="641">
        <v>1.2</v>
      </c>
      <c r="AA28" s="641"/>
      <c r="AB28" s="641"/>
      <c r="AC28" s="641"/>
      <c r="AD28" s="642">
        <v>20111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3014529</v>
      </c>
      <c r="CS28" s="589"/>
      <c r="CT28" s="589"/>
      <c r="CU28" s="589"/>
      <c r="CV28" s="589"/>
      <c r="CW28" s="589"/>
      <c r="CX28" s="589"/>
      <c r="CY28" s="590"/>
      <c r="CZ28" s="591">
        <v>9.3000000000000007</v>
      </c>
      <c r="DA28" s="609"/>
      <c r="DB28" s="609"/>
      <c r="DC28" s="610"/>
      <c r="DD28" s="594">
        <v>2965387</v>
      </c>
      <c r="DE28" s="589"/>
      <c r="DF28" s="589"/>
      <c r="DG28" s="589"/>
      <c r="DH28" s="589"/>
      <c r="DI28" s="589"/>
      <c r="DJ28" s="589"/>
      <c r="DK28" s="590"/>
      <c r="DL28" s="594">
        <v>2897787</v>
      </c>
      <c r="DM28" s="589"/>
      <c r="DN28" s="589"/>
      <c r="DO28" s="589"/>
      <c r="DP28" s="589"/>
      <c r="DQ28" s="589"/>
      <c r="DR28" s="589"/>
      <c r="DS28" s="589"/>
      <c r="DT28" s="589"/>
      <c r="DU28" s="589"/>
      <c r="DV28" s="590"/>
      <c r="DW28" s="611">
        <v>15.3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11898</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3014529</v>
      </c>
      <c r="CS29" s="607"/>
      <c r="CT29" s="607"/>
      <c r="CU29" s="607"/>
      <c r="CV29" s="607"/>
      <c r="CW29" s="607"/>
      <c r="CX29" s="607"/>
      <c r="CY29" s="608"/>
      <c r="CZ29" s="591">
        <v>9.3000000000000007</v>
      </c>
      <c r="DA29" s="609"/>
      <c r="DB29" s="609"/>
      <c r="DC29" s="610"/>
      <c r="DD29" s="594">
        <v>2965387</v>
      </c>
      <c r="DE29" s="607"/>
      <c r="DF29" s="607"/>
      <c r="DG29" s="607"/>
      <c r="DH29" s="607"/>
      <c r="DI29" s="607"/>
      <c r="DJ29" s="607"/>
      <c r="DK29" s="608"/>
      <c r="DL29" s="594">
        <v>2897787</v>
      </c>
      <c r="DM29" s="607"/>
      <c r="DN29" s="607"/>
      <c r="DO29" s="607"/>
      <c r="DP29" s="607"/>
      <c r="DQ29" s="607"/>
      <c r="DR29" s="607"/>
      <c r="DS29" s="607"/>
      <c r="DT29" s="607"/>
      <c r="DU29" s="607"/>
      <c r="DV29" s="608"/>
      <c r="DW29" s="611">
        <v>15.3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70608</v>
      </c>
      <c r="S30" s="589"/>
      <c r="T30" s="589"/>
      <c r="U30" s="589"/>
      <c r="V30" s="589"/>
      <c r="W30" s="589"/>
      <c r="X30" s="589"/>
      <c r="Y30" s="590"/>
      <c r="Z30" s="641">
        <v>0.2</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98.8</v>
      </c>
      <c r="BH30" s="655"/>
      <c r="BI30" s="655"/>
      <c r="BJ30" s="655"/>
      <c r="BK30" s="655"/>
      <c r="BL30" s="655"/>
      <c r="BM30" s="656">
        <v>96.4</v>
      </c>
      <c r="BN30" s="655"/>
      <c r="BO30" s="655"/>
      <c r="BP30" s="655"/>
      <c r="BQ30" s="657"/>
      <c r="BR30" s="654">
        <v>98.7</v>
      </c>
      <c r="BS30" s="655"/>
      <c r="BT30" s="655"/>
      <c r="BU30" s="655"/>
      <c r="BV30" s="655"/>
      <c r="BW30" s="655"/>
      <c r="BX30" s="656">
        <v>95.8</v>
      </c>
      <c r="BY30" s="655"/>
      <c r="BZ30" s="655"/>
      <c r="CA30" s="655"/>
      <c r="CB30" s="657"/>
      <c r="CD30" s="660"/>
      <c r="CE30" s="661"/>
      <c r="CF30" s="625" t="s">
        <v>292</v>
      </c>
      <c r="CG30" s="622"/>
      <c r="CH30" s="622"/>
      <c r="CI30" s="622"/>
      <c r="CJ30" s="622"/>
      <c r="CK30" s="622"/>
      <c r="CL30" s="622"/>
      <c r="CM30" s="622"/>
      <c r="CN30" s="622"/>
      <c r="CO30" s="622"/>
      <c r="CP30" s="622"/>
      <c r="CQ30" s="623"/>
      <c r="CR30" s="588">
        <v>2649935</v>
      </c>
      <c r="CS30" s="589"/>
      <c r="CT30" s="589"/>
      <c r="CU30" s="589"/>
      <c r="CV30" s="589"/>
      <c r="CW30" s="589"/>
      <c r="CX30" s="589"/>
      <c r="CY30" s="590"/>
      <c r="CZ30" s="591">
        <v>8.1999999999999993</v>
      </c>
      <c r="DA30" s="609"/>
      <c r="DB30" s="609"/>
      <c r="DC30" s="610"/>
      <c r="DD30" s="594">
        <v>2600793</v>
      </c>
      <c r="DE30" s="589"/>
      <c r="DF30" s="589"/>
      <c r="DG30" s="589"/>
      <c r="DH30" s="589"/>
      <c r="DI30" s="589"/>
      <c r="DJ30" s="589"/>
      <c r="DK30" s="590"/>
      <c r="DL30" s="594">
        <v>2533193</v>
      </c>
      <c r="DM30" s="589"/>
      <c r="DN30" s="589"/>
      <c r="DO30" s="589"/>
      <c r="DP30" s="589"/>
      <c r="DQ30" s="589"/>
      <c r="DR30" s="589"/>
      <c r="DS30" s="589"/>
      <c r="DT30" s="589"/>
      <c r="DU30" s="589"/>
      <c r="DV30" s="590"/>
      <c r="DW30" s="611">
        <v>13.4</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751117</v>
      </c>
      <c r="S31" s="589"/>
      <c r="T31" s="589"/>
      <c r="U31" s="589"/>
      <c r="V31" s="589"/>
      <c r="W31" s="589"/>
      <c r="X31" s="589"/>
      <c r="Y31" s="590"/>
      <c r="Z31" s="641">
        <v>2.2999999999999998</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98.2</v>
      </c>
      <c r="BH31" s="607"/>
      <c r="BI31" s="607"/>
      <c r="BJ31" s="607"/>
      <c r="BK31" s="607"/>
      <c r="BL31" s="607"/>
      <c r="BM31" s="643">
        <v>94.4</v>
      </c>
      <c r="BN31" s="653"/>
      <c r="BO31" s="653"/>
      <c r="BP31" s="653"/>
      <c r="BQ31" s="617"/>
      <c r="BR31" s="652">
        <v>97.9</v>
      </c>
      <c r="BS31" s="607"/>
      <c r="BT31" s="607"/>
      <c r="BU31" s="607"/>
      <c r="BV31" s="607"/>
      <c r="BW31" s="607"/>
      <c r="BX31" s="643">
        <v>93</v>
      </c>
      <c r="BY31" s="653"/>
      <c r="BZ31" s="653"/>
      <c r="CA31" s="653"/>
      <c r="CB31" s="617"/>
      <c r="CD31" s="660"/>
      <c r="CE31" s="661"/>
      <c r="CF31" s="625" t="s">
        <v>296</v>
      </c>
      <c r="CG31" s="622"/>
      <c r="CH31" s="622"/>
      <c r="CI31" s="622"/>
      <c r="CJ31" s="622"/>
      <c r="CK31" s="622"/>
      <c r="CL31" s="622"/>
      <c r="CM31" s="622"/>
      <c r="CN31" s="622"/>
      <c r="CO31" s="622"/>
      <c r="CP31" s="622"/>
      <c r="CQ31" s="623"/>
      <c r="CR31" s="588">
        <v>364594</v>
      </c>
      <c r="CS31" s="607"/>
      <c r="CT31" s="607"/>
      <c r="CU31" s="607"/>
      <c r="CV31" s="607"/>
      <c r="CW31" s="607"/>
      <c r="CX31" s="607"/>
      <c r="CY31" s="608"/>
      <c r="CZ31" s="591">
        <v>1.1000000000000001</v>
      </c>
      <c r="DA31" s="609"/>
      <c r="DB31" s="609"/>
      <c r="DC31" s="610"/>
      <c r="DD31" s="594">
        <v>364594</v>
      </c>
      <c r="DE31" s="607"/>
      <c r="DF31" s="607"/>
      <c r="DG31" s="607"/>
      <c r="DH31" s="607"/>
      <c r="DI31" s="607"/>
      <c r="DJ31" s="607"/>
      <c r="DK31" s="608"/>
      <c r="DL31" s="594">
        <v>364594</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705509</v>
      </c>
      <c r="S32" s="589"/>
      <c r="T32" s="589"/>
      <c r="U32" s="589"/>
      <c r="V32" s="589"/>
      <c r="W32" s="589"/>
      <c r="X32" s="589"/>
      <c r="Y32" s="590"/>
      <c r="Z32" s="641">
        <v>2.1</v>
      </c>
      <c r="AA32" s="641"/>
      <c r="AB32" s="641"/>
      <c r="AC32" s="641"/>
      <c r="AD32" s="642">
        <v>36411</v>
      </c>
      <c r="AE32" s="642"/>
      <c r="AF32" s="642"/>
      <c r="AG32" s="642"/>
      <c r="AH32" s="642"/>
      <c r="AI32" s="642"/>
      <c r="AJ32" s="642"/>
      <c r="AK32" s="642"/>
      <c r="AL32" s="611">
        <v>0.2</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99.1</v>
      </c>
      <c r="BH32" s="573"/>
      <c r="BI32" s="573"/>
      <c r="BJ32" s="573"/>
      <c r="BK32" s="573"/>
      <c r="BL32" s="573"/>
      <c r="BM32" s="636">
        <v>97.5</v>
      </c>
      <c r="BN32" s="573"/>
      <c r="BO32" s="573"/>
      <c r="BP32" s="573"/>
      <c r="BQ32" s="630"/>
      <c r="BR32" s="651">
        <v>99</v>
      </c>
      <c r="BS32" s="573"/>
      <c r="BT32" s="573"/>
      <c r="BU32" s="573"/>
      <c r="BV32" s="573"/>
      <c r="BW32" s="573"/>
      <c r="BX32" s="636">
        <v>97</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1967900</v>
      </c>
      <c r="S33" s="589"/>
      <c r="T33" s="589"/>
      <c r="U33" s="589"/>
      <c r="V33" s="589"/>
      <c r="W33" s="589"/>
      <c r="X33" s="589"/>
      <c r="Y33" s="590"/>
      <c r="Z33" s="641">
        <v>6</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12406633</v>
      </c>
      <c r="CS33" s="607"/>
      <c r="CT33" s="607"/>
      <c r="CU33" s="607"/>
      <c r="CV33" s="607"/>
      <c r="CW33" s="607"/>
      <c r="CX33" s="607"/>
      <c r="CY33" s="608"/>
      <c r="CZ33" s="591">
        <v>38.299999999999997</v>
      </c>
      <c r="DA33" s="609"/>
      <c r="DB33" s="609"/>
      <c r="DC33" s="610"/>
      <c r="DD33" s="594">
        <v>10423287</v>
      </c>
      <c r="DE33" s="607"/>
      <c r="DF33" s="607"/>
      <c r="DG33" s="607"/>
      <c r="DH33" s="607"/>
      <c r="DI33" s="607"/>
      <c r="DJ33" s="607"/>
      <c r="DK33" s="608"/>
      <c r="DL33" s="594">
        <v>8259183</v>
      </c>
      <c r="DM33" s="607"/>
      <c r="DN33" s="607"/>
      <c r="DO33" s="607"/>
      <c r="DP33" s="607"/>
      <c r="DQ33" s="607"/>
      <c r="DR33" s="607"/>
      <c r="DS33" s="607"/>
      <c r="DT33" s="607"/>
      <c r="DU33" s="607"/>
      <c r="DV33" s="608"/>
      <c r="DW33" s="611">
        <v>43.7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4986272</v>
      </c>
      <c r="CS34" s="589"/>
      <c r="CT34" s="589"/>
      <c r="CU34" s="589"/>
      <c r="CV34" s="589"/>
      <c r="CW34" s="589"/>
      <c r="CX34" s="589"/>
      <c r="CY34" s="590"/>
      <c r="CZ34" s="591">
        <v>15.4</v>
      </c>
      <c r="DA34" s="609"/>
      <c r="DB34" s="609"/>
      <c r="DC34" s="610"/>
      <c r="DD34" s="594">
        <v>3802434</v>
      </c>
      <c r="DE34" s="589"/>
      <c r="DF34" s="589"/>
      <c r="DG34" s="589"/>
      <c r="DH34" s="589"/>
      <c r="DI34" s="589"/>
      <c r="DJ34" s="589"/>
      <c r="DK34" s="590"/>
      <c r="DL34" s="594">
        <v>3584496</v>
      </c>
      <c r="DM34" s="589"/>
      <c r="DN34" s="589"/>
      <c r="DO34" s="589"/>
      <c r="DP34" s="589"/>
      <c r="DQ34" s="589"/>
      <c r="DR34" s="589"/>
      <c r="DS34" s="589"/>
      <c r="DT34" s="589"/>
      <c r="DU34" s="589"/>
      <c r="DV34" s="590"/>
      <c r="DW34" s="611">
        <v>19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1038800</v>
      </c>
      <c r="S35" s="589"/>
      <c r="T35" s="589"/>
      <c r="U35" s="589"/>
      <c r="V35" s="589"/>
      <c r="W35" s="589"/>
      <c r="X35" s="589"/>
      <c r="Y35" s="590"/>
      <c r="Z35" s="641">
        <v>3.2</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4974110</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-98734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519996</v>
      </c>
      <c r="CS35" s="607"/>
      <c r="CT35" s="607"/>
      <c r="CU35" s="607"/>
      <c r="CV35" s="607"/>
      <c r="CW35" s="607"/>
      <c r="CX35" s="607"/>
      <c r="CY35" s="608"/>
      <c r="CZ35" s="591">
        <v>1.6</v>
      </c>
      <c r="DA35" s="609"/>
      <c r="DB35" s="609"/>
      <c r="DC35" s="610"/>
      <c r="DD35" s="594">
        <v>498540</v>
      </c>
      <c r="DE35" s="607"/>
      <c r="DF35" s="607"/>
      <c r="DG35" s="607"/>
      <c r="DH35" s="607"/>
      <c r="DI35" s="607"/>
      <c r="DJ35" s="607"/>
      <c r="DK35" s="608"/>
      <c r="DL35" s="594">
        <v>498540</v>
      </c>
      <c r="DM35" s="607"/>
      <c r="DN35" s="607"/>
      <c r="DO35" s="607"/>
      <c r="DP35" s="607"/>
      <c r="DQ35" s="607"/>
      <c r="DR35" s="607"/>
      <c r="DS35" s="607"/>
      <c r="DT35" s="607"/>
      <c r="DU35" s="607"/>
      <c r="DV35" s="608"/>
      <c r="DW35" s="611">
        <v>2.6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32855508</v>
      </c>
      <c r="S36" s="629"/>
      <c r="T36" s="629"/>
      <c r="U36" s="629"/>
      <c r="V36" s="629"/>
      <c r="W36" s="629"/>
      <c r="X36" s="629"/>
      <c r="Y36" s="632"/>
      <c r="Z36" s="633">
        <v>100</v>
      </c>
      <c r="AA36" s="633"/>
      <c r="AB36" s="633"/>
      <c r="AC36" s="633"/>
      <c r="AD36" s="634">
        <v>17866056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2156000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-539069</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1274080</v>
      </c>
      <c r="CS36" s="589"/>
      <c r="CT36" s="589"/>
      <c r="CU36" s="589"/>
      <c r="CV36" s="589"/>
      <c r="CW36" s="589"/>
      <c r="CX36" s="589"/>
      <c r="CY36" s="590"/>
      <c r="CZ36" s="591">
        <v>3.9</v>
      </c>
      <c r="DA36" s="609"/>
      <c r="DB36" s="609"/>
      <c r="DC36" s="610"/>
      <c r="DD36" s="594">
        <v>1061714</v>
      </c>
      <c r="DE36" s="589"/>
      <c r="DF36" s="589"/>
      <c r="DG36" s="589"/>
      <c r="DH36" s="589"/>
      <c r="DI36" s="589"/>
      <c r="DJ36" s="589"/>
      <c r="DK36" s="590"/>
      <c r="DL36" s="594">
        <v>788178</v>
      </c>
      <c r="DM36" s="589"/>
      <c r="DN36" s="589"/>
      <c r="DO36" s="589"/>
      <c r="DP36" s="589"/>
      <c r="DQ36" s="589"/>
      <c r="DR36" s="589"/>
      <c r="DS36" s="589"/>
      <c r="DT36" s="589"/>
      <c r="DU36" s="589"/>
      <c r="DV36" s="590"/>
      <c r="DW36" s="611">
        <v>4.2</v>
      </c>
      <c r="DX36" s="612"/>
      <c r="DY36" s="612"/>
      <c r="DZ36" s="612"/>
      <c r="EA36" s="612"/>
      <c r="EB36" s="612"/>
      <c r="EC36" s="613"/>
    </row>
    <row r="37" spans="2:133" ht="11.25" customHeight="1">
      <c r="AQ37" s="614" t="s">
        <v>314</v>
      </c>
      <c r="AR37" s="615"/>
      <c r="AS37" s="615"/>
      <c r="AT37" s="615"/>
      <c r="AU37" s="615"/>
      <c r="AV37" s="615"/>
      <c r="AW37" s="615"/>
      <c r="AX37" s="615"/>
      <c r="AY37" s="616"/>
      <c r="AZ37" s="588">
        <v>203941</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14294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6742</v>
      </c>
      <c r="CS37" s="607"/>
      <c r="CT37" s="607"/>
      <c r="CU37" s="607"/>
      <c r="CV37" s="607"/>
      <c r="CW37" s="607"/>
      <c r="CX37" s="607"/>
      <c r="CY37" s="608"/>
      <c r="CZ37" s="591">
        <v>0</v>
      </c>
      <c r="DA37" s="609"/>
      <c r="DB37" s="609"/>
      <c r="DC37" s="610"/>
      <c r="DD37" s="594">
        <v>6742</v>
      </c>
      <c r="DE37" s="607"/>
      <c r="DF37" s="607"/>
      <c r="DG37" s="607"/>
      <c r="DH37" s="607"/>
      <c r="DI37" s="607"/>
      <c r="DJ37" s="607"/>
      <c r="DK37" s="608"/>
      <c r="DL37" s="594">
        <v>5917</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317</v>
      </c>
      <c r="AR38" s="615"/>
      <c r="AS38" s="615"/>
      <c r="AT38" s="615"/>
      <c r="AU38" s="615"/>
      <c r="AV38" s="615"/>
      <c r="AW38" s="615"/>
      <c r="AX38" s="615"/>
      <c r="AY38" s="616"/>
      <c r="AZ38" s="588">
        <v>87462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24346</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4967079</v>
      </c>
      <c r="CS38" s="589"/>
      <c r="CT38" s="589"/>
      <c r="CU38" s="589"/>
      <c r="CV38" s="589"/>
      <c r="CW38" s="589"/>
      <c r="CX38" s="589"/>
      <c r="CY38" s="590"/>
      <c r="CZ38" s="591">
        <v>15.4</v>
      </c>
      <c r="DA38" s="609"/>
      <c r="DB38" s="609"/>
      <c r="DC38" s="610"/>
      <c r="DD38" s="594">
        <v>4528994</v>
      </c>
      <c r="DE38" s="589"/>
      <c r="DF38" s="589"/>
      <c r="DG38" s="589"/>
      <c r="DH38" s="589"/>
      <c r="DI38" s="589"/>
      <c r="DJ38" s="589"/>
      <c r="DK38" s="590"/>
      <c r="DL38" s="594">
        <v>3387969</v>
      </c>
      <c r="DM38" s="589"/>
      <c r="DN38" s="589"/>
      <c r="DO38" s="589"/>
      <c r="DP38" s="589"/>
      <c r="DQ38" s="589"/>
      <c r="DR38" s="589"/>
      <c r="DS38" s="589"/>
      <c r="DT38" s="589"/>
      <c r="DU38" s="589"/>
      <c r="DV38" s="590"/>
      <c r="DW38" s="611">
        <v>17.899999999999999</v>
      </c>
      <c r="DX38" s="612"/>
      <c r="DY38" s="612"/>
      <c r="DZ38" s="612"/>
      <c r="EA38" s="612"/>
      <c r="EB38" s="612"/>
      <c r="EC38" s="613"/>
    </row>
    <row r="39" spans="2:133" ht="11.25" customHeight="1">
      <c r="AQ39" s="614" t="s">
        <v>320</v>
      </c>
      <c r="AR39" s="615"/>
      <c r="AS39" s="615"/>
      <c r="AT39" s="615"/>
      <c r="AU39" s="615"/>
      <c r="AV39" s="615"/>
      <c r="AW39" s="615"/>
      <c r="AX39" s="615"/>
      <c r="AY39" s="616"/>
      <c r="AZ39" s="588">
        <v>7031</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541626</v>
      </c>
      <c r="CS39" s="607"/>
      <c r="CT39" s="607"/>
      <c r="CU39" s="607"/>
      <c r="CV39" s="607"/>
      <c r="CW39" s="607"/>
      <c r="CX39" s="607"/>
      <c r="CY39" s="608"/>
      <c r="CZ39" s="591">
        <v>1.7</v>
      </c>
      <c r="DA39" s="609"/>
      <c r="DB39" s="609"/>
      <c r="DC39" s="610"/>
      <c r="DD39" s="594">
        <v>531605</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1040200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104</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117580</v>
      </c>
      <c r="CS40" s="589"/>
      <c r="CT40" s="589"/>
      <c r="CU40" s="589"/>
      <c r="CV40" s="589"/>
      <c r="CW40" s="589"/>
      <c r="CX40" s="589"/>
      <c r="CY40" s="590"/>
      <c r="CZ40" s="591">
        <v>0.4</v>
      </c>
      <c r="DA40" s="609"/>
      <c r="DB40" s="609"/>
      <c r="DC40" s="610"/>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1479476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313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2358212</v>
      </c>
      <c r="CS42" s="589"/>
      <c r="CT42" s="589"/>
      <c r="CU42" s="589"/>
      <c r="CV42" s="589"/>
      <c r="CW42" s="589"/>
      <c r="CX42" s="589"/>
      <c r="CY42" s="590"/>
      <c r="CZ42" s="591">
        <v>7.3</v>
      </c>
      <c r="DA42" s="592"/>
      <c r="DB42" s="592"/>
      <c r="DC42" s="593"/>
      <c r="DD42" s="594">
        <v>515472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23026</v>
      </c>
      <c r="CS43" s="607"/>
      <c r="CT43" s="607"/>
      <c r="CU43" s="607"/>
      <c r="CV43" s="607"/>
      <c r="CW43" s="607"/>
      <c r="CX43" s="607"/>
      <c r="CY43" s="608"/>
      <c r="CZ43" s="591">
        <v>0.1</v>
      </c>
      <c r="DA43" s="609"/>
      <c r="DB43" s="609"/>
      <c r="DC43" s="610"/>
      <c r="DD43" s="594">
        <v>23026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2358212</v>
      </c>
      <c r="CS44" s="589"/>
      <c r="CT44" s="589"/>
      <c r="CU44" s="589"/>
      <c r="CV44" s="589"/>
      <c r="CW44" s="589"/>
      <c r="CX44" s="589"/>
      <c r="CY44" s="590"/>
      <c r="CZ44" s="591">
        <v>7.3</v>
      </c>
      <c r="DA44" s="592"/>
      <c r="DB44" s="592"/>
      <c r="DC44" s="593"/>
      <c r="DD44" s="594">
        <v>515472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1252888</v>
      </c>
      <c r="CS45" s="607"/>
      <c r="CT45" s="607"/>
      <c r="CU45" s="607"/>
      <c r="CV45" s="607"/>
      <c r="CW45" s="607"/>
      <c r="CX45" s="607"/>
      <c r="CY45" s="608"/>
      <c r="CZ45" s="591">
        <v>3.9</v>
      </c>
      <c r="DA45" s="609"/>
      <c r="DB45" s="609"/>
      <c r="DC45" s="610"/>
      <c r="DD45" s="594">
        <v>79480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1060698</v>
      </c>
      <c r="CS46" s="589"/>
      <c r="CT46" s="589"/>
      <c r="CU46" s="589"/>
      <c r="CV46" s="589"/>
      <c r="CW46" s="589"/>
      <c r="CX46" s="589"/>
      <c r="CY46" s="590"/>
      <c r="CZ46" s="591">
        <v>3.3</v>
      </c>
      <c r="DA46" s="592"/>
      <c r="DB46" s="592"/>
      <c r="DC46" s="593"/>
      <c r="DD46" s="594">
        <v>416666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324</v>
      </c>
      <c r="CS47" s="607"/>
      <c r="CT47" s="607"/>
      <c r="CU47" s="607"/>
      <c r="CV47" s="607"/>
      <c r="CW47" s="607"/>
      <c r="CX47" s="607"/>
      <c r="CY47" s="608"/>
      <c r="CZ47" s="591" t="s">
        <v>324</v>
      </c>
      <c r="DA47" s="609"/>
      <c r="DB47" s="609"/>
      <c r="DC47" s="610"/>
      <c r="DD47" s="594" t="s">
        <v>324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32357187</v>
      </c>
      <c r="CS49" s="573"/>
      <c r="CT49" s="573"/>
      <c r="CU49" s="573"/>
      <c r="CV49" s="573"/>
      <c r="CW49" s="573"/>
      <c r="CX49" s="573"/>
      <c r="CY49" s="574"/>
      <c r="CZ49" s="575">
        <v>100</v>
      </c>
      <c r="DA49" s="576"/>
      <c r="DB49" s="576"/>
      <c r="DC49" s="577"/>
      <c r="DD49" s="578">
        <v>21631891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34268</v>
      </c>
      <c r="R7" s="1101"/>
      <c r="S7" s="1101"/>
      <c r="T7" s="1101"/>
      <c r="U7" s="1101"/>
      <c r="V7" s="1101">
        <v>33770</v>
      </c>
      <c r="W7" s="1101"/>
      <c r="X7" s="1101"/>
      <c r="Y7" s="1101"/>
      <c r="Z7" s="1101"/>
      <c r="AA7" s="1101">
        <v>498</v>
      </c>
      <c r="AB7" s="1101"/>
      <c r="AC7" s="1101"/>
      <c r="AD7" s="1101"/>
      <c r="AE7" s="1102"/>
      <c r="AF7" s="1103">
        <v>288</v>
      </c>
      <c r="AG7" s="1104"/>
      <c r="AH7" s="1104"/>
      <c r="AI7" s="1104"/>
      <c r="AJ7" s="1105"/>
      <c r="AK7" s="1087">
        <v>62</v>
      </c>
      <c r="AL7" s="1088"/>
      <c r="AM7" s="1088"/>
      <c r="AN7" s="1088"/>
      <c r="AO7" s="1088"/>
      <c r="AP7" s="1088">
        <v>23598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3</v>
      </c>
      <c r="CI7" s="1085"/>
      <c r="CJ7" s="1085"/>
      <c r="CK7" s="1085"/>
      <c r="CL7" s="1086"/>
      <c r="CM7" s="1084">
        <v>136</v>
      </c>
      <c r="CN7" s="1085"/>
      <c r="CO7" s="1085"/>
      <c r="CP7" s="1085"/>
      <c r="CQ7" s="1086"/>
      <c r="CR7" s="1084">
        <v>110</v>
      </c>
      <c r="CS7" s="1085"/>
      <c r="CT7" s="1085"/>
      <c r="CU7" s="1085"/>
      <c r="CV7" s="1086"/>
      <c r="CW7" s="1084">
        <v>2</v>
      </c>
      <c r="CX7" s="1085"/>
      <c r="CY7" s="1085"/>
      <c r="CZ7" s="1085"/>
      <c r="DA7" s="1086"/>
      <c r="DB7" s="1084" t="s">
        <v>535</v>
      </c>
      <c r="DC7" s="1085"/>
      <c r="DD7" s="1085"/>
      <c r="DE7" s="1085"/>
      <c r="DF7" s="1086"/>
      <c r="DG7" s="1084" t="s">
        <v>535</v>
      </c>
      <c r="DH7" s="1085"/>
      <c r="DI7" s="1085"/>
      <c r="DJ7" s="1085"/>
      <c r="DK7" s="1086"/>
      <c r="DL7" s="1084" t="s">
        <v>535</v>
      </c>
      <c r="DM7" s="1085"/>
      <c r="DN7" s="1085"/>
      <c r="DO7" s="1085"/>
      <c r="DP7" s="1086"/>
      <c r="DQ7" s="1084" t="s">
        <v>535</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14</v>
      </c>
      <c r="R8" s="1040"/>
      <c r="S8" s="1040"/>
      <c r="T8" s="1040"/>
      <c r="U8" s="1040"/>
      <c r="V8" s="1040">
        <v>14</v>
      </c>
      <c r="W8" s="1040"/>
      <c r="X8" s="1040"/>
      <c r="Y8" s="1040"/>
      <c r="Z8" s="1040"/>
      <c r="AA8" s="1040" t="s">
        <v>535</v>
      </c>
      <c r="AB8" s="1040"/>
      <c r="AC8" s="1040"/>
      <c r="AD8" s="1040"/>
      <c r="AE8" s="1041"/>
      <c r="AF8" s="1015" t="s">
        <v>111</v>
      </c>
      <c r="AG8" s="1016"/>
      <c r="AH8" s="1016"/>
      <c r="AI8" s="1016"/>
      <c r="AJ8" s="1017"/>
      <c r="AK8" s="1082">
        <v>9</v>
      </c>
      <c r="AL8" s="1083"/>
      <c r="AM8" s="1083"/>
      <c r="AN8" s="1083"/>
      <c r="AO8" s="1083"/>
      <c r="AP8" s="1083" t="s">
        <v>535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7</v>
      </c>
      <c r="CI8" s="986"/>
      <c r="CJ8" s="986"/>
      <c r="CK8" s="986"/>
      <c r="CL8" s="987"/>
      <c r="CM8" s="985">
        <v>145</v>
      </c>
      <c r="CN8" s="986"/>
      <c r="CO8" s="986"/>
      <c r="CP8" s="986"/>
      <c r="CQ8" s="987"/>
      <c r="CR8" s="985">
        <v>45</v>
      </c>
      <c r="CS8" s="986"/>
      <c r="CT8" s="986"/>
      <c r="CU8" s="986"/>
      <c r="CV8" s="987"/>
      <c r="CW8" s="985" t="s">
        <v>535</v>
      </c>
      <c r="CX8" s="986"/>
      <c r="CY8" s="986"/>
      <c r="CZ8" s="986"/>
      <c r="DA8" s="987"/>
      <c r="DB8" s="985" t="s">
        <v>535</v>
      </c>
      <c r="DC8" s="986"/>
      <c r="DD8" s="986"/>
      <c r="DE8" s="986"/>
      <c r="DF8" s="987"/>
      <c r="DG8" s="985" t="s">
        <v>535</v>
      </c>
      <c r="DH8" s="986"/>
      <c r="DI8" s="986"/>
      <c r="DJ8" s="986"/>
      <c r="DK8" s="987"/>
      <c r="DL8" s="985" t="s">
        <v>535</v>
      </c>
      <c r="DM8" s="986"/>
      <c r="DN8" s="986"/>
      <c r="DO8" s="986"/>
      <c r="DP8" s="987"/>
      <c r="DQ8" s="985" t="s">
        <v>535</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-1</v>
      </c>
      <c r="CI9" s="986"/>
      <c r="CJ9" s="986"/>
      <c r="CK9" s="986"/>
      <c r="CL9" s="987"/>
      <c r="CM9" s="985">
        <v>15</v>
      </c>
      <c r="CN9" s="986"/>
      <c r="CO9" s="986"/>
      <c r="CP9" s="986"/>
      <c r="CQ9" s="987"/>
      <c r="CR9" s="985">
        <v>3</v>
      </c>
      <c r="CS9" s="986"/>
      <c r="CT9" s="986"/>
      <c r="CU9" s="986"/>
      <c r="CV9" s="987"/>
      <c r="CW9" s="985" t="s">
        <v>535</v>
      </c>
      <c r="CX9" s="986"/>
      <c r="CY9" s="986"/>
      <c r="CZ9" s="986"/>
      <c r="DA9" s="987"/>
      <c r="DB9" s="985" t="s">
        <v>535</v>
      </c>
      <c r="DC9" s="986"/>
      <c r="DD9" s="986"/>
      <c r="DE9" s="986"/>
      <c r="DF9" s="987"/>
      <c r="DG9" s="985" t="s">
        <v>535</v>
      </c>
      <c r="DH9" s="986"/>
      <c r="DI9" s="986"/>
      <c r="DJ9" s="986"/>
      <c r="DK9" s="987"/>
      <c r="DL9" s="985" t="s">
        <v>535</v>
      </c>
      <c r="DM9" s="986"/>
      <c r="DN9" s="986"/>
      <c r="DO9" s="986"/>
      <c r="DP9" s="987"/>
      <c r="DQ9" s="985" t="s">
        <v>535</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544</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7</v>
      </c>
      <c r="CN10" s="986"/>
      <c r="CO10" s="986"/>
      <c r="CP10" s="986"/>
      <c r="CQ10" s="987"/>
      <c r="CR10" s="985">
        <v>5</v>
      </c>
      <c r="CS10" s="986"/>
      <c r="CT10" s="986"/>
      <c r="CU10" s="986"/>
      <c r="CV10" s="987"/>
      <c r="CW10" s="985" t="s">
        <v>535</v>
      </c>
      <c r="CX10" s="986"/>
      <c r="CY10" s="986"/>
      <c r="CZ10" s="986"/>
      <c r="DA10" s="987"/>
      <c r="DB10" s="985" t="s">
        <v>535</v>
      </c>
      <c r="DC10" s="986"/>
      <c r="DD10" s="986"/>
      <c r="DE10" s="986"/>
      <c r="DF10" s="987"/>
      <c r="DG10" s="985" t="s">
        <v>535</v>
      </c>
      <c r="DH10" s="986"/>
      <c r="DI10" s="986"/>
      <c r="DJ10" s="986"/>
      <c r="DK10" s="987"/>
      <c r="DL10" s="985" t="s">
        <v>535</v>
      </c>
      <c r="DM10" s="986"/>
      <c r="DN10" s="986"/>
      <c r="DO10" s="986"/>
      <c r="DP10" s="987"/>
      <c r="DQ10" s="985" t="s">
        <v>535</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34282</v>
      </c>
      <c r="R23" s="1065"/>
      <c r="S23" s="1065"/>
      <c r="T23" s="1065"/>
      <c r="U23" s="1065"/>
      <c r="V23" s="1065">
        <v>33784</v>
      </c>
      <c r="W23" s="1065"/>
      <c r="X23" s="1065"/>
      <c r="Y23" s="1065"/>
      <c r="Z23" s="1065"/>
      <c r="AA23" s="1065">
        <v>498</v>
      </c>
      <c r="AB23" s="1065"/>
      <c r="AC23" s="1065"/>
      <c r="AD23" s="1065"/>
      <c r="AE23" s="1066"/>
      <c r="AF23" s="1067">
        <v>288</v>
      </c>
      <c r="AG23" s="1065"/>
      <c r="AH23" s="1065"/>
      <c r="AI23" s="1065"/>
      <c r="AJ23" s="1068"/>
      <c r="AK23" s="1069"/>
      <c r="AL23" s="1070"/>
      <c r="AM23" s="1070"/>
      <c r="AN23" s="1070"/>
      <c r="AO23" s="1070"/>
      <c r="AP23" s="1065">
        <v>23598</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11269</v>
      </c>
      <c r="R28" s="1050"/>
      <c r="S28" s="1050"/>
      <c r="T28" s="1050"/>
      <c r="U28" s="1050"/>
      <c r="V28" s="1050">
        <v>11367</v>
      </c>
      <c r="W28" s="1050"/>
      <c r="X28" s="1050"/>
      <c r="Y28" s="1050"/>
      <c r="Z28" s="1050"/>
      <c r="AA28" s="1050">
        <v>-99</v>
      </c>
      <c r="AB28" s="1050"/>
      <c r="AC28" s="1050"/>
      <c r="AD28" s="1050"/>
      <c r="AE28" s="1051"/>
      <c r="AF28" s="1052">
        <v>-99</v>
      </c>
      <c r="AG28" s="1050"/>
      <c r="AH28" s="1050"/>
      <c r="AI28" s="1050"/>
      <c r="AJ28" s="1053"/>
      <c r="AK28" s="1054">
        <v>1040</v>
      </c>
      <c r="AL28" s="1042"/>
      <c r="AM28" s="1042"/>
      <c r="AN28" s="1042"/>
      <c r="AO28" s="1042"/>
      <c r="AP28" s="1042" t="s">
        <v>535</v>
      </c>
      <c r="AQ28" s="1042"/>
      <c r="AR28" s="1042"/>
      <c r="AS28" s="1042"/>
      <c r="AT28" s="1042"/>
      <c r="AU28" s="1042" t="s">
        <v>535</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5027</v>
      </c>
      <c r="R29" s="1040"/>
      <c r="S29" s="1040"/>
      <c r="T29" s="1040"/>
      <c r="U29" s="1040"/>
      <c r="V29" s="1040">
        <v>4891</v>
      </c>
      <c r="W29" s="1040"/>
      <c r="X29" s="1040"/>
      <c r="Y29" s="1040"/>
      <c r="Z29" s="1040"/>
      <c r="AA29" s="1040">
        <v>136</v>
      </c>
      <c r="AB29" s="1040"/>
      <c r="AC29" s="1040"/>
      <c r="AD29" s="1040"/>
      <c r="AE29" s="1041"/>
      <c r="AF29" s="1015">
        <v>136</v>
      </c>
      <c r="AG29" s="1016"/>
      <c r="AH29" s="1016"/>
      <c r="AI29" s="1016"/>
      <c r="AJ29" s="1017"/>
      <c r="AK29" s="976">
        <v>794</v>
      </c>
      <c r="AL29" s="967"/>
      <c r="AM29" s="967"/>
      <c r="AN29" s="967"/>
      <c r="AO29" s="967"/>
      <c r="AP29" s="967" t="s">
        <v>535</v>
      </c>
      <c r="AQ29" s="967"/>
      <c r="AR29" s="967"/>
      <c r="AS29" s="967"/>
      <c r="AT29" s="967"/>
      <c r="AU29" s="967" t="s">
        <v>535</v>
      </c>
      <c r="AV29" s="967"/>
      <c r="AW29" s="967"/>
      <c r="AX29" s="967"/>
      <c r="AY29" s="967"/>
      <c r="AZ29" s="1038" t="s">
        <v>535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883</v>
      </c>
      <c r="R30" s="1040"/>
      <c r="S30" s="1040"/>
      <c r="T30" s="1040"/>
      <c r="U30" s="1040"/>
      <c r="V30" s="1040">
        <v>847</v>
      </c>
      <c r="W30" s="1040"/>
      <c r="X30" s="1040"/>
      <c r="Y30" s="1040"/>
      <c r="Z30" s="1040"/>
      <c r="AA30" s="1040">
        <v>36</v>
      </c>
      <c r="AB30" s="1040"/>
      <c r="AC30" s="1040"/>
      <c r="AD30" s="1040"/>
      <c r="AE30" s="1041"/>
      <c r="AF30" s="1015">
        <v>36</v>
      </c>
      <c r="AG30" s="1016"/>
      <c r="AH30" s="1016"/>
      <c r="AI30" s="1016"/>
      <c r="AJ30" s="1017"/>
      <c r="AK30" s="976">
        <v>147</v>
      </c>
      <c r="AL30" s="967"/>
      <c r="AM30" s="967"/>
      <c r="AN30" s="967"/>
      <c r="AO30" s="967"/>
      <c r="AP30" s="967" t="s">
        <v>535</v>
      </c>
      <c r="AQ30" s="967"/>
      <c r="AR30" s="967"/>
      <c r="AS30" s="967"/>
      <c r="AT30" s="967"/>
      <c r="AU30" s="967" t="s">
        <v>535</v>
      </c>
      <c r="AV30" s="967"/>
      <c r="AW30" s="967"/>
      <c r="AX30" s="967"/>
      <c r="AY30" s="967"/>
      <c r="AZ30" s="1038" t="s">
        <v>535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2031</v>
      </c>
      <c r="R31" s="1040"/>
      <c r="S31" s="1040"/>
      <c r="T31" s="1040"/>
      <c r="U31" s="1040"/>
      <c r="V31" s="1040">
        <v>1851</v>
      </c>
      <c r="W31" s="1040"/>
      <c r="X31" s="1040"/>
      <c r="Y31" s="1040"/>
      <c r="Z31" s="1040"/>
      <c r="AA31" s="1040">
        <v>180</v>
      </c>
      <c r="AB31" s="1040"/>
      <c r="AC31" s="1040"/>
      <c r="AD31" s="1040"/>
      <c r="AE31" s="1041"/>
      <c r="AF31" s="1015">
        <v>2882</v>
      </c>
      <c r="AG31" s="1016"/>
      <c r="AH31" s="1016"/>
      <c r="AI31" s="1016"/>
      <c r="AJ31" s="1017"/>
      <c r="AK31" s="976">
        <v>4</v>
      </c>
      <c r="AL31" s="967"/>
      <c r="AM31" s="967"/>
      <c r="AN31" s="967"/>
      <c r="AO31" s="967"/>
      <c r="AP31" s="967">
        <v>2924</v>
      </c>
      <c r="AQ31" s="967"/>
      <c r="AR31" s="967"/>
      <c r="AS31" s="967"/>
      <c r="AT31" s="967"/>
      <c r="AU31" s="967">
        <v>15</v>
      </c>
      <c r="AV31" s="967"/>
      <c r="AW31" s="967"/>
      <c r="AX31" s="967"/>
      <c r="AY31" s="967"/>
      <c r="AZ31" s="1038" t="s">
        <v>535</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6286</v>
      </c>
      <c r="R32" s="1040"/>
      <c r="S32" s="1040"/>
      <c r="T32" s="1040"/>
      <c r="U32" s="1040"/>
      <c r="V32" s="1040">
        <v>6276</v>
      </c>
      <c r="W32" s="1040"/>
      <c r="X32" s="1040"/>
      <c r="Y32" s="1040"/>
      <c r="Z32" s="1040"/>
      <c r="AA32" s="1040">
        <v>10</v>
      </c>
      <c r="AB32" s="1040"/>
      <c r="AC32" s="1040"/>
      <c r="AD32" s="1040"/>
      <c r="AE32" s="1041"/>
      <c r="AF32" s="1015">
        <v>10</v>
      </c>
      <c r="AG32" s="1016"/>
      <c r="AH32" s="1016"/>
      <c r="AI32" s="1016"/>
      <c r="AJ32" s="1017"/>
      <c r="AK32" s="976">
        <v>2156</v>
      </c>
      <c r="AL32" s="967"/>
      <c r="AM32" s="967"/>
      <c r="AN32" s="967"/>
      <c r="AO32" s="967"/>
      <c r="AP32" s="967">
        <v>36275</v>
      </c>
      <c r="AQ32" s="967"/>
      <c r="AR32" s="967"/>
      <c r="AS32" s="967"/>
      <c r="AT32" s="967"/>
      <c r="AU32" s="967">
        <v>18936</v>
      </c>
      <c r="AV32" s="967"/>
      <c r="AW32" s="967"/>
      <c r="AX32" s="967"/>
      <c r="AY32" s="967"/>
      <c r="AZ32" s="1038" t="s">
        <v>535</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2965</v>
      </c>
      <c r="AG63" s="955"/>
      <c r="AH63" s="955"/>
      <c r="AI63" s="955"/>
      <c r="AJ63" s="1026"/>
      <c r="AK63" s="1027"/>
      <c r="AL63" s="959"/>
      <c r="AM63" s="959"/>
      <c r="AN63" s="959"/>
      <c r="AO63" s="959"/>
      <c r="AP63" s="955">
        <v>39199</v>
      </c>
      <c r="AQ63" s="955"/>
      <c r="AR63" s="955"/>
      <c r="AS63" s="955"/>
      <c r="AT63" s="955"/>
      <c r="AU63" s="955">
        <v>18951</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133</v>
      </c>
      <c r="R68" s="978"/>
      <c r="S68" s="978"/>
      <c r="T68" s="978"/>
      <c r="U68" s="978"/>
      <c r="V68" s="978">
        <v>130</v>
      </c>
      <c r="W68" s="978"/>
      <c r="X68" s="978"/>
      <c r="Y68" s="978"/>
      <c r="Z68" s="978"/>
      <c r="AA68" s="978">
        <v>2</v>
      </c>
      <c r="AB68" s="978"/>
      <c r="AC68" s="978"/>
      <c r="AD68" s="978"/>
      <c r="AE68" s="978"/>
      <c r="AF68" s="978">
        <v>2</v>
      </c>
      <c r="AG68" s="978"/>
      <c r="AH68" s="978"/>
      <c r="AI68" s="978"/>
      <c r="AJ68" s="978"/>
      <c r="AK68" s="978" t="s">
        <v>535</v>
      </c>
      <c r="AL68" s="978"/>
      <c r="AM68" s="978"/>
      <c r="AN68" s="978"/>
      <c r="AO68" s="978"/>
      <c r="AP68" s="978" t="s">
        <v>535</v>
      </c>
      <c r="AQ68" s="978"/>
      <c r="AR68" s="978"/>
      <c r="AS68" s="978"/>
      <c r="AT68" s="978"/>
      <c r="AU68" s="978" t="s">
        <v>535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194</v>
      </c>
      <c r="R69" s="967"/>
      <c r="S69" s="967"/>
      <c r="T69" s="967"/>
      <c r="U69" s="967"/>
      <c r="V69" s="967">
        <v>166</v>
      </c>
      <c r="W69" s="967"/>
      <c r="X69" s="967"/>
      <c r="Y69" s="967"/>
      <c r="Z69" s="967"/>
      <c r="AA69" s="967">
        <v>28</v>
      </c>
      <c r="AB69" s="967"/>
      <c r="AC69" s="967"/>
      <c r="AD69" s="967"/>
      <c r="AE69" s="967"/>
      <c r="AF69" s="967">
        <v>28</v>
      </c>
      <c r="AG69" s="967"/>
      <c r="AH69" s="967"/>
      <c r="AI69" s="967"/>
      <c r="AJ69" s="967"/>
      <c r="AK69" s="967">
        <v>11</v>
      </c>
      <c r="AL69" s="967"/>
      <c r="AM69" s="967"/>
      <c r="AN69" s="967"/>
      <c r="AO69" s="967"/>
      <c r="AP69" s="967" t="s">
        <v>535</v>
      </c>
      <c r="AQ69" s="967"/>
      <c r="AR69" s="967"/>
      <c r="AS69" s="967"/>
      <c r="AT69" s="967"/>
      <c r="AU69" s="967" t="s">
        <v>535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998134</v>
      </c>
      <c r="R70" s="967"/>
      <c r="S70" s="967"/>
      <c r="T70" s="967"/>
      <c r="U70" s="967"/>
      <c r="V70" s="967">
        <v>966662</v>
      </c>
      <c r="W70" s="967"/>
      <c r="X70" s="967"/>
      <c r="Y70" s="967"/>
      <c r="Z70" s="967"/>
      <c r="AA70" s="967">
        <v>31472</v>
      </c>
      <c r="AB70" s="967"/>
      <c r="AC70" s="967"/>
      <c r="AD70" s="967"/>
      <c r="AE70" s="967"/>
      <c r="AF70" s="967">
        <v>31472</v>
      </c>
      <c r="AG70" s="967"/>
      <c r="AH70" s="967"/>
      <c r="AI70" s="967"/>
      <c r="AJ70" s="967"/>
      <c r="AK70" s="967">
        <v>5942</v>
      </c>
      <c r="AL70" s="967"/>
      <c r="AM70" s="967"/>
      <c r="AN70" s="967"/>
      <c r="AO70" s="967"/>
      <c r="AP70" s="967" t="s">
        <v>535</v>
      </c>
      <c r="AQ70" s="967"/>
      <c r="AR70" s="967"/>
      <c r="AS70" s="967"/>
      <c r="AT70" s="967"/>
      <c r="AU70" s="967" t="s">
        <v>535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43564</v>
      </c>
      <c r="R71" s="967"/>
      <c r="S71" s="967"/>
      <c r="T71" s="967"/>
      <c r="U71" s="967"/>
      <c r="V71" s="967">
        <v>37771</v>
      </c>
      <c r="W71" s="967"/>
      <c r="X71" s="967"/>
      <c r="Y71" s="967"/>
      <c r="Z71" s="967"/>
      <c r="AA71" s="967">
        <v>5792</v>
      </c>
      <c r="AB71" s="967"/>
      <c r="AC71" s="967"/>
      <c r="AD71" s="967"/>
      <c r="AE71" s="967"/>
      <c r="AF71" s="967">
        <v>29201</v>
      </c>
      <c r="AG71" s="967"/>
      <c r="AH71" s="967"/>
      <c r="AI71" s="967"/>
      <c r="AJ71" s="967"/>
      <c r="AK71" s="967" t="s">
        <v>535</v>
      </c>
      <c r="AL71" s="967"/>
      <c r="AM71" s="967"/>
      <c r="AN71" s="967"/>
      <c r="AO71" s="967"/>
      <c r="AP71" s="967">
        <v>144908</v>
      </c>
      <c r="AQ71" s="967"/>
      <c r="AR71" s="967"/>
      <c r="AS71" s="967"/>
      <c r="AT71" s="967"/>
      <c r="AU71" s="967" t="s">
        <v>535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9051</v>
      </c>
      <c r="R72" s="967"/>
      <c r="S72" s="967"/>
      <c r="T72" s="967"/>
      <c r="U72" s="967"/>
      <c r="V72" s="967">
        <v>6088</v>
      </c>
      <c r="W72" s="967"/>
      <c r="X72" s="967"/>
      <c r="Y72" s="967"/>
      <c r="Z72" s="967"/>
      <c r="AA72" s="967">
        <v>2963</v>
      </c>
      <c r="AB72" s="967"/>
      <c r="AC72" s="967"/>
      <c r="AD72" s="967"/>
      <c r="AE72" s="967"/>
      <c r="AF72" s="967">
        <v>14577</v>
      </c>
      <c r="AG72" s="967"/>
      <c r="AH72" s="967"/>
      <c r="AI72" s="967"/>
      <c r="AJ72" s="967"/>
      <c r="AK72" s="967" t="s">
        <v>535</v>
      </c>
      <c r="AL72" s="967"/>
      <c r="AM72" s="967"/>
      <c r="AN72" s="967"/>
      <c r="AO72" s="967"/>
      <c r="AP72" s="967">
        <v>19295</v>
      </c>
      <c r="AQ72" s="967"/>
      <c r="AR72" s="967"/>
      <c r="AS72" s="967"/>
      <c r="AT72" s="967"/>
      <c r="AU72" s="967" t="s">
        <v>535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75280</v>
      </c>
      <c r="AG88" s="955"/>
      <c r="AH88" s="955"/>
      <c r="AI88" s="955"/>
      <c r="AJ88" s="955"/>
      <c r="AK88" s="959"/>
      <c r="AL88" s="959"/>
      <c r="AM88" s="959"/>
      <c r="AN88" s="959"/>
      <c r="AO88" s="959"/>
      <c r="AP88" s="955">
        <v>164203</v>
      </c>
      <c r="AQ88" s="955"/>
      <c r="AR88" s="955"/>
      <c r="AS88" s="955"/>
      <c r="AT88" s="955"/>
      <c r="AU88" s="955" t="s">
        <v>535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163</v>
      </c>
      <c r="CS102" s="947"/>
      <c r="CT102" s="947"/>
      <c r="CU102" s="947"/>
      <c r="CV102" s="948"/>
      <c r="CW102" s="946">
        <v>2</v>
      </c>
      <c r="CX102" s="947"/>
      <c r="CY102" s="947"/>
      <c r="CZ102" s="947"/>
      <c r="DA102" s="948"/>
      <c r="DB102" s="946" t="s">
        <v>535</v>
      </c>
      <c r="DC102" s="947"/>
      <c r="DD102" s="947"/>
      <c r="DE102" s="947"/>
      <c r="DF102" s="948"/>
      <c r="DG102" s="946" t="s">
        <v>535</v>
      </c>
      <c r="DH102" s="947"/>
      <c r="DI102" s="947"/>
      <c r="DJ102" s="947"/>
      <c r="DK102" s="948"/>
      <c r="DL102" s="946" t="s">
        <v>545</v>
      </c>
      <c r="DM102" s="947"/>
      <c r="DN102" s="947"/>
      <c r="DO102" s="947"/>
      <c r="DP102" s="948"/>
      <c r="DQ102" s="946" t="s">
        <v>546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3543131</v>
      </c>
      <c r="AB110" s="873"/>
      <c r="AC110" s="873"/>
      <c r="AD110" s="873"/>
      <c r="AE110" s="874"/>
      <c r="AF110" s="875">
        <v>3457315</v>
      </c>
      <c r="AG110" s="873"/>
      <c r="AH110" s="873"/>
      <c r="AI110" s="873"/>
      <c r="AJ110" s="874"/>
      <c r="AK110" s="875">
        <v>3284397</v>
      </c>
      <c r="AL110" s="873"/>
      <c r="AM110" s="873"/>
      <c r="AN110" s="873"/>
      <c r="AO110" s="874"/>
      <c r="AP110" s="876">
        <v>21.3</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24828120</v>
      </c>
      <c r="BR110" s="800"/>
      <c r="BS110" s="800"/>
      <c r="BT110" s="800"/>
      <c r="BU110" s="800"/>
      <c r="BV110" s="800">
        <v>24545244</v>
      </c>
      <c r="BW110" s="800"/>
      <c r="BX110" s="800"/>
      <c r="BY110" s="800"/>
      <c r="BZ110" s="800"/>
      <c r="CA110" s="800">
        <v>23598258</v>
      </c>
      <c r="CB110" s="800"/>
      <c r="CC110" s="800"/>
      <c r="CD110" s="800"/>
      <c r="CE110" s="800"/>
      <c r="CF110" s="861">
        <v>153.19999999999999</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884110</v>
      </c>
      <c r="BR111" s="771"/>
      <c r="BS111" s="771"/>
      <c r="BT111" s="771"/>
      <c r="BU111" s="771"/>
      <c r="BV111" s="771">
        <v>744920</v>
      </c>
      <c r="BW111" s="771"/>
      <c r="BX111" s="771"/>
      <c r="BY111" s="771"/>
      <c r="BZ111" s="771"/>
      <c r="CA111" s="771">
        <v>306370</v>
      </c>
      <c r="CB111" s="771"/>
      <c r="CC111" s="771"/>
      <c r="CD111" s="771"/>
      <c r="CE111" s="771"/>
      <c r="CF111" s="848">
        <v>2</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413</v>
      </c>
      <c r="AB112" s="784"/>
      <c r="AC112" s="784"/>
      <c r="AD112" s="784"/>
      <c r="AE112" s="785"/>
      <c r="AF112" s="786" t="s">
        <v>413</v>
      </c>
      <c r="AG112" s="784"/>
      <c r="AH112" s="784"/>
      <c r="AI112" s="784"/>
      <c r="AJ112" s="785"/>
      <c r="AK112" s="786" t="s">
        <v>413</v>
      </c>
      <c r="AL112" s="784"/>
      <c r="AM112" s="784"/>
      <c r="AN112" s="784"/>
      <c r="AO112" s="785"/>
      <c r="AP112" s="754" t="s">
        <v>413</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22904558</v>
      </c>
      <c r="BR112" s="771"/>
      <c r="BS112" s="771"/>
      <c r="BT112" s="771"/>
      <c r="BU112" s="771"/>
      <c r="BV112" s="771">
        <v>21204846</v>
      </c>
      <c r="BW112" s="771"/>
      <c r="BX112" s="771"/>
      <c r="BY112" s="771"/>
      <c r="BZ112" s="771"/>
      <c r="CA112" s="771">
        <v>18950317</v>
      </c>
      <c r="CB112" s="771"/>
      <c r="CC112" s="771"/>
      <c r="CD112" s="771"/>
      <c r="CE112" s="771"/>
      <c r="CF112" s="848">
        <v>123</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413</v>
      </c>
      <c r="DH112" s="771"/>
      <c r="DI112" s="771"/>
      <c r="DJ112" s="771"/>
      <c r="DK112" s="771"/>
      <c r="DL112" s="771" t="s">
        <v>413</v>
      </c>
      <c r="DM112" s="771"/>
      <c r="DN112" s="771"/>
      <c r="DO112" s="771"/>
      <c r="DP112" s="771"/>
      <c r="DQ112" s="771" t="s">
        <v>413</v>
      </c>
      <c r="DR112" s="771"/>
      <c r="DS112" s="771"/>
      <c r="DT112" s="771"/>
      <c r="DU112" s="771"/>
      <c r="DV112" s="823" t="s">
        <v>413</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1667097</v>
      </c>
      <c r="AB113" s="909"/>
      <c r="AC113" s="909"/>
      <c r="AD113" s="909"/>
      <c r="AE113" s="910"/>
      <c r="AF113" s="911">
        <v>1633929</v>
      </c>
      <c r="AG113" s="909"/>
      <c r="AH113" s="909"/>
      <c r="AI113" s="909"/>
      <c r="AJ113" s="910"/>
      <c r="AK113" s="911">
        <v>1636411</v>
      </c>
      <c r="AL113" s="909"/>
      <c r="AM113" s="909"/>
      <c r="AN113" s="909"/>
      <c r="AO113" s="910"/>
      <c r="AP113" s="912">
        <v>10.6</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t="s">
        <v>413</v>
      </c>
      <c r="BR113" s="771"/>
      <c r="BS113" s="771"/>
      <c r="BT113" s="771"/>
      <c r="BU113" s="771"/>
      <c r="BV113" s="771" t="s">
        <v>413</v>
      </c>
      <c r="BW113" s="771"/>
      <c r="BX113" s="771"/>
      <c r="BY113" s="771"/>
      <c r="BZ113" s="771"/>
      <c r="CA113" s="771" t="s">
        <v>413</v>
      </c>
      <c r="CB113" s="771"/>
      <c r="CC113" s="771"/>
      <c r="CD113" s="771"/>
      <c r="CE113" s="771"/>
      <c r="CF113" s="848" t="s">
        <v>413</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413</v>
      </c>
      <c r="DH113" s="784"/>
      <c r="DI113" s="784"/>
      <c r="DJ113" s="784"/>
      <c r="DK113" s="785"/>
      <c r="DL113" s="786" t="s">
        <v>413</v>
      </c>
      <c r="DM113" s="784"/>
      <c r="DN113" s="784"/>
      <c r="DO113" s="784"/>
      <c r="DP113" s="785"/>
      <c r="DQ113" s="786" t="s">
        <v>413</v>
      </c>
      <c r="DR113" s="784"/>
      <c r="DS113" s="784"/>
      <c r="DT113" s="784"/>
      <c r="DU113" s="785"/>
      <c r="DV113" s="754" t="s">
        <v>413</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413</v>
      </c>
      <c r="AB114" s="784"/>
      <c r="AC114" s="784"/>
      <c r="AD114" s="784"/>
      <c r="AE114" s="785"/>
      <c r="AF114" s="786" t="s">
        <v>413</v>
      </c>
      <c r="AG114" s="784"/>
      <c r="AH114" s="784"/>
      <c r="AI114" s="784"/>
      <c r="AJ114" s="785"/>
      <c r="AK114" s="786" t="s">
        <v>413</v>
      </c>
      <c r="AL114" s="784"/>
      <c r="AM114" s="784"/>
      <c r="AN114" s="784"/>
      <c r="AO114" s="785"/>
      <c r="AP114" s="754" t="s">
        <v>413</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5136235</v>
      </c>
      <c r="BR114" s="771"/>
      <c r="BS114" s="771"/>
      <c r="BT114" s="771"/>
      <c r="BU114" s="771"/>
      <c r="BV114" s="771">
        <v>4929675</v>
      </c>
      <c r="BW114" s="771"/>
      <c r="BX114" s="771"/>
      <c r="BY114" s="771"/>
      <c r="BZ114" s="771"/>
      <c r="CA114" s="771">
        <v>4789611</v>
      </c>
      <c r="CB114" s="771"/>
      <c r="CC114" s="771"/>
      <c r="CD114" s="771"/>
      <c r="CE114" s="771"/>
      <c r="CF114" s="848">
        <v>31.1</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413</v>
      </c>
      <c r="DH114" s="784"/>
      <c r="DI114" s="784"/>
      <c r="DJ114" s="784"/>
      <c r="DK114" s="785"/>
      <c r="DL114" s="786" t="s">
        <v>413</v>
      </c>
      <c r="DM114" s="784"/>
      <c r="DN114" s="784"/>
      <c r="DO114" s="784"/>
      <c r="DP114" s="785"/>
      <c r="DQ114" s="786" t="s">
        <v>413</v>
      </c>
      <c r="DR114" s="784"/>
      <c r="DS114" s="784"/>
      <c r="DT114" s="784"/>
      <c r="DU114" s="785"/>
      <c r="DV114" s="754" t="s">
        <v>413</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11556</v>
      </c>
      <c r="AB115" s="909"/>
      <c r="AC115" s="909"/>
      <c r="AD115" s="909"/>
      <c r="AE115" s="910"/>
      <c r="AF115" s="911">
        <v>9980</v>
      </c>
      <c r="AG115" s="909"/>
      <c r="AH115" s="909"/>
      <c r="AI115" s="909"/>
      <c r="AJ115" s="910"/>
      <c r="AK115" s="911">
        <v>8637</v>
      </c>
      <c r="AL115" s="909"/>
      <c r="AM115" s="909"/>
      <c r="AN115" s="909"/>
      <c r="AO115" s="910"/>
      <c r="AP115" s="912">
        <v>0.1</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413</v>
      </c>
      <c r="BR115" s="771"/>
      <c r="BS115" s="771"/>
      <c r="BT115" s="771"/>
      <c r="BU115" s="771"/>
      <c r="BV115" s="771" t="s">
        <v>413</v>
      </c>
      <c r="BW115" s="771"/>
      <c r="BX115" s="771"/>
      <c r="BY115" s="771"/>
      <c r="BZ115" s="771"/>
      <c r="CA115" s="771" t="s">
        <v>413</v>
      </c>
      <c r="CB115" s="771"/>
      <c r="CC115" s="771"/>
      <c r="CD115" s="771"/>
      <c r="CE115" s="771"/>
      <c r="CF115" s="848" t="s">
        <v>413</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413</v>
      </c>
      <c r="DH115" s="784"/>
      <c r="DI115" s="784"/>
      <c r="DJ115" s="784"/>
      <c r="DK115" s="785"/>
      <c r="DL115" s="786" t="s">
        <v>413</v>
      </c>
      <c r="DM115" s="784"/>
      <c r="DN115" s="784"/>
      <c r="DO115" s="784"/>
      <c r="DP115" s="785"/>
      <c r="DQ115" s="786" t="s">
        <v>413</v>
      </c>
      <c r="DR115" s="784"/>
      <c r="DS115" s="784"/>
      <c r="DT115" s="784"/>
      <c r="DU115" s="785"/>
      <c r="DV115" s="754" t="s">
        <v>413</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413</v>
      </c>
      <c r="AB116" s="784"/>
      <c r="AC116" s="784"/>
      <c r="AD116" s="784"/>
      <c r="AE116" s="785"/>
      <c r="AF116" s="786" t="s">
        <v>413</v>
      </c>
      <c r="AG116" s="784"/>
      <c r="AH116" s="784"/>
      <c r="AI116" s="784"/>
      <c r="AJ116" s="785"/>
      <c r="AK116" s="786" t="s">
        <v>413</v>
      </c>
      <c r="AL116" s="784"/>
      <c r="AM116" s="784"/>
      <c r="AN116" s="784"/>
      <c r="AO116" s="785"/>
      <c r="AP116" s="754" t="s">
        <v>413</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413</v>
      </c>
      <c r="BR116" s="771"/>
      <c r="BS116" s="771"/>
      <c r="BT116" s="771"/>
      <c r="BU116" s="771"/>
      <c r="BV116" s="771" t="s">
        <v>413</v>
      </c>
      <c r="BW116" s="771"/>
      <c r="BX116" s="771"/>
      <c r="BY116" s="771"/>
      <c r="BZ116" s="771"/>
      <c r="CA116" s="771" t="s">
        <v>413</v>
      </c>
      <c r="CB116" s="771"/>
      <c r="CC116" s="771"/>
      <c r="CD116" s="771"/>
      <c r="CE116" s="771"/>
      <c r="CF116" s="848" t="s">
        <v>413</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413</v>
      </c>
      <c r="DH116" s="784"/>
      <c r="DI116" s="784"/>
      <c r="DJ116" s="784"/>
      <c r="DK116" s="785"/>
      <c r="DL116" s="786" t="s">
        <v>413</v>
      </c>
      <c r="DM116" s="784"/>
      <c r="DN116" s="784"/>
      <c r="DO116" s="784"/>
      <c r="DP116" s="785"/>
      <c r="DQ116" s="786" t="s">
        <v>413</v>
      </c>
      <c r="DR116" s="784"/>
      <c r="DS116" s="784"/>
      <c r="DT116" s="784"/>
      <c r="DU116" s="785"/>
      <c r="DV116" s="754" t="s">
        <v>413</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5221784</v>
      </c>
      <c r="AB117" s="895"/>
      <c r="AC117" s="895"/>
      <c r="AD117" s="895"/>
      <c r="AE117" s="896"/>
      <c r="AF117" s="898">
        <v>5101224</v>
      </c>
      <c r="AG117" s="895"/>
      <c r="AH117" s="895"/>
      <c r="AI117" s="895"/>
      <c r="AJ117" s="896"/>
      <c r="AK117" s="898">
        <v>4929445</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53753023</v>
      </c>
      <c r="BR118" s="858"/>
      <c r="BS118" s="858"/>
      <c r="BT118" s="858"/>
      <c r="BU118" s="858"/>
      <c r="BV118" s="858">
        <v>51424685</v>
      </c>
      <c r="BW118" s="858"/>
      <c r="BX118" s="858"/>
      <c r="BY118" s="858"/>
      <c r="BZ118" s="858"/>
      <c r="CA118" s="858">
        <v>47644556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6850009</v>
      </c>
      <c r="BR119" s="800"/>
      <c r="BS119" s="800"/>
      <c r="BT119" s="800"/>
      <c r="BU119" s="800"/>
      <c r="BV119" s="800">
        <v>7185224</v>
      </c>
      <c r="BW119" s="800"/>
      <c r="BX119" s="800"/>
      <c r="BY119" s="800"/>
      <c r="BZ119" s="800"/>
      <c r="CA119" s="800">
        <v>7721940</v>
      </c>
      <c r="CB119" s="800"/>
      <c r="CC119" s="800"/>
      <c r="CD119" s="800"/>
      <c r="CE119" s="800"/>
      <c r="CF119" s="861">
        <v>50.1</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884110</v>
      </c>
      <c r="DH119" s="717"/>
      <c r="DI119" s="717"/>
      <c r="DJ119" s="717"/>
      <c r="DK119" s="718"/>
      <c r="DL119" s="719">
        <v>744920</v>
      </c>
      <c r="DM119" s="717"/>
      <c r="DN119" s="717"/>
      <c r="DO119" s="717"/>
      <c r="DP119" s="718"/>
      <c r="DQ119" s="719">
        <v>306370</v>
      </c>
      <c r="DR119" s="717"/>
      <c r="DS119" s="717"/>
      <c r="DT119" s="717"/>
      <c r="DU119" s="718"/>
      <c r="DV119" s="807">
        <v>2</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18134552</v>
      </c>
      <c r="BR120" s="771"/>
      <c r="BS120" s="771"/>
      <c r="BT120" s="771"/>
      <c r="BU120" s="771"/>
      <c r="BV120" s="771">
        <v>17106442</v>
      </c>
      <c r="BW120" s="771"/>
      <c r="BX120" s="771"/>
      <c r="BY120" s="771"/>
      <c r="BZ120" s="771"/>
      <c r="CA120" s="771">
        <v>15341884</v>
      </c>
      <c r="CB120" s="771"/>
      <c r="CC120" s="771"/>
      <c r="CD120" s="771"/>
      <c r="CE120" s="771"/>
      <c r="CF120" s="848">
        <v>99.6</v>
      </c>
      <c r="CG120" s="849"/>
      <c r="CH120" s="849"/>
      <c r="CI120" s="849"/>
      <c r="CJ120" s="849"/>
      <c r="CK120" s="850" t="s">
        <v>437</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22860499</v>
      </c>
      <c r="DH120" s="800"/>
      <c r="DI120" s="800"/>
      <c r="DJ120" s="800"/>
      <c r="DK120" s="800"/>
      <c r="DL120" s="800">
        <v>21176460</v>
      </c>
      <c r="DM120" s="800"/>
      <c r="DN120" s="800"/>
      <c r="DO120" s="800"/>
      <c r="DP120" s="800"/>
      <c r="DQ120" s="800">
        <v>18935696</v>
      </c>
      <c r="DR120" s="800"/>
      <c r="DS120" s="800"/>
      <c r="DT120" s="800"/>
      <c r="DU120" s="800"/>
      <c r="DV120" s="801">
        <v>122.9</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33126053</v>
      </c>
      <c r="BR121" s="858"/>
      <c r="BS121" s="858"/>
      <c r="BT121" s="858"/>
      <c r="BU121" s="858"/>
      <c r="BV121" s="858">
        <v>32794368</v>
      </c>
      <c r="BW121" s="858"/>
      <c r="BX121" s="858"/>
      <c r="BY121" s="858"/>
      <c r="BZ121" s="858"/>
      <c r="CA121" s="858">
        <v>31688894</v>
      </c>
      <c r="CB121" s="858"/>
      <c r="CC121" s="858"/>
      <c r="CD121" s="858"/>
      <c r="CE121" s="858"/>
      <c r="CF121" s="859">
        <v>205.7</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44059</v>
      </c>
      <c r="DH121" s="771"/>
      <c r="DI121" s="771"/>
      <c r="DJ121" s="771"/>
      <c r="DK121" s="771"/>
      <c r="DL121" s="771">
        <v>28386</v>
      </c>
      <c r="DM121" s="771"/>
      <c r="DN121" s="771"/>
      <c r="DO121" s="771"/>
      <c r="DP121" s="771"/>
      <c r="DQ121" s="771">
        <v>14621</v>
      </c>
      <c r="DR121" s="771"/>
      <c r="DS121" s="771"/>
      <c r="DT121" s="771"/>
      <c r="DU121" s="771"/>
      <c r="DV121" s="823">
        <v>0.1</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58110614</v>
      </c>
      <c r="BR122" s="840"/>
      <c r="BS122" s="840"/>
      <c r="BT122" s="840"/>
      <c r="BU122" s="840"/>
      <c r="BV122" s="840">
        <v>57086034</v>
      </c>
      <c r="BW122" s="840"/>
      <c r="BX122" s="840"/>
      <c r="BY122" s="840"/>
      <c r="BZ122" s="840"/>
      <c r="CA122" s="840">
        <v>54752718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9684</v>
      </c>
      <c r="AB126" s="784"/>
      <c r="AC126" s="784"/>
      <c r="AD126" s="784"/>
      <c r="AE126" s="785"/>
      <c r="AF126" s="786">
        <v>8281</v>
      </c>
      <c r="AG126" s="784"/>
      <c r="AH126" s="784"/>
      <c r="AI126" s="784"/>
      <c r="AJ126" s="785"/>
      <c r="AK126" s="786">
        <v>7105</v>
      </c>
      <c r="AL126" s="784"/>
      <c r="AM126" s="784"/>
      <c r="AN126" s="784"/>
      <c r="AO126" s="785"/>
      <c r="AP126" s="754">
        <v>0</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1872</v>
      </c>
      <c r="AB127" s="784"/>
      <c r="AC127" s="784"/>
      <c r="AD127" s="784"/>
      <c r="AE127" s="785"/>
      <c r="AF127" s="786">
        <v>1699</v>
      </c>
      <c r="AG127" s="784"/>
      <c r="AH127" s="784"/>
      <c r="AI127" s="784"/>
      <c r="AJ127" s="785"/>
      <c r="AK127" s="786">
        <v>1532</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12.59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1413761</v>
      </c>
      <c r="AB128" s="724"/>
      <c r="AC128" s="724"/>
      <c r="AD128" s="724"/>
      <c r="AE128" s="725"/>
      <c r="AF128" s="726">
        <v>1409773</v>
      </c>
      <c r="AG128" s="724"/>
      <c r="AH128" s="724"/>
      <c r="AI128" s="724"/>
      <c r="AJ128" s="725"/>
      <c r="AK128" s="726">
        <v>1378093</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17.59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18163963</v>
      </c>
      <c r="AB129" s="784"/>
      <c r="AC129" s="784"/>
      <c r="AD129" s="784"/>
      <c r="AE129" s="785"/>
      <c r="AF129" s="786">
        <v>18240130</v>
      </c>
      <c r="AG129" s="784"/>
      <c r="AH129" s="784"/>
      <c r="AI129" s="784"/>
      <c r="AJ129" s="785"/>
      <c r="AK129" s="786">
        <v>18121595</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6.3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2682814</v>
      </c>
      <c r="AB130" s="784"/>
      <c r="AC130" s="784"/>
      <c r="AD130" s="784"/>
      <c r="AE130" s="785"/>
      <c r="AF130" s="786">
        <v>2681046</v>
      </c>
      <c r="AG130" s="784"/>
      <c r="AH130" s="784"/>
      <c r="AI130" s="784"/>
      <c r="AJ130" s="785"/>
      <c r="AK130" s="786">
        <v>2716015</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461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15481149</v>
      </c>
      <c r="AB131" s="717"/>
      <c r="AC131" s="717"/>
      <c r="AD131" s="717"/>
      <c r="AE131" s="718"/>
      <c r="AF131" s="719">
        <v>15559084</v>
      </c>
      <c r="AG131" s="717"/>
      <c r="AH131" s="717"/>
      <c r="AI131" s="717"/>
      <c r="AJ131" s="718"/>
      <c r="AK131" s="719">
        <v>15405580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7.2682525050000004</v>
      </c>
      <c r="AB132" s="740"/>
      <c r="AC132" s="740"/>
      <c r="AD132" s="740"/>
      <c r="AE132" s="741"/>
      <c r="AF132" s="742">
        <v>6.4939876920000001</v>
      </c>
      <c r="AG132" s="740"/>
      <c r="AH132" s="740"/>
      <c r="AI132" s="740"/>
      <c r="AJ132" s="741"/>
      <c r="AK132" s="742">
        <v>5.4223015300000004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7.9</v>
      </c>
      <c r="AB133" s="749"/>
      <c r="AC133" s="749"/>
      <c r="AD133" s="749"/>
      <c r="AE133" s="750"/>
      <c r="AF133" s="748">
        <v>7.3</v>
      </c>
      <c r="AG133" s="749"/>
      <c r="AH133" s="749"/>
      <c r="AI133" s="749"/>
      <c r="AJ133" s="750"/>
      <c r="AK133" s="748">
        <v>6.3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5280117</v>
      </c>
      <c r="L9" s="264">
        <v>61919</v>
      </c>
      <c r="M9" s="265">
        <v>65114</v>
      </c>
      <c r="N9" s="266">
        <v>-4.9000000000000004</v>
      </c>
    </row>
    <row r="10" spans="1:16">
      <c r="A10" s="248"/>
      <c r="B10" s="244"/>
      <c r="C10" s="244"/>
      <c r="D10" s="244"/>
      <c r="E10" s="244"/>
      <c r="F10" s="244"/>
      <c r="G10" s="1133" t="s">
        <v>474</v>
      </c>
      <c r="H10" s="1134"/>
      <c r="I10" s="1134"/>
      <c r="J10" s="1135"/>
      <c r="K10" s="267">
        <v>593663</v>
      </c>
      <c r="L10" s="268">
        <v>6962</v>
      </c>
      <c r="M10" s="269">
        <v>4538</v>
      </c>
      <c r="N10" s="270">
        <v>53.4</v>
      </c>
    </row>
    <row r="11" spans="1:16" ht="13.5" customHeight="1">
      <c r="A11" s="248"/>
      <c r="B11" s="244"/>
      <c r="C11" s="244"/>
      <c r="D11" s="244"/>
      <c r="E11" s="244"/>
      <c r="F11" s="244"/>
      <c r="G11" s="1133" t="s">
        <v>475</v>
      </c>
      <c r="H11" s="1134"/>
      <c r="I11" s="1134"/>
      <c r="J11" s="1135"/>
      <c r="K11" s="267">
        <v>2815</v>
      </c>
      <c r="L11" s="268">
        <v>33</v>
      </c>
      <c r="M11" s="269">
        <v>5513</v>
      </c>
      <c r="N11" s="270">
        <v>-99.4</v>
      </c>
    </row>
    <row r="12" spans="1:16" ht="13.5" customHeight="1">
      <c r="A12" s="248"/>
      <c r="B12" s="244"/>
      <c r="C12" s="244"/>
      <c r="D12" s="244"/>
      <c r="E12" s="244"/>
      <c r="F12" s="244"/>
      <c r="G12" s="1133" t="s">
        <v>476</v>
      </c>
      <c r="H12" s="1134"/>
      <c r="I12" s="1134"/>
      <c r="J12" s="1135"/>
      <c r="K12" s="267">
        <v>4054</v>
      </c>
      <c r="L12" s="268">
        <v>48</v>
      </c>
      <c r="M12" s="269">
        <v>953</v>
      </c>
      <c r="N12" s="270">
        <v>-95</v>
      </c>
    </row>
    <row r="13" spans="1:16" ht="13.5" customHeight="1">
      <c r="A13" s="248"/>
      <c r="B13" s="244"/>
      <c r="C13" s="244"/>
      <c r="D13" s="244"/>
      <c r="E13" s="244"/>
      <c r="F13" s="244"/>
      <c r="G13" s="1133" t="s">
        <v>477</v>
      </c>
      <c r="H13" s="1134"/>
      <c r="I13" s="1134"/>
      <c r="J13" s="1135"/>
      <c r="K13" s="267" t="s">
        <v>478</v>
      </c>
      <c r="L13" s="268" t="s">
        <v>478</v>
      </c>
      <c r="M13" s="269">
        <v>2</v>
      </c>
      <c r="N13" s="270" t="s">
        <v>478</v>
      </c>
    </row>
    <row r="14" spans="1:16" ht="13.5" customHeight="1">
      <c r="A14" s="248"/>
      <c r="B14" s="244"/>
      <c r="C14" s="244"/>
      <c r="D14" s="244"/>
      <c r="E14" s="244"/>
      <c r="F14" s="244"/>
      <c r="G14" s="1133" t="s">
        <v>479</v>
      </c>
      <c r="H14" s="1134"/>
      <c r="I14" s="1134"/>
      <c r="J14" s="1135"/>
      <c r="K14" s="267">
        <v>158459</v>
      </c>
      <c r="L14" s="268">
        <v>1858</v>
      </c>
      <c r="M14" s="269">
        <v>2887</v>
      </c>
      <c r="N14" s="270">
        <v>-35.6</v>
      </c>
    </row>
    <row r="15" spans="1:16" ht="13.5" customHeight="1">
      <c r="A15" s="248"/>
      <c r="B15" s="244"/>
      <c r="C15" s="244"/>
      <c r="D15" s="244"/>
      <c r="E15" s="244"/>
      <c r="F15" s="244"/>
      <c r="G15" s="1133" t="s">
        <v>480</v>
      </c>
      <c r="H15" s="1134"/>
      <c r="I15" s="1134"/>
      <c r="J15" s="1135"/>
      <c r="K15" s="267">
        <v>23026</v>
      </c>
      <c r="L15" s="268">
        <v>270</v>
      </c>
      <c r="M15" s="269">
        <v>1642</v>
      </c>
      <c r="N15" s="270">
        <v>-83.6</v>
      </c>
    </row>
    <row r="16" spans="1:16">
      <c r="A16" s="248"/>
      <c r="B16" s="244"/>
      <c r="C16" s="244"/>
      <c r="D16" s="244"/>
      <c r="E16" s="244"/>
      <c r="F16" s="244"/>
      <c r="G16" s="1136" t="s">
        <v>481</v>
      </c>
      <c r="H16" s="1137"/>
      <c r="I16" s="1137"/>
      <c r="J16" s="1138"/>
      <c r="K16" s="268">
        <v>-506594</v>
      </c>
      <c r="L16" s="268">
        <v>-5941</v>
      </c>
      <c r="M16" s="269">
        <v>-6965</v>
      </c>
      <c r="N16" s="270">
        <v>-14.7</v>
      </c>
    </row>
    <row r="17" spans="1:16">
      <c r="A17" s="248"/>
      <c r="B17" s="244"/>
      <c r="C17" s="244"/>
      <c r="D17" s="244"/>
      <c r="E17" s="244"/>
      <c r="F17" s="244"/>
      <c r="G17" s="1136" t="s">
        <v>169</v>
      </c>
      <c r="H17" s="1137"/>
      <c r="I17" s="1137"/>
      <c r="J17" s="1138"/>
      <c r="K17" s="268">
        <v>5555540</v>
      </c>
      <c r="L17" s="268">
        <v>65149</v>
      </c>
      <c r="M17" s="269">
        <v>73685</v>
      </c>
      <c r="N17" s="270">
        <v>-11.6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6.61</v>
      </c>
      <c r="L21" s="281">
        <v>7.13</v>
      </c>
      <c r="M21" s="282">
        <v>-0.52</v>
      </c>
      <c r="N21" s="249"/>
      <c r="O21" s="283"/>
      <c r="P21" s="279"/>
    </row>
    <row r="22" spans="1:16" s="284" customFormat="1">
      <c r="A22" s="279"/>
      <c r="B22" s="249"/>
      <c r="C22" s="249"/>
      <c r="D22" s="249"/>
      <c r="E22" s="249"/>
      <c r="F22" s="249"/>
      <c r="G22" s="1130" t="s">
        <v>487</v>
      </c>
      <c r="H22" s="1131"/>
      <c r="I22" s="1131"/>
      <c r="J22" s="1132"/>
      <c r="K22" s="285">
        <v>98.6</v>
      </c>
      <c r="L22" s="286">
        <v>98.1</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3284397</v>
      </c>
      <c r="L32" s="294">
        <v>38515</v>
      </c>
      <c r="M32" s="295">
        <v>43359</v>
      </c>
      <c r="N32" s="296">
        <v>-11.2</v>
      </c>
    </row>
    <row r="33" spans="1:16" ht="13.5" customHeight="1">
      <c r="A33" s="248"/>
      <c r="B33" s="244"/>
      <c r="C33" s="244"/>
      <c r="D33" s="244"/>
      <c r="E33" s="244"/>
      <c r="F33" s="244"/>
      <c r="G33" s="1121" t="s">
        <v>491</v>
      </c>
      <c r="H33" s="1122"/>
      <c r="I33" s="1122"/>
      <c r="J33" s="1123"/>
      <c r="K33" s="294" t="s">
        <v>478</v>
      </c>
      <c r="L33" s="294" t="s">
        <v>478</v>
      </c>
      <c r="M33" s="295">
        <v>0</v>
      </c>
      <c r="N33" s="296" t="s">
        <v>478</v>
      </c>
    </row>
    <row r="34" spans="1:16" ht="27" customHeight="1">
      <c r="A34" s="248"/>
      <c r="B34" s="244"/>
      <c r="C34" s="244"/>
      <c r="D34" s="244"/>
      <c r="E34" s="244"/>
      <c r="F34" s="244"/>
      <c r="G34" s="1121" t="s">
        <v>492</v>
      </c>
      <c r="H34" s="1122"/>
      <c r="I34" s="1122"/>
      <c r="J34" s="1123"/>
      <c r="K34" s="294" t="s">
        <v>478</v>
      </c>
      <c r="L34" s="294" t="s">
        <v>478</v>
      </c>
      <c r="M34" s="295">
        <v>39</v>
      </c>
      <c r="N34" s="296" t="s">
        <v>478</v>
      </c>
    </row>
    <row r="35" spans="1:16" ht="27" customHeight="1">
      <c r="A35" s="248"/>
      <c r="B35" s="244"/>
      <c r="C35" s="244"/>
      <c r="D35" s="244"/>
      <c r="E35" s="244"/>
      <c r="F35" s="244"/>
      <c r="G35" s="1121" t="s">
        <v>493</v>
      </c>
      <c r="H35" s="1122"/>
      <c r="I35" s="1122"/>
      <c r="J35" s="1123"/>
      <c r="K35" s="294">
        <v>1636411</v>
      </c>
      <c r="L35" s="294">
        <v>19190</v>
      </c>
      <c r="M35" s="295">
        <v>11806</v>
      </c>
      <c r="N35" s="296">
        <v>62.5</v>
      </c>
    </row>
    <row r="36" spans="1:16" ht="27" customHeight="1">
      <c r="A36" s="248"/>
      <c r="B36" s="244"/>
      <c r="C36" s="244"/>
      <c r="D36" s="244"/>
      <c r="E36" s="244"/>
      <c r="F36" s="244"/>
      <c r="G36" s="1121" t="s">
        <v>494</v>
      </c>
      <c r="H36" s="1122"/>
      <c r="I36" s="1122"/>
      <c r="J36" s="1123"/>
      <c r="K36" s="294" t="s">
        <v>478</v>
      </c>
      <c r="L36" s="294" t="s">
        <v>478</v>
      </c>
      <c r="M36" s="295">
        <v>1910</v>
      </c>
      <c r="N36" s="296" t="s">
        <v>478</v>
      </c>
    </row>
    <row r="37" spans="1:16" ht="13.5" customHeight="1">
      <c r="A37" s="248"/>
      <c r="B37" s="244"/>
      <c r="C37" s="244"/>
      <c r="D37" s="244"/>
      <c r="E37" s="244"/>
      <c r="F37" s="244"/>
      <c r="G37" s="1121" t="s">
        <v>495</v>
      </c>
      <c r="H37" s="1122"/>
      <c r="I37" s="1122"/>
      <c r="J37" s="1123"/>
      <c r="K37" s="294">
        <v>8637</v>
      </c>
      <c r="L37" s="294">
        <v>101</v>
      </c>
      <c r="M37" s="295">
        <v>1129</v>
      </c>
      <c r="N37" s="296">
        <v>-91.1</v>
      </c>
    </row>
    <row r="38" spans="1:16" ht="27" customHeight="1">
      <c r="A38" s="248"/>
      <c r="B38" s="244"/>
      <c r="C38" s="244"/>
      <c r="D38" s="244"/>
      <c r="E38" s="244"/>
      <c r="F38" s="244"/>
      <c r="G38" s="1124" t="s">
        <v>496</v>
      </c>
      <c r="H38" s="1125"/>
      <c r="I38" s="1125"/>
      <c r="J38" s="1126"/>
      <c r="K38" s="297" t="s">
        <v>478</v>
      </c>
      <c r="L38" s="297" t="s">
        <v>478</v>
      </c>
      <c r="M38" s="298">
        <v>5</v>
      </c>
      <c r="N38" s="299" t="s">
        <v>478</v>
      </c>
      <c r="O38" s="293"/>
    </row>
    <row r="39" spans="1:16">
      <c r="A39" s="248"/>
      <c r="B39" s="244"/>
      <c r="C39" s="244"/>
      <c r="D39" s="244"/>
      <c r="E39" s="244"/>
      <c r="F39" s="244"/>
      <c r="G39" s="1124" t="s">
        <v>497</v>
      </c>
      <c r="H39" s="1125"/>
      <c r="I39" s="1125"/>
      <c r="J39" s="1126"/>
      <c r="K39" s="300">
        <v>-1378093</v>
      </c>
      <c r="L39" s="300">
        <v>-16161</v>
      </c>
      <c r="M39" s="301">
        <v>-5126</v>
      </c>
      <c r="N39" s="302">
        <v>215.3</v>
      </c>
      <c r="O39" s="293"/>
    </row>
    <row r="40" spans="1:16" ht="27" customHeight="1">
      <c r="A40" s="248"/>
      <c r="B40" s="244"/>
      <c r="C40" s="244"/>
      <c r="D40" s="244"/>
      <c r="E40" s="244"/>
      <c r="F40" s="244"/>
      <c r="G40" s="1121" t="s">
        <v>498</v>
      </c>
      <c r="H40" s="1122"/>
      <c r="I40" s="1122"/>
      <c r="J40" s="1123"/>
      <c r="K40" s="300">
        <v>-2716015</v>
      </c>
      <c r="L40" s="300">
        <v>-31850</v>
      </c>
      <c r="M40" s="301">
        <v>-37205</v>
      </c>
      <c r="N40" s="302">
        <v>-14.4</v>
      </c>
      <c r="O40" s="293"/>
    </row>
    <row r="41" spans="1:16">
      <c r="A41" s="248"/>
      <c r="B41" s="244"/>
      <c r="C41" s="244"/>
      <c r="D41" s="244"/>
      <c r="E41" s="244"/>
      <c r="F41" s="244"/>
      <c r="G41" s="1127" t="s">
        <v>280</v>
      </c>
      <c r="H41" s="1128"/>
      <c r="I41" s="1128"/>
      <c r="J41" s="1129"/>
      <c r="K41" s="294">
        <v>835337</v>
      </c>
      <c r="L41" s="300">
        <v>9796</v>
      </c>
      <c r="M41" s="301">
        <v>15917</v>
      </c>
      <c r="N41" s="302">
        <v>-38.5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2475658</v>
      </c>
      <c r="J51" s="320">
        <v>29883</v>
      </c>
      <c r="K51" s="321">
        <v>-18.600000000000001</v>
      </c>
      <c r="L51" s="322">
        <v>40203</v>
      </c>
      <c r="M51" s="323">
        <v>4.3</v>
      </c>
      <c r="N51" s="324">
        <v>-22.9</v>
      </c>
    </row>
    <row r="52" spans="1:14">
      <c r="A52" s="248"/>
      <c r="B52" s="244"/>
      <c r="C52" s="244"/>
      <c r="D52" s="244"/>
      <c r="E52" s="244"/>
      <c r="F52" s="244"/>
      <c r="G52" s="325"/>
      <c r="H52" s="326" t="s">
        <v>509</v>
      </c>
      <c r="I52" s="327">
        <v>1823659</v>
      </c>
      <c r="J52" s="328">
        <v>22013</v>
      </c>
      <c r="K52" s="329">
        <v>-16.5</v>
      </c>
      <c r="L52" s="330">
        <v>23352</v>
      </c>
      <c r="M52" s="331">
        <v>-3.6</v>
      </c>
      <c r="N52" s="332">
        <v>-12.9</v>
      </c>
    </row>
    <row r="53" spans="1:14">
      <c r="A53" s="248"/>
      <c r="B53" s="244"/>
      <c r="C53" s="244"/>
      <c r="D53" s="244"/>
      <c r="E53" s="244"/>
      <c r="F53" s="244"/>
      <c r="G53" s="310" t="s">
        <v>510</v>
      </c>
      <c r="H53" s="311"/>
      <c r="I53" s="319">
        <v>3167617</v>
      </c>
      <c r="J53" s="320">
        <v>38048</v>
      </c>
      <c r="K53" s="321">
        <v>27.3</v>
      </c>
      <c r="L53" s="322">
        <v>47569</v>
      </c>
      <c r="M53" s="323">
        <v>18.3</v>
      </c>
      <c r="N53" s="324">
        <v>9</v>
      </c>
    </row>
    <row r="54" spans="1:14">
      <c r="A54" s="248"/>
      <c r="B54" s="244"/>
      <c r="C54" s="244"/>
      <c r="D54" s="244"/>
      <c r="E54" s="244"/>
      <c r="F54" s="244"/>
      <c r="G54" s="325"/>
      <c r="H54" s="326" t="s">
        <v>509</v>
      </c>
      <c r="I54" s="327">
        <v>1551898</v>
      </c>
      <c r="J54" s="328">
        <v>18641</v>
      </c>
      <c r="K54" s="329">
        <v>-15.3</v>
      </c>
      <c r="L54" s="330">
        <v>26255</v>
      </c>
      <c r="M54" s="331">
        <v>12.4</v>
      </c>
      <c r="N54" s="332">
        <v>-27.7</v>
      </c>
    </row>
    <row r="55" spans="1:14">
      <c r="A55" s="248"/>
      <c r="B55" s="244"/>
      <c r="C55" s="244"/>
      <c r="D55" s="244"/>
      <c r="E55" s="244"/>
      <c r="F55" s="244"/>
      <c r="G55" s="310" t="s">
        <v>511</v>
      </c>
      <c r="H55" s="311"/>
      <c r="I55" s="319">
        <v>3143360</v>
      </c>
      <c r="J55" s="320">
        <v>37373</v>
      </c>
      <c r="K55" s="321">
        <v>-1.8</v>
      </c>
      <c r="L55" s="322">
        <v>50880</v>
      </c>
      <c r="M55" s="323">
        <v>7</v>
      </c>
      <c r="N55" s="324">
        <v>-8.8000000000000007</v>
      </c>
    </row>
    <row r="56" spans="1:14">
      <c r="A56" s="248"/>
      <c r="B56" s="244"/>
      <c r="C56" s="244"/>
      <c r="D56" s="244"/>
      <c r="E56" s="244"/>
      <c r="F56" s="244"/>
      <c r="G56" s="325"/>
      <c r="H56" s="326" t="s">
        <v>509</v>
      </c>
      <c r="I56" s="327">
        <v>2841839</v>
      </c>
      <c r="J56" s="328">
        <v>33788</v>
      </c>
      <c r="K56" s="329">
        <v>81.3</v>
      </c>
      <c r="L56" s="330">
        <v>26879</v>
      </c>
      <c r="M56" s="331">
        <v>2.4</v>
      </c>
      <c r="N56" s="332">
        <v>78.900000000000006</v>
      </c>
    </row>
    <row r="57" spans="1:14">
      <c r="A57" s="248"/>
      <c r="B57" s="244"/>
      <c r="C57" s="244"/>
      <c r="D57" s="244"/>
      <c r="E57" s="244"/>
      <c r="F57" s="244"/>
      <c r="G57" s="310" t="s">
        <v>512</v>
      </c>
      <c r="H57" s="311"/>
      <c r="I57" s="319">
        <v>3159463</v>
      </c>
      <c r="J57" s="320">
        <v>37476</v>
      </c>
      <c r="K57" s="321">
        <v>0.3</v>
      </c>
      <c r="L57" s="322">
        <v>63956</v>
      </c>
      <c r="M57" s="323">
        <v>25.7</v>
      </c>
      <c r="N57" s="324">
        <v>-25.4</v>
      </c>
    </row>
    <row r="58" spans="1:14">
      <c r="A58" s="248"/>
      <c r="B58" s="244"/>
      <c r="C58" s="244"/>
      <c r="D58" s="244"/>
      <c r="E58" s="244"/>
      <c r="F58" s="244"/>
      <c r="G58" s="325"/>
      <c r="H58" s="326" t="s">
        <v>509</v>
      </c>
      <c r="I58" s="327">
        <v>1496917</v>
      </c>
      <c r="J58" s="328">
        <v>17756</v>
      </c>
      <c r="K58" s="329">
        <v>-47.4</v>
      </c>
      <c r="L58" s="330">
        <v>29239</v>
      </c>
      <c r="M58" s="331">
        <v>8.8000000000000007</v>
      </c>
      <c r="N58" s="332">
        <v>-56.2</v>
      </c>
    </row>
    <row r="59" spans="1:14">
      <c r="A59" s="248"/>
      <c r="B59" s="244"/>
      <c r="C59" s="244"/>
      <c r="D59" s="244"/>
      <c r="E59" s="244"/>
      <c r="F59" s="244"/>
      <c r="G59" s="310" t="s">
        <v>513</v>
      </c>
      <c r="H59" s="311"/>
      <c r="I59" s="319">
        <v>2358212</v>
      </c>
      <c r="J59" s="320">
        <v>27654</v>
      </c>
      <c r="K59" s="321">
        <v>-26.2</v>
      </c>
      <c r="L59" s="322">
        <v>66255</v>
      </c>
      <c r="M59" s="323">
        <v>3.6</v>
      </c>
      <c r="N59" s="324">
        <v>-29.8</v>
      </c>
    </row>
    <row r="60" spans="1:14">
      <c r="A60" s="248"/>
      <c r="B60" s="244"/>
      <c r="C60" s="244"/>
      <c r="D60" s="244"/>
      <c r="E60" s="244"/>
      <c r="F60" s="244"/>
      <c r="G60" s="325"/>
      <c r="H60" s="326" t="s">
        <v>509</v>
      </c>
      <c r="I60" s="333">
        <v>1060698</v>
      </c>
      <c r="J60" s="328">
        <v>12439</v>
      </c>
      <c r="K60" s="329">
        <v>-29.9</v>
      </c>
      <c r="L60" s="330">
        <v>31822</v>
      </c>
      <c r="M60" s="331">
        <v>8.8000000000000007</v>
      </c>
      <c r="N60" s="332">
        <v>-38.700000000000003</v>
      </c>
    </row>
    <row r="61" spans="1:14">
      <c r="A61" s="248"/>
      <c r="B61" s="244"/>
      <c r="C61" s="244"/>
      <c r="D61" s="244"/>
      <c r="E61" s="244"/>
      <c r="F61" s="244"/>
      <c r="G61" s="310" t="s">
        <v>514</v>
      </c>
      <c r="H61" s="334"/>
      <c r="I61" s="335">
        <v>2860862</v>
      </c>
      <c r="J61" s="336">
        <v>34087</v>
      </c>
      <c r="K61" s="337">
        <v>-3.8</v>
      </c>
      <c r="L61" s="338">
        <v>53773</v>
      </c>
      <c r="M61" s="339">
        <v>11.8</v>
      </c>
      <c r="N61" s="324">
        <v>-15.6</v>
      </c>
    </row>
    <row r="62" spans="1:14">
      <c r="A62" s="248"/>
      <c r="B62" s="244"/>
      <c r="C62" s="244"/>
      <c r="D62" s="244"/>
      <c r="E62" s="244"/>
      <c r="F62" s="244"/>
      <c r="G62" s="325"/>
      <c r="H62" s="326" t="s">
        <v>509</v>
      </c>
      <c r="I62" s="327">
        <v>1755002</v>
      </c>
      <c r="J62" s="328">
        <v>20927</v>
      </c>
      <c r="K62" s="329">
        <v>-5.6</v>
      </c>
      <c r="L62" s="330">
        <v>27509</v>
      </c>
      <c r="M62" s="331">
        <v>5.8</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22.69</v>
      </c>
      <c r="G47" s="12">
        <v>23.98</v>
      </c>
      <c r="H47" s="12">
        <v>24.4</v>
      </c>
      <c r="I47" s="12">
        <v>26.17</v>
      </c>
      <c r="J47" s="13">
        <v>29.24</v>
      </c>
    </row>
    <row r="48" spans="2:10" ht="57.75" customHeight="1">
      <c r="B48" s="14"/>
      <c r="C48" s="1141" t="s">
        <v>4</v>
      </c>
      <c r="D48" s="1141"/>
      <c r="E48" s="1142"/>
      <c r="F48" s="15">
        <v>0.97</v>
      </c>
      <c r="G48" s="16">
        <v>1</v>
      </c>
      <c r="H48" s="16">
        <v>3.64</v>
      </c>
      <c r="I48" s="16">
        <v>3.76</v>
      </c>
      <c r="J48" s="17">
        <v>1.59</v>
      </c>
    </row>
    <row r="49" spans="2:10" ht="57.75" customHeight="1" thickBot="1">
      <c r="B49" s="18"/>
      <c r="C49" s="1143" t="s">
        <v>5</v>
      </c>
      <c r="D49" s="1143"/>
      <c r="E49" s="1144"/>
      <c r="F49" s="19">
        <v>7.23</v>
      </c>
      <c r="G49" s="20">
        <v>0.69</v>
      </c>
      <c r="H49" s="20">
        <v>3.14</v>
      </c>
      <c r="I49" s="20">
        <v>2.02</v>
      </c>
      <c r="J49" s="21">
        <v>0.7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t="s">
        <v>522</v>
      </c>
      <c r="G34" s="33" t="s">
        <v>523</v>
      </c>
      <c r="H34" s="33" t="s">
        <v>524</v>
      </c>
      <c r="I34" s="33" t="s">
        <v>525</v>
      </c>
      <c r="J34" s="34" t="s">
        <v>526</v>
      </c>
      <c r="K34" s="22"/>
      <c r="L34" s="22"/>
      <c r="M34" s="22"/>
      <c r="N34" s="22"/>
      <c r="O34" s="22"/>
      <c r="P34" s="22"/>
    </row>
    <row r="35" spans="1:16" ht="39" customHeight="1">
      <c r="A35" s="22"/>
      <c r="B35" s="35"/>
      <c r="C35" s="1145" t="s">
        <v>527</v>
      </c>
      <c r="D35" s="1146"/>
      <c r="E35" s="1147"/>
      <c r="F35" s="36">
        <v>14.22</v>
      </c>
      <c r="G35" s="37">
        <v>15.2</v>
      </c>
      <c r="H35" s="37">
        <v>15.63</v>
      </c>
      <c r="I35" s="37">
        <v>16.86</v>
      </c>
      <c r="J35" s="38">
        <v>15.9</v>
      </c>
      <c r="K35" s="22"/>
      <c r="L35" s="22"/>
      <c r="M35" s="22"/>
      <c r="N35" s="22"/>
      <c r="O35" s="22"/>
      <c r="P35" s="22"/>
    </row>
    <row r="36" spans="1:16" ht="39" customHeight="1">
      <c r="A36" s="22"/>
      <c r="B36" s="35"/>
      <c r="C36" s="1145" t="s">
        <v>528</v>
      </c>
      <c r="D36" s="1146"/>
      <c r="E36" s="1147"/>
      <c r="F36" s="36">
        <v>1.23</v>
      </c>
      <c r="G36" s="37">
        <v>1</v>
      </c>
      <c r="H36" s="37">
        <v>3.63</v>
      </c>
      <c r="I36" s="37">
        <v>3.76</v>
      </c>
      <c r="J36" s="38">
        <v>1.58</v>
      </c>
      <c r="K36" s="22"/>
      <c r="L36" s="22"/>
      <c r="M36" s="22"/>
      <c r="N36" s="22"/>
      <c r="O36" s="22"/>
      <c r="P36" s="22"/>
    </row>
    <row r="37" spans="1:16" ht="39" customHeight="1">
      <c r="A37" s="22"/>
      <c r="B37" s="35"/>
      <c r="C37" s="1145" t="s">
        <v>529</v>
      </c>
      <c r="D37" s="1146"/>
      <c r="E37" s="1147"/>
      <c r="F37" s="36">
        <v>0.49</v>
      </c>
      <c r="G37" s="37">
        <v>0.18</v>
      </c>
      <c r="H37" s="37">
        <v>0.39</v>
      </c>
      <c r="I37" s="37">
        <v>0.79</v>
      </c>
      <c r="J37" s="38">
        <v>0.75</v>
      </c>
      <c r="K37" s="22"/>
      <c r="L37" s="22"/>
      <c r="M37" s="22"/>
      <c r="N37" s="22"/>
      <c r="O37" s="22"/>
      <c r="P37" s="22"/>
    </row>
    <row r="38" spans="1:16" ht="39" customHeight="1">
      <c r="A38" s="22"/>
      <c r="B38" s="35"/>
      <c r="C38" s="1145" t="s">
        <v>530</v>
      </c>
      <c r="D38" s="1146"/>
      <c r="E38" s="1147"/>
      <c r="F38" s="36">
        <v>0.14000000000000001</v>
      </c>
      <c r="G38" s="37">
        <v>0.16</v>
      </c>
      <c r="H38" s="37">
        <v>0.18</v>
      </c>
      <c r="I38" s="37">
        <v>0.18</v>
      </c>
      <c r="J38" s="38">
        <v>0.19</v>
      </c>
      <c r="K38" s="22"/>
      <c r="L38" s="22"/>
      <c r="M38" s="22"/>
      <c r="N38" s="22"/>
      <c r="O38" s="22"/>
      <c r="P38" s="22"/>
    </row>
    <row r="39" spans="1:16" ht="39" customHeight="1">
      <c r="A39" s="22"/>
      <c r="B39" s="35"/>
      <c r="C39" s="1145" t="s">
        <v>531</v>
      </c>
      <c r="D39" s="1146"/>
      <c r="E39" s="1147"/>
      <c r="F39" s="36">
        <v>0</v>
      </c>
      <c r="G39" s="37">
        <v>0.01</v>
      </c>
      <c r="H39" s="37">
        <v>0.05</v>
      </c>
      <c r="I39" s="37">
        <v>0.04</v>
      </c>
      <c r="J39" s="38">
        <v>0.05</v>
      </c>
      <c r="K39" s="22"/>
      <c r="L39" s="22"/>
      <c r="M39" s="22"/>
      <c r="N39" s="22"/>
      <c r="O39" s="22"/>
      <c r="P39" s="22"/>
    </row>
    <row r="40" spans="1:16" ht="39" customHeight="1">
      <c r="A40" s="22"/>
      <c r="B40" s="35"/>
      <c r="C40" s="1145" t="s">
        <v>532</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533</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534</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3621</v>
      </c>
      <c r="L45" s="60">
        <v>3588</v>
      </c>
      <c r="M45" s="60">
        <v>3543</v>
      </c>
      <c r="N45" s="60">
        <v>3457</v>
      </c>
      <c r="O45" s="61">
        <v>3284</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1825</v>
      </c>
      <c r="L48" s="64">
        <v>1726</v>
      </c>
      <c r="M48" s="64">
        <v>1667</v>
      </c>
      <c r="N48" s="64">
        <v>1634</v>
      </c>
      <c r="O48" s="65">
        <v>1636</v>
      </c>
      <c r="P48" s="48"/>
      <c r="Q48" s="48"/>
      <c r="R48" s="48"/>
      <c r="S48" s="48"/>
      <c r="T48" s="48"/>
      <c r="U48" s="48"/>
    </row>
    <row r="49" spans="1:21" ht="30.75" customHeight="1">
      <c r="A49" s="48"/>
      <c r="B49" s="1163"/>
      <c r="C49" s="1164"/>
      <c r="D49" s="62"/>
      <c r="E49" s="1155" t="s">
        <v>16</v>
      </c>
      <c r="F49" s="1155"/>
      <c r="G49" s="1155"/>
      <c r="H49" s="1155"/>
      <c r="I49" s="1155"/>
      <c r="J49" s="1156"/>
      <c r="K49" s="63" t="s">
        <v>478</v>
      </c>
      <c r="L49" s="64" t="s">
        <v>478</v>
      </c>
      <c r="M49" s="64" t="s">
        <v>478</v>
      </c>
      <c r="N49" s="64" t="s">
        <v>478</v>
      </c>
      <c r="O49" s="65" t="s">
        <v>478</v>
      </c>
      <c r="P49" s="48"/>
      <c r="Q49" s="48"/>
      <c r="R49" s="48"/>
      <c r="S49" s="48"/>
      <c r="T49" s="48"/>
      <c r="U49" s="48"/>
    </row>
    <row r="50" spans="1:21" ht="30.75" customHeight="1">
      <c r="A50" s="48"/>
      <c r="B50" s="1163"/>
      <c r="C50" s="1164"/>
      <c r="D50" s="62"/>
      <c r="E50" s="1155" t="s">
        <v>17</v>
      </c>
      <c r="F50" s="1155"/>
      <c r="G50" s="1155"/>
      <c r="H50" s="1155"/>
      <c r="I50" s="1155"/>
      <c r="J50" s="1156"/>
      <c r="K50" s="63">
        <v>61</v>
      </c>
      <c r="L50" s="64">
        <v>45</v>
      </c>
      <c r="M50" s="64">
        <v>12</v>
      </c>
      <c r="N50" s="64">
        <v>10</v>
      </c>
      <c r="O50" s="65">
        <v>9</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4165</v>
      </c>
      <c r="L52" s="64">
        <v>4096</v>
      </c>
      <c r="M52" s="64">
        <v>4097</v>
      </c>
      <c r="N52" s="64">
        <v>4091</v>
      </c>
      <c r="O52" s="65">
        <v>4095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1342</v>
      </c>
      <c r="L53" s="69">
        <v>1263</v>
      </c>
      <c r="M53" s="69">
        <v>1125</v>
      </c>
      <c r="N53" s="69">
        <v>1010</v>
      </c>
      <c r="O53" s="70">
        <v>834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2016-05-09T04:37:54Z</cp:lastPrinted>
  <dcterms:created xsi:type="dcterms:W3CDTF">2016-02-15T01:45:29Z</dcterms:created>
  <dcterms:modified xsi:type="dcterms:W3CDTF">2016-05-09T04:37:59Z</dcterms:modified>
  <cp:category/>
</cp:coreProperties>
</file>