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490" windowHeight="75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O36" i="9"/>
  <c r="BE36" i="9"/>
  <c r="AM36" i="9"/>
  <c r="CO35" i="9"/>
  <c r="BE35" i="9"/>
  <c r="AM35" i="9"/>
  <c r="CO34" i="9"/>
  <c r="BW34" i="9"/>
  <c r="BW35" i="9" s="1"/>
  <c r="BW36" i="9" s="1"/>
  <c r="BW37" i="9" s="1"/>
  <c r="BW38" i="9" s="1"/>
  <c r="BW39" i="9" s="1"/>
  <c r="BW40" i="9" s="1"/>
  <c r="BW41" i="9" s="1"/>
  <c r="C34" i="9"/>
  <c r="C35" i="9" l="1"/>
  <c r="C36" i="9" s="1"/>
  <c r="C37"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alcChain>
</file>

<file path=xl/sharedStrings.xml><?xml version="1.0" encoding="utf-8"?>
<sst xmlns="http://schemas.openxmlformats.org/spreadsheetml/2006/main" count="992" uniqueCount="555">
  <si>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</si>
  <si>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</si>
  <si>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</si>
  <si>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</si>
  <si>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</si>
  <si>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</si>
  <si>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</si>
  <si>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</si>
  <si>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</si>
  <si>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</si>
  <si>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</si>
  <si>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</si>
  <si>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</si>
  <si>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</si>
  <si>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</si>
  <si>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</si>
  <si>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</si>
  <si>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</si>
  <si>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</si>
  <si>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</si>
  <si>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</si>
  <si>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</si>
  <si>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</si>
  <si>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</si>
  <si>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</si>
  <si>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</si>
  <si>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</si>
  <si>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</si>
  <si>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</si>
  <si>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</si>
  <si>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</si>
  <si>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</si>
  <si>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</si>
  <si>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</si>
  <si>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</si>
  <si>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</si>
  <si>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</si>
  <si>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</si>
  <si>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</si>
  <si>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</si>
  <si>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</si>
  <si>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</si>
  <si>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</si>
  <si>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</si>
  <si>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</si>
  <si>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</si>
  <si>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</si>
  <si>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</si>
  <si>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</si>
  <si>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</si>
  <si>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</si>
  <si>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</si>
  <si>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</si>
  <si>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</si>
  <si>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</si>
  <si>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</si>
  <si>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</si>
  <si>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</si>
  <si>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</si>
  <si>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</si>
  <si>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</si>
  <si>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</si>
  <si>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</si>
  <si>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</si>
  <si>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</si>
  <si>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</si>
  <si>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</si>
  <si>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</si>
  <si>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</si>
  <si>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</si>
  <si>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</si>
  <si>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</si>
  <si>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</si>
  <si>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</si>
  <si>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</si>
  <si>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</si>
  <si>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</si>
  <si>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</si>
  <si>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</si>
  <si>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</si>
  <si>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</si>
  <si>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</si>
  <si>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大東市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</si>
  <si>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</si>
  <si>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</si>
  <si>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</si>
  <si>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</si>
  <si>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</si>
  <si>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</si>
  <si>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</si>
  <si>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</si>
  <si>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</si>
  <si>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</si>
  <si>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</si>
  <si>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</si>
  <si>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</si>
  <si>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</si>
  <si>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</si>
  <si>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</si>
  <si>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</si>
  <si>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</si>
  <si>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</si>
  <si>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</si>
  <si>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</si>
  <si>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</si>
  <si>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</si>
  <si>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</si>
  <si>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</si>
  <si>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</si>
  <si>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</si>
  <si>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</si>
  <si>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</si>
  <si>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</si>
  <si>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</si>
  <si>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</si>
  <si>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</si>
  <si>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</si>
  <si>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</si>
  <si>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</si>
  <si>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</si>
  <si>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</si>
  <si>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</si>
  <si>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</si>
  <si>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</si>
  <si>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</si>
  <si>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</si>
  <si>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</si>
  <si>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</si>
  <si>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</si>
  <si>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</si>
  <si>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</si>
  <si>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</si>
  <si>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</si>
  <si>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</si>
  <si>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</si>
  <si>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</si>
  <si>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</si>
  <si>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</si>
  <si>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</si>
  <si>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</si>
  <si>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</si>
  <si>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</si>
  <si>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</si>
  <si>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</si>
  <si>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</si>
  <si>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</si>
  <si>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</si>
  <si>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</si>
  <si>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</si>
  <si>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</si>
  <si>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</si>
  <si>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</si>
  <si>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</si>
  <si>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</si>
  <si>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</si>
  <si>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</si>
  <si>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</si>
  <si>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</si>
  <si>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</si>
  <si>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</si>
  <si>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</si>
  <si>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</si>
  <si>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</si>
  <si>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</si>
  <si>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</si>
  <si>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</si>
  <si>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</si>
  <si>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</si>
  <si>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</si>
  <si>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</si>
  <si>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</si>
  <si>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</si>
  <si>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</si>
  <si>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</si>
  <si>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</si>
  <si>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</si>
  <si>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</si>
  <si>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</si>
  <si>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</si>
  <si>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</si>
  <si>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</si>
  <si>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</si>
  <si>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</si>
  <si>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</si>
  <si>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</si>
  <si>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</si>
  <si>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</si>
  <si>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</si>
  <si>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</si>
  <si>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</si>
  <si>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</si>
  <si>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</si>
  <si>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</si>
  <si>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</si>
  <si>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大阪府大東市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</si>
  <si>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</si>
  <si>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</si>
  <si>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</si>
  <si>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</si>
  <si>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</si>
  <si>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</si>
  <si>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</si>
  <si>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</si>
  <si>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</si>
  <si>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</si>
  <si>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</si>
  <si>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</si>
  <si>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</si>
  <si>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</si>
  <si>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</si>
  <si>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</si>
  <si>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</si>
  <si>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</si>
  <si>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</si>
  <si>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</si>
  <si>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</si>
  <si>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</si>
  <si>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</si>
  <si>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</si>
  <si>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</si>
  <si>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</si>
  <si>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</si>
  <si>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</si>
  <si>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</si>
  <si>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</si>
  <si>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</si>
  <si>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</si>
  <si>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</si>
  <si>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</si>
  <si>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</si>
  <si>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</si>
  <si>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</si>
  <si>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</si>
  <si>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</si>
  <si>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</si>
  <si>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</si>
  <si>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</si>
  <si>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</si>
  <si>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</si>
  <si>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</si>
  <si>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</si>
  <si>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</si>
  <si>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</si>
  <si>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</si>
  <si>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</si>
  <si>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</si>
  <si>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</si>
  <si>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</si>
  <si>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</si>
  <si>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</si>
  <si>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</si>
  <si>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</si>
  <si>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</si>
  <si>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</si>
  <si>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</si>
  <si>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</si>
  <si>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</si>
  <si>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</si>
  <si>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</si>
  <si>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</si>
  <si>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</si>
  <si>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</si>
  <si>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</si>
  <si>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</si>
  <si>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</si>
  <si>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</si>
  <si>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</si>
  <si>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</si>
  <si>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</si>
  <si>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</si>
  <si>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</si>
  <si>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</si>
  <si>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</si>
  <si>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</si>
  <si>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</si>
  <si>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</si>
  <si>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</si>
  <si>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</si>
  <si>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</si>
  <si>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</si>
  <si>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</si>
  <si>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</si>
  <si>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</si>
  <si>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</si>
  <si>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</si>
  <si>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</si>
  <si>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</si>
  <si>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</si>
  <si>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</si>
  <si>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</si>
  <si>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</si>
  <si>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</si>
  <si>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</si>
  <si>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</si>
  <si>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</si>
  <si>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</si>
  <si>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</si>
  <si>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</si>
  <si>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</si>
  <si>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</si>
  <si>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</si>
  <si>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</si>
  <si>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</si>
  <si>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</si>
  <si>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</si>
  <si>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</si>
  <si>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</si>
  <si>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</si>
  <si>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</si>
  <si>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</si>
  <si>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</si>
  <si>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</si>
  <si>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</si>
  <si>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</si>
  <si>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</si>
  <si>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</si>
  <si>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</si>
  <si>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</si>
  <si>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</si>
  <si>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</si>
  <si>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</si>
  <si>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</si>
  <si>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</si>
  <si>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</si>
  <si>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</si>
  <si>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</si>
  <si>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</si>
  <si>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</si>
  <si>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</si>
  <si>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</si>
  <si>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</si>
  <si>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</si>
  <si>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</si>
  <si>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</si>
  <si>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</si>
  <si>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</si>
  <si>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</si>
  <si>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</si>
  <si>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</si>
  <si>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</si>
  <si>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</si>
  <si>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</si>
  <si>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</si>
  <si>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</si>
  <si>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</si>
  <si>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大阪府大東市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</si>
  <si>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</si>
  <si>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</si>
  <si>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</si>
  <si>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</si>
  <si>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</si>
  <si>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</si>
  <si>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</si>
  <si>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</si>
  <si>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</si>
  <si>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</si>
  <si>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</si>
  <si>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</si>
  <si>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</si>
  <si>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</si>
  <si>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</si>
  <si>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</si>
  <si>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</si>
  <si>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</si>
  <si>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</si>
  <si>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</si>
  <si>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火災共済事業特別会計</t>
    <phoneticPr fontId="5"/>
  </si>
  <si>
    <t>都市開発資金特別会計</t>
    <phoneticPr fontId="5"/>
  </si>
  <si>
    <t>２駅周辺整備事業特別会計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</si>
  <si>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</si>
  <si>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</si>
  <si>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</si>
  <si>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</si>
  <si>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</si>
  <si>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</si>
  <si>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</si>
  <si>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</si>
  <si>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</si>
  <si>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</si>
  <si>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</si>
  <si>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</si>
  <si>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</si>
  <si>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</si>
  <si>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交通災害共済事業特別会計</t>
    <phoneticPr fontId="5"/>
  </si>
  <si>
    <t>介護保険特別会計</t>
    <phoneticPr fontId="5"/>
  </si>
  <si>
    <t>後期高齢者医療保険特別会計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</si>
  <si>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</si>
  <si>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</si>
  <si>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</si>
  <si>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</si>
  <si>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</si>
  <si>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</si>
  <si>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</si>
  <si>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</si>
  <si>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</si>
  <si>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</si>
  <si>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</si>
  <si>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</si>
  <si>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</si>
  <si>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</si>
  <si>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</si>
  <si>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</si>
  <si>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</si>
  <si>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</si>
  <si>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</si>
  <si>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</si>
  <si>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</si>
  <si>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</si>
  <si>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</si>
  <si>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</si>
  <si>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</si>
  <si>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</si>
  <si>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</si>
  <si>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</si>
  <si>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</si>
  <si>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</si>
  <si>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</si>
  <si>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</si>
  <si>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</si>
  <si>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</si>
  <si>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</si>
  <si>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</si>
  <si>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</si>
  <si>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</si>
  <si>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</si>
  <si>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</si>
  <si>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</si>
  <si>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</si>
  <si>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</si>
  <si>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</si>
  <si>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</si>
  <si>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</si>
  <si>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</si>
  <si>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</si>
  <si>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</si>
  <si>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</si>
  <si>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</si>
  <si>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</si>
  <si>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</si>
  <si>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</si>
  <si>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</si>
  <si>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</si>
  <si>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</si>
  <si>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</si>
  <si>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</si>
  <si>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</si>
  <si>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</si>
  <si>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</si>
  <si>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</si>
  <si>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</si>
  <si>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</si>
  <si>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</si>
  <si>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</si>
  <si>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</si>
  <si>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</si>
  <si>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</si>
  <si>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</si>
  <si>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</si>
  <si>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</si>
  <si>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</si>
  <si>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</si>
  <si>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</si>
  <si>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</si>
  <si>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</si>
  <si>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</si>
  <si>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</si>
  <si>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</si>
  <si>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</si>
  <si>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</si>
  <si>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</si>
  <si>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</si>
  <si>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</si>
  <si>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</si>
  <si>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</si>
  <si>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</si>
  <si>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</si>
  <si>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</si>
  <si>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</si>
  <si>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</si>
  <si>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</si>
  <si>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</si>
  <si>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</si>
  <si>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</si>
  <si>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</si>
  <si>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</si>
  <si>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</si>
  <si>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</si>
  <si>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</si>
  <si>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</si>
  <si>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</si>
  <si>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</si>
  <si>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</si>
  <si>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</si>
  <si>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</si>
  <si>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</si>
  <si>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</si>
  <si>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</si>
  <si>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</si>
  <si>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</si>
  <si>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</si>
  <si>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</si>
  <si>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</si>
  <si>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</si>
  <si>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</si>
  <si>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</si>
  <si>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</si>
  <si>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</si>
  <si>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</si>
  <si>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</si>
  <si>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</si>
  <si>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</si>
  <si>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</si>
  <si>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</si>
  <si>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</si>
  <si>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</si>
  <si>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</si>
  <si>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</si>
  <si>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</si>
  <si>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</si>
  <si>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</si>
  <si>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</si>
  <si>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</si>
  <si>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</si>
  <si>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</si>
  <si>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</si>
  <si>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</si>
  <si>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</si>
  <si>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</si>
  <si>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</si>
  <si>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</si>
  <si>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国民健康保険特別会計</t>
  </si>
  <si>
    <t>▲ 3.61</t>
  </si>
  <si>
    <t>▲ 2.40</t>
  </si>
  <si>
    <t>▲ 1.99</t>
  </si>
  <si>
    <t>▲ 2.82</t>
  </si>
  <si>
    <t>▲ 3.82</t>
  </si>
  <si>
    <t>水道事業会計</t>
  </si>
  <si>
    <t>一般会計</t>
  </si>
  <si>
    <t>介護保険特別会計</t>
  </si>
  <si>
    <t>下水道事業特別会計</t>
  </si>
  <si>
    <t>後期高齢者医療保険特別会計</t>
  </si>
  <si>
    <t>火災共済事業特別会計</t>
  </si>
  <si>
    <t>都市開発資金特別会計</t>
  </si>
  <si>
    <t>その他会計（赤字）</t>
  </si>
  <si>
    <t>その他会計（黒字）</t>
  </si>
  <si>
    <t>東大阪都市清掃施設組合</t>
    <phoneticPr fontId="2"/>
  </si>
  <si>
    <t>大阪府後期高齢者医療広域連合（一般会計）</t>
    <phoneticPr fontId="2"/>
  </si>
  <si>
    <t>大阪府後期高齢者医療広域連合（後期高齢者医療特別会計）</t>
    <phoneticPr fontId="2"/>
  </si>
  <si>
    <t>大阪広域水道企業団（水道事業会計）</t>
    <phoneticPr fontId="2"/>
  </si>
  <si>
    <t>大阪広域水道企業団（工業用水道事業会計）</t>
    <phoneticPr fontId="2"/>
  </si>
  <si>
    <t>淀川左岸水防事務組合（一般会計）</t>
    <phoneticPr fontId="2"/>
  </si>
  <si>
    <t>飯盛霊園組合（一般会計）</t>
    <phoneticPr fontId="2"/>
  </si>
  <si>
    <t>飯盛霊園組合（霊園事業特別会計）</t>
    <phoneticPr fontId="2"/>
  </si>
  <si>
    <t>大東市再開発ビル</t>
    <phoneticPr fontId="2"/>
  </si>
  <si>
    <t>大東四條畷消防組合</t>
    <rPh sb="0" eb="2">
      <t>ダイトウ</t>
    </rPh>
    <rPh sb="2" eb="7">
      <t>シジョウナワテショウボウ</t>
    </rPh>
    <rPh sb="7" eb="9">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</si>
</sst>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52576</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21817</c:v>
                </c:pt>
                <c:pt idx="1">
                  <c:v>30259</c:v>
                </c:pt>
                <c:pt idx="2">
                  <c:v>11766</c:v>
                </c:pt>
                <c:pt idx="3">
                  <c:v>30687</c:v>
                </c:pt>
                <c:pt idx="4">
                  <c:v>21599</c:v>
                </c:pt>
              </c:numCache>
            </c:numRef>
          </c:val>
          <c:smooth val="0"/>
        </c:ser>
        <c:dLbls>
          <c:showLegendKey val="0"/>
          <c:showVal val="0"/>
          <c:showCatName val="0"/>
          <c:showSerName val="0"/>
          <c:showPercent val="0"/>
          <c:showBubbleSize val="0"/>
        </c:dLbls>
        <c:marker val="1"/>
        <c:smooth val="0"/>
        <c:axId val="92095232"/>
        <c:axId val="92097152"/>
      </c:lineChart>
      <c:catAx>
        <c:axId val="92095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097152"/>
        <c:crosses val="autoZero"/>
        <c:auto val="1"/>
        <c:lblAlgn val="ctr"/>
        <c:lblOffset val="100"/>
        <c:tickLblSkip val="1"/>
        <c:tickMarkSkip val="1"/>
        <c:noMultiLvlLbl val="0"/>
      </c:catAx>
      <c:valAx>
        <c:axId val="9209715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095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1.78</c:v>
                </c:pt>
                <c:pt idx="1">
                  <c:v>2.89</c:v>
                </c:pt>
                <c:pt idx="2">
                  <c:v>3.11</c:v>
                </c:pt>
                <c:pt idx="3">
                  <c:v>2.2200000000000002</c:v>
                </c:pt>
                <c:pt idx="4">
                  <c:v>2.93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23.91</c:v>
                </c:pt>
                <c:pt idx="1">
                  <c:v>27.9</c:v>
                </c:pt>
                <c:pt idx="2">
                  <c:v>31.91</c:v>
                </c:pt>
                <c:pt idx="3">
                  <c:v>36.21</c:v>
                </c:pt>
                <c:pt idx="4">
                  <c:v>36.74</c:v>
                </c:pt>
              </c:numCache>
            </c:numRef>
          </c:val>
        </c:ser>
        <c:dLbls>
          <c:showLegendKey val="0"/>
          <c:showVal val="0"/>
          <c:showCatName val="0"/>
          <c:showSerName val="0"/>
          <c:showPercent val="0"/>
          <c:showBubbleSize val="0"/>
        </c:dLbls>
        <c:gapWidth val="250"/>
        <c:overlap val="100"/>
        <c:axId val="107456000"/>
        <c:axId val="107457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3.44</c:v>
                </c:pt>
                <c:pt idx="1">
                  <c:v>5.29</c:v>
                </c:pt>
                <c:pt idx="2">
                  <c:v>6.17</c:v>
                </c:pt>
                <c:pt idx="3">
                  <c:v>4.18</c:v>
                </c:pt>
                <c:pt idx="4">
                  <c:v>0.89</c:v>
                </c:pt>
              </c:numCache>
            </c:numRef>
          </c:val>
          <c:smooth val="0"/>
        </c:ser>
        <c:dLbls>
          <c:showLegendKey val="0"/>
          <c:showVal val="0"/>
          <c:showCatName val="0"/>
          <c:showSerName val="0"/>
          <c:showPercent val="0"/>
          <c:showBubbleSize val="0"/>
        </c:dLbls>
        <c:marker val="1"/>
        <c:smooth val="0"/>
        <c:axId val="107456000"/>
        <c:axId val="107457920"/>
      </c:lineChart>
      <c:catAx>
        <c:axId val="10745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457920"/>
        <c:crosses val="autoZero"/>
        <c:auto val="1"/>
        <c:lblAlgn val="ctr"/>
        <c:lblOffset val="100"/>
        <c:tickLblSkip val="1"/>
        <c:tickMarkSkip val="1"/>
        <c:noMultiLvlLbl val="0"/>
      </c:catAx>
      <c:valAx>
        <c:axId val="107457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456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都市開発資金特別会計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火災共済事業特別会計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0.02</c:v>
                </c:pt>
                <c:pt idx="4">
                  <c:v>#N/A</c:v>
                </c:pt>
                <c:pt idx="5">
                  <c:v>0.03</c:v>
                </c:pt>
                <c:pt idx="6">
                  <c:v>#N/A</c:v>
                </c:pt>
                <c:pt idx="7">
                  <c:v>0.03</c:v>
                </c:pt>
                <c:pt idx="8">
                  <c:v>#N/A</c:v>
                </c:pt>
                <c:pt idx="9">
                  <c:v>0</c:v>
                </c:pt>
              </c:numCache>
            </c:numRef>
          </c:val>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0.15</c:v>
                </c:pt>
                <c:pt idx="4">
                  <c:v>#N/A</c:v>
                </c:pt>
                <c:pt idx="5">
                  <c:v>0.06</c:v>
                </c:pt>
                <c:pt idx="6">
                  <c:v>#N/A</c:v>
                </c:pt>
                <c:pt idx="7">
                  <c:v>0.05</c:v>
                </c:pt>
                <c:pt idx="8">
                  <c:v>#N/A</c:v>
                </c:pt>
                <c:pt idx="9">
                  <c:v>0.05</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1.2</c:v>
                </c:pt>
                <c:pt idx="2">
                  <c:v>#N/A</c:v>
                </c:pt>
                <c:pt idx="3">
                  <c:v>1.68</c:v>
                </c:pt>
                <c:pt idx="4">
                  <c:v>#N/A</c:v>
                </c:pt>
                <c:pt idx="5">
                  <c:v>1.1000000000000001</c:v>
                </c:pt>
                <c:pt idx="6">
                  <c:v>#N/A</c:v>
                </c:pt>
                <c:pt idx="7">
                  <c:v>0.26</c:v>
                </c:pt>
                <c:pt idx="8">
                  <c:v>#N/A</c:v>
                </c:pt>
                <c:pt idx="9">
                  <c:v>0.16</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0.05</c:v>
                </c:pt>
                <c:pt idx="2">
                  <c:v>#N/A</c:v>
                </c:pt>
                <c:pt idx="3">
                  <c:v>0.03</c:v>
                </c:pt>
                <c:pt idx="4">
                  <c:v>#N/A</c:v>
                </c:pt>
                <c:pt idx="5">
                  <c:v>0.28000000000000003</c:v>
                </c:pt>
                <c:pt idx="6">
                  <c:v>#N/A</c:v>
                </c:pt>
                <c:pt idx="7">
                  <c:v>0.35</c:v>
                </c:pt>
                <c:pt idx="8">
                  <c:v>#N/A</c:v>
                </c:pt>
                <c:pt idx="9">
                  <c:v>0.46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1.76</c:v>
                </c:pt>
                <c:pt idx="2">
                  <c:v>#N/A</c:v>
                </c:pt>
                <c:pt idx="3">
                  <c:v>2.86</c:v>
                </c:pt>
                <c:pt idx="4">
                  <c:v>#N/A</c:v>
                </c:pt>
                <c:pt idx="5">
                  <c:v>3.07</c:v>
                </c:pt>
                <c:pt idx="6">
                  <c:v>#N/A</c:v>
                </c:pt>
                <c:pt idx="7">
                  <c:v>2.1800000000000002</c:v>
                </c:pt>
                <c:pt idx="8">
                  <c:v>#N/A</c:v>
                </c:pt>
                <c:pt idx="9">
                  <c:v>2.92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13.51</c:v>
                </c:pt>
                <c:pt idx="2">
                  <c:v>#N/A</c:v>
                </c:pt>
                <c:pt idx="3">
                  <c:v>13.76</c:v>
                </c:pt>
                <c:pt idx="4">
                  <c:v>#N/A</c:v>
                </c:pt>
                <c:pt idx="5">
                  <c:v>14.03</c:v>
                </c:pt>
                <c:pt idx="6">
                  <c:v>#N/A</c:v>
                </c:pt>
                <c:pt idx="7">
                  <c:v>14.18</c:v>
                </c:pt>
                <c:pt idx="8">
                  <c:v>#N/A</c:v>
                </c:pt>
                <c:pt idx="9">
                  <c:v>13.47</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3.61</c:v>
                </c:pt>
                <c:pt idx="1">
                  <c:v>#N/A</c:v>
                </c:pt>
                <c:pt idx="2">
                  <c:v>2.4</c:v>
                </c:pt>
                <c:pt idx="3">
                  <c:v>#N/A</c:v>
                </c:pt>
                <c:pt idx="4">
                  <c:v>1.99</c:v>
                </c:pt>
                <c:pt idx="5">
                  <c:v>#N/A</c:v>
                </c:pt>
                <c:pt idx="6">
                  <c:v>2.82</c:v>
                </c:pt>
                <c:pt idx="7">
                  <c:v>#N/A</c:v>
                </c:pt>
                <c:pt idx="8">
                  <c:v>3.82</c:v>
                </c:pt>
                <c:pt idx="9">
                  <c:v>#N/A</c:v>
                </c:pt>
              </c:numCache>
            </c:numRef>
          </c:val>
        </c:ser>
        <c:dLbls>
          <c:showLegendKey val="0"/>
          <c:showVal val="0"/>
          <c:showCatName val="0"/>
          <c:showSerName val="0"/>
          <c:showPercent val="0"/>
          <c:showBubbleSize val="0"/>
        </c:dLbls>
        <c:gapWidth val="150"/>
        <c:overlap val="100"/>
        <c:axId val="107687296"/>
        <c:axId val="107701376"/>
      </c:barChart>
      <c:catAx>
        <c:axId val="10768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701376"/>
        <c:crosses val="autoZero"/>
        <c:auto val="1"/>
        <c:lblAlgn val="ctr"/>
        <c:lblOffset val="100"/>
        <c:tickLblSkip val="1"/>
        <c:tickMarkSkip val="1"/>
        <c:noMultiLvlLbl val="0"/>
      </c:catAx>
      <c:valAx>
        <c:axId val="107701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687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4577</c:v>
                </c:pt>
                <c:pt idx="5">
                  <c:v>4499</c:v>
                </c:pt>
                <c:pt idx="8">
                  <c:v>4604</c:v>
                </c:pt>
                <c:pt idx="11">
                  <c:v>4652</c:v>
                </c:pt>
                <c:pt idx="14">
                  <c:v>4660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4</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79</c:v>
                </c:pt>
                <c:pt idx="3">
                  <c:v>65</c:v>
                </c:pt>
                <c:pt idx="6">
                  <c:v>24</c:v>
                </c:pt>
                <c:pt idx="9">
                  <c:v>12</c:v>
                </c:pt>
                <c:pt idx="12">
                  <c:v>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1716</c:v>
                </c:pt>
                <c:pt idx="3">
                  <c:v>1703</c:v>
                </c:pt>
                <c:pt idx="6">
                  <c:v>1713</c:v>
                </c:pt>
                <c:pt idx="9">
                  <c:v>1585</c:v>
                </c:pt>
                <c:pt idx="12">
                  <c:v>1567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3131</c:v>
                </c:pt>
                <c:pt idx="3">
                  <c:v>3120</c:v>
                </c:pt>
                <c:pt idx="6">
                  <c:v>3287</c:v>
                </c:pt>
                <c:pt idx="9">
                  <c:v>3811</c:v>
                </c:pt>
                <c:pt idx="12">
                  <c:v>3782</c:v>
                </c:pt>
              </c:numCache>
            </c:numRef>
          </c:val>
        </c:ser>
        <c:dLbls>
          <c:showLegendKey val="0"/>
          <c:showVal val="0"/>
          <c:showCatName val="0"/>
          <c:showSerName val="0"/>
          <c:showPercent val="0"/>
          <c:showBubbleSize val="0"/>
        </c:dLbls>
        <c:gapWidth val="100"/>
        <c:overlap val="100"/>
        <c:axId val="106470016"/>
        <c:axId val="106484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353</c:v>
                </c:pt>
                <c:pt idx="2">
                  <c:v>#N/A</c:v>
                </c:pt>
                <c:pt idx="3">
                  <c:v>#N/A</c:v>
                </c:pt>
                <c:pt idx="4">
                  <c:v>389</c:v>
                </c:pt>
                <c:pt idx="5">
                  <c:v>#N/A</c:v>
                </c:pt>
                <c:pt idx="6">
                  <c:v>#N/A</c:v>
                </c:pt>
                <c:pt idx="7">
                  <c:v>420</c:v>
                </c:pt>
                <c:pt idx="8">
                  <c:v>#N/A</c:v>
                </c:pt>
                <c:pt idx="9">
                  <c:v>#N/A</c:v>
                </c:pt>
                <c:pt idx="10">
                  <c:v>756</c:v>
                </c:pt>
                <c:pt idx="11">
                  <c:v>#N/A</c:v>
                </c:pt>
                <c:pt idx="12">
                  <c:v>#N/A</c:v>
                </c:pt>
                <c:pt idx="13">
                  <c:v>700</c:v>
                </c:pt>
                <c:pt idx="14">
                  <c:v>#N/A</c:v>
                </c:pt>
              </c:numCache>
            </c:numRef>
          </c:val>
          <c:smooth val="0"/>
        </c:ser>
        <c:dLbls>
          <c:showLegendKey val="0"/>
          <c:showVal val="0"/>
          <c:showCatName val="0"/>
          <c:showSerName val="0"/>
          <c:showPercent val="0"/>
          <c:showBubbleSize val="0"/>
        </c:dLbls>
        <c:marker val="1"/>
        <c:smooth val="0"/>
        <c:axId val="106470016"/>
        <c:axId val="106484480"/>
      </c:lineChart>
      <c:catAx>
        <c:axId val="10647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484480"/>
        <c:crosses val="autoZero"/>
        <c:auto val="1"/>
        <c:lblAlgn val="ctr"/>
        <c:lblOffset val="100"/>
        <c:tickLblSkip val="1"/>
        <c:tickMarkSkip val="1"/>
        <c:noMultiLvlLbl val="0"/>
      </c:catAx>
      <c:valAx>
        <c:axId val="106484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470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40718</c:v>
                </c:pt>
                <c:pt idx="5">
                  <c:v>41285</c:v>
                </c:pt>
                <c:pt idx="8">
                  <c:v>41944</c:v>
                </c:pt>
                <c:pt idx="11">
                  <c:v>42477</c:v>
                </c:pt>
                <c:pt idx="14">
                  <c:v>42616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20616</c:v>
                </c:pt>
                <c:pt idx="5">
                  <c:v>19433</c:v>
                </c:pt>
                <c:pt idx="8">
                  <c:v>17072</c:v>
                </c:pt>
                <c:pt idx="11">
                  <c:v>15788</c:v>
                </c:pt>
                <c:pt idx="14">
                  <c:v>14395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5569</c:v>
                </c:pt>
                <c:pt idx="5">
                  <c:v>8427</c:v>
                </c:pt>
                <c:pt idx="8">
                  <c:v>9949</c:v>
                </c:pt>
                <c:pt idx="11">
                  <c:v>15908</c:v>
                </c:pt>
                <c:pt idx="14">
                  <c:v>16778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101</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5834</c:v>
                </c:pt>
                <c:pt idx="3">
                  <c:v>5686</c:v>
                </c:pt>
                <c:pt idx="6">
                  <c:v>5176</c:v>
                </c:pt>
                <c:pt idx="9">
                  <c:v>4193</c:v>
                </c:pt>
                <c:pt idx="12">
                  <c:v>3995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195</c:v>
                </c:pt>
                <c:pt idx="3">
                  <c:v>132</c:v>
                </c:pt>
                <c:pt idx="6">
                  <c:v>109</c:v>
                </c:pt>
                <c:pt idx="9">
                  <c:v>180</c:v>
                </c:pt>
                <c:pt idx="12">
                  <c:v>850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27608</c:v>
                </c:pt>
                <c:pt idx="3">
                  <c:v>25885</c:v>
                </c:pt>
                <c:pt idx="6">
                  <c:v>24582</c:v>
                </c:pt>
                <c:pt idx="9">
                  <c:v>22769</c:v>
                </c:pt>
                <c:pt idx="12">
                  <c:v>20919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5022</c:v>
                </c:pt>
                <c:pt idx="3">
                  <c:v>5058</c:v>
                </c:pt>
                <c:pt idx="6">
                  <c:v>5045</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34748</c:v>
                </c:pt>
                <c:pt idx="3">
                  <c:v>36341</c:v>
                </c:pt>
                <c:pt idx="6">
                  <c:v>36228</c:v>
                </c:pt>
                <c:pt idx="9">
                  <c:v>39585</c:v>
                </c:pt>
                <c:pt idx="12">
                  <c:v>39521</c:v>
                </c:pt>
              </c:numCache>
            </c:numRef>
          </c:val>
        </c:ser>
        <c:dLbls>
          <c:showLegendKey val="0"/>
          <c:showVal val="0"/>
          <c:showCatName val="0"/>
          <c:showSerName val="0"/>
          <c:showPercent val="0"/>
          <c:showBubbleSize val="0"/>
        </c:dLbls>
        <c:gapWidth val="100"/>
        <c:overlap val="100"/>
        <c:axId val="106672896"/>
        <c:axId val="106674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6605</c:v>
                </c:pt>
                <c:pt idx="2">
                  <c:v>#N/A</c:v>
                </c:pt>
                <c:pt idx="3">
                  <c:v>#N/A</c:v>
                </c:pt>
                <c:pt idx="4">
                  <c:v>3957</c:v>
                </c:pt>
                <c:pt idx="5">
                  <c:v>#N/A</c:v>
                </c:pt>
                <c:pt idx="6">
                  <c:v>#N/A</c:v>
                </c:pt>
                <c:pt idx="7">
                  <c:v>2176</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6672896"/>
        <c:axId val="106674816"/>
      </c:lineChart>
      <c:catAx>
        <c:axId val="10667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674816"/>
        <c:crosses val="autoZero"/>
        <c:auto val="1"/>
        <c:lblAlgn val="ctr"/>
        <c:lblOffset val="100"/>
        <c:tickLblSkip val="1"/>
        <c:tickMarkSkip val="1"/>
        <c:noMultiLvlLbl val="0"/>
      </c:catAx>
      <c:valAx>
        <c:axId val="106674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672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大阪府大東市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124,150
121,535
18.27
39,048,460
38,291,507
683,935
23,345,233
39,520,510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は、地方消費税交付金増額の影響から基準財政収入額が増加したのに対して、臨時財政対策債振替相当額の減により基準財政需要額も増加したことから、財政力指数は前年度と同じ０．７６となった。</a:t>
          </a:r>
          <a:endParaRPr kumimoji="1" lang="en-US" altLang="ja-JP" sz="1300">
            <a:latin typeface="ＭＳ Ｐゴシック"/>
          </a:endParaRPr>
        </a:p>
        <a:p>
          <a:r>
            <a:rPr kumimoji="1" lang="ja-JP" altLang="en-US" sz="1300">
              <a:latin typeface="ＭＳ Ｐゴシック"/>
            </a:rPr>
            <a:t>　今後も、人口の減少や少子高齢化の影響により税財源環境は一層厳しさを増すことから、市税収入が大きく減収となった場合にも対応できるよう、行政経営改革指針に則り、財政基盤の強化を図っていく。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25400</xdr:rowOff>
    </xdr:to>
    <xdr:cxnSp macro="">
      <xdr:nvCxnSpPr>
        <xdr:cNvPr id="69" name="直線コネクタ 68"/>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0"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8165</xdr:rowOff>
    </xdr:from>
    <xdr:to>
      <xdr:col>6</xdr:col>
      <xdr:colOff>0</xdr:colOff>
      <xdr:row>42</xdr:row>
      <xdr:rowOff>25400</xdr:rowOff>
    </xdr:to>
    <xdr:cxnSp macro="">
      <xdr:nvCxnSpPr>
        <xdr:cNvPr id="72" name="直線コネクタ 71"/>
        <xdr:cNvCxnSpPr/>
      </xdr:nvCxnSpPr>
      <xdr:spPr>
        <a:xfrm>
          <a:off x="3225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4" name="テキスト ボックス 73"/>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93435</xdr:rowOff>
    </xdr:from>
    <xdr:to>
      <xdr:col>4</xdr:col>
      <xdr:colOff>482600</xdr:colOff>
      <xdr:row>42</xdr:row>
      <xdr:rowOff>8165</xdr:rowOff>
    </xdr:to>
    <xdr:cxnSp macro="">
      <xdr:nvCxnSpPr>
        <xdr:cNvPr id="75" name="直線コネクタ 74"/>
        <xdr:cNvCxnSpPr/>
      </xdr:nvCxnSpPr>
      <xdr:spPr>
        <a:xfrm>
          <a:off x="2336800" y="7122885"/>
          <a:ext cx="889000" cy="8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7" name="テキスト ボックス 76"/>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24493</xdr:rowOff>
    </xdr:from>
    <xdr:to>
      <xdr:col>3</xdr:col>
      <xdr:colOff>279400</xdr:colOff>
      <xdr:row>41</xdr:row>
      <xdr:rowOff>93435</xdr:rowOff>
    </xdr:to>
    <xdr:cxnSp macro="">
      <xdr:nvCxnSpPr>
        <xdr:cNvPr id="78" name="直線コネクタ 77"/>
        <xdr:cNvCxnSpPr/>
      </xdr:nvCxnSpPr>
      <xdr:spPr>
        <a:xfrm>
          <a:off x="1447800" y="705394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43742</xdr:rowOff>
    </xdr:from>
    <xdr:ext cx="762000" cy="259045"/>
    <xdr:sp macro="" textlink="">
      <xdr:nvSpPr>
        <xdr:cNvPr id="80" name="テキスト ボックス 79"/>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24493</xdr:rowOff>
    </xdr:from>
    <xdr:to>
      <xdr:col>2</xdr:col>
      <xdr:colOff>127000</xdr:colOff>
      <xdr:row>40</xdr:row>
      <xdr:rowOff>126093</xdr:rowOff>
    </xdr:to>
    <xdr:sp macro="" textlink="">
      <xdr:nvSpPr>
        <xdr:cNvPr id="81" name="フローチャート : 判断 80"/>
        <xdr:cNvSpPr/>
      </xdr:nvSpPr>
      <xdr:spPr>
        <a:xfrm>
          <a:off x="1397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136270</xdr:rowOff>
    </xdr:from>
    <xdr:ext cx="762000" cy="259045"/>
    <xdr:sp macro="" textlink="">
      <xdr:nvSpPr>
        <xdr:cNvPr id="82" name="テキスト ボックス 81"/>
        <xdr:cNvSpPr txBox="1"/>
      </xdr:nvSpPr>
      <xdr:spPr>
        <a:xfrm>
          <a:off x="1066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8" name="円/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89"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90" name="円/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91" name="テキスト ボックス 90"/>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128815</xdr:rowOff>
    </xdr:from>
    <xdr:to>
      <xdr:col>4</xdr:col>
      <xdr:colOff>533400</xdr:colOff>
      <xdr:row>42</xdr:row>
      <xdr:rowOff>58965</xdr:rowOff>
    </xdr:to>
    <xdr:sp macro="" textlink="">
      <xdr:nvSpPr>
        <xdr:cNvPr id="92" name="円/楕円 91"/>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93" name="テキスト ボックス 92"/>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42635</xdr:rowOff>
    </xdr:from>
    <xdr:to>
      <xdr:col>3</xdr:col>
      <xdr:colOff>330200</xdr:colOff>
      <xdr:row>41</xdr:row>
      <xdr:rowOff>144235</xdr:rowOff>
    </xdr:to>
    <xdr:sp macro="" textlink="">
      <xdr:nvSpPr>
        <xdr:cNvPr id="94" name="円/楕円 93"/>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95" name="テキスト ボックス 94"/>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145143</xdr:rowOff>
    </xdr:from>
    <xdr:to>
      <xdr:col>2</xdr:col>
      <xdr:colOff>127000</xdr:colOff>
      <xdr:row>41</xdr:row>
      <xdr:rowOff>75293</xdr:rowOff>
    </xdr:to>
    <xdr:sp macro="" textlink="">
      <xdr:nvSpPr>
        <xdr:cNvPr id="96" name="円/楕円 95"/>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60070</xdr:rowOff>
    </xdr:from>
    <xdr:ext cx="762000" cy="259045"/>
    <xdr:sp macro="" textlink="">
      <xdr:nvSpPr>
        <xdr:cNvPr id="97" name="テキスト ボックス 96"/>
        <xdr:cNvSpPr txBox="1"/>
      </xdr:nvSpPr>
      <xdr:spPr>
        <a:xfrm>
          <a:off x="1066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決算では、分子となる経常経費充当一般財源が、物件費、扶助費、補助費等、繰出金の影響で前年度比４．０％増加したのに対して、分母となる経常一般財源等が１．９％に留まったことから、経常収支比率が前年度比１．９ポイント悪化した。</a:t>
          </a:r>
          <a:endParaRPr kumimoji="1" lang="en-US" altLang="ja-JP" sz="1300">
            <a:latin typeface="ＭＳ Ｐゴシック"/>
          </a:endParaRPr>
        </a:p>
        <a:p>
          <a:r>
            <a:rPr kumimoji="1" lang="ja-JP" altLang="en-US" sz="1300">
              <a:latin typeface="ＭＳ Ｐゴシック"/>
            </a:rPr>
            <a:t>　なお、継続して公債費抑制のため、臨時財政対策債の発行額を２０億５０百万円に留めた。これを満額発行していた場合の経常収支比率は９５．１％であるため、１．３ポイント比率が押し上げられたことになる。</a:t>
          </a:r>
          <a:endParaRPr kumimoji="1" lang="en-US" altLang="ja-JP" sz="1300">
            <a:latin typeface="ＭＳ Ｐゴシック"/>
          </a:endParaRPr>
        </a:p>
        <a:p>
          <a:r>
            <a:rPr kumimoji="1" lang="ja-JP" altLang="en-US" sz="1300">
              <a:latin typeface="ＭＳ Ｐゴシック"/>
            </a:rPr>
            <a:t>　今後も歳入の確保に努めつつ、経常的支出の抑制を図っていく。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140970</xdr:rowOff>
    </xdr:from>
    <xdr:to>
      <xdr:col>7</xdr:col>
      <xdr:colOff>152400</xdr:colOff>
      <xdr:row>63</xdr:row>
      <xdr:rowOff>61214</xdr:rowOff>
    </xdr:to>
    <xdr:cxnSp macro="">
      <xdr:nvCxnSpPr>
        <xdr:cNvPr id="130" name="直線コネクタ 129"/>
        <xdr:cNvCxnSpPr/>
      </xdr:nvCxnSpPr>
      <xdr:spPr>
        <a:xfrm>
          <a:off x="4114800" y="10770870"/>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99585</xdr:rowOff>
    </xdr:from>
    <xdr:ext cx="762000" cy="259045"/>
    <xdr:sp macro="" textlink="">
      <xdr:nvSpPr>
        <xdr:cNvPr id="131" name="財政構造の弾力性平均値テキスト"/>
        <xdr:cNvSpPr txBox="1"/>
      </xdr:nvSpPr>
      <xdr:spPr>
        <a:xfrm>
          <a:off x="5041900" y="10386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85598</xdr:rowOff>
    </xdr:from>
    <xdr:to>
      <xdr:col>6</xdr:col>
      <xdr:colOff>0</xdr:colOff>
      <xdr:row>62</xdr:row>
      <xdr:rowOff>140970</xdr:rowOff>
    </xdr:to>
    <xdr:cxnSp macro="">
      <xdr:nvCxnSpPr>
        <xdr:cNvPr id="133" name="直線コネクタ 132"/>
        <xdr:cNvCxnSpPr/>
      </xdr:nvCxnSpPr>
      <xdr:spPr>
        <a:xfrm>
          <a:off x="3225800" y="10544048"/>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35" name="テキスト ボックス 134"/>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13208</xdr:rowOff>
    </xdr:from>
    <xdr:to>
      <xdr:col>4</xdr:col>
      <xdr:colOff>482600</xdr:colOff>
      <xdr:row>61</xdr:row>
      <xdr:rowOff>85598</xdr:rowOff>
    </xdr:to>
    <xdr:cxnSp macro="">
      <xdr:nvCxnSpPr>
        <xdr:cNvPr id="136" name="直線コネクタ 135"/>
        <xdr:cNvCxnSpPr/>
      </xdr:nvCxnSpPr>
      <xdr:spPr>
        <a:xfrm>
          <a:off x="2336800" y="1047165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145305</xdr:rowOff>
    </xdr:from>
    <xdr:ext cx="762000" cy="259045"/>
    <xdr:sp macro="" textlink="">
      <xdr:nvSpPr>
        <xdr:cNvPr id="138" name="テキスト ボックス 137"/>
        <xdr:cNvSpPr txBox="1"/>
      </xdr:nvSpPr>
      <xdr:spPr>
        <a:xfrm>
          <a:off x="2844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13208</xdr:rowOff>
    </xdr:from>
    <xdr:to>
      <xdr:col>3</xdr:col>
      <xdr:colOff>279400</xdr:colOff>
      <xdr:row>62</xdr:row>
      <xdr:rowOff>29972</xdr:rowOff>
    </xdr:to>
    <xdr:cxnSp macro="">
      <xdr:nvCxnSpPr>
        <xdr:cNvPr id="139" name="直線コネクタ 138"/>
        <xdr:cNvCxnSpPr/>
      </xdr:nvCxnSpPr>
      <xdr:spPr>
        <a:xfrm flipV="1">
          <a:off x="1447800" y="10471658"/>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126001</xdr:rowOff>
    </xdr:from>
    <xdr:ext cx="762000" cy="259045"/>
    <xdr:sp macro="" textlink="">
      <xdr:nvSpPr>
        <xdr:cNvPr id="141" name="テキスト ボックス 140"/>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143510</xdr:rowOff>
    </xdr:from>
    <xdr:to>
      <xdr:col>2</xdr:col>
      <xdr:colOff>127000</xdr:colOff>
      <xdr:row>61</xdr:row>
      <xdr:rowOff>73660</xdr:rowOff>
    </xdr:to>
    <xdr:sp macro="" textlink="">
      <xdr:nvSpPr>
        <xdr:cNvPr id="142" name="フローチャート : 判断 141"/>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83837</xdr:rowOff>
    </xdr:from>
    <xdr:ext cx="762000" cy="259045"/>
    <xdr:sp macro="" textlink="">
      <xdr:nvSpPr>
        <xdr:cNvPr id="143" name="テキスト ボックス 142"/>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10414</xdr:rowOff>
    </xdr:from>
    <xdr:to>
      <xdr:col>7</xdr:col>
      <xdr:colOff>203200</xdr:colOff>
      <xdr:row>63</xdr:row>
      <xdr:rowOff>112014</xdr:rowOff>
    </xdr:to>
    <xdr:sp macro="" textlink="">
      <xdr:nvSpPr>
        <xdr:cNvPr id="149" name="円/楕円 148"/>
        <xdr:cNvSpPr/>
      </xdr:nvSpPr>
      <xdr:spPr>
        <a:xfrm>
          <a:off x="49022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153941</xdr:rowOff>
    </xdr:from>
    <xdr:ext cx="762000" cy="259045"/>
    <xdr:sp macro="" textlink="">
      <xdr:nvSpPr>
        <xdr:cNvPr id="150" name="財政構造の弾力性該当値テキスト"/>
        <xdr:cNvSpPr txBox="1"/>
      </xdr:nvSpPr>
      <xdr:spPr>
        <a:xfrm>
          <a:off x="5041900" y="1078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90170</xdr:rowOff>
    </xdr:from>
    <xdr:to>
      <xdr:col>6</xdr:col>
      <xdr:colOff>50800</xdr:colOff>
      <xdr:row>63</xdr:row>
      <xdr:rowOff>20320</xdr:rowOff>
    </xdr:to>
    <xdr:sp macro="" textlink="">
      <xdr:nvSpPr>
        <xdr:cNvPr id="151" name="円/楕円 150"/>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5097</xdr:rowOff>
    </xdr:from>
    <xdr:ext cx="736600" cy="259045"/>
    <xdr:sp macro="" textlink="">
      <xdr:nvSpPr>
        <xdr:cNvPr id="152" name="テキスト ボックス 151"/>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34798</xdr:rowOff>
    </xdr:from>
    <xdr:to>
      <xdr:col>4</xdr:col>
      <xdr:colOff>533400</xdr:colOff>
      <xdr:row>61</xdr:row>
      <xdr:rowOff>136398</xdr:rowOff>
    </xdr:to>
    <xdr:sp macro="" textlink="">
      <xdr:nvSpPr>
        <xdr:cNvPr id="153" name="円/楕円 152"/>
        <xdr:cNvSpPr/>
      </xdr:nvSpPr>
      <xdr:spPr>
        <a:xfrm>
          <a:off x="3175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146575</xdr:rowOff>
    </xdr:from>
    <xdr:ext cx="762000" cy="259045"/>
    <xdr:sp macro="" textlink="">
      <xdr:nvSpPr>
        <xdr:cNvPr id="154" name="テキスト ボックス 153"/>
        <xdr:cNvSpPr txBox="1"/>
      </xdr:nvSpPr>
      <xdr:spPr>
        <a:xfrm>
          <a:off x="2844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133858</xdr:rowOff>
    </xdr:from>
    <xdr:to>
      <xdr:col>3</xdr:col>
      <xdr:colOff>330200</xdr:colOff>
      <xdr:row>61</xdr:row>
      <xdr:rowOff>64008</xdr:rowOff>
    </xdr:to>
    <xdr:sp macro="" textlink="">
      <xdr:nvSpPr>
        <xdr:cNvPr id="155" name="円/楕円 154"/>
        <xdr:cNvSpPr/>
      </xdr:nvSpPr>
      <xdr:spPr>
        <a:xfrm>
          <a:off x="2286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74185</xdr:rowOff>
    </xdr:from>
    <xdr:ext cx="762000" cy="259045"/>
    <xdr:sp macro="" textlink="">
      <xdr:nvSpPr>
        <xdr:cNvPr id="156" name="テキスト ボックス 155"/>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150622</xdr:rowOff>
    </xdr:from>
    <xdr:to>
      <xdr:col>2</xdr:col>
      <xdr:colOff>127000</xdr:colOff>
      <xdr:row>62</xdr:row>
      <xdr:rowOff>80772</xdr:rowOff>
    </xdr:to>
    <xdr:sp macro="" textlink="">
      <xdr:nvSpPr>
        <xdr:cNvPr id="157" name="円/楕円 156"/>
        <xdr:cNvSpPr/>
      </xdr:nvSpPr>
      <xdr:spPr>
        <a:xfrm>
          <a:off x="1397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65549</xdr:rowOff>
    </xdr:from>
    <xdr:ext cx="762000" cy="259045"/>
    <xdr:sp macro="" textlink="">
      <xdr:nvSpPr>
        <xdr:cNvPr id="158" name="テキスト ボックス 157"/>
        <xdr:cNvSpPr txBox="1"/>
      </xdr:nvSpPr>
      <xdr:spPr>
        <a:xfrm>
          <a:off x="1066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[85,048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類似団体や大阪府平均を大きく下回っており、比較的健全といえる。</a:t>
          </a:r>
          <a:endParaRPr kumimoji="1" lang="en-US" altLang="ja-JP" sz="1300">
            <a:latin typeface="ＭＳ Ｐゴシック"/>
          </a:endParaRPr>
        </a:p>
        <a:p>
          <a:r>
            <a:rPr kumimoji="1" lang="ja-JP" altLang="en-US" sz="1300">
              <a:latin typeface="ＭＳ Ｐゴシック"/>
            </a:rPr>
            <a:t>　民間委託の推進や施設の老朽化により、委託料や維持補修費等の物件費は今後増加していくと見込まれるが、行政経営改革指針による歳出の削減などにより、今後も健全化を図っていく。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116035</xdr:rowOff>
    </xdr:from>
    <xdr:to>
      <xdr:col>7</xdr:col>
      <xdr:colOff>152400</xdr:colOff>
      <xdr:row>83</xdr:row>
      <xdr:rowOff>2375</xdr:rowOff>
    </xdr:to>
    <xdr:cxnSp macro="">
      <xdr:nvCxnSpPr>
        <xdr:cNvPr id="195" name="直線コネクタ 194"/>
        <xdr:cNvCxnSpPr/>
      </xdr:nvCxnSpPr>
      <xdr:spPr>
        <a:xfrm flipV="1">
          <a:off x="4114800" y="14174935"/>
          <a:ext cx="838200" cy="5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99710</xdr:rowOff>
    </xdr:from>
    <xdr:ext cx="762000" cy="259045"/>
    <xdr:sp macro="" textlink="">
      <xdr:nvSpPr>
        <xdr:cNvPr id="196" name="人件費・物件費等の状況平均値テキスト"/>
        <xdr:cNvSpPr txBox="1"/>
      </xdr:nvSpPr>
      <xdr:spPr>
        <a:xfrm>
          <a:off x="5041900" y="14501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137373</xdr:rowOff>
    </xdr:from>
    <xdr:to>
      <xdr:col>6</xdr:col>
      <xdr:colOff>0</xdr:colOff>
      <xdr:row>83</xdr:row>
      <xdr:rowOff>2375</xdr:rowOff>
    </xdr:to>
    <xdr:cxnSp macro="">
      <xdr:nvCxnSpPr>
        <xdr:cNvPr id="198" name="直線コネクタ 197"/>
        <xdr:cNvCxnSpPr/>
      </xdr:nvCxnSpPr>
      <xdr:spPr>
        <a:xfrm>
          <a:off x="3225800" y="14196273"/>
          <a:ext cx="889000" cy="3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142757</xdr:rowOff>
    </xdr:from>
    <xdr:ext cx="736600" cy="259045"/>
    <xdr:sp macro="" textlink="">
      <xdr:nvSpPr>
        <xdr:cNvPr id="200" name="テキスト ボックス 199"/>
        <xdr:cNvSpPr txBox="1"/>
      </xdr:nvSpPr>
      <xdr:spPr>
        <a:xfrm>
          <a:off x="3733800" y="14544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137373</xdr:rowOff>
    </xdr:from>
    <xdr:to>
      <xdr:col>4</xdr:col>
      <xdr:colOff>482600</xdr:colOff>
      <xdr:row>83</xdr:row>
      <xdr:rowOff>27970</xdr:rowOff>
    </xdr:to>
    <xdr:cxnSp macro="">
      <xdr:nvCxnSpPr>
        <xdr:cNvPr id="201" name="直線コネクタ 200"/>
        <xdr:cNvCxnSpPr/>
      </xdr:nvCxnSpPr>
      <xdr:spPr>
        <a:xfrm flipV="1">
          <a:off x="2336800" y="14196273"/>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170282</xdr:rowOff>
    </xdr:from>
    <xdr:ext cx="762000" cy="259045"/>
    <xdr:sp macro="" textlink="">
      <xdr:nvSpPr>
        <xdr:cNvPr id="203" name="テキスト ボックス 202"/>
        <xdr:cNvSpPr txBox="1"/>
      </xdr:nvSpPr>
      <xdr:spPr>
        <a:xfrm>
          <a:off x="2844800" y="1457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20698</xdr:rowOff>
    </xdr:from>
    <xdr:to>
      <xdr:col>3</xdr:col>
      <xdr:colOff>279400</xdr:colOff>
      <xdr:row>83</xdr:row>
      <xdr:rowOff>27970</xdr:rowOff>
    </xdr:to>
    <xdr:cxnSp macro="">
      <xdr:nvCxnSpPr>
        <xdr:cNvPr id="204" name="直線コネクタ 203"/>
        <xdr:cNvCxnSpPr/>
      </xdr:nvCxnSpPr>
      <xdr:spPr>
        <a:xfrm>
          <a:off x="1447800" y="14251048"/>
          <a:ext cx="889000" cy="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53798</xdr:rowOff>
    </xdr:from>
    <xdr:ext cx="762000" cy="259045"/>
    <xdr:sp macro="" textlink="">
      <xdr:nvSpPr>
        <xdr:cNvPr id="206" name="テキスト ボックス 205"/>
        <xdr:cNvSpPr txBox="1"/>
      </xdr:nvSpPr>
      <xdr:spPr>
        <a:xfrm>
          <a:off x="1955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47107</xdr:rowOff>
    </xdr:from>
    <xdr:to>
      <xdr:col>2</xdr:col>
      <xdr:colOff>127000</xdr:colOff>
      <xdr:row>84</xdr:row>
      <xdr:rowOff>148707</xdr:rowOff>
    </xdr:to>
    <xdr:sp macro="" textlink="">
      <xdr:nvSpPr>
        <xdr:cNvPr id="207" name="フローチャート : 判断 206"/>
        <xdr:cNvSpPr/>
      </xdr:nvSpPr>
      <xdr:spPr>
        <a:xfrm>
          <a:off x="1397000" y="144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133484</xdr:rowOff>
    </xdr:from>
    <xdr:ext cx="762000" cy="259045"/>
    <xdr:sp macro="" textlink="">
      <xdr:nvSpPr>
        <xdr:cNvPr id="208" name="テキスト ボックス 207"/>
        <xdr:cNvSpPr txBox="1"/>
      </xdr:nvSpPr>
      <xdr:spPr>
        <a:xfrm>
          <a:off x="1066800" y="14535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103,891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65235</xdr:rowOff>
    </xdr:from>
    <xdr:to>
      <xdr:col>7</xdr:col>
      <xdr:colOff>203200</xdr:colOff>
      <xdr:row>82</xdr:row>
      <xdr:rowOff>166835</xdr:rowOff>
    </xdr:to>
    <xdr:sp macro="" textlink="">
      <xdr:nvSpPr>
        <xdr:cNvPr id="214" name="円/楕円 213"/>
        <xdr:cNvSpPr/>
      </xdr:nvSpPr>
      <xdr:spPr>
        <a:xfrm>
          <a:off x="4902200" y="1412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81762</xdr:rowOff>
    </xdr:from>
    <xdr:ext cx="762000" cy="259045"/>
    <xdr:sp macro="" textlink="">
      <xdr:nvSpPr>
        <xdr:cNvPr id="215" name="人件費・物件費等の状況該当値テキスト"/>
        <xdr:cNvSpPr txBox="1"/>
      </xdr:nvSpPr>
      <xdr:spPr>
        <a:xfrm>
          <a:off x="5041900" y="13969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85,048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123025</xdr:rowOff>
    </xdr:from>
    <xdr:to>
      <xdr:col>6</xdr:col>
      <xdr:colOff>50800</xdr:colOff>
      <xdr:row>83</xdr:row>
      <xdr:rowOff>53175</xdr:rowOff>
    </xdr:to>
    <xdr:sp macro="" textlink="">
      <xdr:nvSpPr>
        <xdr:cNvPr id="216" name="円/楕円 215"/>
        <xdr:cNvSpPr/>
      </xdr:nvSpPr>
      <xdr:spPr>
        <a:xfrm>
          <a:off x="4064000" y="1418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63352</xdr:rowOff>
    </xdr:from>
    <xdr:ext cx="736600" cy="259045"/>
    <xdr:sp macro="" textlink="">
      <xdr:nvSpPr>
        <xdr:cNvPr id="217" name="テキスト ボックス 216"/>
        <xdr:cNvSpPr txBox="1"/>
      </xdr:nvSpPr>
      <xdr:spPr>
        <a:xfrm>
          <a:off x="3733800" y="1395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88,401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86573</xdr:rowOff>
    </xdr:from>
    <xdr:to>
      <xdr:col>4</xdr:col>
      <xdr:colOff>533400</xdr:colOff>
      <xdr:row>83</xdr:row>
      <xdr:rowOff>16723</xdr:rowOff>
    </xdr:to>
    <xdr:sp macro="" textlink="">
      <xdr:nvSpPr>
        <xdr:cNvPr id="218" name="円/楕円 217"/>
        <xdr:cNvSpPr/>
      </xdr:nvSpPr>
      <xdr:spPr>
        <a:xfrm>
          <a:off x="3175000" y="1414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26900</xdr:rowOff>
    </xdr:from>
    <xdr:ext cx="762000" cy="259045"/>
    <xdr:sp macro="" textlink="">
      <xdr:nvSpPr>
        <xdr:cNvPr id="219" name="テキスト ボックス 218"/>
        <xdr:cNvSpPr txBox="1"/>
      </xdr:nvSpPr>
      <xdr:spPr>
        <a:xfrm>
          <a:off x="2844800" y="13914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86,286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148620</xdr:rowOff>
    </xdr:from>
    <xdr:to>
      <xdr:col>3</xdr:col>
      <xdr:colOff>330200</xdr:colOff>
      <xdr:row>83</xdr:row>
      <xdr:rowOff>78770</xdr:rowOff>
    </xdr:to>
    <xdr:sp macro="" textlink="">
      <xdr:nvSpPr>
        <xdr:cNvPr id="220" name="円/楕円 219"/>
        <xdr:cNvSpPr/>
      </xdr:nvSpPr>
      <xdr:spPr>
        <a:xfrm>
          <a:off x="2286000" y="1420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88947</xdr:rowOff>
    </xdr:from>
    <xdr:ext cx="762000" cy="259045"/>
    <xdr:sp macro="" textlink="">
      <xdr:nvSpPr>
        <xdr:cNvPr id="221" name="テキスト ボックス 220"/>
        <xdr:cNvSpPr txBox="1"/>
      </xdr:nvSpPr>
      <xdr:spPr>
        <a:xfrm>
          <a:off x="1955800" y="1397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89,886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141348</xdr:rowOff>
    </xdr:from>
    <xdr:to>
      <xdr:col>2</xdr:col>
      <xdr:colOff>127000</xdr:colOff>
      <xdr:row>83</xdr:row>
      <xdr:rowOff>71498</xdr:rowOff>
    </xdr:to>
    <xdr:sp macro="" textlink="">
      <xdr:nvSpPr>
        <xdr:cNvPr id="222" name="円/楕円 221"/>
        <xdr:cNvSpPr/>
      </xdr:nvSpPr>
      <xdr:spPr>
        <a:xfrm>
          <a:off x="1397000" y="1420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81675</xdr:rowOff>
    </xdr:from>
    <xdr:ext cx="762000" cy="259045"/>
    <xdr:sp macro="" textlink="">
      <xdr:nvSpPr>
        <xdr:cNvPr id="223" name="テキスト ボックス 222"/>
        <xdr:cNvSpPr txBox="1"/>
      </xdr:nvSpPr>
      <xdr:spPr>
        <a:xfrm>
          <a:off x="1066800" y="13969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経験年数階層の分布変動により、前年度比２ポイント減少し、また類似団体平均を２ポイント下回った。</a:t>
          </a:r>
          <a:endParaRPr kumimoji="1" lang="en-US" altLang="ja-JP" sz="1300">
            <a:latin typeface="ＭＳ Ｐゴシック"/>
          </a:endParaRPr>
        </a:p>
        <a:p>
          <a:r>
            <a:rPr kumimoji="1" lang="ja-JP" altLang="en-US" sz="1300">
              <a:latin typeface="ＭＳ Ｐゴシック"/>
            </a:rPr>
            <a:t>　今後も、定期昇給延伸や各種手当の見直しなどの給与抑制措置を図り、適正化に努めていく。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149437</xdr:rowOff>
    </xdr:from>
    <xdr:to>
      <xdr:col>24</xdr:col>
      <xdr:colOff>558800</xdr:colOff>
      <xdr:row>84</xdr:row>
      <xdr:rowOff>138854</xdr:rowOff>
    </xdr:to>
    <xdr:cxnSp macro="">
      <xdr:nvCxnSpPr>
        <xdr:cNvPr id="257" name="直線コネクタ 256"/>
        <xdr:cNvCxnSpPr/>
      </xdr:nvCxnSpPr>
      <xdr:spPr>
        <a:xfrm flipV="1">
          <a:off x="16179800" y="14379787"/>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60131</xdr:rowOff>
    </xdr:from>
    <xdr:ext cx="762000" cy="259045"/>
    <xdr:sp macro="" textlink="">
      <xdr:nvSpPr>
        <xdr:cNvPr id="258" name="給与水準   （国との比較）平均値テキスト"/>
        <xdr:cNvSpPr txBox="1"/>
      </xdr:nvSpPr>
      <xdr:spPr>
        <a:xfrm>
          <a:off x="17106900" y="1446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138854</xdr:rowOff>
    </xdr:from>
    <xdr:to>
      <xdr:col>23</xdr:col>
      <xdr:colOff>406400</xdr:colOff>
      <xdr:row>88</xdr:row>
      <xdr:rowOff>24130</xdr:rowOff>
    </xdr:to>
    <xdr:cxnSp macro="">
      <xdr:nvCxnSpPr>
        <xdr:cNvPr id="260" name="直線コネクタ 259"/>
        <xdr:cNvCxnSpPr/>
      </xdr:nvCxnSpPr>
      <xdr:spPr>
        <a:xfrm flipV="1">
          <a:off x="15290800" y="14540654"/>
          <a:ext cx="889000" cy="57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4250</xdr:rowOff>
    </xdr:from>
    <xdr:ext cx="736600" cy="259045"/>
    <xdr:sp macro="" textlink="">
      <xdr:nvSpPr>
        <xdr:cNvPr id="262" name="テキスト ボックス 261"/>
        <xdr:cNvSpPr txBox="1"/>
      </xdr:nvSpPr>
      <xdr:spPr>
        <a:xfrm>
          <a:off x="15798800" y="1423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24130</xdr:rowOff>
    </xdr:from>
    <xdr:to>
      <xdr:col>22</xdr:col>
      <xdr:colOff>203200</xdr:colOff>
      <xdr:row>88</xdr:row>
      <xdr:rowOff>32173</xdr:rowOff>
    </xdr:to>
    <xdr:cxnSp macro="">
      <xdr:nvCxnSpPr>
        <xdr:cNvPr id="263" name="直線コネクタ 262"/>
        <xdr:cNvCxnSpPr/>
      </xdr:nvCxnSpPr>
      <xdr:spPr>
        <a:xfrm flipV="1">
          <a:off x="14401800" y="151117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5" name="テキスト ボックス 264"/>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50377</xdr:rowOff>
    </xdr:from>
    <xdr:to>
      <xdr:col>21</xdr:col>
      <xdr:colOff>0</xdr:colOff>
      <xdr:row>88</xdr:row>
      <xdr:rowOff>32173</xdr:rowOff>
    </xdr:to>
    <xdr:cxnSp macro="">
      <xdr:nvCxnSpPr>
        <xdr:cNvPr id="266" name="直線コネクタ 265"/>
        <xdr:cNvCxnSpPr/>
      </xdr:nvCxnSpPr>
      <xdr:spPr>
        <a:xfrm>
          <a:off x="13512800" y="14452177"/>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8" name="テキスト ボックス 267"/>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69" name="フローチャート : 判断 268"/>
        <xdr:cNvSpPr/>
      </xdr:nvSpPr>
      <xdr:spPr>
        <a:xfrm>
          <a:off x="13462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43197</xdr:rowOff>
    </xdr:from>
    <xdr:ext cx="762000" cy="259045"/>
    <xdr:sp macro="" textlink="">
      <xdr:nvSpPr>
        <xdr:cNvPr id="270" name="テキスト ボックス 269"/>
        <xdr:cNvSpPr txBox="1"/>
      </xdr:nvSpPr>
      <xdr:spPr>
        <a:xfrm>
          <a:off x="13131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76" name="円/楕円 275"/>
        <xdr:cNvSpPr/>
      </xdr:nvSpPr>
      <xdr:spPr>
        <a:xfrm>
          <a:off x="169672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115164</xdr:rowOff>
    </xdr:from>
    <xdr:ext cx="762000" cy="259045"/>
    <xdr:sp macro="" textlink="">
      <xdr:nvSpPr>
        <xdr:cNvPr id="277" name="給与水準   （国との比較）該当値テキスト"/>
        <xdr:cNvSpPr txBox="1"/>
      </xdr:nvSpPr>
      <xdr:spPr>
        <a:xfrm>
          <a:off x="17106900" y="1417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88054</xdr:rowOff>
    </xdr:from>
    <xdr:to>
      <xdr:col>23</xdr:col>
      <xdr:colOff>457200</xdr:colOff>
      <xdr:row>85</xdr:row>
      <xdr:rowOff>18204</xdr:rowOff>
    </xdr:to>
    <xdr:sp macro="" textlink="">
      <xdr:nvSpPr>
        <xdr:cNvPr id="278" name="円/楕円 277"/>
        <xdr:cNvSpPr/>
      </xdr:nvSpPr>
      <xdr:spPr>
        <a:xfrm>
          <a:off x="16129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2981</xdr:rowOff>
    </xdr:from>
    <xdr:ext cx="736600" cy="259045"/>
    <xdr:sp macro="" textlink="">
      <xdr:nvSpPr>
        <xdr:cNvPr id="279" name="テキスト ボックス 278"/>
        <xdr:cNvSpPr txBox="1"/>
      </xdr:nvSpPr>
      <xdr:spPr>
        <a:xfrm>
          <a:off x="15798800" y="1457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144780</xdr:rowOff>
    </xdr:from>
    <xdr:to>
      <xdr:col>22</xdr:col>
      <xdr:colOff>254000</xdr:colOff>
      <xdr:row>88</xdr:row>
      <xdr:rowOff>74930</xdr:rowOff>
    </xdr:to>
    <xdr:sp macro="" textlink="">
      <xdr:nvSpPr>
        <xdr:cNvPr id="280" name="円/楕円 279"/>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85107</xdr:rowOff>
    </xdr:from>
    <xdr:ext cx="762000" cy="259045"/>
    <xdr:sp macro="" textlink="">
      <xdr:nvSpPr>
        <xdr:cNvPr id="281" name="テキスト ボックス 280"/>
        <xdr:cNvSpPr txBox="1"/>
      </xdr:nvSpPr>
      <xdr:spPr>
        <a:xfrm>
          <a:off x="14909800" y="1482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152823</xdr:rowOff>
    </xdr:from>
    <xdr:to>
      <xdr:col>21</xdr:col>
      <xdr:colOff>50800</xdr:colOff>
      <xdr:row>88</xdr:row>
      <xdr:rowOff>82973</xdr:rowOff>
    </xdr:to>
    <xdr:sp macro="" textlink="">
      <xdr:nvSpPr>
        <xdr:cNvPr id="282" name="円/楕円 281"/>
        <xdr:cNvSpPr/>
      </xdr:nvSpPr>
      <xdr:spPr>
        <a:xfrm>
          <a:off x="14351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93150</xdr:rowOff>
    </xdr:from>
    <xdr:ext cx="762000" cy="259045"/>
    <xdr:sp macro="" textlink="">
      <xdr:nvSpPr>
        <xdr:cNvPr id="283" name="テキスト ボックス 282"/>
        <xdr:cNvSpPr txBox="1"/>
      </xdr:nvSpPr>
      <xdr:spPr>
        <a:xfrm>
          <a:off x="14020800" y="1483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171027</xdr:rowOff>
    </xdr:from>
    <xdr:to>
      <xdr:col>19</xdr:col>
      <xdr:colOff>533400</xdr:colOff>
      <xdr:row>84</xdr:row>
      <xdr:rowOff>101177</xdr:rowOff>
    </xdr:to>
    <xdr:sp macro="" textlink="">
      <xdr:nvSpPr>
        <xdr:cNvPr id="284" name="円/楕円 283"/>
        <xdr:cNvSpPr/>
      </xdr:nvSpPr>
      <xdr:spPr>
        <a:xfrm>
          <a:off x="13462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111354</xdr:rowOff>
    </xdr:from>
    <xdr:ext cx="762000" cy="259045"/>
    <xdr:sp macro="" textlink="">
      <xdr:nvSpPr>
        <xdr:cNvPr id="285" name="テキスト ボックス 284"/>
        <xdr:cNvSpPr txBox="1"/>
      </xdr:nvSpPr>
      <xdr:spPr>
        <a:xfrm>
          <a:off x="13131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全国平均や大阪府平均を大きく下回っており、類似団体内順位は８７団体中２位となっている。先の行財政改革プラン</a:t>
          </a:r>
          <a:r>
            <a:rPr kumimoji="1" lang="en-US" altLang="ja-JP" sz="1300">
              <a:latin typeface="ＭＳ Ｐゴシック"/>
            </a:rPr>
            <a:t>Ⅱ</a:t>
          </a:r>
          <a:r>
            <a:rPr kumimoji="1" lang="ja-JP" altLang="en-US" sz="1300">
              <a:latin typeface="ＭＳ Ｐゴシック"/>
            </a:rPr>
            <a:t>の目標値を上回るペースで職員の削減が進んでおり、平成２７年度以降も引き続き定員管理の適正化を図っていく。</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54610</xdr:rowOff>
    </xdr:from>
    <xdr:to>
      <xdr:col>24</xdr:col>
      <xdr:colOff>558800</xdr:colOff>
      <xdr:row>58</xdr:row>
      <xdr:rowOff>64951</xdr:rowOff>
    </xdr:to>
    <xdr:cxnSp macro="">
      <xdr:nvCxnSpPr>
        <xdr:cNvPr id="322" name="直線コネクタ 321"/>
        <xdr:cNvCxnSpPr/>
      </xdr:nvCxnSpPr>
      <xdr:spPr>
        <a:xfrm>
          <a:off x="16179800" y="9998710"/>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45011</xdr:rowOff>
    </xdr:from>
    <xdr:ext cx="762000" cy="259045"/>
    <xdr:sp macro="" textlink="">
      <xdr:nvSpPr>
        <xdr:cNvPr id="323" name="定員管理の状況平均値テキスト"/>
        <xdr:cNvSpPr txBox="1"/>
      </xdr:nvSpPr>
      <xdr:spPr>
        <a:xfrm>
          <a:off x="17106900" y="1067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54610</xdr:rowOff>
    </xdr:from>
    <xdr:to>
      <xdr:col>23</xdr:col>
      <xdr:colOff>406400</xdr:colOff>
      <xdr:row>60</xdr:row>
      <xdr:rowOff>32294</xdr:rowOff>
    </xdr:to>
    <xdr:cxnSp macro="">
      <xdr:nvCxnSpPr>
        <xdr:cNvPr id="325" name="直線コネクタ 324"/>
        <xdr:cNvCxnSpPr/>
      </xdr:nvCxnSpPr>
      <xdr:spPr>
        <a:xfrm flipV="1">
          <a:off x="15290800" y="9998710"/>
          <a:ext cx="889000" cy="32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166205</xdr:rowOff>
    </xdr:from>
    <xdr:ext cx="736600" cy="259045"/>
    <xdr:sp macro="" textlink="">
      <xdr:nvSpPr>
        <xdr:cNvPr id="327" name="テキスト ボックス 326"/>
        <xdr:cNvSpPr txBox="1"/>
      </xdr:nvSpPr>
      <xdr:spPr>
        <a:xfrm>
          <a:off x="15798800" y="1079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32294</xdr:rowOff>
    </xdr:from>
    <xdr:to>
      <xdr:col>22</xdr:col>
      <xdr:colOff>203200</xdr:colOff>
      <xdr:row>60</xdr:row>
      <xdr:rowOff>87449</xdr:rowOff>
    </xdr:to>
    <xdr:cxnSp macro="">
      <xdr:nvCxnSpPr>
        <xdr:cNvPr id="328" name="直線コネクタ 327"/>
        <xdr:cNvCxnSpPr/>
      </xdr:nvCxnSpPr>
      <xdr:spPr>
        <a:xfrm flipV="1">
          <a:off x="14401800" y="10319294"/>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30" name="テキスト ボックス 329"/>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87449</xdr:rowOff>
    </xdr:from>
    <xdr:to>
      <xdr:col>21</xdr:col>
      <xdr:colOff>0</xdr:colOff>
      <xdr:row>60</xdr:row>
      <xdr:rowOff>111578</xdr:rowOff>
    </xdr:to>
    <xdr:cxnSp macro="">
      <xdr:nvCxnSpPr>
        <xdr:cNvPr id="331" name="直線コネクタ 330"/>
        <xdr:cNvCxnSpPr/>
      </xdr:nvCxnSpPr>
      <xdr:spPr>
        <a:xfrm flipV="1">
          <a:off x="13512800" y="1037444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80934</xdr:rowOff>
    </xdr:from>
    <xdr:ext cx="762000" cy="259045"/>
    <xdr:sp macro="" textlink="">
      <xdr:nvSpPr>
        <xdr:cNvPr id="333" name="テキスト ボックス 332"/>
        <xdr:cNvSpPr txBox="1"/>
      </xdr:nvSpPr>
      <xdr:spPr>
        <a:xfrm>
          <a:off x="14020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79828</xdr:rowOff>
    </xdr:from>
    <xdr:to>
      <xdr:col>19</xdr:col>
      <xdr:colOff>533400</xdr:colOff>
      <xdr:row>63</xdr:row>
      <xdr:rowOff>9978</xdr:rowOff>
    </xdr:to>
    <xdr:sp macro="" textlink="">
      <xdr:nvSpPr>
        <xdr:cNvPr id="334" name="フローチャート : 判断 333"/>
        <xdr:cNvSpPr/>
      </xdr:nvSpPr>
      <xdr:spPr>
        <a:xfrm>
          <a:off x="13462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166205</xdr:rowOff>
    </xdr:from>
    <xdr:ext cx="762000" cy="259045"/>
    <xdr:sp macro="" textlink="">
      <xdr:nvSpPr>
        <xdr:cNvPr id="335" name="テキスト ボックス 334"/>
        <xdr:cNvSpPr txBox="1"/>
      </xdr:nvSpPr>
      <xdr:spPr>
        <a:xfrm>
          <a:off x="13131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14151</xdr:rowOff>
    </xdr:from>
    <xdr:to>
      <xdr:col>24</xdr:col>
      <xdr:colOff>609600</xdr:colOff>
      <xdr:row>58</xdr:row>
      <xdr:rowOff>115751</xdr:rowOff>
    </xdr:to>
    <xdr:sp macro="" textlink="">
      <xdr:nvSpPr>
        <xdr:cNvPr id="341" name="円/楕円 340"/>
        <xdr:cNvSpPr/>
      </xdr:nvSpPr>
      <xdr:spPr>
        <a:xfrm>
          <a:off x="16967200" y="995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106878</xdr:rowOff>
    </xdr:from>
    <xdr:ext cx="762000" cy="259045"/>
    <xdr:sp macro="" textlink="">
      <xdr:nvSpPr>
        <xdr:cNvPr id="342" name="定員管理の状況該当値テキスト"/>
        <xdr:cNvSpPr txBox="1"/>
      </xdr:nvSpPr>
      <xdr:spPr>
        <a:xfrm>
          <a:off x="17106900" y="987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3810</xdr:rowOff>
    </xdr:from>
    <xdr:to>
      <xdr:col>23</xdr:col>
      <xdr:colOff>457200</xdr:colOff>
      <xdr:row>58</xdr:row>
      <xdr:rowOff>105410</xdr:rowOff>
    </xdr:to>
    <xdr:sp macro="" textlink="">
      <xdr:nvSpPr>
        <xdr:cNvPr id="343" name="円/楕円 342"/>
        <xdr:cNvSpPr/>
      </xdr:nvSpPr>
      <xdr:spPr>
        <a:xfrm>
          <a:off x="161290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115587</xdr:rowOff>
    </xdr:from>
    <xdr:ext cx="736600" cy="259045"/>
    <xdr:sp macro="" textlink="">
      <xdr:nvSpPr>
        <xdr:cNvPr id="344" name="テキスト ボックス 343"/>
        <xdr:cNvSpPr txBox="1"/>
      </xdr:nvSpPr>
      <xdr:spPr>
        <a:xfrm>
          <a:off x="15798800" y="9716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152944</xdr:rowOff>
    </xdr:from>
    <xdr:to>
      <xdr:col>22</xdr:col>
      <xdr:colOff>254000</xdr:colOff>
      <xdr:row>60</xdr:row>
      <xdr:rowOff>83094</xdr:rowOff>
    </xdr:to>
    <xdr:sp macro="" textlink="">
      <xdr:nvSpPr>
        <xdr:cNvPr id="345" name="円/楕円 344"/>
        <xdr:cNvSpPr/>
      </xdr:nvSpPr>
      <xdr:spPr>
        <a:xfrm>
          <a:off x="15240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93271</xdr:rowOff>
    </xdr:from>
    <xdr:ext cx="762000" cy="259045"/>
    <xdr:sp macro="" textlink="">
      <xdr:nvSpPr>
        <xdr:cNvPr id="346" name="テキスト ボックス 345"/>
        <xdr:cNvSpPr txBox="1"/>
      </xdr:nvSpPr>
      <xdr:spPr>
        <a:xfrm>
          <a:off x="14909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36649</xdr:rowOff>
    </xdr:from>
    <xdr:to>
      <xdr:col>21</xdr:col>
      <xdr:colOff>50800</xdr:colOff>
      <xdr:row>60</xdr:row>
      <xdr:rowOff>138249</xdr:rowOff>
    </xdr:to>
    <xdr:sp macro="" textlink="">
      <xdr:nvSpPr>
        <xdr:cNvPr id="347" name="円/楕円 346"/>
        <xdr:cNvSpPr/>
      </xdr:nvSpPr>
      <xdr:spPr>
        <a:xfrm>
          <a:off x="14351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48" name="テキスト ボックス 347"/>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60778</xdr:rowOff>
    </xdr:from>
    <xdr:to>
      <xdr:col>19</xdr:col>
      <xdr:colOff>533400</xdr:colOff>
      <xdr:row>60</xdr:row>
      <xdr:rowOff>162378</xdr:rowOff>
    </xdr:to>
    <xdr:sp macro="" textlink="">
      <xdr:nvSpPr>
        <xdr:cNvPr id="349" name="円/楕円 348"/>
        <xdr:cNvSpPr/>
      </xdr:nvSpPr>
      <xdr:spPr>
        <a:xfrm>
          <a:off x="13462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1105</xdr:rowOff>
    </xdr:from>
    <xdr:ext cx="762000" cy="259045"/>
    <xdr:sp macro="" textlink="">
      <xdr:nvSpPr>
        <xdr:cNvPr id="350" name="テキスト ボックス 349"/>
        <xdr:cNvSpPr txBox="1"/>
      </xdr:nvSpPr>
      <xdr:spPr>
        <a:xfrm>
          <a:off x="13131800" y="10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前年度決算とほぼ横ばいであるが、単年度実質公債費比率の低かった２３年度の指標（１．９８）が実質公債費比率（３カ年平均）の算定対象外となったことから、前年度より０．５ポイント悪化したものの、類似団体や府下平均を下回っている。</a:t>
          </a:r>
          <a:endParaRPr kumimoji="1" lang="en-US" altLang="ja-JP" sz="1300">
            <a:latin typeface="ＭＳ Ｐゴシック"/>
          </a:endParaRPr>
        </a:p>
        <a:p>
          <a:r>
            <a:rPr kumimoji="1" lang="ja-JP" altLang="en-US" sz="1300">
              <a:latin typeface="ＭＳ Ｐゴシック"/>
            </a:rPr>
            <a:t>　今後も、減債基金を活用した繰上償還や臨時財政対策債の発行抑制に努め、実質公債費比率の適正な水準を保っていく。</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42926</xdr:rowOff>
    </xdr:from>
    <xdr:to>
      <xdr:col>24</xdr:col>
      <xdr:colOff>558800</xdr:colOff>
      <xdr:row>37</xdr:row>
      <xdr:rowOff>67056</xdr:rowOff>
    </xdr:to>
    <xdr:cxnSp macro="">
      <xdr:nvCxnSpPr>
        <xdr:cNvPr id="382" name="直線コネクタ 381"/>
        <xdr:cNvCxnSpPr/>
      </xdr:nvCxnSpPr>
      <xdr:spPr>
        <a:xfrm>
          <a:off x="16179800" y="638657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9923</xdr:rowOff>
    </xdr:from>
    <xdr:ext cx="762000" cy="259045"/>
    <xdr:sp macro="" textlink="">
      <xdr:nvSpPr>
        <xdr:cNvPr id="383" name="公債費負担の状況平均値テキスト"/>
        <xdr:cNvSpPr txBox="1"/>
      </xdr:nvSpPr>
      <xdr:spPr>
        <a:xfrm>
          <a:off x="17106900" y="6525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9144</xdr:rowOff>
    </xdr:from>
    <xdr:to>
      <xdr:col>23</xdr:col>
      <xdr:colOff>406400</xdr:colOff>
      <xdr:row>37</xdr:row>
      <xdr:rowOff>42926</xdr:rowOff>
    </xdr:to>
    <xdr:cxnSp macro="">
      <xdr:nvCxnSpPr>
        <xdr:cNvPr id="385" name="直線コネクタ 384"/>
        <xdr:cNvCxnSpPr/>
      </xdr:nvCxnSpPr>
      <xdr:spPr>
        <a:xfrm>
          <a:off x="15290800" y="635279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162831</xdr:rowOff>
    </xdr:from>
    <xdr:ext cx="736600" cy="259045"/>
    <xdr:sp macro="" textlink="">
      <xdr:nvSpPr>
        <xdr:cNvPr id="387" name="テキスト ボックス 386"/>
        <xdr:cNvSpPr txBox="1"/>
      </xdr:nvSpPr>
      <xdr:spPr>
        <a:xfrm>
          <a:off x="15798800" y="667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9144</xdr:rowOff>
    </xdr:from>
    <xdr:to>
      <xdr:col>22</xdr:col>
      <xdr:colOff>203200</xdr:colOff>
      <xdr:row>37</xdr:row>
      <xdr:rowOff>47752</xdr:rowOff>
    </xdr:to>
    <xdr:cxnSp macro="">
      <xdr:nvCxnSpPr>
        <xdr:cNvPr id="388" name="直線コネクタ 387"/>
        <xdr:cNvCxnSpPr/>
      </xdr:nvCxnSpPr>
      <xdr:spPr>
        <a:xfrm flipV="1">
          <a:off x="14401800" y="635279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20337</xdr:rowOff>
    </xdr:from>
    <xdr:ext cx="762000" cy="259045"/>
    <xdr:sp macro="" textlink="">
      <xdr:nvSpPr>
        <xdr:cNvPr id="390" name="テキスト ボックス 389"/>
        <xdr:cNvSpPr txBox="1"/>
      </xdr:nvSpPr>
      <xdr:spPr>
        <a:xfrm>
          <a:off x="149098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47752</xdr:rowOff>
    </xdr:from>
    <xdr:to>
      <xdr:col>21</xdr:col>
      <xdr:colOff>0</xdr:colOff>
      <xdr:row>37</xdr:row>
      <xdr:rowOff>86360</xdr:rowOff>
    </xdr:to>
    <xdr:cxnSp macro="">
      <xdr:nvCxnSpPr>
        <xdr:cNvPr id="391" name="直線コネクタ 390"/>
        <xdr:cNvCxnSpPr/>
      </xdr:nvCxnSpPr>
      <xdr:spPr>
        <a:xfrm flipV="1">
          <a:off x="13512800" y="639140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58945</xdr:rowOff>
    </xdr:from>
    <xdr:ext cx="762000" cy="259045"/>
    <xdr:sp macro="" textlink="">
      <xdr:nvSpPr>
        <xdr:cNvPr id="393" name="テキスト ボックス 392"/>
        <xdr:cNvSpPr txBox="1"/>
      </xdr:nvSpPr>
      <xdr:spPr>
        <a:xfrm>
          <a:off x="14020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90932</xdr:rowOff>
    </xdr:from>
    <xdr:to>
      <xdr:col>19</xdr:col>
      <xdr:colOff>533400</xdr:colOff>
      <xdr:row>39</xdr:row>
      <xdr:rowOff>21082</xdr:rowOff>
    </xdr:to>
    <xdr:sp macro="" textlink="">
      <xdr:nvSpPr>
        <xdr:cNvPr id="394" name="フローチャート : 判断 393"/>
        <xdr:cNvSpPr/>
      </xdr:nvSpPr>
      <xdr:spPr>
        <a:xfrm>
          <a:off x="13462000" y="66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5859</xdr:rowOff>
    </xdr:from>
    <xdr:ext cx="762000" cy="259045"/>
    <xdr:sp macro="" textlink="">
      <xdr:nvSpPr>
        <xdr:cNvPr id="395" name="テキスト ボックス 394"/>
        <xdr:cNvSpPr txBox="1"/>
      </xdr:nvSpPr>
      <xdr:spPr>
        <a:xfrm>
          <a:off x="13131800" y="66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16256</xdr:rowOff>
    </xdr:from>
    <xdr:to>
      <xdr:col>24</xdr:col>
      <xdr:colOff>609600</xdr:colOff>
      <xdr:row>37</xdr:row>
      <xdr:rowOff>117856</xdr:rowOff>
    </xdr:to>
    <xdr:sp macro="" textlink="">
      <xdr:nvSpPr>
        <xdr:cNvPr id="401" name="円/楕円 400"/>
        <xdr:cNvSpPr/>
      </xdr:nvSpPr>
      <xdr:spPr>
        <a:xfrm>
          <a:off x="16967200" y="635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32783</xdr:rowOff>
    </xdr:from>
    <xdr:ext cx="762000" cy="259045"/>
    <xdr:sp macro="" textlink="">
      <xdr:nvSpPr>
        <xdr:cNvPr id="402" name="公債費負担の状況該当値テキスト"/>
        <xdr:cNvSpPr txBox="1"/>
      </xdr:nvSpPr>
      <xdr:spPr>
        <a:xfrm>
          <a:off x="17106900" y="620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163576</xdr:rowOff>
    </xdr:from>
    <xdr:to>
      <xdr:col>23</xdr:col>
      <xdr:colOff>457200</xdr:colOff>
      <xdr:row>37</xdr:row>
      <xdr:rowOff>93726</xdr:rowOff>
    </xdr:to>
    <xdr:sp macro="" textlink="">
      <xdr:nvSpPr>
        <xdr:cNvPr id="403" name="円/楕円 402"/>
        <xdr:cNvSpPr/>
      </xdr:nvSpPr>
      <xdr:spPr>
        <a:xfrm>
          <a:off x="161290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103903</xdr:rowOff>
    </xdr:from>
    <xdr:ext cx="736600" cy="259045"/>
    <xdr:sp macro="" textlink="">
      <xdr:nvSpPr>
        <xdr:cNvPr id="404" name="テキスト ボックス 403"/>
        <xdr:cNvSpPr txBox="1"/>
      </xdr:nvSpPr>
      <xdr:spPr>
        <a:xfrm>
          <a:off x="15798800" y="610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129794</xdr:rowOff>
    </xdr:from>
    <xdr:to>
      <xdr:col>22</xdr:col>
      <xdr:colOff>254000</xdr:colOff>
      <xdr:row>37</xdr:row>
      <xdr:rowOff>59944</xdr:rowOff>
    </xdr:to>
    <xdr:sp macro="" textlink="">
      <xdr:nvSpPr>
        <xdr:cNvPr id="405" name="円/楕円 404"/>
        <xdr:cNvSpPr/>
      </xdr:nvSpPr>
      <xdr:spPr>
        <a:xfrm>
          <a:off x="15240000" y="630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70121</xdr:rowOff>
    </xdr:from>
    <xdr:ext cx="762000" cy="259045"/>
    <xdr:sp macro="" textlink="">
      <xdr:nvSpPr>
        <xdr:cNvPr id="406" name="テキスト ボックス 405"/>
        <xdr:cNvSpPr txBox="1"/>
      </xdr:nvSpPr>
      <xdr:spPr>
        <a:xfrm>
          <a:off x="14909800" y="607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168402</xdr:rowOff>
    </xdr:from>
    <xdr:to>
      <xdr:col>21</xdr:col>
      <xdr:colOff>50800</xdr:colOff>
      <xdr:row>37</xdr:row>
      <xdr:rowOff>98552</xdr:rowOff>
    </xdr:to>
    <xdr:sp macro="" textlink="">
      <xdr:nvSpPr>
        <xdr:cNvPr id="407" name="円/楕円 406"/>
        <xdr:cNvSpPr/>
      </xdr:nvSpPr>
      <xdr:spPr>
        <a:xfrm>
          <a:off x="14351000" y="634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108729</xdr:rowOff>
    </xdr:from>
    <xdr:ext cx="762000" cy="259045"/>
    <xdr:sp macro="" textlink="">
      <xdr:nvSpPr>
        <xdr:cNvPr id="408" name="テキスト ボックス 407"/>
        <xdr:cNvSpPr txBox="1"/>
      </xdr:nvSpPr>
      <xdr:spPr>
        <a:xfrm>
          <a:off x="14020800" y="610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35560</xdr:rowOff>
    </xdr:from>
    <xdr:to>
      <xdr:col>19</xdr:col>
      <xdr:colOff>533400</xdr:colOff>
      <xdr:row>37</xdr:row>
      <xdr:rowOff>137160</xdr:rowOff>
    </xdr:to>
    <xdr:sp macro="" textlink="">
      <xdr:nvSpPr>
        <xdr:cNvPr id="409" name="円/楕円 408"/>
        <xdr:cNvSpPr/>
      </xdr:nvSpPr>
      <xdr:spPr>
        <a:xfrm>
          <a:off x="13462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147337</xdr:rowOff>
    </xdr:from>
    <xdr:ext cx="762000" cy="259045"/>
    <xdr:sp macro="" textlink="">
      <xdr:nvSpPr>
        <xdr:cNvPr id="410" name="テキスト ボックス 409"/>
        <xdr:cNvSpPr txBox="1"/>
      </xdr:nvSpPr>
      <xdr:spPr>
        <a:xfrm>
          <a:off x="13131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額である地方債現在高および退職手当負担見込額の減少、充当可能基金である決算剰余金、基金運用利子および余裕財源の積立の増加により、平成１９年度以降減少の一途を辿っており、２５年度の土地開発公社解散に伴い、充当可能財源が将来負担額を上回ったため、将来負担比率がマイナスに転じ、２６年度決算も同様の状況。</a:t>
          </a:r>
          <a:endParaRPr kumimoji="1" lang="en-US" altLang="ja-JP" sz="1300">
            <a:latin typeface="ＭＳ Ｐゴシック"/>
          </a:endParaRPr>
        </a:p>
        <a:p>
          <a:r>
            <a:rPr kumimoji="1" lang="ja-JP" altLang="en-US" sz="1300">
              <a:latin typeface="ＭＳ Ｐゴシック"/>
            </a:rPr>
            <a:t>　今後も、減債基金を活用した繰上償還や臨時財政対策債の発行抑制に努め、将来負担の抑制を図っていく。</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103403</xdr:rowOff>
    </xdr:from>
    <xdr:to>
      <xdr:col>22</xdr:col>
      <xdr:colOff>203200</xdr:colOff>
      <xdr:row>14</xdr:row>
      <xdr:rowOff>147320</xdr:rowOff>
    </xdr:to>
    <xdr:cxnSp macro="">
      <xdr:nvCxnSpPr>
        <xdr:cNvPr id="442" name="直線コネクタ 441"/>
        <xdr:cNvCxnSpPr/>
      </xdr:nvCxnSpPr>
      <xdr:spPr>
        <a:xfrm flipV="1">
          <a:off x="14401800" y="2503703"/>
          <a:ext cx="889000" cy="4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135196</xdr:rowOff>
    </xdr:from>
    <xdr:ext cx="762000" cy="259045"/>
    <xdr:sp macro="" textlink="">
      <xdr:nvSpPr>
        <xdr:cNvPr id="443" name="将来負担の状況平均値テキスト"/>
        <xdr:cNvSpPr txBox="1"/>
      </xdr:nvSpPr>
      <xdr:spPr>
        <a:xfrm>
          <a:off x="17106900" y="2535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147320</xdr:rowOff>
    </xdr:from>
    <xdr:to>
      <xdr:col>21</xdr:col>
      <xdr:colOff>0</xdr:colOff>
      <xdr:row>15</xdr:row>
      <xdr:rowOff>41504</xdr:rowOff>
    </xdr:to>
    <xdr:cxnSp macro="">
      <xdr:nvCxnSpPr>
        <xdr:cNvPr id="445" name="直線コネクタ 444"/>
        <xdr:cNvCxnSpPr/>
      </xdr:nvCxnSpPr>
      <xdr:spPr>
        <a:xfrm flipV="1">
          <a:off x="13512800" y="2547620"/>
          <a:ext cx="889000" cy="6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7" name="テキスト ボックス 446"/>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51029</xdr:rowOff>
    </xdr:from>
    <xdr:to>
      <xdr:col>22</xdr:col>
      <xdr:colOff>254000</xdr:colOff>
      <xdr:row>15</xdr:row>
      <xdr:rowOff>152629</xdr:rowOff>
    </xdr:to>
    <xdr:sp macro="" textlink="">
      <xdr:nvSpPr>
        <xdr:cNvPr id="448" name="フローチャート : 判断 447"/>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137406</xdr:rowOff>
    </xdr:from>
    <xdr:ext cx="762000" cy="259045"/>
    <xdr:sp macro="" textlink="">
      <xdr:nvSpPr>
        <xdr:cNvPr id="449" name="テキスト ボックス 448"/>
        <xdr:cNvSpPr txBox="1"/>
      </xdr:nvSpPr>
      <xdr:spPr>
        <a:xfrm>
          <a:off x="14909800" y="27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96393</xdr:rowOff>
    </xdr:from>
    <xdr:to>
      <xdr:col>21</xdr:col>
      <xdr:colOff>50800</xdr:colOff>
      <xdr:row>16</xdr:row>
      <xdr:rowOff>26543</xdr:rowOff>
    </xdr:to>
    <xdr:sp macro="" textlink="">
      <xdr:nvSpPr>
        <xdr:cNvPr id="450" name="フローチャート : 判断 449"/>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11320</xdr:rowOff>
    </xdr:from>
    <xdr:ext cx="762000" cy="259045"/>
    <xdr:sp macro="" textlink="">
      <xdr:nvSpPr>
        <xdr:cNvPr id="451" name="テキスト ボックス 450"/>
        <xdr:cNvSpPr txBox="1"/>
      </xdr:nvSpPr>
      <xdr:spPr>
        <a:xfrm>
          <a:off x="14020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69850</xdr:rowOff>
    </xdr:from>
    <xdr:to>
      <xdr:col>19</xdr:col>
      <xdr:colOff>533400</xdr:colOff>
      <xdr:row>16</xdr:row>
      <xdr:rowOff>0</xdr:rowOff>
    </xdr:to>
    <xdr:sp macro="" textlink="">
      <xdr:nvSpPr>
        <xdr:cNvPr id="452" name="フローチャート : 判断 451"/>
        <xdr:cNvSpPr/>
      </xdr:nvSpPr>
      <xdr:spPr>
        <a:xfrm>
          <a:off x="1346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156227</xdr:rowOff>
    </xdr:from>
    <xdr:ext cx="762000" cy="259045"/>
    <xdr:sp macro="" textlink="">
      <xdr:nvSpPr>
        <xdr:cNvPr id="453" name="テキスト ボックス 452"/>
        <xdr:cNvSpPr txBox="1"/>
      </xdr:nvSpPr>
      <xdr:spPr>
        <a:xfrm>
          <a:off x="13131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14</xdr:row>
      <xdr:rowOff>52603</xdr:rowOff>
    </xdr:from>
    <xdr:to>
      <xdr:col>22</xdr:col>
      <xdr:colOff>254000</xdr:colOff>
      <xdr:row>14</xdr:row>
      <xdr:rowOff>154203</xdr:rowOff>
    </xdr:to>
    <xdr:sp macro="" textlink="">
      <xdr:nvSpPr>
        <xdr:cNvPr id="459" name="円/楕円 458"/>
        <xdr:cNvSpPr/>
      </xdr:nvSpPr>
      <xdr:spPr>
        <a:xfrm>
          <a:off x="15240000" y="245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164380</xdr:rowOff>
    </xdr:from>
    <xdr:ext cx="762000" cy="259045"/>
    <xdr:sp macro="" textlink="">
      <xdr:nvSpPr>
        <xdr:cNvPr id="460" name="テキスト ボックス 459"/>
        <xdr:cNvSpPr txBox="1"/>
      </xdr:nvSpPr>
      <xdr:spPr>
        <a:xfrm>
          <a:off x="14909800" y="222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96520</xdr:rowOff>
    </xdr:from>
    <xdr:to>
      <xdr:col>21</xdr:col>
      <xdr:colOff>50800</xdr:colOff>
      <xdr:row>15</xdr:row>
      <xdr:rowOff>26670</xdr:rowOff>
    </xdr:to>
    <xdr:sp macro="" textlink="">
      <xdr:nvSpPr>
        <xdr:cNvPr id="461" name="円/楕円 460"/>
        <xdr:cNvSpPr/>
      </xdr:nvSpPr>
      <xdr:spPr>
        <a:xfrm>
          <a:off x="14351000" y="24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36847</xdr:rowOff>
    </xdr:from>
    <xdr:ext cx="762000" cy="259045"/>
    <xdr:sp macro="" textlink="">
      <xdr:nvSpPr>
        <xdr:cNvPr id="462" name="テキスト ボックス 461"/>
        <xdr:cNvSpPr txBox="1"/>
      </xdr:nvSpPr>
      <xdr:spPr>
        <a:xfrm>
          <a:off x="14020800" y="226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162154</xdr:rowOff>
    </xdr:from>
    <xdr:to>
      <xdr:col>19</xdr:col>
      <xdr:colOff>533400</xdr:colOff>
      <xdr:row>15</xdr:row>
      <xdr:rowOff>92304</xdr:rowOff>
    </xdr:to>
    <xdr:sp macro="" textlink="">
      <xdr:nvSpPr>
        <xdr:cNvPr id="463" name="円/楕円 462"/>
        <xdr:cNvSpPr/>
      </xdr:nvSpPr>
      <xdr:spPr>
        <a:xfrm>
          <a:off x="13462000" y="25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102481</xdr:rowOff>
    </xdr:from>
    <xdr:ext cx="762000" cy="259045"/>
    <xdr:sp macro="" textlink="">
      <xdr:nvSpPr>
        <xdr:cNvPr id="464" name="テキスト ボックス 463"/>
        <xdr:cNvSpPr txBox="1"/>
      </xdr:nvSpPr>
      <xdr:spPr>
        <a:xfrm>
          <a:off x="13131800" y="233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大阪府大東市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124,150
121,535
18.27
39,048,460
38,291,507
683,935
23,345,233
39,520,510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平成２６年度決算では、前年度より４．３ポイント改善したが、これは消防広域化に伴い、職員数が減少したことが主な要因である。</a:t>
          </a:r>
          <a:endParaRPr kumimoji="1" lang="en-US" altLang="ja-JP" sz="1300">
            <a:latin typeface="ＭＳ Ｐゴシック"/>
          </a:endParaRPr>
        </a:p>
        <a:p>
          <a:r>
            <a:rPr kumimoji="1" lang="ja-JP" altLang="en-US" sz="1300">
              <a:latin typeface="ＭＳ Ｐゴシック"/>
            </a:rPr>
            <a:t>　今後も、引き続き職員数の適正化を図りながら、民間活力の導入と多様な労働力配置を積極的に推進することによって、人件費総額の抑制に努める。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127000</xdr:rowOff>
    </xdr:from>
    <xdr:to>
      <xdr:col>7</xdr:col>
      <xdr:colOff>15875</xdr:colOff>
      <xdr:row>36</xdr:row>
      <xdr:rowOff>111760</xdr:rowOff>
    </xdr:to>
    <xdr:cxnSp macro="">
      <xdr:nvCxnSpPr>
        <xdr:cNvPr id="64" name="直線コネクタ 63"/>
        <xdr:cNvCxnSpPr/>
      </xdr:nvCxnSpPr>
      <xdr:spPr>
        <a:xfrm flipV="1">
          <a:off x="3987800" y="5956300"/>
          <a:ext cx="8382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5"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111760</xdr:rowOff>
    </xdr:from>
    <xdr:to>
      <xdr:col>5</xdr:col>
      <xdr:colOff>549275</xdr:colOff>
      <xdr:row>36</xdr:row>
      <xdr:rowOff>165100</xdr:rowOff>
    </xdr:to>
    <xdr:cxnSp macro="">
      <xdr:nvCxnSpPr>
        <xdr:cNvPr id="67" name="直線コネクタ 66"/>
        <xdr:cNvCxnSpPr/>
      </xdr:nvCxnSpPr>
      <xdr:spPr>
        <a:xfrm flipV="1">
          <a:off x="3098800" y="6283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69" name="テキスト ボックス 68"/>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142240</xdr:rowOff>
    </xdr:from>
    <xdr:to>
      <xdr:col>4</xdr:col>
      <xdr:colOff>346075</xdr:colOff>
      <xdr:row>36</xdr:row>
      <xdr:rowOff>165100</xdr:rowOff>
    </xdr:to>
    <xdr:cxnSp macro="">
      <xdr:nvCxnSpPr>
        <xdr:cNvPr id="70" name="直線コネクタ 69"/>
        <xdr:cNvCxnSpPr/>
      </xdr:nvCxnSpPr>
      <xdr:spPr>
        <a:xfrm>
          <a:off x="2209800" y="6314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72" name="テキスト ボックス 71"/>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142240</xdr:rowOff>
    </xdr:from>
    <xdr:to>
      <xdr:col>3</xdr:col>
      <xdr:colOff>142875</xdr:colOff>
      <xdr:row>38</xdr:row>
      <xdr:rowOff>127000</xdr:rowOff>
    </xdr:to>
    <xdr:cxnSp macro="">
      <xdr:nvCxnSpPr>
        <xdr:cNvPr id="73" name="直線コネクタ 72"/>
        <xdr:cNvCxnSpPr/>
      </xdr:nvCxnSpPr>
      <xdr:spPr>
        <a:xfrm flipV="1">
          <a:off x="1320800" y="631444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5" name="テキスト ボックス 74"/>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6" name="フローチャート : 判断 75"/>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7" name="テキスト ボックス 76"/>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76200</xdr:rowOff>
    </xdr:from>
    <xdr:to>
      <xdr:col>7</xdr:col>
      <xdr:colOff>66675</xdr:colOff>
      <xdr:row>35</xdr:row>
      <xdr:rowOff>6350</xdr:rowOff>
    </xdr:to>
    <xdr:sp macro="" textlink="">
      <xdr:nvSpPr>
        <xdr:cNvPr id="83" name="円/楕円 82"/>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92727</xdr:rowOff>
    </xdr:from>
    <xdr:ext cx="762000" cy="259045"/>
    <xdr:sp macro="" textlink="">
      <xdr:nvSpPr>
        <xdr:cNvPr id="84" name="人件費該当値テキスト"/>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60960</xdr:rowOff>
    </xdr:from>
    <xdr:to>
      <xdr:col>5</xdr:col>
      <xdr:colOff>600075</xdr:colOff>
      <xdr:row>36</xdr:row>
      <xdr:rowOff>162560</xdr:rowOff>
    </xdr:to>
    <xdr:sp macro="" textlink="">
      <xdr:nvSpPr>
        <xdr:cNvPr id="85" name="円/楕円 84"/>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1287</xdr:rowOff>
    </xdr:from>
    <xdr:ext cx="736600" cy="259045"/>
    <xdr:sp macro="" textlink="">
      <xdr:nvSpPr>
        <xdr:cNvPr id="86" name="テキスト ボックス 85"/>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114300</xdr:rowOff>
    </xdr:from>
    <xdr:to>
      <xdr:col>4</xdr:col>
      <xdr:colOff>396875</xdr:colOff>
      <xdr:row>37</xdr:row>
      <xdr:rowOff>44450</xdr:rowOff>
    </xdr:to>
    <xdr:sp macro="" textlink="">
      <xdr:nvSpPr>
        <xdr:cNvPr id="87" name="円/楕円 86"/>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88" name="テキスト ボックス 87"/>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91440</xdr:rowOff>
    </xdr:from>
    <xdr:to>
      <xdr:col>3</xdr:col>
      <xdr:colOff>193675</xdr:colOff>
      <xdr:row>37</xdr:row>
      <xdr:rowOff>21590</xdr:rowOff>
    </xdr:to>
    <xdr:sp macro="" textlink="">
      <xdr:nvSpPr>
        <xdr:cNvPr id="89" name="円/楕円 88"/>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31767</xdr:rowOff>
    </xdr:from>
    <xdr:ext cx="762000" cy="259045"/>
    <xdr:sp macro="" textlink="">
      <xdr:nvSpPr>
        <xdr:cNvPr id="90" name="テキスト ボックス 89"/>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91" name="円/楕円 90"/>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162577</xdr:rowOff>
    </xdr:from>
    <xdr:ext cx="762000" cy="259045"/>
    <xdr:sp macro="" textlink="">
      <xdr:nvSpPr>
        <xdr:cNvPr id="92" name="テキスト ボックス 91"/>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中学校給食の実施、妊婦健診の充実、指定管理者の追加導入や窓口業務の委託化により、前年度より０．８ポイント悪化しており、全国平均や大阪府平均よりも高い水準で推移している。総じて、職員数削減により人件費を抑制していることが背景にある。今後も職員数の減少に伴う事務事業等の委託の増加が見込まれるが、委託内容の精査を行い、適正な執行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146050</xdr:rowOff>
    </xdr:from>
    <xdr:to>
      <xdr:col>24</xdr:col>
      <xdr:colOff>31750</xdr:colOff>
      <xdr:row>16</xdr:row>
      <xdr:rowOff>35560</xdr:rowOff>
    </xdr:to>
    <xdr:cxnSp macro="">
      <xdr:nvCxnSpPr>
        <xdr:cNvPr id="125" name="直線コネクタ 124"/>
        <xdr:cNvCxnSpPr/>
      </xdr:nvCxnSpPr>
      <xdr:spPr>
        <a:xfrm>
          <a:off x="15671800" y="27178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50817</xdr:rowOff>
    </xdr:from>
    <xdr:ext cx="762000" cy="259045"/>
    <xdr:sp macro="" textlink="">
      <xdr:nvSpPr>
        <xdr:cNvPr id="126" name="物件費平均値テキスト"/>
        <xdr:cNvSpPr txBox="1"/>
      </xdr:nvSpPr>
      <xdr:spPr>
        <a:xfrm>
          <a:off x="16598900" y="245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39370</xdr:rowOff>
    </xdr:from>
    <xdr:to>
      <xdr:col>22</xdr:col>
      <xdr:colOff>565150</xdr:colOff>
      <xdr:row>15</xdr:row>
      <xdr:rowOff>146050</xdr:rowOff>
    </xdr:to>
    <xdr:cxnSp macro="">
      <xdr:nvCxnSpPr>
        <xdr:cNvPr id="128" name="直線コネクタ 127"/>
        <xdr:cNvCxnSpPr/>
      </xdr:nvCxnSpPr>
      <xdr:spPr>
        <a:xfrm>
          <a:off x="14782800" y="26111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30" name="テキスト ボックス 129"/>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39370</xdr:rowOff>
    </xdr:from>
    <xdr:to>
      <xdr:col>21</xdr:col>
      <xdr:colOff>361950</xdr:colOff>
      <xdr:row>15</xdr:row>
      <xdr:rowOff>46990</xdr:rowOff>
    </xdr:to>
    <xdr:cxnSp macro="">
      <xdr:nvCxnSpPr>
        <xdr:cNvPr id="131" name="直線コネクタ 130"/>
        <xdr:cNvCxnSpPr/>
      </xdr:nvCxnSpPr>
      <xdr:spPr>
        <a:xfrm flipV="1">
          <a:off x="13893800" y="2611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33" name="テキスト ボックス 132"/>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15</xdr:row>
      <xdr:rowOff>54610</xdr:rowOff>
    </xdr:to>
    <xdr:cxnSp macro="">
      <xdr:nvCxnSpPr>
        <xdr:cNvPr id="134" name="直線コネクタ 133"/>
        <xdr:cNvCxnSpPr/>
      </xdr:nvCxnSpPr>
      <xdr:spPr>
        <a:xfrm flipV="1">
          <a:off x="13004800" y="2618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39387</xdr:rowOff>
    </xdr:from>
    <xdr:ext cx="762000" cy="259045"/>
    <xdr:sp macro="" textlink="">
      <xdr:nvSpPr>
        <xdr:cNvPr id="136" name="テキスト ボックス 135"/>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11430</xdr:rowOff>
    </xdr:from>
    <xdr:to>
      <xdr:col>19</xdr:col>
      <xdr:colOff>6350</xdr:colOff>
      <xdr:row>15</xdr:row>
      <xdr:rowOff>113030</xdr:rowOff>
    </xdr:to>
    <xdr:sp macro="" textlink="">
      <xdr:nvSpPr>
        <xdr:cNvPr id="137" name="フローチャート : 判断 136"/>
        <xdr:cNvSpPr/>
      </xdr:nvSpPr>
      <xdr:spPr>
        <a:xfrm>
          <a:off x="12954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97807</xdr:rowOff>
    </xdr:from>
    <xdr:ext cx="762000" cy="259045"/>
    <xdr:sp macro="" textlink="">
      <xdr:nvSpPr>
        <xdr:cNvPr id="138" name="テキスト ボックス 137"/>
        <xdr:cNvSpPr txBox="1"/>
      </xdr:nvSpPr>
      <xdr:spPr>
        <a:xfrm>
          <a:off x="12623800" y="266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156210</xdr:rowOff>
    </xdr:from>
    <xdr:to>
      <xdr:col>24</xdr:col>
      <xdr:colOff>82550</xdr:colOff>
      <xdr:row>16</xdr:row>
      <xdr:rowOff>86360</xdr:rowOff>
    </xdr:to>
    <xdr:sp macro="" textlink="">
      <xdr:nvSpPr>
        <xdr:cNvPr id="144" name="円/楕円 143"/>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128287</xdr:rowOff>
    </xdr:from>
    <xdr:ext cx="762000" cy="259045"/>
    <xdr:sp macro="" textlink="">
      <xdr:nvSpPr>
        <xdr:cNvPr id="145" name="物件費該当値テキスト"/>
        <xdr:cNvSpPr txBox="1"/>
      </xdr:nvSpPr>
      <xdr:spPr>
        <a:xfrm>
          <a:off x="165989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95250</xdr:rowOff>
    </xdr:from>
    <xdr:to>
      <xdr:col>22</xdr:col>
      <xdr:colOff>615950</xdr:colOff>
      <xdr:row>16</xdr:row>
      <xdr:rowOff>25400</xdr:rowOff>
    </xdr:to>
    <xdr:sp macro="" textlink="">
      <xdr:nvSpPr>
        <xdr:cNvPr id="146" name="円/楕円 145"/>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10177</xdr:rowOff>
    </xdr:from>
    <xdr:ext cx="736600" cy="259045"/>
    <xdr:sp macro="" textlink="">
      <xdr:nvSpPr>
        <xdr:cNvPr id="147" name="テキスト ボックス 146"/>
        <xdr:cNvSpPr txBox="1"/>
      </xdr:nvSpPr>
      <xdr:spPr>
        <a:xfrm>
          <a:off x="15290800" y="275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160020</xdr:rowOff>
    </xdr:from>
    <xdr:to>
      <xdr:col>21</xdr:col>
      <xdr:colOff>412750</xdr:colOff>
      <xdr:row>15</xdr:row>
      <xdr:rowOff>90170</xdr:rowOff>
    </xdr:to>
    <xdr:sp macro="" textlink="">
      <xdr:nvSpPr>
        <xdr:cNvPr id="148" name="円/楕円 147"/>
        <xdr:cNvSpPr/>
      </xdr:nvSpPr>
      <xdr:spPr>
        <a:xfrm>
          <a:off x="14732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74947</xdr:rowOff>
    </xdr:from>
    <xdr:ext cx="762000" cy="259045"/>
    <xdr:sp macro="" textlink="">
      <xdr:nvSpPr>
        <xdr:cNvPr id="149" name="テキスト ボックス 148"/>
        <xdr:cNvSpPr txBox="1"/>
      </xdr:nvSpPr>
      <xdr:spPr>
        <a:xfrm>
          <a:off x="14401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167640</xdr:rowOff>
    </xdr:from>
    <xdr:to>
      <xdr:col>20</xdr:col>
      <xdr:colOff>209550</xdr:colOff>
      <xdr:row>15</xdr:row>
      <xdr:rowOff>97790</xdr:rowOff>
    </xdr:to>
    <xdr:sp macro="" textlink="">
      <xdr:nvSpPr>
        <xdr:cNvPr id="150" name="円/楕円 149"/>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82567</xdr:rowOff>
    </xdr:from>
    <xdr:ext cx="762000" cy="259045"/>
    <xdr:sp macro="" textlink="">
      <xdr:nvSpPr>
        <xdr:cNvPr id="151" name="テキスト ボックス 150"/>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3810</xdr:rowOff>
    </xdr:from>
    <xdr:to>
      <xdr:col>19</xdr:col>
      <xdr:colOff>6350</xdr:colOff>
      <xdr:row>15</xdr:row>
      <xdr:rowOff>105410</xdr:rowOff>
    </xdr:to>
    <xdr:sp macro="" textlink="">
      <xdr:nvSpPr>
        <xdr:cNvPr id="152" name="円/楕円 151"/>
        <xdr:cNvSpPr/>
      </xdr:nvSpPr>
      <xdr:spPr>
        <a:xfrm>
          <a:off x="12954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115587</xdr:rowOff>
    </xdr:from>
    <xdr:ext cx="762000" cy="259045"/>
    <xdr:sp macro="" textlink="">
      <xdr:nvSpPr>
        <xdr:cNvPr id="153" name="テキスト ボックス 152"/>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平成２６年度決算では、子ども医療助成の充実や障害者自立支援給付や法内援護（生活保護）の漸増などにより、前年度より０．８ポイント悪化した。</a:t>
          </a:r>
          <a:endParaRPr kumimoji="1" lang="en-US" altLang="ja-JP" sz="1300">
            <a:latin typeface="ＭＳ Ｐゴシック"/>
          </a:endParaRPr>
        </a:p>
        <a:p>
          <a:r>
            <a:rPr kumimoji="1" lang="ja-JP" altLang="en-US" sz="1300">
              <a:latin typeface="ＭＳ Ｐゴシック"/>
            </a:rPr>
            <a:t>　今後も、引き続き、資格審査等の適正化を推進し、年々上昇傾向にある扶助費の抑制に努める。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4535</xdr:rowOff>
    </xdr:from>
    <xdr:to>
      <xdr:col>7</xdr:col>
      <xdr:colOff>15875</xdr:colOff>
      <xdr:row>57</xdr:row>
      <xdr:rowOff>91622</xdr:rowOff>
    </xdr:to>
    <xdr:cxnSp macro="">
      <xdr:nvCxnSpPr>
        <xdr:cNvPr id="188" name="直線コネクタ 187"/>
        <xdr:cNvCxnSpPr/>
      </xdr:nvCxnSpPr>
      <xdr:spPr>
        <a:xfrm>
          <a:off x="3987800" y="97771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89"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4535</xdr:rowOff>
    </xdr:from>
    <xdr:to>
      <xdr:col>5</xdr:col>
      <xdr:colOff>549275</xdr:colOff>
      <xdr:row>57</xdr:row>
      <xdr:rowOff>37193</xdr:rowOff>
    </xdr:to>
    <xdr:cxnSp macro="">
      <xdr:nvCxnSpPr>
        <xdr:cNvPr id="191" name="直線コネクタ 190"/>
        <xdr:cNvCxnSpPr/>
      </xdr:nvCxnSpPr>
      <xdr:spPr>
        <a:xfrm flipV="1">
          <a:off x="3098800" y="9777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78015</xdr:rowOff>
    </xdr:from>
    <xdr:to>
      <xdr:col>4</xdr:col>
      <xdr:colOff>346075</xdr:colOff>
      <xdr:row>57</xdr:row>
      <xdr:rowOff>37193</xdr:rowOff>
    </xdr:to>
    <xdr:cxnSp macro="">
      <xdr:nvCxnSpPr>
        <xdr:cNvPr id="194" name="直線コネクタ 193"/>
        <xdr:cNvCxnSpPr/>
      </xdr:nvCxnSpPr>
      <xdr:spPr>
        <a:xfrm>
          <a:off x="2209800" y="96792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196" name="テキスト ボックス 195"/>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56243</xdr:rowOff>
    </xdr:from>
    <xdr:to>
      <xdr:col>3</xdr:col>
      <xdr:colOff>142875</xdr:colOff>
      <xdr:row>56</xdr:row>
      <xdr:rowOff>78015</xdr:rowOff>
    </xdr:to>
    <xdr:cxnSp macro="">
      <xdr:nvCxnSpPr>
        <xdr:cNvPr id="197" name="直線コネクタ 196"/>
        <xdr:cNvCxnSpPr/>
      </xdr:nvCxnSpPr>
      <xdr:spPr>
        <a:xfrm>
          <a:off x="1320800" y="9657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0" name="フローチャート : 判断 199"/>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1" name="テキスト ボックス 200"/>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40822</xdr:rowOff>
    </xdr:from>
    <xdr:to>
      <xdr:col>7</xdr:col>
      <xdr:colOff>66675</xdr:colOff>
      <xdr:row>57</xdr:row>
      <xdr:rowOff>142422</xdr:rowOff>
    </xdr:to>
    <xdr:sp macro="" textlink="">
      <xdr:nvSpPr>
        <xdr:cNvPr id="207" name="円/楕円 206"/>
        <xdr:cNvSpPr/>
      </xdr:nvSpPr>
      <xdr:spPr>
        <a:xfrm>
          <a:off x="4775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12899</xdr:rowOff>
    </xdr:from>
    <xdr:ext cx="762000" cy="259045"/>
    <xdr:sp macro="" textlink="">
      <xdr:nvSpPr>
        <xdr:cNvPr id="208" name="扶助費該当値テキスト"/>
        <xdr:cNvSpPr txBox="1"/>
      </xdr:nvSpPr>
      <xdr:spPr>
        <a:xfrm>
          <a:off x="4914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125185</xdr:rowOff>
    </xdr:from>
    <xdr:to>
      <xdr:col>5</xdr:col>
      <xdr:colOff>600075</xdr:colOff>
      <xdr:row>57</xdr:row>
      <xdr:rowOff>55335</xdr:rowOff>
    </xdr:to>
    <xdr:sp macro="" textlink="">
      <xdr:nvSpPr>
        <xdr:cNvPr id="209" name="円/楕円 208"/>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40112</xdr:rowOff>
    </xdr:from>
    <xdr:ext cx="736600" cy="259045"/>
    <xdr:sp macro="" textlink="">
      <xdr:nvSpPr>
        <xdr:cNvPr id="210" name="テキスト ボックス 209"/>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157843</xdr:rowOff>
    </xdr:from>
    <xdr:to>
      <xdr:col>4</xdr:col>
      <xdr:colOff>396875</xdr:colOff>
      <xdr:row>57</xdr:row>
      <xdr:rowOff>87993</xdr:rowOff>
    </xdr:to>
    <xdr:sp macro="" textlink="">
      <xdr:nvSpPr>
        <xdr:cNvPr id="211" name="円/楕円 210"/>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212" name="テキスト ボックス 211"/>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27215</xdr:rowOff>
    </xdr:from>
    <xdr:to>
      <xdr:col>3</xdr:col>
      <xdr:colOff>193675</xdr:colOff>
      <xdr:row>56</xdr:row>
      <xdr:rowOff>128815</xdr:rowOff>
    </xdr:to>
    <xdr:sp macro="" textlink="">
      <xdr:nvSpPr>
        <xdr:cNvPr id="213" name="円/楕円 212"/>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214" name="テキスト ボックス 213"/>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5443</xdr:rowOff>
    </xdr:from>
    <xdr:to>
      <xdr:col>1</xdr:col>
      <xdr:colOff>676275</xdr:colOff>
      <xdr:row>56</xdr:row>
      <xdr:rowOff>107043</xdr:rowOff>
    </xdr:to>
    <xdr:sp macro="" textlink="">
      <xdr:nvSpPr>
        <xdr:cNvPr id="215" name="円/楕円 214"/>
        <xdr:cNvSpPr/>
      </xdr:nvSpPr>
      <xdr:spPr>
        <a:xfrm>
          <a:off x="1270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91820</xdr:rowOff>
    </xdr:from>
    <xdr:ext cx="762000" cy="259045"/>
    <xdr:sp macro="" textlink="">
      <xdr:nvSpPr>
        <xdr:cNvPr id="216" name="テキスト ボックス 215"/>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その他の経常収支比率は、前年度より０．６ポイント悪化し、１９．９％となり、依然として類似団体平均を大きく上回っている。</a:t>
          </a:r>
          <a:endParaRPr kumimoji="1" lang="en-US" altLang="ja-JP" sz="1300">
            <a:latin typeface="ＭＳ Ｐゴシック"/>
          </a:endParaRPr>
        </a:p>
        <a:p>
          <a:r>
            <a:rPr kumimoji="1" lang="ja-JP" altLang="en-US" sz="1300">
              <a:latin typeface="ＭＳ Ｐゴシック"/>
            </a:rPr>
            <a:t>　繰出金の額が、国保特会、介護特会、後期特会などの給付費負担部分の増加に比例して増加しているが、今後も予防事業の推進等により給付費を抑制し、繰出金の縮減に努める。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101600</xdr:rowOff>
    </xdr:from>
    <xdr:to>
      <xdr:col>24</xdr:col>
      <xdr:colOff>31750</xdr:colOff>
      <xdr:row>61</xdr:row>
      <xdr:rowOff>6350</xdr:rowOff>
    </xdr:to>
    <xdr:cxnSp macro="">
      <xdr:nvCxnSpPr>
        <xdr:cNvPr id="249" name="直線コネクタ 248"/>
        <xdr:cNvCxnSpPr/>
      </xdr:nvCxnSpPr>
      <xdr:spPr>
        <a:xfrm>
          <a:off x="15671800" y="10388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107950</xdr:rowOff>
    </xdr:from>
    <xdr:to>
      <xdr:col>22</xdr:col>
      <xdr:colOff>565150</xdr:colOff>
      <xdr:row>60</xdr:row>
      <xdr:rowOff>101600</xdr:rowOff>
    </xdr:to>
    <xdr:cxnSp macro="">
      <xdr:nvCxnSpPr>
        <xdr:cNvPr id="252" name="直線コネクタ 251"/>
        <xdr:cNvCxnSpPr/>
      </xdr:nvCxnSpPr>
      <xdr:spPr>
        <a:xfrm>
          <a:off x="14782800" y="10223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137177</xdr:rowOff>
    </xdr:from>
    <xdr:ext cx="736600" cy="259045"/>
    <xdr:sp macro="" textlink="">
      <xdr:nvSpPr>
        <xdr:cNvPr id="254" name="テキスト ボックス 253"/>
        <xdr:cNvSpPr txBox="1"/>
      </xdr:nvSpPr>
      <xdr:spPr>
        <a:xfrm>
          <a:off x="15290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107950</xdr:rowOff>
    </xdr:from>
    <xdr:to>
      <xdr:col>21</xdr:col>
      <xdr:colOff>361950</xdr:colOff>
      <xdr:row>60</xdr:row>
      <xdr:rowOff>0</xdr:rowOff>
    </xdr:to>
    <xdr:cxnSp macro="">
      <xdr:nvCxnSpPr>
        <xdr:cNvPr id="255" name="直線コネクタ 254"/>
        <xdr:cNvCxnSpPr/>
      </xdr:nvCxnSpPr>
      <xdr:spPr>
        <a:xfrm flipV="1">
          <a:off x="13893800" y="10223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57" name="テキスト ボックス 256"/>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95250</xdr:rowOff>
    </xdr:from>
    <xdr:to>
      <xdr:col>20</xdr:col>
      <xdr:colOff>158750</xdr:colOff>
      <xdr:row>60</xdr:row>
      <xdr:rowOff>0</xdr:rowOff>
    </xdr:to>
    <xdr:cxnSp macro="">
      <xdr:nvCxnSpPr>
        <xdr:cNvPr id="258" name="直線コネクタ 257"/>
        <xdr:cNvCxnSpPr/>
      </xdr:nvCxnSpPr>
      <xdr:spPr>
        <a:xfrm>
          <a:off x="13004800" y="10210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86377</xdr:rowOff>
    </xdr:from>
    <xdr:ext cx="762000" cy="259045"/>
    <xdr:sp macro="" textlink="">
      <xdr:nvSpPr>
        <xdr:cNvPr id="260" name="テキスト ボックス 259"/>
        <xdr:cNvSpPr txBox="1"/>
      </xdr:nvSpPr>
      <xdr:spPr>
        <a:xfrm>
          <a:off x="13512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82550</xdr:rowOff>
    </xdr:from>
    <xdr:to>
      <xdr:col>19</xdr:col>
      <xdr:colOff>6350</xdr:colOff>
      <xdr:row>56</xdr:row>
      <xdr:rowOff>12700</xdr:rowOff>
    </xdr:to>
    <xdr:sp macro="" textlink="">
      <xdr:nvSpPr>
        <xdr:cNvPr id="261" name="フローチャート : 判断 260"/>
        <xdr:cNvSpPr/>
      </xdr:nvSpPr>
      <xdr:spPr>
        <a:xfrm>
          <a:off x="12954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22877</xdr:rowOff>
    </xdr:from>
    <xdr:ext cx="762000" cy="259045"/>
    <xdr:sp macro="" textlink="">
      <xdr:nvSpPr>
        <xdr:cNvPr id="262" name="テキスト ボックス 261"/>
        <xdr:cNvSpPr txBox="1"/>
      </xdr:nvSpPr>
      <xdr:spPr>
        <a:xfrm>
          <a:off x="12623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60</xdr:row>
      <xdr:rowOff>127000</xdr:rowOff>
    </xdr:from>
    <xdr:to>
      <xdr:col>24</xdr:col>
      <xdr:colOff>82550</xdr:colOff>
      <xdr:row>61</xdr:row>
      <xdr:rowOff>57150</xdr:rowOff>
    </xdr:to>
    <xdr:sp macro="" textlink="">
      <xdr:nvSpPr>
        <xdr:cNvPr id="268" name="円/楕円 267"/>
        <xdr:cNvSpPr/>
      </xdr:nvSpPr>
      <xdr:spPr>
        <a:xfrm>
          <a:off x="164592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35577</xdr:rowOff>
    </xdr:from>
    <xdr:ext cx="762000" cy="259045"/>
    <xdr:sp macro="" textlink="">
      <xdr:nvSpPr>
        <xdr:cNvPr id="269" name="その他該当値テキスト"/>
        <xdr:cNvSpPr txBox="1"/>
      </xdr:nvSpPr>
      <xdr:spPr>
        <a:xfrm>
          <a:off x="165989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50800</xdr:rowOff>
    </xdr:from>
    <xdr:to>
      <xdr:col>22</xdr:col>
      <xdr:colOff>615950</xdr:colOff>
      <xdr:row>60</xdr:row>
      <xdr:rowOff>152400</xdr:rowOff>
    </xdr:to>
    <xdr:sp macro="" textlink="">
      <xdr:nvSpPr>
        <xdr:cNvPr id="270" name="円/楕円 269"/>
        <xdr:cNvSpPr/>
      </xdr:nvSpPr>
      <xdr:spPr>
        <a:xfrm>
          <a:off x="15621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137177</xdr:rowOff>
    </xdr:from>
    <xdr:ext cx="736600" cy="259045"/>
    <xdr:sp macro="" textlink="">
      <xdr:nvSpPr>
        <xdr:cNvPr id="271" name="テキスト ボックス 270"/>
        <xdr:cNvSpPr txBox="1"/>
      </xdr:nvSpPr>
      <xdr:spPr>
        <a:xfrm>
          <a:off x="15290800" y="1042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57150</xdr:rowOff>
    </xdr:from>
    <xdr:to>
      <xdr:col>21</xdr:col>
      <xdr:colOff>412750</xdr:colOff>
      <xdr:row>59</xdr:row>
      <xdr:rowOff>158750</xdr:rowOff>
    </xdr:to>
    <xdr:sp macro="" textlink="">
      <xdr:nvSpPr>
        <xdr:cNvPr id="272" name="円/楕円 271"/>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143527</xdr:rowOff>
    </xdr:from>
    <xdr:ext cx="762000" cy="259045"/>
    <xdr:sp macro="" textlink="">
      <xdr:nvSpPr>
        <xdr:cNvPr id="273" name="テキスト ボックス 272"/>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120650</xdr:rowOff>
    </xdr:from>
    <xdr:to>
      <xdr:col>20</xdr:col>
      <xdr:colOff>209550</xdr:colOff>
      <xdr:row>60</xdr:row>
      <xdr:rowOff>50800</xdr:rowOff>
    </xdr:to>
    <xdr:sp macro="" textlink="">
      <xdr:nvSpPr>
        <xdr:cNvPr id="274" name="円/楕円 273"/>
        <xdr:cNvSpPr/>
      </xdr:nvSpPr>
      <xdr:spPr>
        <a:xfrm>
          <a:off x="13843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35577</xdr:rowOff>
    </xdr:from>
    <xdr:ext cx="762000" cy="259045"/>
    <xdr:sp macro="" textlink="">
      <xdr:nvSpPr>
        <xdr:cNvPr id="275" name="テキスト ボックス 274"/>
        <xdr:cNvSpPr txBox="1"/>
      </xdr:nvSpPr>
      <xdr:spPr>
        <a:xfrm>
          <a:off x="13512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44450</xdr:rowOff>
    </xdr:from>
    <xdr:to>
      <xdr:col>19</xdr:col>
      <xdr:colOff>6350</xdr:colOff>
      <xdr:row>59</xdr:row>
      <xdr:rowOff>146050</xdr:rowOff>
    </xdr:to>
    <xdr:sp macro="" textlink="">
      <xdr:nvSpPr>
        <xdr:cNvPr id="276" name="円/楕円 275"/>
        <xdr:cNvSpPr/>
      </xdr:nvSpPr>
      <xdr:spPr>
        <a:xfrm>
          <a:off x="12954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130827</xdr:rowOff>
    </xdr:from>
    <xdr:ext cx="762000" cy="259045"/>
    <xdr:sp macro="" textlink="">
      <xdr:nvSpPr>
        <xdr:cNvPr id="277" name="テキスト ボックス 276"/>
        <xdr:cNvSpPr txBox="1"/>
      </xdr:nvSpPr>
      <xdr:spPr>
        <a:xfrm>
          <a:off x="12623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４．３ポイント悪化し、類似団体平均、大阪府平均を上回った。これは、消防業務の一部事務組合化に伴い、常備消防の各経費（大部分は人件費）が一部事務組合負担金に移行したことによるものであ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138430</xdr:rowOff>
    </xdr:from>
    <xdr:to>
      <xdr:col>24</xdr:col>
      <xdr:colOff>31750</xdr:colOff>
      <xdr:row>37</xdr:row>
      <xdr:rowOff>123190</xdr:rowOff>
    </xdr:to>
    <xdr:cxnSp macro="">
      <xdr:nvCxnSpPr>
        <xdr:cNvPr id="309" name="直線コネクタ 308"/>
        <xdr:cNvCxnSpPr/>
      </xdr:nvCxnSpPr>
      <xdr:spPr>
        <a:xfrm>
          <a:off x="15671800" y="6139180"/>
          <a:ext cx="8382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130827</xdr:rowOff>
    </xdr:from>
    <xdr:ext cx="762000" cy="259045"/>
    <xdr:sp macro="" textlink="">
      <xdr:nvSpPr>
        <xdr:cNvPr id="310"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100330</xdr:rowOff>
    </xdr:from>
    <xdr:to>
      <xdr:col>22</xdr:col>
      <xdr:colOff>565150</xdr:colOff>
      <xdr:row>35</xdr:row>
      <xdr:rowOff>138430</xdr:rowOff>
    </xdr:to>
    <xdr:cxnSp macro="">
      <xdr:nvCxnSpPr>
        <xdr:cNvPr id="312" name="直線コネクタ 311"/>
        <xdr:cNvCxnSpPr/>
      </xdr:nvCxnSpPr>
      <xdr:spPr>
        <a:xfrm>
          <a:off x="14782800" y="6101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21607</xdr:rowOff>
    </xdr:from>
    <xdr:ext cx="736600" cy="259045"/>
    <xdr:sp macro="" textlink="">
      <xdr:nvSpPr>
        <xdr:cNvPr id="314" name="テキスト ボックス 313"/>
        <xdr:cNvSpPr txBox="1"/>
      </xdr:nvSpPr>
      <xdr:spPr>
        <a:xfrm>
          <a:off x="15290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100330</xdr:rowOff>
    </xdr:from>
    <xdr:to>
      <xdr:col>21</xdr:col>
      <xdr:colOff>361950</xdr:colOff>
      <xdr:row>35</xdr:row>
      <xdr:rowOff>107950</xdr:rowOff>
    </xdr:to>
    <xdr:cxnSp macro="">
      <xdr:nvCxnSpPr>
        <xdr:cNvPr id="315" name="直線コネクタ 314"/>
        <xdr:cNvCxnSpPr/>
      </xdr:nvCxnSpPr>
      <xdr:spPr>
        <a:xfrm flipV="1">
          <a:off x="13893800" y="6101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7" name="テキスト ボックス 31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107950</xdr:rowOff>
    </xdr:from>
    <xdr:to>
      <xdr:col>20</xdr:col>
      <xdr:colOff>158750</xdr:colOff>
      <xdr:row>35</xdr:row>
      <xdr:rowOff>115570</xdr:rowOff>
    </xdr:to>
    <xdr:cxnSp macro="">
      <xdr:nvCxnSpPr>
        <xdr:cNvPr id="318" name="直線コネクタ 317"/>
        <xdr:cNvCxnSpPr/>
      </xdr:nvCxnSpPr>
      <xdr:spPr>
        <a:xfrm flipV="1">
          <a:off x="13004800" y="6108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0" name="テキスト ボックス 319"/>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129540</xdr:rowOff>
    </xdr:from>
    <xdr:to>
      <xdr:col>19</xdr:col>
      <xdr:colOff>6350</xdr:colOff>
      <xdr:row>37</xdr:row>
      <xdr:rowOff>59690</xdr:rowOff>
    </xdr:to>
    <xdr:sp macro="" textlink="">
      <xdr:nvSpPr>
        <xdr:cNvPr id="321" name="フローチャート : 判断 320"/>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44467</xdr:rowOff>
    </xdr:from>
    <xdr:ext cx="762000" cy="259045"/>
    <xdr:sp macro="" textlink="">
      <xdr:nvSpPr>
        <xdr:cNvPr id="322" name="テキスト ボックス 321"/>
        <xdr:cNvSpPr txBox="1"/>
      </xdr:nvSpPr>
      <xdr:spPr>
        <a:xfrm>
          <a:off x="12623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72390</xdr:rowOff>
    </xdr:from>
    <xdr:to>
      <xdr:col>24</xdr:col>
      <xdr:colOff>82550</xdr:colOff>
      <xdr:row>38</xdr:row>
      <xdr:rowOff>2540</xdr:rowOff>
    </xdr:to>
    <xdr:sp macro="" textlink="">
      <xdr:nvSpPr>
        <xdr:cNvPr id="328" name="円/楕円 327"/>
        <xdr:cNvSpPr/>
      </xdr:nvSpPr>
      <xdr:spPr>
        <a:xfrm>
          <a:off x="16459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44467</xdr:rowOff>
    </xdr:from>
    <xdr:ext cx="762000" cy="259045"/>
    <xdr:sp macro="" textlink="">
      <xdr:nvSpPr>
        <xdr:cNvPr id="329" name="補助費等該当値テキスト"/>
        <xdr:cNvSpPr txBox="1"/>
      </xdr:nvSpPr>
      <xdr:spPr>
        <a:xfrm>
          <a:off x="16598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87630</xdr:rowOff>
    </xdr:from>
    <xdr:to>
      <xdr:col>22</xdr:col>
      <xdr:colOff>615950</xdr:colOff>
      <xdr:row>36</xdr:row>
      <xdr:rowOff>17780</xdr:rowOff>
    </xdr:to>
    <xdr:sp macro="" textlink="">
      <xdr:nvSpPr>
        <xdr:cNvPr id="330" name="円/楕円 329"/>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31" name="テキスト ボックス 330"/>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49530</xdr:rowOff>
    </xdr:from>
    <xdr:to>
      <xdr:col>21</xdr:col>
      <xdr:colOff>412750</xdr:colOff>
      <xdr:row>35</xdr:row>
      <xdr:rowOff>151130</xdr:rowOff>
    </xdr:to>
    <xdr:sp macro="" textlink="">
      <xdr:nvSpPr>
        <xdr:cNvPr id="332" name="円/楕円 331"/>
        <xdr:cNvSpPr/>
      </xdr:nvSpPr>
      <xdr:spPr>
        <a:xfrm>
          <a:off x="14732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161307</xdr:rowOff>
    </xdr:from>
    <xdr:ext cx="762000" cy="259045"/>
    <xdr:sp macro="" textlink="">
      <xdr:nvSpPr>
        <xdr:cNvPr id="333" name="テキスト ボックス 332"/>
        <xdr:cNvSpPr txBox="1"/>
      </xdr:nvSpPr>
      <xdr:spPr>
        <a:xfrm>
          <a:off x="14401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57150</xdr:rowOff>
    </xdr:from>
    <xdr:to>
      <xdr:col>20</xdr:col>
      <xdr:colOff>209550</xdr:colOff>
      <xdr:row>35</xdr:row>
      <xdr:rowOff>158750</xdr:rowOff>
    </xdr:to>
    <xdr:sp macro="" textlink="">
      <xdr:nvSpPr>
        <xdr:cNvPr id="334" name="円/楕円 333"/>
        <xdr:cNvSpPr/>
      </xdr:nvSpPr>
      <xdr:spPr>
        <a:xfrm>
          <a:off x="13843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168927</xdr:rowOff>
    </xdr:from>
    <xdr:ext cx="762000" cy="259045"/>
    <xdr:sp macro="" textlink="">
      <xdr:nvSpPr>
        <xdr:cNvPr id="335" name="テキスト ボックス 334"/>
        <xdr:cNvSpPr txBox="1"/>
      </xdr:nvSpPr>
      <xdr:spPr>
        <a:xfrm>
          <a:off x="13512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64770</xdr:rowOff>
    </xdr:from>
    <xdr:to>
      <xdr:col>19</xdr:col>
      <xdr:colOff>6350</xdr:colOff>
      <xdr:row>35</xdr:row>
      <xdr:rowOff>166370</xdr:rowOff>
    </xdr:to>
    <xdr:sp macro="" textlink="">
      <xdr:nvSpPr>
        <xdr:cNvPr id="336" name="円/楕円 335"/>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5097</xdr:rowOff>
    </xdr:from>
    <xdr:ext cx="762000" cy="259045"/>
    <xdr:sp macro="" textlink="">
      <xdr:nvSpPr>
        <xdr:cNvPr id="337" name="テキスト ボックス 336"/>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例年、利率見直しの期日が到来した銀行等引受債について、一括繰上償還を行っているが、平成２６年度は前年度よりも繰上償還額が減少したことにより、０．３ポイント改善した。</a:t>
          </a:r>
          <a:endParaRPr kumimoji="1" lang="en-US" altLang="ja-JP" sz="1300">
            <a:latin typeface="ＭＳ Ｐゴシック"/>
          </a:endParaRPr>
        </a:p>
        <a:p>
          <a:r>
            <a:rPr kumimoji="1" lang="ja-JP" altLang="en-US" sz="1300">
              <a:latin typeface="ＭＳ Ｐゴシック"/>
            </a:rPr>
            <a:t>　今後も、減債基金を活用した繰上償還や借入時の据置期間短縮の検討、臨時財政対策債の発行抑制に努め、公債費の抑制につなげる。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106426</xdr:rowOff>
    </xdr:from>
    <xdr:to>
      <xdr:col>7</xdr:col>
      <xdr:colOff>15875</xdr:colOff>
      <xdr:row>77</xdr:row>
      <xdr:rowOff>120142</xdr:rowOff>
    </xdr:to>
    <xdr:cxnSp macro="">
      <xdr:nvCxnSpPr>
        <xdr:cNvPr id="367" name="直線コネクタ 366"/>
        <xdr:cNvCxnSpPr/>
      </xdr:nvCxnSpPr>
      <xdr:spPr>
        <a:xfrm flipV="1">
          <a:off x="3987800" y="133080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68"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5842</xdr:rowOff>
    </xdr:from>
    <xdr:to>
      <xdr:col>5</xdr:col>
      <xdr:colOff>549275</xdr:colOff>
      <xdr:row>77</xdr:row>
      <xdr:rowOff>120142</xdr:rowOff>
    </xdr:to>
    <xdr:cxnSp macro="">
      <xdr:nvCxnSpPr>
        <xdr:cNvPr id="370" name="直線コネクタ 369"/>
        <xdr:cNvCxnSpPr/>
      </xdr:nvCxnSpPr>
      <xdr:spPr>
        <a:xfrm>
          <a:off x="3098800" y="1320749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72" name="テキスト ボックス 371"/>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145287</xdr:rowOff>
    </xdr:from>
    <xdr:to>
      <xdr:col>4</xdr:col>
      <xdr:colOff>346075</xdr:colOff>
      <xdr:row>77</xdr:row>
      <xdr:rowOff>5842</xdr:rowOff>
    </xdr:to>
    <xdr:cxnSp macro="">
      <xdr:nvCxnSpPr>
        <xdr:cNvPr id="373" name="直線コネクタ 372"/>
        <xdr:cNvCxnSpPr/>
      </xdr:nvCxnSpPr>
      <xdr:spPr>
        <a:xfrm>
          <a:off x="2209800" y="131754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25416</xdr:rowOff>
    </xdr:from>
    <xdr:ext cx="762000" cy="259045"/>
    <xdr:sp macro="" textlink="">
      <xdr:nvSpPr>
        <xdr:cNvPr id="375" name="テキスト ボックス 374"/>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145287</xdr:rowOff>
    </xdr:from>
    <xdr:to>
      <xdr:col>3</xdr:col>
      <xdr:colOff>142875</xdr:colOff>
      <xdr:row>76</xdr:row>
      <xdr:rowOff>154432</xdr:rowOff>
    </xdr:to>
    <xdr:cxnSp macro="">
      <xdr:nvCxnSpPr>
        <xdr:cNvPr id="376" name="直線コネクタ 375"/>
        <xdr:cNvCxnSpPr/>
      </xdr:nvCxnSpPr>
      <xdr:spPr>
        <a:xfrm flipV="1">
          <a:off x="1320800" y="131754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8" name="テキスト ボックス 377"/>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9" name="フローチャート : 判断 378"/>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80" name="テキスト ボックス 379"/>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55626</xdr:rowOff>
    </xdr:from>
    <xdr:to>
      <xdr:col>7</xdr:col>
      <xdr:colOff>66675</xdr:colOff>
      <xdr:row>77</xdr:row>
      <xdr:rowOff>157226</xdr:rowOff>
    </xdr:to>
    <xdr:sp macro="" textlink="">
      <xdr:nvSpPr>
        <xdr:cNvPr id="386" name="円/楕円 385"/>
        <xdr:cNvSpPr/>
      </xdr:nvSpPr>
      <xdr:spPr>
        <a:xfrm>
          <a:off x="4775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72153</xdr:rowOff>
    </xdr:from>
    <xdr:ext cx="762000" cy="259045"/>
    <xdr:sp macro="" textlink="">
      <xdr:nvSpPr>
        <xdr:cNvPr id="387" name="公債費該当値テキスト"/>
        <xdr:cNvSpPr txBox="1"/>
      </xdr:nvSpPr>
      <xdr:spPr>
        <a:xfrm>
          <a:off x="4914900" y="131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69342</xdr:rowOff>
    </xdr:from>
    <xdr:to>
      <xdr:col>5</xdr:col>
      <xdr:colOff>600075</xdr:colOff>
      <xdr:row>77</xdr:row>
      <xdr:rowOff>170942</xdr:rowOff>
    </xdr:to>
    <xdr:sp macro="" textlink="">
      <xdr:nvSpPr>
        <xdr:cNvPr id="388" name="円/楕円 387"/>
        <xdr:cNvSpPr/>
      </xdr:nvSpPr>
      <xdr:spPr>
        <a:xfrm>
          <a:off x="3937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9669</xdr:rowOff>
    </xdr:from>
    <xdr:ext cx="736600" cy="259045"/>
    <xdr:sp macro="" textlink="">
      <xdr:nvSpPr>
        <xdr:cNvPr id="389" name="テキスト ボックス 388"/>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126492</xdr:rowOff>
    </xdr:from>
    <xdr:to>
      <xdr:col>4</xdr:col>
      <xdr:colOff>396875</xdr:colOff>
      <xdr:row>77</xdr:row>
      <xdr:rowOff>56642</xdr:rowOff>
    </xdr:to>
    <xdr:sp macro="" textlink="">
      <xdr:nvSpPr>
        <xdr:cNvPr id="390" name="円/楕円 389"/>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66819</xdr:rowOff>
    </xdr:from>
    <xdr:ext cx="762000" cy="259045"/>
    <xdr:sp macro="" textlink="">
      <xdr:nvSpPr>
        <xdr:cNvPr id="391" name="テキスト ボックス 390"/>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94487</xdr:rowOff>
    </xdr:from>
    <xdr:to>
      <xdr:col>3</xdr:col>
      <xdr:colOff>193675</xdr:colOff>
      <xdr:row>77</xdr:row>
      <xdr:rowOff>24637</xdr:rowOff>
    </xdr:to>
    <xdr:sp macro="" textlink="">
      <xdr:nvSpPr>
        <xdr:cNvPr id="392" name="円/楕円 391"/>
        <xdr:cNvSpPr/>
      </xdr:nvSpPr>
      <xdr:spPr>
        <a:xfrm>
          <a:off x="2159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34815</xdr:rowOff>
    </xdr:from>
    <xdr:ext cx="762000" cy="259045"/>
    <xdr:sp macro="" textlink="">
      <xdr:nvSpPr>
        <xdr:cNvPr id="393" name="テキスト ボックス 392"/>
        <xdr:cNvSpPr txBox="1"/>
      </xdr:nvSpPr>
      <xdr:spPr>
        <a:xfrm>
          <a:off x="1828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103632</xdr:rowOff>
    </xdr:from>
    <xdr:to>
      <xdr:col>1</xdr:col>
      <xdr:colOff>676275</xdr:colOff>
      <xdr:row>77</xdr:row>
      <xdr:rowOff>33782</xdr:rowOff>
    </xdr:to>
    <xdr:sp macro="" textlink="">
      <xdr:nvSpPr>
        <xdr:cNvPr id="394" name="円/楕円 393"/>
        <xdr:cNvSpPr/>
      </xdr:nvSpPr>
      <xdr:spPr>
        <a:xfrm>
          <a:off x="1270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43959</xdr:rowOff>
    </xdr:from>
    <xdr:ext cx="762000" cy="259045"/>
    <xdr:sp macro="" textlink="">
      <xdr:nvSpPr>
        <xdr:cNvPr id="395" name="テキスト ボックス 394"/>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公債費以外の経常収支比率が高い要因は、総体的に物件費・繰出金が高いことにある。</a:t>
          </a:r>
          <a:endParaRPr kumimoji="1" lang="en-US" altLang="ja-JP" sz="1300">
            <a:latin typeface="ＭＳ Ｐゴシック"/>
          </a:endParaRPr>
        </a:p>
        <a:p>
          <a:r>
            <a:rPr kumimoji="1" lang="ja-JP" altLang="en-US" sz="1300">
              <a:latin typeface="ＭＳ Ｐゴシック"/>
            </a:rPr>
            <a:t>　大東市行政経営改革指針に則り、引き続き歳入の確保と歳出の削減により経常収支比率の改善に努める。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53848</xdr:rowOff>
    </xdr:from>
    <xdr:to>
      <xdr:col>24</xdr:col>
      <xdr:colOff>31750</xdr:colOff>
      <xdr:row>78</xdr:row>
      <xdr:rowOff>154432</xdr:rowOff>
    </xdr:to>
    <xdr:cxnSp macro="">
      <xdr:nvCxnSpPr>
        <xdr:cNvPr id="426" name="直線コネクタ 425"/>
        <xdr:cNvCxnSpPr/>
      </xdr:nvCxnSpPr>
      <xdr:spPr>
        <a:xfrm>
          <a:off x="15671800" y="1342694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170451</xdr:rowOff>
    </xdr:from>
    <xdr:ext cx="762000" cy="259045"/>
    <xdr:sp macro="" textlink="">
      <xdr:nvSpPr>
        <xdr:cNvPr id="427" name="公債費以外平均値テキスト"/>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124713</xdr:rowOff>
    </xdr:from>
    <xdr:to>
      <xdr:col>22</xdr:col>
      <xdr:colOff>565150</xdr:colOff>
      <xdr:row>78</xdr:row>
      <xdr:rowOff>53848</xdr:rowOff>
    </xdr:to>
    <xdr:cxnSp macro="">
      <xdr:nvCxnSpPr>
        <xdr:cNvPr id="429" name="直線コネクタ 428"/>
        <xdr:cNvCxnSpPr/>
      </xdr:nvCxnSpPr>
      <xdr:spPr>
        <a:xfrm>
          <a:off x="14782800" y="13326363"/>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31" name="テキスト ボックス 430"/>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88137</xdr:rowOff>
    </xdr:from>
    <xdr:to>
      <xdr:col>21</xdr:col>
      <xdr:colOff>361950</xdr:colOff>
      <xdr:row>77</xdr:row>
      <xdr:rowOff>124713</xdr:rowOff>
    </xdr:to>
    <xdr:cxnSp macro="">
      <xdr:nvCxnSpPr>
        <xdr:cNvPr id="432" name="直線コネクタ 431"/>
        <xdr:cNvCxnSpPr/>
      </xdr:nvCxnSpPr>
      <xdr:spPr>
        <a:xfrm>
          <a:off x="13893800" y="132897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53103</xdr:rowOff>
    </xdr:from>
    <xdr:ext cx="762000" cy="259045"/>
    <xdr:sp macro="" textlink="">
      <xdr:nvSpPr>
        <xdr:cNvPr id="434" name="テキスト ボックス 433"/>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88137</xdr:rowOff>
    </xdr:from>
    <xdr:to>
      <xdr:col>20</xdr:col>
      <xdr:colOff>158750</xdr:colOff>
      <xdr:row>78</xdr:row>
      <xdr:rowOff>85852</xdr:rowOff>
    </xdr:to>
    <xdr:cxnSp macro="">
      <xdr:nvCxnSpPr>
        <xdr:cNvPr id="435" name="直線コネクタ 434"/>
        <xdr:cNvCxnSpPr/>
      </xdr:nvCxnSpPr>
      <xdr:spPr>
        <a:xfrm flipV="1">
          <a:off x="13004800" y="13289787"/>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25671</xdr:rowOff>
    </xdr:from>
    <xdr:ext cx="762000" cy="259045"/>
    <xdr:sp macro="" textlink="">
      <xdr:nvSpPr>
        <xdr:cNvPr id="437" name="テキスト ボックス 436"/>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99061</xdr:rowOff>
    </xdr:from>
    <xdr:to>
      <xdr:col>19</xdr:col>
      <xdr:colOff>6350</xdr:colOff>
      <xdr:row>77</xdr:row>
      <xdr:rowOff>29211</xdr:rowOff>
    </xdr:to>
    <xdr:sp macro="" textlink="">
      <xdr:nvSpPr>
        <xdr:cNvPr id="438" name="フローチャート : 判断 437"/>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39387</xdr:rowOff>
    </xdr:from>
    <xdr:ext cx="762000" cy="259045"/>
    <xdr:sp macro="" textlink="">
      <xdr:nvSpPr>
        <xdr:cNvPr id="439" name="テキスト ボックス 438"/>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103632</xdr:rowOff>
    </xdr:from>
    <xdr:to>
      <xdr:col>24</xdr:col>
      <xdr:colOff>82550</xdr:colOff>
      <xdr:row>79</xdr:row>
      <xdr:rowOff>33782</xdr:rowOff>
    </xdr:to>
    <xdr:sp macro="" textlink="">
      <xdr:nvSpPr>
        <xdr:cNvPr id="445" name="円/楕円 444"/>
        <xdr:cNvSpPr/>
      </xdr:nvSpPr>
      <xdr:spPr>
        <a:xfrm>
          <a:off x="16459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75709</xdr:rowOff>
    </xdr:from>
    <xdr:ext cx="762000" cy="259045"/>
    <xdr:sp macro="" textlink="">
      <xdr:nvSpPr>
        <xdr:cNvPr id="446" name="公債費以外該当値テキスト"/>
        <xdr:cNvSpPr txBox="1"/>
      </xdr:nvSpPr>
      <xdr:spPr>
        <a:xfrm>
          <a:off x="16598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3048</xdr:rowOff>
    </xdr:from>
    <xdr:to>
      <xdr:col>22</xdr:col>
      <xdr:colOff>615950</xdr:colOff>
      <xdr:row>78</xdr:row>
      <xdr:rowOff>104648</xdr:rowOff>
    </xdr:to>
    <xdr:sp macro="" textlink="">
      <xdr:nvSpPr>
        <xdr:cNvPr id="447" name="円/楕円 446"/>
        <xdr:cNvSpPr/>
      </xdr:nvSpPr>
      <xdr:spPr>
        <a:xfrm>
          <a:off x="15621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89425</xdr:rowOff>
    </xdr:from>
    <xdr:ext cx="736600" cy="259045"/>
    <xdr:sp macro="" textlink="">
      <xdr:nvSpPr>
        <xdr:cNvPr id="448" name="テキスト ボックス 447"/>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73913</xdr:rowOff>
    </xdr:from>
    <xdr:to>
      <xdr:col>21</xdr:col>
      <xdr:colOff>412750</xdr:colOff>
      <xdr:row>78</xdr:row>
      <xdr:rowOff>4063</xdr:rowOff>
    </xdr:to>
    <xdr:sp macro="" textlink="">
      <xdr:nvSpPr>
        <xdr:cNvPr id="449" name="円/楕円 448"/>
        <xdr:cNvSpPr/>
      </xdr:nvSpPr>
      <xdr:spPr>
        <a:xfrm>
          <a:off x="14732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160290</xdr:rowOff>
    </xdr:from>
    <xdr:ext cx="762000" cy="259045"/>
    <xdr:sp macro="" textlink="">
      <xdr:nvSpPr>
        <xdr:cNvPr id="450" name="テキスト ボックス 449"/>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37337</xdr:rowOff>
    </xdr:from>
    <xdr:to>
      <xdr:col>20</xdr:col>
      <xdr:colOff>209550</xdr:colOff>
      <xdr:row>77</xdr:row>
      <xdr:rowOff>138937</xdr:rowOff>
    </xdr:to>
    <xdr:sp macro="" textlink="">
      <xdr:nvSpPr>
        <xdr:cNvPr id="451" name="円/楕円 450"/>
        <xdr:cNvSpPr/>
      </xdr:nvSpPr>
      <xdr:spPr>
        <a:xfrm>
          <a:off x="13843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123714</xdr:rowOff>
    </xdr:from>
    <xdr:ext cx="762000" cy="259045"/>
    <xdr:sp macro="" textlink="">
      <xdr:nvSpPr>
        <xdr:cNvPr id="452" name="テキスト ボックス 451"/>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35052</xdr:rowOff>
    </xdr:from>
    <xdr:to>
      <xdr:col>19</xdr:col>
      <xdr:colOff>6350</xdr:colOff>
      <xdr:row>78</xdr:row>
      <xdr:rowOff>136652</xdr:rowOff>
    </xdr:to>
    <xdr:sp macro="" textlink="">
      <xdr:nvSpPr>
        <xdr:cNvPr id="453" name="円/楕円 452"/>
        <xdr:cNvSpPr/>
      </xdr:nvSpPr>
      <xdr:spPr>
        <a:xfrm>
          <a:off x="12954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121429</xdr:rowOff>
    </xdr:from>
    <xdr:ext cx="762000" cy="259045"/>
    <xdr:sp macro="" textlink="">
      <xdr:nvSpPr>
        <xdr:cNvPr id="454" name="テキスト ボックス 453"/>
        <xdr:cNvSpPr txBox="1"/>
      </xdr:nvSpPr>
      <xdr:spPr>
        <a:xfrm>
          <a:off x="12623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大阪府大東市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76784</xdr:rowOff>
    </xdr:from>
    <xdr:to>
      <xdr:col>4</xdr:col>
      <xdr:colOff>1117600</xdr:colOff>
      <xdr:row>18</xdr:row>
      <xdr:rowOff>150067</xdr:rowOff>
    </xdr:to>
    <xdr:cxnSp macro="">
      <xdr:nvCxnSpPr>
        <xdr:cNvPr id="52" name="直線コネクタ 51"/>
        <xdr:cNvCxnSpPr/>
      </xdr:nvCxnSpPr>
      <xdr:spPr bwMode="auto">
        <a:xfrm flipV="1">
          <a:off x="5003800" y="3210509"/>
          <a:ext cx="647700" cy="73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135225</xdr:rowOff>
    </xdr:from>
    <xdr:ext cx="762000" cy="259045"/>
    <xdr:sp macro="" textlink="">
      <xdr:nvSpPr>
        <xdr:cNvPr id="53" name="人口1人当たり決算額の推移平均値テキスト130"/>
        <xdr:cNvSpPr txBox="1"/>
      </xdr:nvSpPr>
      <xdr:spPr>
        <a:xfrm>
          <a:off x="5740400" y="258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103171</xdr:rowOff>
    </xdr:from>
    <xdr:to>
      <xdr:col>4</xdr:col>
      <xdr:colOff>469900</xdr:colOff>
      <xdr:row>18</xdr:row>
      <xdr:rowOff>150067</xdr:rowOff>
    </xdr:to>
    <xdr:cxnSp macro="">
      <xdr:nvCxnSpPr>
        <xdr:cNvPr id="55" name="直線コネクタ 54"/>
        <xdr:cNvCxnSpPr/>
      </xdr:nvCxnSpPr>
      <xdr:spPr bwMode="auto">
        <a:xfrm>
          <a:off x="4305300" y="3236896"/>
          <a:ext cx="698500" cy="46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102883</xdr:rowOff>
    </xdr:from>
    <xdr:ext cx="736600" cy="259045"/>
    <xdr:sp macro="" textlink="">
      <xdr:nvSpPr>
        <xdr:cNvPr id="57" name="テキスト ボックス 56"/>
        <xdr:cNvSpPr txBox="1"/>
      </xdr:nvSpPr>
      <xdr:spPr>
        <a:xfrm>
          <a:off x="4622800" y="255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35865</xdr:rowOff>
    </xdr:from>
    <xdr:to>
      <xdr:col>3</xdr:col>
      <xdr:colOff>904875</xdr:colOff>
      <xdr:row>18</xdr:row>
      <xdr:rowOff>103171</xdr:rowOff>
    </xdr:to>
    <xdr:cxnSp macro="">
      <xdr:nvCxnSpPr>
        <xdr:cNvPr id="58" name="直線コネクタ 57"/>
        <xdr:cNvCxnSpPr/>
      </xdr:nvCxnSpPr>
      <xdr:spPr bwMode="auto">
        <a:xfrm>
          <a:off x="3606800" y="3169590"/>
          <a:ext cx="698500" cy="67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33683</xdr:rowOff>
    </xdr:from>
    <xdr:ext cx="762000" cy="259045"/>
    <xdr:sp macro="" textlink="">
      <xdr:nvSpPr>
        <xdr:cNvPr id="60" name="テキスト ボックス 59"/>
        <xdr:cNvSpPr txBox="1"/>
      </xdr:nvSpPr>
      <xdr:spPr>
        <a:xfrm>
          <a:off x="3924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168453</xdr:rowOff>
    </xdr:from>
    <xdr:to>
      <xdr:col>3</xdr:col>
      <xdr:colOff>206375</xdr:colOff>
      <xdr:row>18</xdr:row>
      <xdr:rowOff>35865</xdr:rowOff>
    </xdr:to>
    <xdr:cxnSp macro="">
      <xdr:nvCxnSpPr>
        <xdr:cNvPr id="61" name="直線コネクタ 60"/>
        <xdr:cNvCxnSpPr/>
      </xdr:nvCxnSpPr>
      <xdr:spPr bwMode="auto">
        <a:xfrm>
          <a:off x="2908300" y="3130728"/>
          <a:ext cx="698500" cy="38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125058</xdr:rowOff>
    </xdr:from>
    <xdr:ext cx="762000" cy="259045"/>
    <xdr:sp macro="" textlink="">
      <xdr:nvSpPr>
        <xdr:cNvPr id="63" name="テキスト ボックス 62"/>
        <xdr:cNvSpPr txBox="1"/>
      </xdr:nvSpPr>
      <xdr:spPr>
        <a:xfrm>
          <a:off x="32258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123596</xdr:rowOff>
    </xdr:from>
    <xdr:to>
      <xdr:col>2</xdr:col>
      <xdr:colOff>692150</xdr:colOff>
      <xdr:row>16</xdr:row>
      <xdr:rowOff>53746</xdr:rowOff>
    </xdr:to>
    <xdr:sp macro="" textlink="">
      <xdr:nvSpPr>
        <xdr:cNvPr id="64" name="フローチャート : 判断 63"/>
        <xdr:cNvSpPr/>
      </xdr:nvSpPr>
      <xdr:spPr bwMode="auto">
        <a:xfrm>
          <a:off x="2857500" y="27429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63923</xdr:rowOff>
    </xdr:from>
    <xdr:ext cx="762000" cy="259045"/>
    <xdr:sp macro="" textlink="">
      <xdr:nvSpPr>
        <xdr:cNvPr id="65" name="テキスト ボックス 64"/>
        <xdr:cNvSpPr txBox="1"/>
      </xdr:nvSpPr>
      <xdr:spPr>
        <a:xfrm>
          <a:off x="2527300" y="251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25984</xdr:rowOff>
    </xdr:from>
    <xdr:to>
      <xdr:col>5</xdr:col>
      <xdr:colOff>34925</xdr:colOff>
      <xdr:row>18</xdr:row>
      <xdr:rowOff>127584</xdr:rowOff>
    </xdr:to>
    <xdr:sp macro="" textlink="">
      <xdr:nvSpPr>
        <xdr:cNvPr id="71" name="円/楕円 70"/>
        <xdr:cNvSpPr/>
      </xdr:nvSpPr>
      <xdr:spPr bwMode="auto">
        <a:xfrm>
          <a:off x="5600700" y="3159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169511</xdr:rowOff>
    </xdr:from>
    <xdr:ext cx="762000" cy="259045"/>
    <xdr:sp macro="" textlink="">
      <xdr:nvSpPr>
        <xdr:cNvPr id="72" name="人口1人当たり決算額の推移該当値テキスト130"/>
        <xdr:cNvSpPr txBox="1"/>
      </xdr:nvSpPr>
      <xdr:spPr>
        <a:xfrm>
          <a:off x="5740400" y="3131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52,246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99267</xdr:rowOff>
    </xdr:from>
    <xdr:to>
      <xdr:col>4</xdr:col>
      <xdr:colOff>520700</xdr:colOff>
      <xdr:row>19</xdr:row>
      <xdr:rowOff>29417</xdr:rowOff>
    </xdr:to>
    <xdr:sp macro="" textlink="">
      <xdr:nvSpPr>
        <xdr:cNvPr id="73" name="円/楕円 72"/>
        <xdr:cNvSpPr/>
      </xdr:nvSpPr>
      <xdr:spPr bwMode="auto">
        <a:xfrm>
          <a:off x="4953000" y="3232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14194</xdr:rowOff>
    </xdr:from>
    <xdr:ext cx="736600" cy="259045"/>
    <xdr:sp macro="" textlink="">
      <xdr:nvSpPr>
        <xdr:cNvPr id="74" name="テキスト ボックス 73"/>
        <xdr:cNvSpPr txBox="1"/>
      </xdr:nvSpPr>
      <xdr:spPr>
        <a:xfrm>
          <a:off x="4622800" y="331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50,002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52371</xdr:rowOff>
    </xdr:from>
    <xdr:to>
      <xdr:col>3</xdr:col>
      <xdr:colOff>955675</xdr:colOff>
      <xdr:row>18</xdr:row>
      <xdr:rowOff>153971</xdr:rowOff>
    </xdr:to>
    <xdr:sp macro="" textlink="">
      <xdr:nvSpPr>
        <xdr:cNvPr id="75" name="円/楕円 74"/>
        <xdr:cNvSpPr/>
      </xdr:nvSpPr>
      <xdr:spPr bwMode="auto">
        <a:xfrm>
          <a:off x="4254500" y="3186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138748</xdr:rowOff>
    </xdr:from>
    <xdr:ext cx="762000" cy="259045"/>
    <xdr:sp macro="" textlink="">
      <xdr:nvSpPr>
        <xdr:cNvPr id="76" name="テキスト ボックス 75"/>
        <xdr:cNvSpPr txBox="1"/>
      </xdr:nvSpPr>
      <xdr:spPr>
        <a:xfrm>
          <a:off x="3924300" y="32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51,438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156515</xdr:rowOff>
    </xdr:from>
    <xdr:to>
      <xdr:col>3</xdr:col>
      <xdr:colOff>257175</xdr:colOff>
      <xdr:row>18</xdr:row>
      <xdr:rowOff>86665</xdr:rowOff>
    </xdr:to>
    <xdr:sp macro="" textlink="">
      <xdr:nvSpPr>
        <xdr:cNvPr id="77" name="円/楕円 76"/>
        <xdr:cNvSpPr/>
      </xdr:nvSpPr>
      <xdr:spPr bwMode="auto">
        <a:xfrm>
          <a:off x="3556000" y="3118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71442</xdr:rowOff>
    </xdr:from>
    <xdr:ext cx="762000" cy="259045"/>
    <xdr:sp macro="" textlink="">
      <xdr:nvSpPr>
        <xdr:cNvPr id="78" name="テキスト ボックス 77"/>
        <xdr:cNvSpPr txBox="1"/>
      </xdr:nvSpPr>
      <xdr:spPr>
        <a:xfrm>
          <a:off x="3225800" y="3205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53,499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117653</xdr:rowOff>
    </xdr:from>
    <xdr:to>
      <xdr:col>2</xdr:col>
      <xdr:colOff>692150</xdr:colOff>
      <xdr:row>18</xdr:row>
      <xdr:rowOff>47803</xdr:rowOff>
    </xdr:to>
    <xdr:sp macro="" textlink="">
      <xdr:nvSpPr>
        <xdr:cNvPr id="79" name="円/楕円 78"/>
        <xdr:cNvSpPr/>
      </xdr:nvSpPr>
      <xdr:spPr bwMode="auto">
        <a:xfrm>
          <a:off x="2857500" y="3079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32580</xdr:rowOff>
    </xdr:from>
    <xdr:ext cx="762000" cy="259045"/>
    <xdr:sp macro="" textlink="">
      <xdr:nvSpPr>
        <xdr:cNvPr id="80" name="テキスト ボックス 79"/>
        <xdr:cNvSpPr txBox="1"/>
      </xdr:nvSpPr>
      <xdr:spPr>
        <a:xfrm>
          <a:off x="2527300" y="31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132715</xdr:rowOff>
    </xdr:from>
    <xdr:to>
      <xdr:col>4</xdr:col>
      <xdr:colOff>1117600</xdr:colOff>
      <xdr:row>36</xdr:row>
      <xdr:rowOff>147117</xdr:rowOff>
    </xdr:to>
    <xdr:cxnSp macro="">
      <xdr:nvCxnSpPr>
        <xdr:cNvPr id="115" name="直線コネクタ 114"/>
        <xdr:cNvCxnSpPr/>
      </xdr:nvCxnSpPr>
      <xdr:spPr bwMode="auto">
        <a:xfrm>
          <a:off x="5003800" y="7085965"/>
          <a:ext cx="647700" cy="14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86653</xdr:rowOff>
    </xdr:from>
    <xdr:ext cx="762000" cy="259045"/>
    <xdr:sp macro="" textlink="">
      <xdr:nvSpPr>
        <xdr:cNvPr id="116" name="人口1人当たり決算額の推移平均値テキスト445"/>
        <xdr:cNvSpPr txBox="1"/>
      </xdr:nvSpPr>
      <xdr:spPr>
        <a:xfrm>
          <a:off x="5740400" y="6697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132715</xdr:rowOff>
    </xdr:from>
    <xdr:to>
      <xdr:col>4</xdr:col>
      <xdr:colOff>469900</xdr:colOff>
      <xdr:row>37</xdr:row>
      <xdr:rowOff>50157</xdr:rowOff>
    </xdr:to>
    <xdr:cxnSp macro="">
      <xdr:nvCxnSpPr>
        <xdr:cNvPr id="118" name="直線コネクタ 117"/>
        <xdr:cNvCxnSpPr/>
      </xdr:nvCxnSpPr>
      <xdr:spPr bwMode="auto">
        <a:xfrm flipV="1">
          <a:off x="4305300" y="7085965"/>
          <a:ext cx="698500" cy="88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290259</xdr:rowOff>
    </xdr:from>
    <xdr:ext cx="736600" cy="259045"/>
    <xdr:sp macro="" textlink="">
      <xdr:nvSpPr>
        <xdr:cNvPr id="120" name="テキスト ボックス 119"/>
        <xdr:cNvSpPr txBox="1"/>
      </xdr:nvSpPr>
      <xdr:spPr>
        <a:xfrm>
          <a:off x="4622800" y="6557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50157</xdr:rowOff>
    </xdr:from>
    <xdr:to>
      <xdr:col>3</xdr:col>
      <xdr:colOff>904875</xdr:colOff>
      <xdr:row>37</xdr:row>
      <xdr:rowOff>56428</xdr:rowOff>
    </xdr:to>
    <xdr:cxnSp macro="">
      <xdr:nvCxnSpPr>
        <xdr:cNvPr id="121" name="直線コネクタ 120"/>
        <xdr:cNvCxnSpPr/>
      </xdr:nvCxnSpPr>
      <xdr:spPr bwMode="auto">
        <a:xfrm flipV="1">
          <a:off x="3606800" y="7174857"/>
          <a:ext cx="698500" cy="6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260378</xdr:rowOff>
    </xdr:from>
    <xdr:ext cx="762000" cy="259045"/>
    <xdr:sp macro="" textlink="">
      <xdr:nvSpPr>
        <xdr:cNvPr id="123" name="テキスト ボックス 122"/>
        <xdr:cNvSpPr txBox="1"/>
      </xdr:nvSpPr>
      <xdr:spPr>
        <a:xfrm>
          <a:off x="3924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56428</xdr:rowOff>
    </xdr:from>
    <xdr:to>
      <xdr:col>3</xdr:col>
      <xdr:colOff>206375</xdr:colOff>
      <xdr:row>37</xdr:row>
      <xdr:rowOff>66911</xdr:rowOff>
    </xdr:to>
    <xdr:cxnSp macro="">
      <xdr:nvCxnSpPr>
        <xdr:cNvPr id="124" name="直線コネクタ 123"/>
        <xdr:cNvCxnSpPr/>
      </xdr:nvCxnSpPr>
      <xdr:spPr bwMode="auto">
        <a:xfrm flipV="1">
          <a:off x="2908300" y="7181128"/>
          <a:ext cx="698500" cy="10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215017</xdr:rowOff>
    </xdr:from>
    <xdr:ext cx="762000" cy="259045"/>
    <xdr:sp macro="" textlink="">
      <xdr:nvSpPr>
        <xdr:cNvPr id="126" name="テキスト ボックス 125"/>
        <xdr:cNvSpPr txBox="1"/>
      </xdr:nvSpPr>
      <xdr:spPr>
        <a:xfrm>
          <a:off x="3225800" y="64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153108</xdr:rowOff>
    </xdr:from>
    <xdr:to>
      <xdr:col>2</xdr:col>
      <xdr:colOff>692150</xdr:colOff>
      <xdr:row>35</xdr:row>
      <xdr:rowOff>254708</xdr:rowOff>
    </xdr:to>
    <xdr:sp macro="" textlink="">
      <xdr:nvSpPr>
        <xdr:cNvPr id="127" name="フローチャート : 判断 126"/>
        <xdr:cNvSpPr/>
      </xdr:nvSpPr>
      <xdr:spPr bwMode="auto">
        <a:xfrm>
          <a:off x="2857500" y="67634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264885</xdr:rowOff>
    </xdr:from>
    <xdr:ext cx="762000" cy="259045"/>
    <xdr:sp macro="" textlink="">
      <xdr:nvSpPr>
        <xdr:cNvPr id="128" name="テキスト ボックス 127"/>
        <xdr:cNvSpPr txBox="1"/>
      </xdr:nvSpPr>
      <xdr:spPr>
        <a:xfrm>
          <a:off x="2527300" y="653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96317</xdr:rowOff>
    </xdr:from>
    <xdr:to>
      <xdr:col>5</xdr:col>
      <xdr:colOff>34925</xdr:colOff>
      <xdr:row>37</xdr:row>
      <xdr:rowOff>26467</xdr:rowOff>
    </xdr:to>
    <xdr:sp macro="" textlink="">
      <xdr:nvSpPr>
        <xdr:cNvPr id="134" name="円/楕円 133"/>
        <xdr:cNvSpPr/>
      </xdr:nvSpPr>
      <xdr:spPr bwMode="auto">
        <a:xfrm>
          <a:off x="5600700" y="7049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68394</xdr:rowOff>
    </xdr:from>
    <xdr:ext cx="762000" cy="259045"/>
    <xdr:sp macro="" textlink="">
      <xdr:nvSpPr>
        <xdr:cNvPr id="135" name="人口1人当たり決算額の推移該当値テキスト445"/>
        <xdr:cNvSpPr txBox="1"/>
      </xdr:nvSpPr>
      <xdr:spPr>
        <a:xfrm>
          <a:off x="5740400" y="702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5,634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81915</xdr:rowOff>
    </xdr:from>
    <xdr:to>
      <xdr:col>4</xdr:col>
      <xdr:colOff>520700</xdr:colOff>
      <xdr:row>37</xdr:row>
      <xdr:rowOff>12065</xdr:rowOff>
    </xdr:to>
    <xdr:sp macro="" textlink="">
      <xdr:nvSpPr>
        <xdr:cNvPr id="136" name="円/楕円 135"/>
        <xdr:cNvSpPr/>
      </xdr:nvSpPr>
      <xdr:spPr bwMode="auto">
        <a:xfrm>
          <a:off x="4953000" y="7035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168292</xdr:rowOff>
    </xdr:from>
    <xdr:ext cx="736600" cy="259045"/>
    <xdr:sp macro="" textlink="">
      <xdr:nvSpPr>
        <xdr:cNvPr id="137" name="テキスト ボックス 136"/>
        <xdr:cNvSpPr txBox="1"/>
      </xdr:nvSpPr>
      <xdr:spPr>
        <a:xfrm>
          <a:off x="4622800" y="7121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170807</xdr:rowOff>
    </xdr:from>
    <xdr:to>
      <xdr:col>3</xdr:col>
      <xdr:colOff>955675</xdr:colOff>
      <xdr:row>37</xdr:row>
      <xdr:rowOff>100957</xdr:rowOff>
    </xdr:to>
    <xdr:sp macro="" textlink="">
      <xdr:nvSpPr>
        <xdr:cNvPr id="138" name="円/楕円 137"/>
        <xdr:cNvSpPr/>
      </xdr:nvSpPr>
      <xdr:spPr bwMode="auto">
        <a:xfrm>
          <a:off x="4254500" y="7124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85734</xdr:rowOff>
    </xdr:from>
    <xdr:ext cx="762000" cy="259045"/>
    <xdr:sp macro="" textlink="">
      <xdr:nvSpPr>
        <xdr:cNvPr id="139" name="テキスト ボックス 138"/>
        <xdr:cNvSpPr txBox="1"/>
      </xdr:nvSpPr>
      <xdr:spPr>
        <a:xfrm>
          <a:off x="3924300" y="721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5628</xdr:rowOff>
    </xdr:from>
    <xdr:to>
      <xdr:col>3</xdr:col>
      <xdr:colOff>257175</xdr:colOff>
      <xdr:row>37</xdr:row>
      <xdr:rowOff>107228</xdr:rowOff>
    </xdr:to>
    <xdr:sp macro="" textlink="">
      <xdr:nvSpPr>
        <xdr:cNvPr id="140" name="円/楕円 139"/>
        <xdr:cNvSpPr/>
      </xdr:nvSpPr>
      <xdr:spPr bwMode="auto">
        <a:xfrm>
          <a:off x="3556000" y="7130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92005</xdr:rowOff>
    </xdr:from>
    <xdr:ext cx="762000" cy="259045"/>
    <xdr:sp macro="" textlink="">
      <xdr:nvSpPr>
        <xdr:cNvPr id="141" name="テキスト ボックス 140"/>
        <xdr:cNvSpPr txBox="1"/>
      </xdr:nvSpPr>
      <xdr:spPr>
        <a:xfrm>
          <a:off x="3225800" y="72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16111</xdr:rowOff>
    </xdr:from>
    <xdr:to>
      <xdr:col>2</xdr:col>
      <xdr:colOff>692150</xdr:colOff>
      <xdr:row>37</xdr:row>
      <xdr:rowOff>117711</xdr:rowOff>
    </xdr:to>
    <xdr:sp macro="" textlink="">
      <xdr:nvSpPr>
        <xdr:cNvPr id="142" name="円/楕円 141"/>
        <xdr:cNvSpPr/>
      </xdr:nvSpPr>
      <xdr:spPr bwMode="auto">
        <a:xfrm>
          <a:off x="2857500" y="7140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102488</xdr:rowOff>
    </xdr:from>
    <xdr:ext cx="762000" cy="259045"/>
    <xdr:sp macro="" textlink="">
      <xdr:nvSpPr>
        <xdr:cNvPr id="143" name="テキスト ボックス 142"/>
        <xdr:cNvSpPr txBox="1"/>
      </xdr:nvSpPr>
      <xdr:spPr>
        <a:xfrm>
          <a:off x="2527300" y="722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ゴシック" pitchFamily="49" charset="-128"/>
              <a:ea typeface="ＭＳ ゴシック" pitchFamily="49" charset="-128"/>
            </a:rPr>
            <a:t>　平成２６年度決算は、前年度に引き続き実質収支の黒字を維持し、単年度収支も黒字に転じた。これは歳入歳出差引額が前年度とほぼ同額であったが、翌年度に繰り越すべき財源が１億５６百万円減少したことに起因する。一方、実質単年度収支は黒字ではあるものの、前年度より７億７８百万円減少した。これは積立金１０億３２百万円のうち、大半を特定目的基金である市営住宅整備基金や庁舎整備基金に積み立てたことに起因する。</a:t>
          </a:r>
          <a:endParaRPr kumimoji="1" lang="ja-JP" altLang="en-US" sz="12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かかる赤字・黒字の構成比に年度間の大きな変動はなく、国民健康保険特別会計が毎年赤字になっているが、水道事業会計については、多額の黒字で推移しているため、全市的には黒字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については、「大東市国民健康保険特別会計健全化計画」（平成２５年度から平成２７年度までの３カ年計画）に基づき、国民健康保険税の負担の公平性の確保や保険税収納率の向上を図り赤字解消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６年度については、臨時財政対策債および義務教育施設大規模改造事業において１０年後利率見直し時の一括繰上償還（平成１６年度債）が例年に比べ減少したことにより、元利償還金が２９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今後も償還金の動向を注視しつつ、適正な市債発行に努める。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将来負担比率の分子の額は、２５年度の土地開発公社解散以降、マイナス値となっている。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２６年度は、</a:t>
          </a:r>
          <a:r>
            <a:rPr kumimoji="1" lang="ja-JP" altLang="ja-JP" sz="1400">
              <a:solidFill>
                <a:schemeClr val="dk1"/>
              </a:solidFill>
              <a:effectLst/>
              <a:latin typeface="+mn-lt"/>
              <a:ea typeface="+mn-ea"/>
              <a:cs typeface="+mn-cs"/>
            </a:rPr>
            <a:t>充当可能財源等が前年度より３億８４百万円減少</a:t>
          </a:r>
          <a:r>
            <a:rPr kumimoji="1" lang="ja-JP" altLang="en-US" sz="1400">
              <a:solidFill>
                <a:schemeClr val="dk1"/>
              </a:solidFill>
              <a:effectLst/>
              <a:latin typeface="+mn-lt"/>
              <a:ea typeface="+mn-ea"/>
              <a:cs typeface="+mn-cs"/>
            </a:rPr>
            <a:t>したが、それ以上に</a:t>
          </a:r>
          <a:r>
            <a:rPr kumimoji="1" lang="ja-JP" altLang="en-US" sz="1400">
              <a:latin typeface="ＭＳ ゴシック" pitchFamily="49" charset="-128"/>
              <a:ea typeface="ＭＳ ゴシック" pitchFamily="49" charset="-128"/>
            </a:rPr>
            <a:t>将来負担額が前年度より１４億４２百万円減少したため、将来負担比率の分子である「将来負担額－充当可能財源等」のマイナス値が前年度より１０億５７百万円増加した。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今後も適正な市債発行に努め、後年度への負担軽減を図る。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39048460</v>
      </c>
      <c r="BO4" s="379"/>
      <c r="BP4" s="379"/>
      <c r="BQ4" s="379"/>
      <c r="BR4" s="379"/>
      <c r="BS4" s="379"/>
      <c r="BT4" s="379"/>
      <c r="BU4" s="380"/>
      <c r="BV4" s="378">
        <v>42186306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2.9</v>
      </c>
      <c r="CU4" s="556"/>
      <c r="CV4" s="556"/>
      <c r="CW4" s="556"/>
      <c r="CX4" s="556"/>
      <c r="CY4" s="556"/>
      <c r="CZ4" s="556"/>
      <c r="DA4" s="557"/>
      <c r="DB4" s="555">
        <v>2.2000000000000002</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38291507</v>
      </c>
      <c r="BO5" s="384"/>
      <c r="BP5" s="384"/>
      <c r="BQ5" s="384"/>
      <c r="BR5" s="384"/>
      <c r="BS5" s="384"/>
      <c r="BT5" s="384"/>
      <c r="BU5" s="385"/>
      <c r="BV5" s="383">
        <v>41434603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96.4</v>
      </c>
      <c r="CU5" s="354"/>
      <c r="CV5" s="354"/>
      <c r="CW5" s="354"/>
      <c r="CX5" s="354"/>
      <c r="CY5" s="354"/>
      <c r="CZ5" s="354"/>
      <c r="DA5" s="355"/>
      <c r="DB5" s="353">
        <v>94.5</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756953</v>
      </c>
      <c r="BO6" s="384"/>
      <c r="BP6" s="384"/>
      <c r="BQ6" s="384"/>
      <c r="BR6" s="384"/>
      <c r="BS6" s="384"/>
      <c r="BT6" s="384"/>
      <c r="BU6" s="385"/>
      <c r="BV6" s="383">
        <v>751703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105.4</v>
      </c>
      <c r="CU6" s="530"/>
      <c r="CV6" s="530"/>
      <c r="CW6" s="530"/>
      <c r="CX6" s="530"/>
      <c r="CY6" s="530"/>
      <c r="CZ6" s="530"/>
      <c r="DA6" s="531"/>
      <c r="DB6" s="529">
        <v>102.9</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73018</v>
      </c>
      <c r="BO7" s="384"/>
      <c r="BP7" s="384"/>
      <c r="BQ7" s="384"/>
      <c r="BR7" s="384"/>
      <c r="BS7" s="384"/>
      <c r="BT7" s="384"/>
      <c r="BU7" s="385"/>
      <c r="BV7" s="383">
        <v>228650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23345233</v>
      </c>
      <c r="CU7" s="384"/>
      <c r="CV7" s="384"/>
      <c r="CW7" s="384"/>
      <c r="CX7" s="384"/>
      <c r="CY7" s="384"/>
      <c r="CZ7" s="384"/>
      <c r="DA7" s="385"/>
      <c r="DB7" s="383">
        <v>23547076</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683935</v>
      </c>
      <c r="BO8" s="384"/>
      <c r="BP8" s="384"/>
      <c r="BQ8" s="384"/>
      <c r="BR8" s="384"/>
      <c r="BS8" s="384"/>
      <c r="BT8" s="384"/>
      <c r="BU8" s="385"/>
      <c r="BV8" s="383">
        <v>523053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0.76</v>
      </c>
      <c r="CU8" s="493"/>
      <c r="CV8" s="493"/>
      <c r="CW8" s="493"/>
      <c r="CX8" s="493"/>
      <c r="CY8" s="493"/>
      <c r="CZ8" s="493"/>
      <c r="DA8" s="494"/>
      <c r="DB8" s="492">
        <v>0.76</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127534</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160882</v>
      </c>
      <c r="BO9" s="384"/>
      <c r="BP9" s="384"/>
      <c r="BQ9" s="384"/>
      <c r="BR9" s="384"/>
      <c r="BS9" s="384"/>
      <c r="BT9" s="384"/>
      <c r="BU9" s="385"/>
      <c r="BV9" s="383">
        <v>-192678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v>
      </c>
      <c r="CU9" s="354"/>
      <c r="CV9" s="354"/>
      <c r="CW9" s="354"/>
      <c r="CX9" s="354"/>
      <c r="CY9" s="354"/>
      <c r="CZ9" s="354"/>
      <c r="DA9" s="355"/>
      <c r="DB9" s="353">
        <v>14</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126504</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46112</v>
      </c>
      <c r="BO10" s="384"/>
      <c r="BP10" s="384"/>
      <c r="BQ10" s="384"/>
      <c r="BR10" s="384"/>
      <c r="BS10" s="384"/>
      <c r="BT10" s="384"/>
      <c r="BU10" s="385"/>
      <c r="BV10" s="383">
        <v>1177560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124150</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121535</v>
      </c>
      <c r="S13" s="485"/>
      <c r="T13" s="485"/>
      <c r="U13" s="485"/>
      <c r="V13" s="486"/>
      <c r="W13" s="472" t="s">
        <v>123</v>
      </c>
      <c r="X13" s="396"/>
      <c r="Y13" s="396"/>
      <c r="Z13" s="396"/>
      <c r="AA13" s="396"/>
      <c r="AB13" s="397"/>
      <c r="AC13" s="359">
        <v>108</v>
      </c>
      <c r="AD13" s="360"/>
      <c r="AE13" s="360"/>
      <c r="AF13" s="360"/>
      <c r="AG13" s="361"/>
      <c r="AH13" s="359">
        <v>156</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206994</v>
      </c>
      <c r="BO13" s="384"/>
      <c r="BP13" s="384"/>
      <c r="BQ13" s="384"/>
      <c r="BR13" s="384"/>
      <c r="BS13" s="384"/>
      <c r="BT13" s="384"/>
      <c r="BU13" s="385"/>
      <c r="BV13" s="383">
        <v>984882</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3.1</v>
      </c>
      <c r="CU13" s="354"/>
      <c r="CV13" s="354"/>
      <c r="CW13" s="354"/>
      <c r="CX13" s="354"/>
      <c r="CY13" s="354"/>
      <c r="CZ13" s="354"/>
      <c r="DA13" s="355"/>
      <c r="DB13" s="353">
        <v>2.6</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124437</v>
      </c>
      <c r="S14" s="485"/>
      <c r="T14" s="485"/>
      <c r="U14" s="485"/>
      <c r="V14" s="486"/>
      <c r="W14" s="487"/>
      <c r="X14" s="399"/>
      <c r="Y14" s="399"/>
      <c r="Z14" s="399"/>
      <c r="AA14" s="399"/>
      <c r="AB14" s="400"/>
      <c r="AC14" s="477">
        <v>0.2</v>
      </c>
      <c r="AD14" s="478"/>
      <c r="AE14" s="478"/>
      <c r="AF14" s="478"/>
      <c r="AG14" s="479"/>
      <c r="AH14" s="477">
        <v>0.3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121822</v>
      </c>
      <c r="S15" s="485"/>
      <c r="T15" s="485"/>
      <c r="U15" s="485"/>
      <c r="V15" s="486"/>
      <c r="W15" s="472" t="s">
        <v>130</v>
      </c>
      <c r="X15" s="396"/>
      <c r="Y15" s="396"/>
      <c r="Z15" s="396"/>
      <c r="AA15" s="396"/>
      <c r="AB15" s="397"/>
      <c r="AC15" s="359">
        <v>16872</v>
      </c>
      <c r="AD15" s="360"/>
      <c r="AE15" s="360"/>
      <c r="AF15" s="360"/>
      <c r="AG15" s="361"/>
      <c r="AH15" s="359">
        <v>20278</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13057272</v>
      </c>
      <c r="BO15" s="379"/>
      <c r="BP15" s="379"/>
      <c r="BQ15" s="379"/>
      <c r="BR15" s="379"/>
      <c r="BS15" s="379"/>
      <c r="BT15" s="379"/>
      <c r="BU15" s="380"/>
      <c r="BV15" s="378">
        <v>12911979</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32.299999999999997</v>
      </c>
      <c r="AD16" s="478"/>
      <c r="AE16" s="478"/>
      <c r="AF16" s="478"/>
      <c r="AG16" s="479"/>
      <c r="AH16" s="477">
        <v>34</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17192077</v>
      </c>
      <c r="BO16" s="384"/>
      <c r="BP16" s="384"/>
      <c r="BQ16" s="384"/>
      <c r="BR16" s="384"/>
      <c r="BS16" s="384"/>
      <c r="BT16" s="384"/>
      <c r="BU16" s="385"/>
      <c r="BV16" s="383">
        <v>16997393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35215</v>
      </c>
      <c r="AD17" s="360"/>
      <c r="AE17" s="360"/>
      <c r="AF17" s="360"/>
      <c r="AG17" s="361"/>
      <c r="AH17" s="359">
        <v>37813</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16842157</v>
      </c>
      <c r="BO17" s="384"/>
      <c r="BP17" s="384"/>
      <c r="BQ17" s="384"/>
      <c r="BR17" s="384"/>
      <c r="BS17" s="384"/>
      <c r="BT17" s="384"/>
      <c r="BU17" s="385"/>
      <c r="BV17" s="383">
        <v>16763392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18.27</v>
      </c>
      <c r="M18" s="448"/>
      <c r="N18" s="448"/>
      <c r="O18" s="448"/>
      <c r="P18" s="448"/>
      <c r="Q18" s="448"/>
      <c r="R18" s="449"/>
      <c r="S18" s="449"/>
      <c r="T18" s="449"/>
      <c r="U18" s="449"/>
      <c r="V18" s="450"/>
      <c r="W18" s="464"/>
      <c r="X18" s="465"/>
      <c r="Y18" s="465"/>
      <c r="Z18" s="465"/>
      <c r="AA18" s="465"/>
      <c r="AB18" s="473"/>
      <c r="AC18" s="347">
        <v>67.5</v>
      </c>
      <c r="AD18" s="348"/>
      <c r="AE18" s="348"/>
      <c r="AF18" s="348"/>
      <c r="AG18" s="451"/>
      <c r="AH18" s="347">
        <v>63.4</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22926232</v>
      </c>
      <c r="BO18" s="384"/>
      <c r="BP18" s="384"/>
      <c r="BQ18" s="384"/>
      <c r="BR18" s="384"/>
      <c r="BS18" s="384"/>
      <c r="BT18" s="384"/>
      <c r="BU18" s="385"/>
      <c r="BV18" s="383">
        <v>22054057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6981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26858121</v>
      </c>
      <c r="BO19" s="384"/>
      <c r="BP19" s="384"/>
      <c r="BQ19" s="384"/>
      <c r="BR19" s="384"/>
      <c r="BS19" s="384"/>
      <c r="BT19" s="384"/>
      <c r="BU19" s="385"/>
      <c r="BV19" s="383">
        <v>26925511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52381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39520510</v>
      </c>
      <c r="BO23" s="384"/>
      <c r="BP23" s="384"/>
      <c r="BQ23" s="384"/>
      <c r="BR23" s="384"/>
      <c r="BS23" s="384"/>
      <c r="BT23" s="384"/>
      <c r="BU23" s="385"/>
      <c r="BV23" s="383">
        <v>39584545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9500</v>
      </c>
      <c r="R24" s="360"/>
      <c r="S24" s="360"/>
      <c r="T24" s="360"/>
      <c r="U24" s="360"/>
      <c r="V24" s="361"/>
      <c r="W24" s="425"/>
      <c r="X24" s="416"/>
      <c r="Y24" s="417"/>
      <c r="Z24" s="356" t="s">
        <v>153</v>
      </c>
      <c r="AA24" s="357"/>
      <c r="AB24" s="357"/>
      <c r="AC24" s="357"/>
      <c r="AD24" s="357"/>
      <c r="AE24" s="357"/>
      <c r="AF24" s="357"/>
      <c r="AG24" s="358"/>
      <c r="AH24" s="359">
        <v>494</v>
      </c>
      <c r="AI24" s="360"/>
      <c r="AJ24" s="360"/>
      <c r="AK24" s="360"/>
      <c r="AL24" s="361"/>
      <c r="AM24" s="359">
        <v>1542268</v>
      </c>
      <c r="AN24" s="360"/>
      <c r="AO24" s="360"/>
      <c r="AP24" s="360"/>
      <c r="AQ24" s="360"/>
      <c r="AR24" s="361"/>
      <c r="AS24" s="359">
        <v>3122</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29716281</v>
      </c>
      <c r="BO24" s="384"/>
      <c r="BP24" s="384"/>
      <c r="BQ24" s="384"/>
      <c r="BR24" s="384"/>
      <c r="BS24" s="384"/>
      <c r="BT24" s="384"/>
      <c r="BU24" s="385"/>
      <c r="BV24" s="383">
        <v>28995814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8200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5405569</v>
      </c>
      <c r="BO25" s="379"/>
      <c r="BP25" s="379"/>
      <c r="BQ25" s="379"/>
      <c r="BR25" s="379"/>
      <c r="BS25" s="379"/>
      <c r="BT25" s="379"/>
      <c r="BU25" s="380"/>
      <c r="BV25" s="378">
        <v>5930969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7400</v>
      </c>
      <c r="R26" s="360"/>
      <c r="S26" s="360"/>
      <c r="T26" s="360"/>
      <c r="U26" s="360"/>
      <c r="V26" s="361"/>
      <c r="W26" s="425"/>
      <c r="X26" s="416"/>
      <c r="Y26" s="417"/>
      <c r="Z26" s="356" t="s">
        <v>159</v>
      </c>
      <c r="AA26" s="438"/>
      <c r="AB26" s="438"/>
      <c r="AC26" s="438"/>
      <c r="AD26" s="438"/>
      <c r="AE26" s="438"/>
      <c r="AF26" s="438"/>
      <c r="AG26" s="439"/>
      <c r="AH26" s="359">
        <v>16</v>
      </c>
      <c r="AI26" s="360"/>
      <c r="AJ26" s="360"/>
      <c r="AK26" s="360"/>
      <c r="AL26" s="361"/>
      <c r="AM26" s="359">
        <v>53216</v>
      </c>
      <c r="AN26" s="360"/>
      <c r="AO26" s="360"/>
      <c r="AP26" s="360"/>
      <c r="AQ26" s="360"/>
      <c r="AR26" s="361"/>
      <c r="AS26" s="359">
        <v>3326</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6600</v>
      </c>
      <c r="R27" s="360"/>
      <c r="S27" s="360"/>
      <c r="T27" s="360"/>
      <c r="U27" s="360"/>
      <c r="V27" s="361"/>
      <c r="W27" s="425"/>
      <c r="X27" s="416"/>
      <c r="Y27" s="417"/>
      <c r="Z27" s="356" t="s">
        <v>162</v>
      </c>
      <c r="AA27" s="357"/>
      <c r="AB27" s="357"/>
      <c r="AC27" s="357"/>
      <c r="AD27" s="357"/>
      <c r="AE27" s="357"/>
      <c r="AF27" s="357"/>
      <c r="AG27" s="358"/>
      <c r="AH27" s="359">
        <v>30</v>
      </c>
      <c r="AI27" s="360"/>
      <c r="AJ27" s="360"/>
      <c r="AK27" s="360"/>
      <c r="AL27" s="361"/>
      <c r="AM27" s="359">
        <v>107816</v>
      </c>
      <c r="AN27" s="360"/>
      <c r="AO27" s="360"/>
      <c r="AP27" s="360"/>
      <c r="AQ27" s="360"/>
      <c r="AR27" s="361"/>
      <c r="AS27" s="359">
        <v>3594</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314609</v>
      </c>
      <c r="BO27" s="387"/>
      <c r="BP27" s="387"/>
      <c r="BQ27" s="387"/>
      <c r="BR27" s="387"/>
      <c r="BS27" s="387"/>
      <c r="BT27" s="387"/>
      <c r="BU27" s="388"/>
      <c r="BV27" s="386">
        <v>314609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6200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8576138</v>
      </c>
      <c r="BO28" s="379"/>
      <c r="BP28" s="379"/>
      <c r="BQ28" s="379"/>
      <c r="BR28" s="379"/>
      <c r="BS28" s="379"/>
      <c r="BT28" s="379"/>
      <c r="BU28" s="380"/>
      <c r="BV28" s="378">
        <v>8530026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15</v>
      </c>
      <c r="M29" s="360"/>
      <c r="N29" s="360"/>
      <c r="O29" s="360"/>
      <c r="P29" s="361"/>
      <c r="Q29" s="359">
        <v>5900</v>
      </c>
      <c r="R29" s="360"/>
      <c r="S29" s="360"/>
      <c r="T29" s="360"/>
      <c r="U29" s="360"/>
      <c r="V29" s="361"/>
      <c r="W29" s="426"/>
      <c r="X29" s="427"/>
      <c r="Y29" s="428"/>
      <c r="Z29" s="356" t="s">
        <v>169</v>
      </c>
      <c r="AA29" s="357"/>
      <c r="AB29" s="357"/>
      <c r="AC29" s="357"/>
      <c r="AD29" s="357"/>
      <c r="AE29" s="357"/>
      <c r="AF29" s="357"/>
      <c r="AG29" s="358"/>
      <c r="AH29" s="359">
        <v>524</v>
      </c>
      <c r="AI29" s="360"/>
      <c r="AJ29" s="360"/>
      <c r="AK29" s="360"/>
      <c r="AL29" s="361"/>
      <c r="AM29" s="359">
        <v>1650084</v>
      </c>
      <c r="AN29" s="360"/>
      <c r="AO29" s="360"/>
      <c r="AP29" s="360"/>
      <c r="AQ29" s="360"/>
      <c r="AR29" s="361"/>
      <c r="AS29" s="359">
        <v>3149</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1599537</v>
      </c>
      <c r="BO29" s="384"/>
      <c r="BP29" s="384"/>
      <c r="BQ29" s="384"/>
      <c r="BR29" s="384"/>
      <c r="BS29" s="384"/>
      <c r="BT29" s="384"/>
      <c r="BU29" s="385"/>
      <c r="BV29" s="383">
        <v>1497219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97.2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6287935</v>
      </c>
      <c r="BO30" s="387"/>
      <c r="BP30" s="387"/>
      <c r="BQ30" s="387"/>
      <c r="BR30" s="387"/>
      <c r="BS30" s="387"/>
      <c r="BT30" s="387"/>
      <c r="BU30" s="388"/>
      <c r="BV30" s="386">
        <v>5576476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IF('各会計、関係団体の財政状況及び健全化判断比率'!B33="","",'各会計、関係団体の財政状況及び健全化判断比率'!B33)</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東大阪都市清掃施設組合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大東市再開発ビル</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火災共済事業特別会計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交通災害共済事業特別会計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大阪府後期高齢者医療広域連合（一般会計）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都市開発資金特別会計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大阪府後期高齢者医療広域連合（後期高齢者医療特別会計）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２駅周辺整備事業特別会計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後期高齢者医療保険特別会計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大阪広域水道企業団（水道事業会計）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大阪広域水道企業団（工業用水道事業会計）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淀川左岸水防事務組合（一般会計）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飯盛霊園組合（一般会計）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飯盛霊園組合（霊園事業特別会計）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19</v>
      </c>
      <c r="BX42" s="343"/>
      <c r="BY42" s="342" t="str">
        <f>IF('各会計、関係団体の財政状況及び健全化判断比率'!B76="","",'各会計、関係団体の財政状況及び健全化判断比率'!B76)</f>
        <v>大東四條畷消防組合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178" t="s">
        <v>24</v>
      </c>
      <c r="C41" s="1179"/>
      <c r="D41" s="81"/>
      <c r="E41" s="1180" t="s">
        <v>25</v>
      </c>
      <c r="F41" s="1180"/>
      <c r="G41" s="1180"/>
      <c r="H41" s="1181"/>
      <c r="I41" s="82">
        <v>34748</v>
      </c>
      <c r="J41" s="83">
        <v>36341</v>
      </c>
      <c r="K41" s="83">
        <v>36228</v>
      </c>
      <c r="L41" s="83">
        <v>39585</v>
      </c>
      <c r="M41" s="84">
        <v>39521</v>
      </c>
    </row>
    <row r="42" spans="2:13" ht="27.75" customHeight="1">
      <c r="B42" s="1168"/>
      <c r="C42" s="1169"/>
      <c r="D42" s="85"/>
      <c r="E42" s="1172" t="s">
        <v>26</v>
      </c>
      <c r="F42" s="1172"/>
      <c r="G42" s="1172"/>
      <c r="H42" s="1173"/>
      <c r="I42" s="86">
        <v>5022</v>
      </c>
      <c r="J42" s="87">
        <v>5058</v>
      </c>
      <c r="K42" s="87">
        <v>5045</v>
      </c>
      <c r="L42" s="87" t="s">
        <v>487</v>
      </c>
      <c r="M42" s="88" t="s">
        <v>487</v>
      </c>
    </row>
    <row r="43" spans="2:13" ht="27.75" customHeight="1">
      <c r="B43" s="1168"/>
      <c r="C43" s="1169"/>
      <c r="D43" s="85"/>
      <c r="E43" s="1172" t="s">
        <v>27</v>
      </c>
      <c r="F43" s="1172"/>
      <c r="G43" s="1172"/>
      <c r="H43" s="1173"/>
      <c r="I43" s="86">
        <v>27608</v>
      </c>
      <c r="J43" s="87">
        <v>25885</v>
      </c>
      <c r="K43" s="87">
        <v>24582</v>
      </c>
      <c r="L43" s="87">
        <v>22769</v>
      </c>
      <c r="M43" s="88">
        <v>20919</v>
      </c>
    </row>
    <row r="44" spans="2:13" ht="27.75" customHeight="1">
      <c r="B44" s="1168"/>
      <c r="C44" s="1169"/>
      <c r="D44" s="85"/>
      <c r="E44" s="1172" t="s">
        <v>28</v>
      </c>
      <c r="F44" s="1172"/>
      <c r="G44" s="1172"/>
      <c r="H44" s="1173"/>
      <c r="I44" s="86">
        <v>195</v>
      </c>
      <c r="J44" s="87">
        <v>132</v>
      </c>
      <c r="K44" s="87">
        <v>109</v>
      </c>
      <c r="L44" s="87">
        <v>180</v>
      </c>
      <c r="M44" s="88">
        <v>850</v>
      </c>
    </row>
    <row r="45" spans="2:13" ht="27.75" customHeight="1">
      <c r="B45" s="1168"/>
      <c r="C45" s="1169"/>
      <c r="D45" s="85"/>
      <c r="E45" s="1172" t="s">
        <v>29</v>
      </c>
      <c r="F45" s="1172"/>
      <c r="G45" s="1172"/>
      <c r="H45" s="1173"/>
      <c r="I45" s="86">
        <v>5834</v>
      </c>
      <c r="J45" s="87">
        <v>5686</v>
      </c>
      <c r="K45" s="87">
        <v>5176</v>
      </c>
      <c r="L45" s="87">
        <v>4193</v>
      </c>
      <c r="M45" s="88">
        <v>3995</v>
      </c>
    </row>
    <row r="46" spans="2:13" ht="27.75" customHeight="1">
      <c r="B46" s="1168"/>
      <c r="C46" s="1169"/>
      <c r="D46" s="85"/>
      <c r="E46" s="1172" t="s">
        <v>30</v>
      </c>
      <c r="F46" s="1172"/>
      <c r="G46" s="1172"/>
      <c r="H46" s="1173"/>
      <c r="I46" s="86">
        <v>101</v>
      </c>
      <c r="J46" s="87" t="s">
        <v>487</v>
      </c>
      <c r="K46" s="87" t="s">
        <v>487</v>
      </c>
      <c r="L46" s="87" t="s">
        <v>487</v>
      </c>
      <c r="M46" s="88" t="s">
        <v>487</v>
      </c>
    </row>
    <row r="47" spans="2:13" ht="27.75" customHeight="1">
      <c r="B47" s="1168"/>
      <c r="C47" s="1169"/>
      <c r="D47" s="85"/>
      <c r="E47" s="1172" t="s">
        <v>31</v>
      </c>
      <c r="F47" s="1172"/>
      <c r="G47" s="1172"/>
      <c r="H47" s="1173"/>
      <c r="I47" s="86" t="s">
        <v>487</v>
      </c>
      <c r="J47" s="87" t="s">
        <v>487</v>
      </c>
      <c r="K47" s="87" t="s">
        <v>487</v>
      </c>
      <c r="L47" s="87" t="s">
        <v>487</v>
      </c>
      <c r="M47" s="88" t="s">
        <v>487</v>
      </c>
    </row>
    <row r="48" spans="2:13" ht="27.75" customHeight="1">
      <c r="B48" s="1170"/>
      <c r="C48" s="1171"/>
      <c r="D48" s="85"/>
      <c r="E48" s="1172" t="s">
        <v>32</v>
      </c>
      <c r="F48" s="1172"/>
      <c r="G48" s="1172"/>
      <c r="H48" s="1173"/>
      <c r="I48" s="86" t="s">
        <v>487</v>
      </c>
      <c r="J48" s="87" t="s">
        <v>487</v>
      </c>
      <c r="K48" s="87" t="s">
        <v>487</v>
      </c>
      <c r="L48" s="87" t="s">
        <v>487</v>
      </c>
      <c r="M48" s="88" t="s">
        <v>487</v>
      </c>
    </row>
    <row r="49" spans="2:13" ht="27.75" customHeight="1">
      <c r="B49" s="1166" t="s">
        <v>33</v>
      </c>
      <c r="C49" s="1167"/>
      <c r="D49" s="89"/>
      <c r="E49" s="1172" t="s">
        <v>34</v>
      </c>
      <c r="F49" s="1172"/>
      <c r="G49" s="1172"/>
      <c r="H49" s="1173"/>
      <c r="I49" s="86">
        <v>5569</v>
      </c>
      <c r="J49" s="87">
        <v>8427</v>
      </c>
      <c r="K49" s="87">
        <v>9949</v>
      </c>
      <c r="L49" s="87">
        <v>15908</v>
      </c>
      <c r="M49" s="88">
        <v>16778</v>
      </c>
    </row>
    <row r="50" spans="2:13" ht="27.75" customHeight="1">
      <c r="B50" s="1168"/>
      <c r="C50" s="1169"/>
      <c r="D50" s="85"/>
      <c r="E50" s="1172" t="s">
        <v>35</v>
      </c>
      <c r="F50" s="1172"/>
      <c r="G50" s="1172"/>
      <c r="H50" s="1173"/>
      <c r="I50" s="86">
        <v>20616</v>
      </c>
      <c r="J50" s="87">
        <v>19433</v>
      </c>
      <c r="K50" s="87">
        <v>17072</v>
      </c>
      <c r="L50" s="87">
        <v>15788</v>
      </c>
      <c r="M50" s="88">
        <v>14395</v>
      </c>
    </row>
    <row r="51" spans="2:13" ht="27.75" customHeight="1">
      <c r="B51" s="1170"/>
      <c r="C51" s="1171"/>
      <c r="D51" s="85"/>
      <c r="E51" s="1172" t="s">
        <v>36</v>
      </c>
      <c r="F51" s="1172"/>
      <c r="G51" s="1172"/>
      <c r="H51" s="1173"/>
      <c r="I51" s="86">
        <v>40718</v>
      </c>
      <c r="J51" s="87">
        <v>41285</v>
      </c>
      <c r="K51" s="87">
        <v>41944</v>
      </c>
      <c r="L51" s="87">
        <v>42477</v>
      </c>
      <c r="M51" s="88">
        <v>42616</v>
      </c>
    </row>
    <row r="52" spans="2:13" ht="27.75" customHeight="1" thickBot="1">
      <c r="B52" s="1174" t="s">
        <v>37</v>
      </c>
      <c r="C52" s="1175"/>
      <c r="D52" s="90"/>
      <c r="E52" s="1176" t="s">
        <v>38</v>
      </c>
      <c r="F52" s="1176"/>
      <c r="G52" s="1176"/>
      <c r="H52" s="1177"/>
      <c r="I52" s="91">
        <v>6605</v>
      </c>
      <c r="J52" s="92">
        <v>3957</v>
      </c>
      <c r="K52" s="92">
        <v>2176</v>
      </c>
      <c r="L52" s="92">
        <v>-7446</v>
      </c>
      <c r="M52" s="93">
        <v>-8503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524</v>
      </c>
      <c r="G2" s="111"/>
      <c r="H2" s="112"/>
    </row>
    <row r="3" spans="1:8">
      <c r="A3" s="108" t="s">
        <v>517</v>
      </c>
      <c r="B3" s="113"/>
      <c r="C3" s="114"/>
      <c r="D3" s="115">
        <v>21817</v>
      </c>
      <c r="E3" s="116"/>
      <c r="F3" s="117">
        <v>52576</v>
      </c>
      <c r="G3" s="118"/>
      <c r="H3" s="119"/>
    </row>
    <row r="4" spans="1:8">
      <c r="A4" s="120"/>
      <c r="B4" s="121"/>
      <c r="C4" s="122"/>
      <c r="D4" s="123">
        <v>10733</v>
      </c>
      <c r="E4" s="124"/>
      <c r="F4" s="125">
        <v>32266</v>
      </c>
      <c r="G4" s="126"/>
      <c r="H4" s="127"/>
    </row>
    <row r="5" spans="1:8">
      <c r="A5" s="108" t="s">
        <v>519</v>
      </c>
      <c r="B5" s="113"/>
      <c r="C5" s="114"/>
      <c r="D5" s="115">
        <v>30259</v>
      </c>
      <c r="E5" s="116"/>
      <c r="F5" s="117">
        <v>41433</v>
      </c>
      <c r="G5" s="118"/>
      <c r="H5" s="119"/>
    </row>
    <row r="6" spans="1:8">
      <c r="A6" s="120"/>
      <c r="B6" s="121"/>
      <c r="C6" s="122"/>
      <c r="D6" s="123">
        <v>13402</v>
      </c>
      <c r="E6" s="124"/>
      <c r="F6" s="125">
        <v>22351</v>
      </c>
      <c r="G6" s="126"/>
      <c r="H6" s="127"/>
    </row>
    <row r="7" spans="1:8">
      <c r="A7" s="108" t="s">
        <v>520</v>
      </c>
      <c r="B7" s="113"/>
      <c r="C7" s="114"/>
      <c r="D7" s="115">
        <v>11766</v>
      </c>
      <c r="E7" s="116"/>
      <c r="F7" s="117">
        <v>43493</v>
      </c>
      <c r="G7" s="118"/>
      <c r="H7" s="119"/>
    </row>
    <row r="8" spans="1:8">
      <c r="A8" s="120"/>
      <c r="B8" s="121"/>
      <c r="C8" s="122"/>
      <c r="D8" s="123">
        <v>6447</v>
      </c>
      <c r="E8" s="124"/>
      <c r="F8" s="125">
        <v>23254</v>
      </c>
      <c r="G8" s="126"/>
      <c r="H8" s="127"/>
    </row>
    <row r="9" spans="1:8">
      <c r="A9" s="108" t="s">
        <v>521</v>
      </c>
      <c r="B9" s="113"/>
      <c r="C9" s="114"/>
      <c r="D9" s="115">
        <v>30687</v>
      </c>
      <c r="E9" s="116"/>
      <c r="F9" s="117">
        <v>50840</v>
      </c>
      <c r="G9" s="118"/>
      <c r="H9" s="119"/>
    </row>
    <row r="10" spans="1:8">
      <c r="A10" s="120"/>
      <c r="B10" s="121"/>
      <c r="C10" s="122"/>
      <c r="D10" s="123">
        <v>22110</v>
      </c>
      <c r="E10" s="124"/>
      <c r="F10" s="125">
        <v>25367</v>
      </c>
      <c r="G10" s="126"/>
      <c r="H10" s="127"/>
    </row>
    <row r="11" spans="1:8">
      <c r="A11" s="108" t="s">
        <v>522</v>
      </c>
      <c r="B11" s="113"/>
      <c r="C11" s="114"/>
      <c r="D11" s="115">
        <v>21599</v>
      </c>
      <c r="E11" s="116"/>
      <c r="F11" s="117">
        <v>53605</v>
      </c>
      <c r="G11" s="118"/>
      <c r="H11" s="119"/>
    </row>
    <row r="12" spans="1:8">
      <c r="A12" s="120"/>
      <c r="B12" s="121"/>
      <c r="C12" s="128"/>
      <c r="D12" s="123">
        <v>9931</v>
      </c>
      <c r="E12" s="124"/>
      <c r="F12" s="125">
        <v>28343</v>
      </c>
      <c r="G12" s="126"/>
      <c r="H12" s="127"/>
    </row>
    <row r="13" spans="1:8">
      <c r="A13" s="108"/>
      <c r="B13" s="113"/>
      <c r="C13" s="129"/>
      <c r="D13" s="130">
        <v>23226</v>
      </c>
      <c r="E13" s="131"/>
      <c r="F13" s="132">
        <v>48389</v>
      </c>
      <c r="G13" s="133"/>
      <c r="H13" s="119"/>
    </row>
    <row r="14" spans="1:8">
      <c r="A14" s="120"/>
      <c r="B14" s="121"/>
      <c r="C14" s="122"/>
      <c r="D14" s="123">
        <v>12525</v>
      </c>
      <c r="E14" s="124"/>
      <c r="F14" s="125">
        <v>26316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1.78</v>
      </c>
      <c r="C19" s="134">
        <f>ROUND(VALUE(SUBSTITUTE(実質収支比率等に係る経年分析!G$48,"▲","-")),2)</f>
        <v>2.89</v>
      </c>
      <c r="D19" s="134">
        <f>ROUND(VALUE(SUBSTITUTE(実質収支比率等に係る経年分析!H$48,"▲","-")),2)</f>
        <v>3.11</v>
      </c>
      <c r="E19" s="134">
        <f>ROUND(VALUE(SUBSTITUTE(実質収支比率等に係る経年分析!I$48,"▲","-")),2)</f>
        <v>2.2200000000000002</v>
      </c>
      <c r="F19" s="134">
        <f>ROUND(VALUE(SUBSTITUTE(実質収支比率等に係る経年分析!J$48,"▲","-")),2)</f>
        <v>2.93</v>
      </c>
    </row>
    <row r="20" spans="1:11">
      <c r="A20" s="134" t="s">
        <v>43</v>
      </c>
      <c r="B20" s="134">
        <f>ROUND(VALUE(SUBSTITUTE(実質収支比率等に係る経年分析!F$47,"▲","-")),2)</f>
        <v>23.91</v>
      </c>
      <c r="C20" s="134">
        <f>ROUND(VALUE(SUBSTITUTE(実質収支比率等に係る経年分析!G$47,"▲","-")),2)</f>
        <v>27.9</v>
      </c>
      <c r="D20" s="134">
        <f>ROUND(VALUE(SUBSTITUTE(実質収支比率等に係る経年分析!H$47,"▲","-")),2)</f>
        <v>31.91</v>
      </c>
      <c r="E20" s="134">
        <f>ROUND(VALUE(SUBSTITUTE(実質収支比率等に係る経年分析!I$47,"▲","-")),2)</f>
        <v>36.21</v>
      </c>
      <c r="F20" s="134">
        <f>ROUND(VALUE(SUBSTITUTE(実質収支比率等に係る経年分析!J$47,"▲","-")),2)</f>
        <v>36.74</v>
      </c>
    </row>
    <row r="21" spans="1:11">
      <c r="A21" s="134" t="s">
        <v>44</v>
      </c>
      <c r="B21" s="134">
        <f>IF(ISNUMBER(VALUE(SUBSTITUTE(実質収支比率等に係る経年分析!F$49,"▲","-"))),ROUND(VALUE(SUBSTITUTE(実質収支比率等に係る経年分析!F$49,"▲","-")),2),NA())</f>
        <v>3.44</v>
      </c>
      <c r="C21" s="134">
        <f>IF(ISNUMBER(VALUE(SUBSTITUTE(実質収支比率等に係る経年分析!G$49,"▲","-"))),ROUND(VALUE(SUBSTITUTE(実質収支比率等に係る経年分析!G$49,"▲","-")),2),NA())</f>
        <v>5.29</v>
      </c>
      <c r="D21" s="134">
        <f>IF(ISNUMBER(VALUE(SUBSTITUTE(実質収支比率等に係る経年分析!H$49,"▲","-"))),ROUND(VALUE(SUBSTITUTE(実質収支比率等に係る経年分析!H$49,"▲","-")),2),NA())</f>
        <v>6.17</v>
      </c>
      <c r="E21" s="134">
        <f>IF(ISNUMBER(VALUE(SUBSTITUTE(実質収支比率等に係る経年分析!I$49,"▲","-"))),ROUND(VALUE(SUBSTITUTE(実質収支比率等に係る経年分析!I$49,"▲","-")),2),NA())</f>
        <v>4.18</v>
      </c>
      <c r="F21" s="134">
        <f>IF(ISNUMBER(VALUE(SUBSTITUTE(実質収支比率等に係る経年分析!J$49,"▲","-"))),ROUND(VALUE(SUBSTITUTE(実質収支比率等に係る経年分析!J$49,"▲","-")),2),NA())</f>
        <v>0.89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都市開発資金特別会計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火災共済事業特別会計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1.68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1.1000000000000001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0.16</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0.28000000000000003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0.46</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2.86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3.07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2.1800000000000002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13.51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13.76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14.03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14.18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13.47</v>
      </c>
    </row>
    <row r="36" spans="1:16">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3.61</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2.4</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1.99</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2.82</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3.82</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4577</v>
      </c>
      <c r="E42" s="136"/>
      <c r="F42" s="136"/>
      <c r="G42" s="136">
        <f>'実質公債費比率（分子）の構造'!L$52</f>
        <v>4499</v>
      </c>
      <c r="H42" s="136"/>
      <c r="I42" s="136"/>
      <c r="J42" s="136">
        <f>'実質公債費比率（分子）の構造'!M$52</f>
        <v>4604</v>
      </c>
      <c r="K42" s="136"/>
      <c r="L42" s="136"/>
      <c r="M42" s="136">
        <f>'実質公債費比率（分子）の構造'!N$52</f>
        <v>4652</v>
      </c>
      <c r="N42" s="136"/>
      <c r="O42" s="136"/>
      <c r="P42" s="136">
        <f>'実質公債費比率（分子）の構造'!O$52</f>
        <v>4660</v>
      </c>
    </row>
    <row r="43" spans="1:16">
      <c r="A43" s="136" t="s">
        <v>52</v>
      </c>
      <c r="B43" s="136">
        <f>'実質公債費比率（分子）の構造'!K$51</f>
        <v>4</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79</v>
      </c>
      <c r="C45" s="136"/>
      <c r="D45" s="136"/>
      <c r="E45" s="136">
        <f>'実質公債費比率（分子）の構造'!L$49</f>
        <v>65</v>
      </c>
      <c r="F45" s="136"/>
      <c r="G45" s="136"/>
      <c r="H45" s="136">
        <f>'実質公債費比率（分子）の構造'!M$49</f>
        <v>24</v>
      </c>
      <c r="I45" s="136"/>
      <c r="J45" s="136"/>
      <c r="K45" s="136">
        <f>'実質公債費比率（分子）の構造'!N$49</f>
        <v>12</v>
      </c>
      <c r="L45" s="136"/>
      <c r="M45" s="136"/>
      <c r="N45" s="136">
        <f>'実質公債費比率（分子）の構造'!O$49</f>
        <v>11</v>
      </c>
      <c r="O45" s="136"/>
      <c r="P45" s="136"/>
    </row>
    <row r="46" spans="1:16">
      <c r="A46" s="136" t="s">
        <v>55</v>
      </c>
      <c r="B46" s="136">
        <f>'実質公債費比率（分子）の構造'!K$48</f>
        <v>1716</v>
      </c>
      <c r="C46" s="136"/>
      <c r="D46" s="136"/>
      <c r="E46" s="136">
        <f>'実質公債費比率（分子）の構造'!L$48</f>
        <v>1703</v>
      </c>
      <c r="F46" s="136"/>
      <c r="G46" s="136"/>
      <c r="H46" s="136">
        <f>'実質公債費比率（分子）の構造'!M$48</f>
        <v>1713</v>
      </c>
      <c r="I46" s="136"/>
      <c r="J46" s="136"/>
      <c r="K46" s="136">
        <f>'実質公債費比率（分子）の構造'!N$48</f>
        <v>1585</v>
      </c>
      <c r="L46" s="136"/>
      <c r="M46" s="136"/>
      <c r="N46" s="136">
        <f>'実質公債費比率（分子）の構造'!O$48</f>
        <v>1567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3131</v>
      </c>
      <c r="C49" s="136"/>
      <c r="D49" s="136"/>
      <c r="E49" s="136">
        <f>'実質公債費比率（分子）の構造'!L$45</f>
        <v>3120</v>
      </c>
      <c r="F49" s="136"/>
      <c r="G49" s="136"/>
      <c r="H49" s="136">
        <f>'実質公債費比率（分子）の構造'!M$45</f>
        <v>3287</v>
      </c>
      <c r="I49" s="136"/>
      <c r="J49" s="136"/>
      <c r="K49" s="136">
        <f>'実質公債費比率（分子）の構造'!N$45</f>
        <v>3811</v>
      </c>
      <c r="L49" s="136"/>
      <c r="M49" s="136"/>
      <c r="N49" s="136">
        <f>'実質公債費比率（分子）の構造'!O$45</f>
        <v>3782</v>
      </c>
      <c r="O49" s="136"/>
      <c r="P49" s="136"/>
    </row>
    <row r="50" spans="1:16">
      <c r="A50" s="136" t="s">
        <v>59</v>
      </c>
      <c r="B50" s="136" t="e">
        <f>NA()</f>
        <v>#N/A</v>
      </c>
      <c r="C50" s="136">
        <f>IF(ISNUMBER('実質公債費比率（分子）の構造'!K$53),'実質公債費比率（分子）の構造'!K$53,NA())</f>
        <v>353</v>
      </c>
      <c r="D50" s="136" t="e">
        <f>NA()</f>
        <v>#N/A</v>
      </c>
      <c r="E50" s="136" t="e">
        <f>NA()</f>
        <v>#N/A</v>
      </c>
      <c r="F50" s="136">
        <f>IF(ISNUMBER('実質公債費比率（分子）の構造'!L$53),'実質公債費比率（分子）の構造'!L$53,NA())</f>
        <v>389</v>
      </c>
      <c r="G50" s="136" t="e">
        <f>NA()</f>
        <v>#N/A</v>
      </c>
      <c r="H50" s="136" t="e">
        <f>NA()</f>
        <v>#N/A</v>
      </c>
      <c r="I50" s="136">
        <f>IF(ISNUMBER('実質公債費比率（分子）の構造'!M$53),'実質公債費比率（分子）の構造'!M$53,NA())</f>
        <v>420</v>
      </c>
      <c r="J50" s="136" t="e">
        <f>NA()</f>
        <v>#N/A</v>
      </c>
      <c r="K50" s="136" t="e">
        <f>NA()</f>
        <v>#N/A</v>
      </c>
      <c r="L50" s="136">
        <f>IF(ISNUMBER('実質公債費比率（分子）の構造'!N$53),'実質公債費比率（分子）の構造'!N$53,NA())</f>
        <v>756</v>
      </c>
      <c r="M50" s="136" t="e">
        <f>NA()</f>
        <v>#N/A</v>
      </c>
      <c r="N50" s="136" t="e">
        <f>NA()</f>
        <v>#N/A</v>
      </c>
      <c r="O50" s="136">
        <f>IF(ISNUMBER('実質公債費比率（分子）の構造'!O$53),'実質公債費比率（分子）の構造'!O$53,NA())</f>
        <v>700</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40718</v>
      </c>
      <c r="E56" s="135"/>
      <c r="F56" s="135"/>
      <c r="G56" s="135">
        <f>'将来負担比率（分子）の構造'!J$51</f>
        <v>41285</v>
      </c>
      <c r="H56" s="135"/>
      <c r="I56" s="135"/>
      <c r="J56" s="135">
        <f>'将来負担比率（分子）の構造'!K$51</f>
        <v>41944</v>
      </c>
      <c r="K56" s="135"/>
      <c r="L56" s="135"/>
      <c r="M56" s="135">
        <f>'将来負担比率（分子）の構造'!L$51</f>
        <v>42477</v>
      </c>
      <c r="N56" s="135"/>
      <c r="O56" s="135"/>
      <c r="P56" s="135">
        <f>'将来負担比率（分子）の構造'!M$51</f>
        <v>42616</v>
      </c>
    </row>
    <row r="57" spans="1:16">
      <c r="A57" s="135" t="s">
        <v>35</v>
      </c>
      <c r="B57" s="135"/>
      <c r="C57" s="135"/>
      <c r="D57" s="135">
        <f>'将来負担比率（分子）の構造'!I$50</f>
        <v>20616</v>
      </c>
      <c r="E57" s="135"/>
      <c r="F57" s="135"/>
      <c r="G57" s="135">
        <f>'将来負担比率（分子）の構造'!J$50</f>
        <v>19433</v>
      </c>
      <c r="H57" s="135"/>
      <c r="I57" s="135"/>
      <c r="J57" s="135">
        <f>'将来負担比率（分子）の構造'!K$50</f>
        <v>17072</v>
      </c>
      <c r="K57" s="135"/>
      <c r="L57" s="135"/>
      <c r="M57" s="135">
        <f>'将来負担比率（分子）の構造'!L$50</f>
        <v>15788</v>
      </c>
      <c r="N57" s="135"/>
      <c r="O57" s="135"/>
      <c r="P57" s="135">
        <f>'将来負担比率（分子）の構造'!M$50</f>
        <v>14395</v>
      </c>
    </row>
    <row r="58" spans="1:16">
      <c r="A58" s="135" t="s">
        <v>34</v>
      </c>
      <c r="B58" s="135"/>
      <c r="C58" s="135"/>
      <c r="D58" s="135">
        <f>'将来負担比率（分子）の構造'!I$49</f>
        <v>5569</v>
      </c>
      <c r="E58" s="135"/>
      <c r="F58" s="135"/>
      <c r="G58" s="135">
        <f>'将来負担比率（分子）の構造'!J$49</f>
        <v>8427</v>
      </c>
      <c r="H58" s="135"/>
      <c r="I58" s="135"/>
      <c r="J58" s="135">
        <f>'将来負担比率（分子）の構造'!K$49</f>
        <v>9949</v>
      </c>
      <c r="K58" s="135"/>
      <c r="L58" s="135"/>
      <c r="M58" s="135">
        <f>'将来負担比率（分子）の構造'!L$49</f>
        <v>15908</v>
      </c>
      <c r="N58" s="135"/>
      <c r="O58" s="135"/>
      <c r="P58" s="135">
        <f>'将来負担比率（分子）の構造'!M$49</f>
        <v>16778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101</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5834</v>
      </c>
      <c r="C62" s="135"/>
      <c r="D62" s="135"/>
      <c r="E62" s="135">
        <f>'将来負担比率（分子）の構造'!J$45</f>
        <v>5686</v>
      </c>
      <c r="F62" s="135"/>
      <c r="G62" s="135"/>
      <c r="H62" s="135">
        <f>'将来負担比率（分子）の構造'!K$45</f>
        <v>5176</v>
      </c>
      <c r="I62" s="135"/>
      <c r="J62" s="135"/>
      <c r="K62" s="135">
        <f>'将来負担比率（分子）の構造'!L$45</f>
        <v>4193</v>
      </c>
      <c r="L62" s="135"/>
      <c r="M62" s="135"/>
      <c r="N62" s="135">
        <f>'将来負担比率（分子）の構造'!M$45</f>
        <v>3995</v>
      </c>
      <c r="O62" s="135"/>
      <c r="P62" s="135"/>
    </row>
    <row r="63" spans="1:16">
      <c r="A63" s="135" t="s">
        <v>28</v>
      </c>
      <c r="B63" s="135">
        <f>'将来負担比率（分子）の構造'!I$44</f>
        <v>195</v>
      </c>
      <c r="C63" s="135"/>
      <c r="D63" s="135"/>
      <c r="E63" s="135">
        <f>'将来負担比率（分子）の構造'!J$44</f>
        <v>132</v>
      </c>
      <c r="F63" s="135"/>
      <c r="G63" s="135"/>
      <c r="H63" s="135">
        <f>'将来負担比率（分子）の構造'!K$44</f>
        <v>109</v>
      </c>
      <c r="I63" s="135"/>
      <c r="J63" s="135"/>
      <c r="K63" s="135">
        <f>'将来負担比率（分子）の構造'!L$44</f>
        <v>180</v>
      </c>
      <c r="L63" s="135"/>
      <c r="M63" s="135"/>
      <c r="N63" s="135">
        <f>'将来負担比率（分子）の構造'!M$44</f>
        <v>850</v>
      </c>
      <c r="O63" s="135"/>
      <c r="P63" s="135"/>
    </row>
    <row r="64" spans="1:16">
      <c r="A64" s="135" t="s">
        <v>27</v>
      </c>
      <c r="B64" s="135">
        <f>'将来負担比率（分子）の構造'!I$43</f>
        <v>27608</v>
      </c>
      <c r="C64" s="135"/>
      <c r="D64" s="135"/>
      <c r="E64" s="135">
        <f>'将来負担比率（分子）の構造'!J$43</f>
        <v>25885</v>
      </c>
      <c r="F64" s="135"/>
      <c r="G64" s="135"/>
      <c r="H64" s="135">
        <f>'将来負担比率（分子）の構造'!K$43</f>
        <v>24582</v>
      </c>
      <c r="I64" s="135"/>
      <c r="J64" s="135"/>
      <c r="K64" s="135">
        <f>'将来負担比率（分子）の構造'!L$43</f>
        <v>22769</v>
      </c>
      <c r="L64" s="135"/>
      <c r="M64" s="135"/>
      <c r="N64" s="135">
        <f>'将来負担比率（分子）の構造'!M$43</f>
        <v>20919</v>
      </c>
      <c r="O64" s="135"/>
      <c r="P64" s="135"/>
    </row>
    <row r="65" spans="1:16">
      <c r="A65" s="135" t="s">
        <v>26</v>
      </c>
      <c r="B65" s="135">
        <f>'将来負担比率（分子）の構造'!I$42</f>
        <v>5022</v>
      </c>
      <c r="C65" s="135"/>
      <c r="D65" s="135"/>
      <c r="E65" s="135">
        <f>'将来負担比率（分子）の構造'!J$42</f>
        <v>5058</v>
      </c>
      <c r="F65" s="135"/>
      <c r="G65" s="135"/>
      <c r="H65" s="135">
        <f>'将来負担比率（分子）の構造'!K$42</f>
        <v>5045</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34748</v>
      </c>
      <c r="C66" s="135"/>
      <c r="D66" s="135"/>
      <c r="E66" s="135">
        <f>'将来負担比率（分子）の構造'!J$41</f>
        <v>36341</v>
      </c>
      <c r="F66" s="135"/>
      <c r="G66" s="135"/>
      <c r="H66" s="135">
        <f>'将来負担比率（分子）の構造'!K$41</f>
        <v>36228</v>
      </c>
      <c r="I66" s="135"/>
      <c r="J66" s="135"/>
      <c r="K66" s="135">
        <f>'将来負担比率（分子）の構造'!L$41</f>
        <v>39585</v>
      </c>
      <c r="L66" s="135"/>
      <c r="M66" s="135"/>
      <c r="N66" s="135">
        <f>'将来負担比率（分子）の構造'!M$41</f>
        <v>39521</v>
      </c>
      <c r="O66" s="135"/>
      <c r="P66" s="135"/>
    </row>
    <row r="67" spans="1:16">
      <c r="A67" s="135" t="s">
        <v>63</v>
      </c>
      <c r="B67" s="135" t="e">
        <f>NA()</f>
        <v>#N/A</v>
      </c>
      <c r="C67" s="135">
        <f>IF(ISNUMBER('将来負担比率（分子）の構造'!I$52), IF('将来負担比率（分子）の構造'!I$52 &lt; 0, 0, '将来負担比率（分子）の構造'!I$52), NA())</f>
        <v>6605</v>
      </c>
      <c r="D67" s="135" t="e">
        <f>NA()</f>
        <v>#N/A</v>
      </c>
      <c r="E67" s="135" t="e">
        <f>NA()</f>
        <v>#N/A</v>
      </c>
      <c r="F67" s="135">
        <f>IF(ISNUMBER('将来負担比率（分子）の構造'!J$52), IF('将来負担比率（分子）の構造'!J$52 &lt; 0, 0, '将来負担比率（分子）の構造'!J$52), NA())</f>
        <v>3957</v>
      </c>
      <c r="G67" s="135" t="e">
        <f>NA()</f>
        <v>#N/A</v>
      </c>
      <c r="H67" s="135" t="e">
        <f>NA()</f>
        <v>#N/A</v>
      </c>
      <c r="I67" s="135">
        <f>IF(ISNUMBER('将来負担比率（分子）の構造'!K$52), IF('将来負担比率（分子）の構造'!K$52 &lt; 0, 0, '将来負担比率（分子）の構造'!K$52), NA())</f>
        <v>2176</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16703863</v>
      </c>
      <c r="S5" s="639"/>
      <c r="T5" s="639"/>
      <c r="U5" s="639"/>
      <c r="V5" s="639"/>
      <c r="W5" s="639"/>
      <c r="X5" s="639"/>
      <c r="Y5" s="686"/>
      <c r="Z5" s="699">
        <v>42.8</v>
      </c>
      <c r="AA5" s="699"/>
      <c r="AB5" s="699"/>
      <c r="AC5" s="699"/>
      <c r="AD5" s="700">
        <v>15163996</v>
      </c>
      <c r="AE5" s="700"/>
      <c r="AF5" s="700"/>
      <c r="AG5" s="700"/>
      <c r="AH5" s="700"/>
      <c r="AI5" s="700"/>
      <c r="AJ5" s="700"/>
      <c r="AK5" s="700"/>
      <c r="AL5" s="687">
        <v>69.7</v>
      </c>
      <c r="AM5" s="656"/>
      <c r="AN5" s="656"/>
      <c r="AO5" s="688"/>
      <c r="AP5" s="675" t="s">
        <v>207</v>
      </c>
      <c r="AQ5" s="676"/>
      <c r="AR5" s="676"/>
      <c r="AS5" s="676"/>
      <c r="AT5" s="676"/>
      <c r="AU5" s="676"/>
      <c r="AV5" s="676"/>
      <c r="AW5" s="676"/>
      <c r="AX5" s="676"/>
      <c r="AY5" s="676"/>
      <c r="AZ5" s="676"/>
      <c r="BA5" s="676"/>
      <c r="BB5" s="676"/>
      <c r="BC5" s="676"/>
      <c r="BD5" s="676"/>
      <c r="BE5" s="676"/>
      <c r="BF5" s="677"/>
      <c r="BG5" s="588">
        <v>15162380</v>
      </c>
      <c r="BH5" s="589"/>
      <c r="BI5" s="589"/>
      <c r="BJ5" s="589"/>
      <c r="BK5" s="589"/>
      <c r="BL5" s="589"/>
      <c r="BM5" s="589"/>
      <c r="BN5" s="590"/>
      <c r="BO5" s="641">
        <v>90.8</v>
      </c>
      <c r="BP5" s="641"/>
      <c r="BQ5" s="641"/>
      <c r="BR5" s="641"/>
      <c r="BS5" s="642">
        <v>195955</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183103</v>
      </c>
      <c r="S6" s="589"/>
      <c r="T6" s="589"/>
      <c r="U6" s="589"/>
      <c r="V6" s="589"/>
      <c r="W6" s="589"/>
      <c r="X6" s="589"/>
      <c r="Y6" s="590"/>
      <c r="Z6" s="641">
        <v>0.5</v>
      </c>
      <c r="AA6" s="641"/>
      <c r="AB6" s="641"/>
      <c r="AC6" s="641"/>
      <c r="AD6" s="642">
        <v>183103</v>
      </c>
      <c r="AE6" s="642"/>
      <c r="AF6" s="642"/>
      <c r="AG6" s="642"/>
      <c r="AH6" s="642"/>
      <c r="AI6" s="642"/>
      <c r="AJ6" s="642"/>
      <c r="AK6" s="642"/>
      <c r="AL6" s="611">
        <v>0.8</v>
      </c>
      <c r="AM6" s="643"/>
      <c r="AN6" s="643"/>
      <c r="AO6" s="644"/>
      <c r="AP6" s="585" t="s">
        <v>212</v>
      </c>
      <c r="AQ6" s="586"/>
      <c r="AR6" s="586"/>
      <c r="AS6" s="586"/>
      <c r="AT6" s="586"/>
      <c r="AU6" s="586"/>
      <c r="AV6" s="586"/>
      <c r="AW6" s="586"/>
      <c r="AX6" s="586"/>
      <c r="AY6" s="586"/>
      <c r="AZ6" s="586"/>
      <c r="BA6" s="586"/>
      <c r="BB6" s="586"/>
      <c r="BC6" s="586"/>
      <c r="BD6" s="586"/>
      <c r="BE6" s="586"/>
      <c r="BF6" s="587"/>
      <c r="BG6" s="588">
        <v>15162380</v>
      </c>
      <c r="BH6" s="589"/>
      <c r="BI6" s="589"/>
      <c r="BJ6" s="589"/>
      <c r="BK6" s="589"/>
      <c r="BL6" s="589"/>
      <c r="BM6" s="589"/>
      <c r="BN6" s="590"/>
      <c r="BO6" s="641">
        <v>90.8</v>
      </c>
      <c r="BP6" s="641"/>
      <c r="BQ6" s="641"/>
      <c r="BR6" s="641"/>
      <c r="BS6" s="642">
        <v>195955</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308614</v>
      </c>
      <c r="CS6" s="589"/>
      <c r="CT6" s="589"/>
      <c r="CU6" s="589"/>
      <c r="CV6" s="589"/>
      <c r="CW6" s="589"/>
      <c r="CX6" s="589"/>
      <c r="CY6" s="590"/>
      <c r="CZ6" s="641">
        <v>0.8</v>
      </c>
      <c r="DA6" s="641"/>
      <c r="DB6" s="641"/>
      <c r="DC6" s="641"/>
      <c r="DD6" s="594" t="s">
        <v>214</v>
      </c>
      <c r="DE6" s="589"/>
      <c r="DF6" s="589"/>
      <c r="DG6" s="589"/>
      <c r="DH6" s="589"/>
      <c r="DI6" s="589"/>
      <c r="DJ6" s="589"/>
      <c r="DK6" s="589"/>
      <c r="DL6" s="589"/>
      <c r="DM6" s="589"/>
      <c r="DN6" s="589"/>
      <c r="DO6" s="589"/>
      <c r="DP6" s="590"/>
      <c r="DQ6" s="594">
        <v>308536</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57714</v>
      </c>
      <c r="S7" s="589"/>
      <c r="T7" s="589"/>
      <c r="U7" s="589"/>
      <c r="V7" s="589"/>
      <c r="W7" s="589"/>
      <c r="X7" s="589"/>
      <c r="Y7" s="590"/>
      <c r="Z7" s="641">
        <v>0.1</v>
      </c>
      <c r="AA7" s="641"/>
      <c r="AB7" s="641"/>
      <c r="AC7" s="641"/>
      <c r="AD7" s="642">
        <v>57714</v>
      </c>
      <c r="AE7" s="642"/>
      <c r="AF7" s="642"/>
      <c r="AG7" s="642"/>
      <c r="AH7" s="642"/>
      <c r="AI7" s="642"/>
      <c r="AJ7" s="642"/>
      <c r="AK7" s="642"/>
      <c r="AL7" s="611">
        <v>0.3</v>
      </c>
      <c r="AM7" s="643"/>
      <c r="AN7" s="643"/>
      <c r="AO7" s="644"/>
      <c r="AP7" s="585" t="s">
        <v>216</v>
      </c>
      <c r="AQ7" s="586"/>
      <c r="AR7" s="586"/>
      <c r="AS7" s="586"/>
      <c r="AT7" s="586"/>
      <c r="AU7" s="586"/>
      <c r="AV7" s="586"/>
      <c r="AW7" s="586"/>
      <c r="AX7" s="586"/>
      <c r="AY7" s="586"/>
      <c r="AZ7" s="586"/>
      <c r="BA7" s="586"/>
      <c r="BB7" s="586"/>
      <c r="BC7" s="586"/>
      <c r="BD7" s="586"/>
      <c r="BE7" s="586"/>
      <c r="BF7" s="587"/>
      <c r="BG7" s="588">
        <v>6770698</v>
      </c>
      <c r="BH7" s="589"/>
      <c r="BI7" s="589"/>
      <c r="BJ7" s="589"/>
      <c r="BK7" s="589"/>
      <c r="BL7" s="589"/>
      <c r="BM7" s="589"/>
      <c r="BN7" s="590"/>
      <c r="BO7" s="641">
        <v>40.5</v>
      </c>
      <c r="BP7" s="641"/>
      <c r="BQ7" s="641"/>
      <c r="BR7" s="641"/>
      <c r="BS7" s="642">
        <v>195955</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3912035</v>
      </c>
      <c r="CS7" s="589"/>
      <c r="CT7" s="589"/>
      <c r="CU7" s="589"/>
      <c r="CV7" s="589"/>
      <c r="CW7" s="589"/>
      <c r="CX7" s="589"/>
      <c r="CY7" s="590"/>
      <c r="CZ7" s="641">
        <v>10.199999999999999</v>
      </c>
      <c r="DA7" s="641"/>
      <c r="DB7" s="641"/>
      <c r="DC7" s="641"/>
      <c r="DD7" s="594">
        <v>451615</v>
      </c>
      <c r="DE7" s="589"/>
      <c r="DF7" s="589"/>
      <c r="DG7" s="589"/>
      <c r="DH7" s="589"/>
      <c r="DI7" s="589"/>
      <c r="DJ7" s="589"/>
      <c r="DK7" s="589"/>
      <c r="DL7" s="589"/>
      <c r="DM7" s="589"/>
      <c r="DN7" s="589"/>
      <c r="DO7" s="589"/>
      <c r="DP7" s="590"/>
      <c r="DQ7" s="594">
        <v>3245583</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155640</v>
      </c>
      <c r="S8" s="589"/>
      <c r="T8" s="589"/>
      <c r="U8" s="589"/>
      <c r="V8" s="589"/>
      <c r="W8" s="589"/>
      <c r="X8" s="589"/>
      <c r="Y8" s="590"/>
      <c r="Z8" s="641">
        <v>0.4</v>
      </c>
      <c r="AA8" s="641"/>
      <c r="AB8" s="641"/>
      <c r="AC8" s="641"/>
      <c r="AD8" s="642">
        <v>155640</v>
      </c>
      <c r="AE8" s="642"/>
      <c r="AF8" s="642"/>
      <c r="AG8" s="642"/>
      <c r="AH8" s="642"/>
      <c r="AI8" s="642"/>
      <c r="AJ8" s="642"/>
      <c r="AK8" s="642"/>
      <c r="AL8" s="611">
        <v>0.7</v>
      </c>
      <c r="AM8" s="643"/>
      <c r="AN8" s="643"/>
      <c r="AO8" s="644"/>
      <c r="AP8" s="585" t="s">
        <v>219</v>
      </c>
      <c r="AQ8" s="586"/>
      <c r="AR8" s="586"/>
      <c r="AS8" s="586"/>
      <c r="AT8" s="586"/>
      <c r="AU8" s="586"/>
      <c r="AV8" s="586"/>
      <c r="AW8" s="586"/>
      <c r="AX8" s="586"/>
      <c r="AY8" s="586"/>
      <c r="AZ8" s="586"/>
      <c r="BA8" s="586"/>
      <c r="BB8" s="586"/>
      <c r="BC8" s="586"/>
      <c r="BD8" s="586"/>
      <c r="BE8" s="586"/>
      <c r="BF8" s="587"/>
      <c r="BG8" s="588">
        <v>189179</v>
      </c>
      <c r="BH8" s="589"/>
      <c r="BI8" s="589"/>
      <c r="BJ8" s="589"/>
      <c r="BK8" s="589"/>
      <c r="BL8" s="589"/>
      <c r="BM8" s="589"/>
      <c r="BN8" s="590"/>
      <c r="BO8" s="641">
        <v>1.1000000000000001</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18059571</v>
      </c>
      <c r="CS8" s="589"/>
      <c r="CT8" s="589"/>
      <c r="CU8" s="589"/>
      <c r="CV8" s="589"/>
      <c r="CW8" s="589"/>
      <c r="CX8" s="589"/>
      <c r="CY8" s="590"/>
      <c r="CZ8" s="641">
        <v>47.2</v>
      </c>
      <c r="DA8" s="641"/>
      <c r="DB8" s="641"/>
      <c r="DC8" s="641"/>
      <c r="DD8" s="594">
        <v>663447</v>
      </c>
      <c r="DE8" s="589"/>
      <c r="DF8" s="589"/>
      <c r="DG8" s="589"/>
      <c r="DH8" s="589"/>
      <c r="DI8" s="589"/>
      <c r="DJ8" s="589"/>
      <c r="DK8" s="589"/>
      <c r="DL8" s="589"/>
      <c r="DM8" s="589"/>
      <c r="DN8" s="589"/>
      <c r="DO8" s="589"/>
      <c r="DP8" s="590"/>
      <c r="DQ8" s="594">
        <v>8422699</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81946</v>
      </c>
      <c r="S9" s="589"/>
      <c r="T9" s="589"/>
      <c r="U9" s="589"/>
      <c r="V9" s="589"/>
      <c r="W9" s="589"/>
      <c r="X9" s="589"/>
      <c r="Y9" s="590"/>
      <c r="Z9" s="641">
        <v>0.2</v>
      </c>
      <c r="AA9" s="641"/>
      <c r="AB9" s="641"/>
      <c r="AC9" s="641"/>
      <c r="AD9" s="642">
        <v>81946</v>
      </c>
      <c r="AE9" s="642"/>
      <c r="AF9" s="642"/>
      <c r="AG9" s="642"/>
      <c r="AH9" s="642"/>
      <c r="AI9" s="642"/>
      <c r="AJ9" s="642"/>
      <c r="AK9" s="642"/>
      <c r="AL9" s="611">
        <v>0.4</v>
      </c>
      <c r="AM9" s="643"/>
      <c r="AN9" s="643"/>
      <c r="AO9" s="644"/>
      <c r="AP9" s="585" t="s">
        <v>223</v>
      </c>
      <c r="AQ9" s="586"/>
      <c r="AR9" s="586"/>
      <c r="AS9" s="586"/>
      <c r="AT9" s="586"/>
      <c r="AU9" s="586"/>
      <c r="AV9" s="586"/>
      <c r="AW9" s="586"/>
      <c r="AX9" s="586"/>
      <c r="AY9" s="586"/>
      <c r="AZ9" s="586"/>
      <c r="BA9" s="586"/>
      <c r="BB9" s="586"/>
      <c r="BC9" s="586"/>
      <c r="BD9" s="586"/>
      <c r="BE9" s="586"/>
      <c r="BF9" s="587"/>
      <c r="BG9" s="588">
        <v>5278422</v>
      </c>
      <c r="BH9" s="589"/>
      <c r="BI9" s="589"/>
      <c r="BJ9" s="589"/>
      <c r="BK9" s="589"/>
      <c r="BL9" s="589"/>
      <c r="BM9" s="589"/>
      <c r="BN9" s="590"/>
      <c r="BO9" s="641">
        <v>31.6</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2938932</v>
      </c>
      <c r="CS9" s="589"/>
      <c r="CT9" s="589"/>
      <c r="CU9" s="589"/>
      <c r="CV9" s="589"/>
      <c r="CW9" s="589"/>
      <c r="CX9" s="589"/>
      <c r="CY9" s="590"/>
      <c r="CZ9" s="641">
        <v>7.7</v>
      </c>
      <c r="DA9" s="641"/>
      <c r="DB9" s="641"/>
      <c r="DC9" s="641"/>
      <c r="DD9" s="594">
        <v>87572</v>
      </c>
      <c r="DE9" s="589"/>
      <c r="DF9" s="589"/>
      <c r="DG9" s="589"/>
      <c r="DH9" s="589"/>
      <c r="DI9" s="589"/>
      <c r="DJ9" s="589"/>
      <c r="DK9" s="589"/>
      <c r="DL9" s="589"/>
      <c r="DM9" s="589"/>
      <c r="DN9" s="589"/>
      <c r="DO9" s="589"/>
      <c r="DP9" s="590"/>
      <c r="DQ9" s="594">
        <v>2452564</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1496666</v>
      </c>
      <c r="S10" s="589"/>
      <c r="T10" s="589"/>
      <c r="U10" s="589"/>
      <c r="V10" s="589"/>
      <c r="W10" s="589"/>
      <c r="X10" s="589"/>
      <c r="Y10" s="590"/>
      <c r="Z10" s="641">
        <v>3.8</v>
      </c>
      <c r="AA10" s="641"/>
      <c r="AB10" s="641"/>
      <c r="AC10" s="641"/>
      <c r="AD10" s="642">
        <v>1496666</v>
      </c>
      <c r="AE10" s="642"/>
      <c r="AF10" s="642"/>
      <c r="AG10" s="642"/>
      <c r="AH10" s="642"/>
      <c r="AI10" s="642"/>
      <c r="AJ10" s="642"/>
      <c r="AK10" s="642"/>
      <c r="AL10" s="611">
        <v>6.9</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349881</v>
      </c>
      <c r="BH10" s="589"/>
      <c r="BI10" s="589"/>
      <c r="BJ10" s="589"/>
      <c r="BK10" s="589"/>
      <c r="BL10" s="589"/>
      <c r="BM10" s="589"/>
      <c r="BN10" s="590"/>
      <c r="BO10" s="641">
        <v>2.1</v>
      </c>
      <c r="BP10" s="641"/>
      <c r="BQ10" s="641"/>
      <c r="BR10" s="641"/>
      <c r="BS10" s="594">
        <v>41262</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17554</v>
      </c>
      <c r="CS10" s="589"/>
      <c r="CT10" s="589"/>
      <c r="CU10" s="589"/>
      <c r="CV10" s="589"/>
      <c r="CW10" s="589"/>
      <c r="CX10" s="589"/>
      <c r="CY10" s="590"/>
      <c r="CZ10" s="641">
        <v>0</v>
      </c>
      <c r="DA10" s="641"/>
      <c r="DB10" s="641"/>
      <c r="DC10" s="641"/>
      <c r="DD10" s="594" t="s">
        <v>220</v>
      </c>
      <c r="DE10" s="589"/>
      <c r="DF10" s="589"/>
      <c r="DG10" s="589"/>
      <c r="DH10" s="589"/>
      <c r="DI10" s="589"/>
      <c r="DJ10" s="589"/>
      <c r="DK10" s="589"/>
      <c r="DL10" s="589"/>
      <c r="DM10" s="589"/>
      <c r="DN10" s="589"/>
      <c r="DO10" s="589"/>
      <c r="DP10" s="590"/>
      <c r="DQ10" s="594">
        <v>13522</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21166</v>
      </c>
      <c r="S11" s="589"/>
      <c r="T11" s="589"/>
      <c r="U11" s="589"/>
      <c r="V11" s="589"/>
      <c r="W11" s="589"/>
      <c r="X11" s="589"/>
      <c r="Y11" s="590"/>
      <c r="Z11" s="641">
        <v>0.1</v>
      </c>
      <c r="AA11" s="641"/>
      <c r="AB11" s="641"/>
      <c r="AC11" s="641"/>
      <c r="AD11" s="642">
        <v>21166</v>
      </c>
      <c r="AE11" s="642"/>
      <c r="AF11" s="642"/>
      <c r="AG11" s="642"/>
      <c r="AH11" s="642"/>
      <c r="AI11" s="642"/>
      <c r="AJ11" s="642"/>
      <c r="AK11" s="642"/>
      <c r="AL11" s="611">
        <v>0.1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953216</v>
      </c>
      <c r="BH11" s="589"/>
      <c r="BI11" s="589"/>
      <c r="BJ11" s="589"/>
      <c r="BK11" s="589"/>
      <c r="BL11" s="589"/>
      <c r="BM11" s="589"/>
      <c r="BN11" s="590"/>
      <c r="BO11" s="641">
        <v>5.7</v>
      </c>
      <c r="BP11" s="641"/>
      <c r="BQ11" s="641"/>
      <c r="BR11" s="641"/>
      <c r="BS11" s="594">
        <v>154693</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32541</v>
      </c>
      <c r="CS11" s="589"/>
      <c r="CT11" s="589"/>
      <c r="CU11" s="589"/>
      <c r="CV11" s="589"/>
      <c r="CW11" s="589"/>
      <c r="CX11" s="589"/>
      <c r="CY11" s="590"/>
      <c r="CZ11" s="641">
        <v>0.1</v>
      </c>
      <c r="DA11" s="641"/>
      <c r="DB11" s="641"/>
      <c r="DC11" s="641"/>
      <c r="DD11" s="594" t="s">
        <v>220</v>
      </c>
      <c r="DE11" s="589"/>
      <c r="DF11" s="589"/>
      <c r="DG11" s="589"/>
      <c r="DH11" s="589"/>
      <c r="DI11" s="589"/>
      <c r="DJ11" s="589"/>
      <c r="DK11" s="589"/>
      <c r="DL11" s="589"/>
      <c r="DM11" s="589"/>
      <c r="DN11" s="589"/>
      <c r="DO11" s="589"/>
      <c r="DP11" s="590"/>
      <c r="DQ11" s="594">
        <v>29397</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7373410</v>
      </c>
      <c r="BH12" s="589"/>
      <c r="BI12" s="589"/>
      <c r="BJ12" s="589"/>
      <c r="BK12" s="589"/>
      <c r="BL12" s="589"/>
      <c r="BM12" s="589"/>
      <c r="BN12" s="590"/>
      <c r="BO12" s="641">
        <v>44.1</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89308</v>
      </c>
      <c r="CS12" s="589"/>
      <c r="CT12" s="589"/>
      <c r="CU12" s="589"/>
      <c r="CV12" s="589"/>
      <c r="CW12" s="589"/>
      <c r="CX12" s="589"/>
      <c r="CY12" s="590"/>
      <c r="CZ12" s="641">
        <v>0.2</v>
      </c>
      <c r="DA12" s="641"/>
      <c r="DB12" s="641"/>
      <c r="DC12" s="641"/>
      <c r="DD12" s="594" t="s">
        <v>220</v>
      </c>
      <c r="DE12" s="589"/>
      <c r="DF12" s="589"/>
      <c r="DG12" s="589"/>
      <c r="DH12" s="589"/>
      <c r="DI12" s="589"/>
      <c r="DJ12" s="589"/>
      <c r="DK12" s="589"/>
      <c r="DL12" s="589"/>
      <c r="DM12" s="589"/>
      <c r="DN12" s="589"/>
      <c r="DO12" s="589"/>
      <c r="DP12" s="590"/>
      <c r="DQ12" s="594">
        <v>88505</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44939</v>
      </c>
      <c r="S13" s="589"/>
      <c r="T13" s="589"/>
      <c r="U13" s="589"/>
      <c r="V13" s="589"/>
      <c r="W13" s="589"/>
      <c r="X13" s="589"/>
      <c r="Y13" s="590"/>
      <c r="Z13" s="641">
        <v>0.1</v>
      </c>
      <c r="AA13" s="641"/>
      <c r="AB13" s="641"/>
      <c r="AC13" s="641"/>
      <c r="AD13" s="642">
        <v>44939</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7232638</v>
      </c>
      <c r="BH13" s="589"/>
      <c r="BI13" s="589"/>
      <c r="BJ13" s="589"/>
      <c r="BK13" s="589"/>
      <c r="BL13" s="589"/>
      <c r="BM13" s="589"/>
      <c r="BN13" s="590"/>
      <c r="BO13" s="641">
        <v>43.3</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3993378</v>
      </c>
      <c r="CS13" s="589"/>
      <c r="CT13" s="589"/>
      <c r="CU13" s="589"/>
      <c r="CV13" s="589"/>
      <c r="CW13" s="589"/>
      <c r="CX13" s="589"/>
      <c r="CY13" s="590"/>
      <c r="CZ13" s="641">
        <v>10.4</v>
      </c>
      <c r="DA13" s="641"/>
      <c r="DB13" s="641"/>
      <c r="DC13" s="641"/>
      <c r="DD13" s="594">
        <v>585190</v>
      </c>
      <c r="DE13" s="589"/>
      <c r="DF13" s="589"/>
      <c r="DG13" s="589"/>
      <c r="DH13" s="589"/>
      <c r="DI13" s="589"/>
      <c r="DJ13" s="589"/>
      <c r="DK13" s="589"/>
      <c r="DL13" s="589"/>
      <c r="DM13" s="589"/>
      <c r="DN13" s="589"/>
      <c r="DO13" s="589"/>
      <c r="DP13" s="590"/>
      <c r="DQ13" s="594">
        <v>3569487</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118199</v>
      </c>
      <c r="BH14" s="589"/>
      <c r="BI14" s="589"/>
      <c r="BJ14" s="589"/>
      <c r="BK14" s="589"/>
      <c r="BL14" s="589"/>
      <c r="BM14" s="589"/>
      <c r="BN14" s="590"/>
      <c r="BO14" s="641">
        <v>0.7</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1267604</v>
      </c>
      <c r="CS14" s="589"/>
      <c r="CT14" s="589"/>
      <c r="CU14" s="589"/>
      <c r="CV14" s="589"/>
      <c r="CW14" s="589"/>
      <c r="CX14" s="589"/>
      <c r="CY14" s="590"/>
      <c r="CZ14" s="641">
        <v>3.3</v>
      </c>
      <c r="DA14" s="641"/>
      <c r="DB14" s="641"/>
      <c r="DC14" s="641"/>
      <c r="DD14" s="594">
        <v>55336</v>
      </c>
      <c r="DE14" s="589"/>
      <c r="DF14" s="589"/>
      <c r="DG14" s="589"/>
      <c r="DH14" s="589"/>
      <c r="DI14" s="589"/>
      <c r="DJ14" s="589"/>
      <c r="DK14" s="589"/>
      <c r="DL14" s="589"/>
      <c r="DM14" s="589"/>
      <c r="DN14" s="589"/>
      <c r="DO14" s="589"/>
      <c r="DP14" s="590"/>
      <c r="DQ14" s="594">
        <v>1211547</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81176</v>
      </c>
      <c r="S15" s="589"/>
      <c r="T15" s="589"/>
      <c r="U15" s="589"/>
      <c r="V15" s="589"/>
      <c r="W15" s="589"/>
      <c r="X15" s="589"/>
      <c r="Y15" s="590"/>
      <c r="Z15" s="641">
        <v>0.2</v>
      </c>
      <c r="AA15" s="641"/>
      <c r="AB15" s="641"/>
      <c r="AC15" s="641"/>
      <c r="AD15" s="642">
        <v>81176</v>
      </c>
      <c r="AE15" s="642"/>
      <c r="AF15" s="642"/>
      <c r="AG15" s="642"/>
      <c r="AH15" s="642"/>
      <c r="AI15" s="642"/>
      <c r="AJ15" s="642"/>
      <c r="AK15" s="642"/>
      <c r="AL15" s="611">
        <v>0.4</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900073</v>
      </c>
      <c r="BH15" s="589"/>
      <c r="BI15" s="589"/>
      <c r="BJ15" s="589"/>
      <c r="BK15" s="589"/>
      <c r="BL15" s="589"/>
      <c r="BM15" s="589"/>
      <c r="BN15" s="590"/>
      <c r="BO15" s="641">
        <v>5.4</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3885045</v>
      </c>
      <c r="CS15" s="589"/>
      <c r="CT15" s="589"/>
      <c r="CU15" s="589"/>
      <c r="CV15" s="589"/>
      <c r="CW15" s="589"/>
      <c r="CX15" s="589"/>
      <c r="CY15" s="590"/>
      <c r="CZ15" s="641">
        <v>10.1</v>
      </c>
      <c r="DA15" s="641"/>
      <c r="DB15" s="641"/>
      <c r="DC15" s="641"/>
      <c r="DD15" s="594">
        <v>838349</v>
      </c>
      <c r="DE15" s="589"/>
      <c r="DF15" s="589"/>
      <c r="DG15" s="589"/>
      <c r="DH15" s="589"/>
      <c r="DI15" s="589"/>
      <c r="DJ15" s="589"/>
      <c r="DK15" s="589"/>
      <c r="DL15" s="589"/>
      <c r="DM15" s="589"/>
      <c r="DN15" s="589"/>
      <c r="DO15" s="589"/>
      <c r="DP15" s="590"/>
      <c r="DQ15" s="594">
        <v>3009571</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4427458</v>
      </c>
      <c r="S16" s="589"/>
      <c r="T16" s="589"/>
      <c r="U16" s="589"/>
      <c r="V16" s="589"/>
      <c r="W16" s="589"/>
      <c r="X16" s="589"/>
      <c r="Y16" s="590"/>
      <c r="Z16" s="641">
        <v>11.3</v>
      </c>
      <c r="AA16" s="641"/>
      <c r="AB16" s="641"/>
      <c r="AC16" s="641"/>
      <c r="AD16" s="642">
        <v>4134805</v>
      </c>
      <c r="AE16" s="642"/>
      <c r="AF16" s="642"/>
      <c r="AG16" s="642"/>
      <c r="AH16" s="642"/>
      <c r="AI16" s="642"/>
      <c r="AJ16" s="642"/>
      <c r="AK16" s="642"/>
      <c r="AL16" s="611">
        <v>19</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t="s">
        <v>220</v>
      </c>
      <c r="CS16" s="589"/>
      <c r="CT16" s="589"/>
      <c r="CU16" s="589"/>
      <c r="CV16" s="589"/>
      <c r="CW16" s="589"/>
      <c r="CX16" s="589"/>
      <c r="CY16" s="590"/>
      <c r="CZ16" s="641" t="s">
        <v>220</v>
      </c>
      <c r="DA16" s="641"/>
      <c r="DB16" s="641"/>
      <c r="DC16" s="641"/>
      <c r="DD16" s="594" t="s">
        <v>220</v>
      </c>
      <c r="DE16" s="589"/>
      <c r="DF16" s="589"/>
      <c r="DG16" s="589"/>
      <c r="DH16" s="589"/>
      <c r="DI16" s="589"/>
      <c r="DJ16" s="589"/>
      <c r="DK16" s="589"/>
      <c r="DL16" s="589"/>
      <c r="DM16" s="589"/>
      <c r="DN16" s="589"/>
      <c r="DO16" s="589"/>
      <c r="DP16" s="590"/>
      <c r="DQ16" s="594" t="s">
        <v>220</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4134805</v>
      </c>
      <c r="S17" s="589"/>
      <c r="T17" s="589"/>
      <c r="U17" s="589"/>
      <c r="V17" s="589"/>
      <c r="W17" s="589"/>
      <c r="X17" s="589"/>
      <c r="Y17" s="590"/>
      <c r="Z17" s="641">
        <v>10.6</v>
      </c>
      <c r="AA17" s="641"/>
      <c r="AB17" s="641"/>
      <c r="AC17" s="641"/>
      <c r="AD17" s="642">
        <v>4134805</v>
      </c>
      <c r="AE17" s="642"/>
      <c r="AF17" s="642"/>
      <c r="AG17" s="642"/>
      <c r="AH17" s="642"/>
      <c r="AI17" s="642"/>
      <c r="AJ17" s="642"/>
      <c r="AK17" s="642"/>
      <c r="AL17" s="611">
        <v>19</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3786925</v>
      </c>
      <c r="CS17" s="589"/>
      <c r="CT17" s="589"/>
      <c r="CU17" s="589"/>
      <c r="CV17" s="589"/>
      <c r="CW17" s="589"/>
      <c r="CX17" s="589"/>
      <c r="CY17" s="590"/>
      <c r="CZ17" s="641">
        <v>9.9</v>
      </c>
      <c r="DA17" s="641"/>
      <c r="DB17" s="641"/>
      <c r="DC17" s="641"/>
      <c r="DD17" s="594" t="s">
        <v>220</v>
      </c>
      <c r="DE17" s="589"/>
      <c r="DF17" s="589"/>
      <c r="DG17" s="589"/>
      <c r="DH17" s="589"/>
      <c r="DI17" s="589"/>
      <c r="DJ17" s="589"/>
      <c r="DK17" s="589"/>
      <c r="DL17" s="589"/>
      <c r="DM17" s="589"/>
      <c r="DN17" s="589"/>
      <c r="DO17" s="589"/>
      <c r="DP17" s="590"/>
      <c r="DQ17" s="594">
        <v>3749757</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292652</v>
      </c>
      <c r="S18" s="589"/>
      <c r="T18" s="589"/>
      <c r="U18" s="589"/>
      <c r="V18" s="589"/>
      <c r="W18" s="589"/>
      <c r="X18" s="589"/>
      <c r="Y18" s="590"/>
      <c r="Z18" s="641">
        <v>0.7</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1541483</v>
      </c>
      <c r="BH19" s="589"/>
      <c r="BI19" s="589"/>
      <c r="BJ19" s="589"/>
      <c r="BK19" s="589"/>
      <c r="BL19" s="589"/>
      <c r="BM19" s="589"/>
      <c r="BN19" s="590"/>
      <c r="BO19" s="641">
        <v>9.1999999999999993</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23253671</v>
      </c>
      <c r="S20" s="589"/>
      <c r="T20" s="589"/>
      <c r="U20" s="589"/>
      <c r="V20" s="589"/>
      <c r="W20" s="589"/>
      <c r="X20" s="589"/>
      <c r="Y20" s="590"/>
      <c r="Z20" s="641">
        <v>59.6</v>
      </c>
      <c r="AA20" s="641"/>
      <c r="AB20" s="641"/>
      <c r="AC20" s="641"/>
      <c r="AD20" s="642">
        <v>21421151</v>
      </c>
      <c r="AE20" s="642"/>
      <c r="AF20" s="642"/>
      <c r="AG20" s="642"/>
      <c r="AH20" s="642"/>
      <c r="AI20" s="642"/>
      <c r="AJ20" s="642"/>
      <c r="AK20" s="642"/>
      <c r="AL20" s="611">
        <v>98.5</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1541483</v>
      </c>
      <c r="BH20" s="589"/>
      <c r="BI20" s="589"/>
      <c r="BJ20" s="589"/>
      <c r="BK20" s="589"/>
      <c r="BL20" s="589"/>
      <c r="BM20" s="589"/>
      <c r="BN20" s="590"/>
      <c r="BO20" s="641">
        <v>9.1999999999999993</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38291507</v>
      </c>
      <c r="CS20" s="589"/>
      <c r="CT20" s="589"/>
      <c r="CU20" s="589"/>
      <c r="CV20" s="589"/>
      <c r="CW20" s="589"/>
      <c r="CX20" s="589"/>
      <c r="CY20" s="590"/>
      <c r="CZ20" s="641">
        <v>100</v>
      </c>
      <c r="DA20" s="641"/>
      <c r="DB20" s="641"/>
      <c r="DC20" s="641"/>
      <c r="DD20" s="594">
        <v>2681509</v>
      </c>
      <c r="DE20" s="589"/>
      <c r="DF20" s="589"/>
      <c r="DG20" s="589"/>
      <c r="DH20" s="589"/>
      <c r="DI20" s="589"/>
      <c r="DJ20" s="589"/>
      <c r="DK20" s="589"/>
      <c r="DL20" s="589"/>
      <c r="DM20" s="589"/>
      <c r="DN20" s="589"/>
      <c r="DO20" s="589"/>
      <c r="DP20" s="590"/>
      <c r="DQ20" s="594">
        <v>26101168</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16875</v>
      </c>
      <c r="S21" s="589"/>
      <c r="T21" s="589"/>
      <c r="U21" s="589"/>
      <c r="V21" s="589"/>
      <c r="W21" s="589"/>
      <c r="X21" s="589"/>
      <c r="Y21" s="590"/>
      <c r="Z21" s="641">
        <v>0</v>
      </c>
      <c r="AA21" s="641"/>
      <c r="AB21" s="641"/>
      <c r="AC21" s="641"/>
      <c r="AD21" s="642">
        <v>16875</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1616</v>
      </c>
      <c r="BH21" s="589"/>
      <c r="BI21" s="589"/>
      <c r="BJ21" s="589"/>
      <c r="BK21" s="589"/>
      <c r="BL21" s="589"/>
      <c r="BM21" s="589"/>
      <c r="BN21" s="590"/>
      <c r="BO21" s="641">
        <v>0</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386670</v>
      </c>
      <c r="S22" s="589"/>
      <c r="T22" s="589"/>
      <c r="U22" s="589"/>
      <c r="V22" s="589"/>
      <c r="W22" s="589"/>
      <c r="X22" s="589"/>
      <c r="Y22" s="590"/>
      <c r="Z22" s="641">
        <v>1</v>
      </c>
      <c r="AA22" s="641"/>
      <c r="AB22" s="641"/>
      <c r="AC22" s="641"/>
      <c r="AD22" s="642">
        <v>3708</v>
      </c>
      <c r="AE22" s="642"/>
      <c r="AF22" s="642"/>
      <c r="AG22" s="642"/>
      <c r="AH22" s="642"/>
      <c r="AI22" s="642"/>
      <c r="AJ22" s="642"/>
      <c r="AK22" s="642"/>
      <c r="AL22" s="611">
        <v>0</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401636</v>
      </c>
      <c r="S23" s="589"/>
      <c r="T23" s="589"/>
      <c r="U23" s="589"/>
      <c r="V23" s="589"/>
      <c r="W23" s="589"/>
      <c r="X23" s="589"/>
      <c r="Y23" s="590"/>
      <c r="Z23" s="641">
        <v>1</v>
      </c>
      <c r="AA23" s="641"/>
      <c r="AB23" s="641"/>
      <c r="AC23" s="641"/>
      <c r="AD23" s="642">
        <v>11253</v>
      </c>
      <c r="AE23" s="642"/>
      <c r="AF23" s="642"/>
      <c r="AG23" s="642"/>
      <c r="AH23" s="642"/>
      <c r="AI23" s="642"/>
      <c r="AJ23" s="642"/>
      <c r="AK23" s="642"/>
      <c r="AL23" s="611">
        <v>0.1</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1539867</v>
      </c>
      <c r="BH23" s="589"/>
      <c r="BI23" s="589"/>
      <c r="BJ23" s="589"/>
      <c r="BK23" s="589"/>
      <c r="BL23" s="589"/>
      <c r="BM23" s="589"/>
      <c r="BN23" s="590"/>
      <c r="BO23" s="641">
        <v>9.1999999999999993</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408087</v>
      </c>
      <c r="S24" s="589"/>
      <c r="T24" s="589"/>
      <c r="U24" s="589"/>
      <c r="V24" s="589"/>
      <c r="W24" s="589"/>
      <c r="X24" s="589"/>
      <c r="Y24" s="590"/>
      <c r="Z24" s="641">
        <v>1</v>
      </c>
      <c r="AA24" s="641"/>
      <c r="AB24" s="641"/>
      <c r="AC24" s="641"/>
      <c r="AD24" s="642" t="s">
        <v>220</v>
      </c>
      <c r="AE24" s="642"/>
      <c r="AF24" s="642"/>
      <c r="AG24" s="642"/>
      <c r="AH24" s="642"/>
      <c r="AI24" s="642"/>
      <c r="AJ24" s="642"/>
      <c r="AK24" s="642"/>
      <c r="AL24" s="611" t="s">
        <v>220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19755423</v>
      </c>
      <c r="CS24" s="639"/>
      <c r="CT24" s="639"/>
      <c r="CU24" s="639"/>
      <c r="CV24" s="639"/>
      <c r="CW24" s="639"/>
      <c r="CX24" s="639"/>
      <c r="CY24" s="686"/>
      <c r="CZ24" s="690">
        <v>51.6</v>
      </c>
      <c r="DA24" s="691"/>
      <c r="DB24" s="691"/>
      <c r="DC24" s="692"/>
      <c r="DD24" s="685">
        <v>11628367</v>
      </c>
      <c r="DE24" s="639"/>
      <c r="DF24" s="639"/>
      <c r="DG24" s="639"/>
      <c r="DH24" s="639"/>
      <c r="DI24" s="639"/>
      <c r="DJ24" s="639"/>
      <c r="DK24" s="686"/>
      <c r="DL24" s="685">
        <v>11523839</v>
      </c>
      <c r="DM24" s="639"/>
      <c r="DN24" s="639"/>
      <c r="DO24" s="639"/>
      <c r="DP24" s="639"/>
      <c r="DQ24" s="639"/>
      <c r="DR24" s="639"/>
      <c r="DS24" s="639"/>
      <c r="DT24" s="639"/>
      <c r="DU24" s="639"/>
      <c r="DV24" s="686"/>
      <c r="DW24" s="687">
        <v>48.4</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6672950</v>
      </c>
      <c r="S25" s="589"/>
      <c r="T25" s="589"/>
      <c r="U25" s="589"/>
      <c r="V25" s="589"/>
      <c r="W25" s="589"/>
      <c r="X25" s="589"/>
      <c r="Y25" s="590"/>
      <c r="Z25" s="641">
        <v>17.100000000000001</v>
      </c>
      <c r="AA25" s="641"/>
      <c r="AB25" s="641"/>
      <c r="AC25" s="641"/>
      <c r="AD25" s="642" t="s">
        <v>220</v>
      </c>
      <c r="AE25" s="642"/>
      <c r="AF25" s="642"/>
      <c r="AG25" s="642"/>
      <c r="AH25" s="642"/>
      <c r="AI25" s="642"/>
      <c r="AJ25" s="642"/>
      <c r="AK25" s="642"/>
      <c r="AL25" s="611" t="s">
        <v>220</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5011266</v>
      </c>
      <c r="CS25" s="607"/>
      <c r="CT25" s="607"/>
      <c r="CU25" s="607"/>
      <c r="CV25" s="607"/>
      <c r="CW25" s="607"/>
      <c r="CX25" s="607"/>
      <c r="CY25" s="608"/>
      <c r="CZ25" s="591">
        <v>13.1</v>
      </c>
      <c r="DA25" s="609"/>
      <c r="DB25" s="609"/>
      <c r="DC25" s="610"/>
      <c r="DD25" s="594">
        <v>4619443</v>
      </c>
      <c r="DE25" s="607"/>
      <c r="DF25" s="607"/>
      <c r="DG25" s="607"/>
      <c r="DH25" s="607"/>
      <c r="DI25" s="607"/>
      <c r="DJ25" s="607"/>
      <c r="DK25" s="608"/>
      <c r="DL25" s="594">
        <v>4515527</v>
      </c>
      <c r="DM25" s="607"/>
      <c r="DN25" s="607"/>
      <c r="DO25" s="607"/>
      <c r="DP25" s="607"/>
      <c r="DQ25" s="607"/>
      <c r="DR25" s="607"/>
      <c r="DS25" s="607"/>
      <c r="DT25" s="607"/>
      <c r="DU25" s="607"/>
      <c r="DV25" s="608"/>
      <c r="DW25" s="611">
        <v>19</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3448715</v>
      </c>
      <c r="CS26" s="589"/>
      <c r="CT26" s="589"/>
      <c r="CU26" s="589"/>
      <c r="CV26" s="589"/>
      <c r="CW26" s="589"/>
      <c r="CX26" s="589"/>
      <c r="CY26" s="590"/>
      <c r="CZ26" s="591">
        <v>9</v>
      </c>
      <c r="DA26" s="609"/>
      <c r="DB26" s="609"/>
      <c r="DC26" s="610"/>
      <c r="DD26" s="594">
        <v>3086690</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2761417</v>
      </c>
      <c r="S27" s="589"/>
      <c r="T27" s="589"/>
      <c r="U27" s="589"/>
      <c r="V27" s="589"/>
      <c r="W27" s="589"/>
      <c r="X27" s="589"/>
      <c r="Y27" s="590"/>
      <c r="Z27" s="641">
        <v>7.1</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16703863</v>
      </c>
      <c r="BH27" s="589"/>
      <c r="BI27" s="589"/>
      <c r="BJ27" s="589"/>
      <c r="BK27" s="589"/>
      <c r="BL27" s="589"/>
      <c r="BM27" s="589"/>
      <c r="BN27" s="590"/>
      <c r="BO27" s="641">
        <v>100</v>
      </c>
      <c r="BP27" s="641"/>
      <c r="BQ27" s="641"/>
      <c r="BR27" s="641"/>
      <c r="BS27" s="594">
        <v>195955</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10957232</v>
      </c>
      <c r="CS27" s="607"/>
      <c r="CT27" s="607"/>
      <c r="CU27" s="607"/>
      <c r="CV27" s="607"/>
      <c r="CW27" s="607"/>
      <c r="CX27" s="607"/>
      <c r="CY27" s="608"/>
      <c r="CZ27" s="591">
        <v>28.6</v>
      </c>
      <c r="DA27" s="609"/>
      <c r="DB27" s="609"/>
      <c r="DC27" s="610"/>
      <c r="DD27" s="594">
        <v>3259167</v>
      </c>
      <c r="DE27" s="607"/>
      <c r="DF27" s="607"/>
      <c r="DG27" s="607"/>
      <c r="DH27" s="607"/>
      <c r="DI27" s="607"/>
      <c r="DJ27" s="607"/>
      <c r="DK27" s="608"/>
      <c r="DL27" s="594">
        <v>3258555</v>
      </c>
      <c r="DM27" s="607"/>
      <c r="DN27" s="607"/>
      <c r="DO27" s="607"/>
      <c r="DP27" s="607"/>
      <c r="DQ27" s="607"/>
      <c r="DR27" s="607"/>
      <c r="DS27" s="607"/>
      <c r="DT27" s="607"/>
      <c r="DU27" s="607"/>
      <c r="DV27" s="608"/>
      <c r="DW27" s="611">
        <v>13.7</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92574</v>
      </c>
      <c r="S28" s="589"/>
      <c r="T28" s="589"/>
      <c r="U28" s="589"/>
      <c r="V28" s="589"/>
      <c r="W28" s="589"/>
      <c r="X28" s="589"/>
      <c r="Y28" s="590"/>
      <c r="Z28" s="641">
        <v>0.2</v>
      </c>
      <c r="AA28" s="641"/>
      <c r="AB28" s="641"/>
      <c r="AC28" s="641"/>
      <c r="AD28" s="642">
        <v>41683</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3786925</v>
      </c>
      <c r="CS28" s="589"/>
      <c r="CT28" s="589"/>
      <c r="CU28" s="589"/>
      <c r="CV28" s="589"/>
      <c r="CW28" s="589"/>
      <c r="CX28" s="589"/>
      <c r="CY28" s="590"/>
      <c r="CZ28" s="591">
        <v>9.9</v>
      </c>
      <c r="DA28" s="609"/>
      <c r="DB28" s="609"/>
      <c r="DC28" s="610"/>
      <c r="DD28" s="594">
        <v>3749757</v>
      </c>
      <c r="DE28" s="589"/>
      <c r="DF28" s="589"/>
      <c r="DG28" s="589"/>
      <c r="DH28" s="589"/>
      <c r="DI28" s="589"/>
      <c r="DJ28" s="589"/>
      <c r="DK28" s="590"/>
      <c r="DL28" s="594">
        <v>3749757</v>
      </c>
      <c r="DM28" s="589"/>
      <c r="DN28" s="589"/>
      <c r="DO28" s="589"/>
      <c r="DP28" s="589"/>
      <c r="DQ28" s="589"/>
      <c r="DR28" s="589"/>
      <c r="DS28" s="589"/>
      <c r="DT28" s="589"/>
      <c r="DU28" s="589"/>
      <c r="DV28" s="590"/>
      <c r="DW28" s="611">
        <v>15.8</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2052</v>
      </c>
      <c r="S29" s="589"/>
      <c r="T29" s="589"/>
      <c r="U29" s="589"/>
      <c r="V29" s="589"/>
      <c r="W29" s="589"/>
      <c r="X29" s="589"/>
      <c r="Y29" s="590"/>
      <c r="Z29" s="641">
        <v>0</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3781743</v>
      </c>
      <c r="CS29" s="607"/>
      <c r="CT29" s="607"/>
      <c r="CU29" s="607"/>
      <c r="CV29" s="607"/>
      <c r="CW29" s="607"/>
      <c r="CX29" s="607"/>
      <c r="CY29" s="608"/>
      <c r="CZ29" s="591">
        <v>9.9</v>
      </c>
      <c r="DA29" s="609"/>
      <c r="DB29" s="609"/>
      <c r="DC29" s="610"/>
      <c r="DD29" s="594">
        <v>3744575</v>
      </c>
      <c r="DE29" s="607"/>
      <c r="DF29" s="607"/>
      <c r="DG29" s="607"/>
      <c r="DH29" s="607"/>
      <c r="DI29" s="607"/>
      <c r="DJ29" s="607"/>
      <c r="DK29" s="608"/>
      <c r="DL29" s="594">
        <v>3744575</v>
      </c>
      <c r="DM29" s="607"/>
      <c r="DN29" s="607"/>
      <c r="DO29" s="607"/>
      <c r="DP29" s="607"/>
      <c r="DQ29" s="607"/>
      <c r="DR29" s="607"/>
      <c r="DS29" s="607"/>
      <c r="DT29" s="607"/>
      <c r="DU29" s="607"/>
      <c r="DV29" s="608"/>
      <c r="DW29" s="611">
        <v>15.7</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172091</v>
      </c>
      <c r="S30" s="589"/>
      <c r="T30" s="589"/>
      <c r="U30" s="589"/>
      <c r="V30" s="589"/>
      <c r="W30" s="589"/>
      <c r="X30" s="589"/>
      <c r="Y30" s="590"/>
      <c r="Z30" s="641">
        <v>0.4</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98.6</v>
      </c>
      <c r="BH30" s="655"/>
      <c r="BI30" s="655"/>
      <c r="BJ30" s="655"/>
      <c r="BK30" s="655"/>
      <c r="BL30" s="655"/>
      <c r="BM30" s="656">
        <v>95</v>
      </c>
      <c r="BN30" s="655"/>
      <c r="BO30" s="655"/>
      <c r="BP30" s="655"/>
      <c r="BQ30" s="657"/>
      <c r="BR30" s="654">
        <v>98.2</v>
      </c>
      <c r="BS30" s="655"/>
      <c r="BT30" s="655"/>
      <c r="BU30" s="655"/>
      <c r="BV30" s="655"/>
      <c r="BW30" s="655"/>
      <c r="BX30" s="656">
        <v>94.1</v>
      </c>
      <c r="BY30" s="655"/>
      <c r="BZ30" s="655"/>
      <c r="CA30" s="655"/>
      <c r="CB30" s="657"/>
      <c r="CD30" s="660"/>
      <c r="CE30" s="661"/>
      <c r="CF30" s="625" t="s">
        <v>292</v>
      </c>
      <c r="CG30" s="622"/>
      <c r="CH30" s="622"/>
      <c r="CI30" s="622"/>
      <c r="CJ30" s="622"/>
      <c r="CK30" s="622"/>
      <c r="CL30" s="622"/>
      <c r="CM30" s="622"/>
      <c r="CN30" s="622"/>
      <c r="CO30" s="622"/>
      <c r="CP30" s="622"/>
      <c r="CQ30" s="623"/>
      <c r="CR30" s="588">
        <v>3310035</v>
      </c>
      <c r="CS30" s="589"/>
      <c r="CT30" s="589"/>
      <c r="CU30" s="589"/>
      <c r="CV30" s="589"/>
      <c r="CW30" s="589"/>
      <c r="CX30" s="589"/>
      <c r="CY30" s="590"/>
      <c r="CZ30" s="591">
        <v>8.6</v>
      </c>
      <c r="DA30" s="609"/>
      <c r="DB30" s="609"/>
      <c r="DC30" s="610"/>
      <c r="DD30" s="594">
        <v>3278008</v>
      </c>
      <c r="DE30" s="589"/>
      <c r="DF30" s="589"/>
      <c r="DG30" s="589"/>
      <c r="DH30" s="589"/>
      <c r="DI30" s="589"/>
      <c r="DJ30" s="589"/>
      <c r="DK30" s="590"/>
      <c r="DL30" s="594">
        <v>3278008</v>
      </c>
      <c r="DM30" s="589"/>
      <c r="DN30" s="589"/>
      <c r="DO30" s="589"/>
      <c r="DP30" s="589"/>
      <c r="DQ30" s="589"/>
      <c r="DR30" s="589"/>
      <c r="DS30" s="589"/>
      <c r="DT30" s="589"/>
      <c r="DU30" s="589"/>
      <c r="DV30" s="590"/>
      <c r="DW30" s="611">
        <v>13.8</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751703</v>
      </c>
      <c r="S31" s="589"/>
      <c r="T31" s="589"/>
      <c r="U31" s="589"/>
      <c r="V31" s="589"/>
      <c r="W31" s="589"/>
      <c r="X31" s="589"/>
      <c r="Y31" s="590"/>
      <c r="Z31" s="641">
        <v>1.9</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v>
      </c>
      <c r="BH31" s="607"/>
      <c r="BI31" s="607"/>
      <c r="BJ31" s="607"/>
      <c r="BK31" s="607"/>
      <c r="BL31" s="607"/>
      <c r="BM31" s="643">
        <v>93.4</v>
      </c>
      <c r="BN31" s="653"/>
      <c r="BO31" s="653"/>
      <c r="BP31" s="653"/>
      <c r="BQ31" s="617"/>
      <c r="BR31" s="652">
        <v>97.7</v>
      </c>
      <c r="BS31" s="607"/>
      <c r="BT31" s="607"/>
      <c r="BU31" s="607"/>
      <c r="BV31" s="607"/>
      <c r="BW31" s="607"/>
      <c r="BX31" s="643">
        <v>92.1</v>
      </c>
      <c r="BY31" s="653"/>
      <c r="BZ31" s="653"/>
      <c r="CA31" s="653"/>
      <c r="CB31" s="617"/>
      <c r="CD31" s="660"/>
      <c r="CE31" s="661"/>
      <c r="CF31" s="625" t="s">
        <v>296</v>
      </c>
      <c r="CG31" s="622"/>
      <c r="CH31" s="622"/>
      <c r="CI31" s="622"/>
      <c r="CJ31" s="622"/>
      <c r="CK31" s="622"/>
      <c r="CL31" s="622"/>
      <c r="CM31" s="622"/>
      <c r="CN31" s="622"/>
      <c r="CO31" s="622"/>
      <c r="CP31" s="622"/>
      <c r="CQ31" s="623"/>
      <c r="CR31" s="588">
        <v>471708</v>
      </c>
      <c r="CS31" s="607"/>
      <c r="CT31" s="607"/>
      <c r="CU31" s="607"/>
      <c r="CV31" s="607"/>
      <c r="CW31" s="607"/>
      <c r="CX31" s="607"/>
      <c r="CY31" s="608"/>
      <c r="CZ31" s="591">
        <v>1.2</v>
      </c>
      <c r="DA31" s="609"/>
      <c r="DB31" s="609"/>
      <c r="DC31" s="610"/>
      <c r="DD31" s="594">
        <v>466567</v>
      </c>
      <c r="DE31" s="607"/>
      <c r="DF31" s="607"/>
      <c r="DG31" s="607"/>
      <c r="DH31" s="607"/>
      <c r="DI31" s="607"/>
      <c r="DJ31" s="607"/>
      <c r="DK31" s="608"/>
      <c r="DL31" s="594">
        <v>466567</v>
      </c>
      <c r="DM31" s="607"/>
      <c r="DN31" s="607"/>
      <c r="DO31" s="607"/>
      <c r="DP31" s="607"/>
      <c r="DQ31" s="607"/>
      <c r="DR31" s="607"/>
      <c r="DS31" s="607"/>
      <c r="DT31" s="607"/>
      <c r="DU31" s="607"/>
      <c r="DV31" s="608"/>
      <c r="DW31" s="611">
        <v>2</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882734</v>
      </c>
      <c r="S32" s="589"/>
      <c r="T32" s="589"/>
      <c r="U32" s="589"/>
      <c r="V32" s="589"/>
      <c r="W32" s="589"/>
      <c r="X32" s="589"/>
      <c r="Y32" s="590"/>
      <c r="Z32" s="641">
        <v>2.2999999999999998</v>
      </c>
      <c r="AA32" s="641"/>
      <c r="AB32" s="641"/>
      <c r="AC32" s="641"/>
      <c r="AD32" s="642">
        <v>248807</v>
      </c>
      <c r="AE32" s="642"/>
      <c r="AF32" s="642"/>
      <c r="AG32" s="642"/>
      <c r="AH32" s="642"/>
      <c r="AI32" s="642"/>
      <c r="AJ32" s="642"/>
      <c r="AK32" s="642"/>
      <c r="AL32" s="611">
        <v>1.1000000000000001</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98.8</v>
      </c>
      <c r="BH32" s="573"/>
      <c r="BI32" s="573"/>
      <c r="BJ32" s="573"/>
      <c r="BK32" s="573"/>
      <c r="BL32" s="573"/>
      <c r="BM32" s="636">
        <v>95.7</v>
      </c>
      <c r="BN32" s="573"/>
      <c r="BO32" s="573"/>
      <c r="BP32" s="573"/>
      <c r="BQ32" s="630"/>
      <c r="BR32" s="651">
        <v>98.5</v>
      </c>
      <c r="BS32" s="573"/>
      <c r="BT32" s="573"/>
      <c r="BU32" s="573"/>
      <c r="BV32" s="573"/>
      <c r="BW32" s="573"/>
      <c r="BX32" s="636">
        <v>95.1</v>
      </c>
      <c r="BY32" s="573"/>
      <c r="BZ32" s="573"/>
      <c r="CA32" s="573"/>
      <c r="CB32" s="630"/>
      <c r="CD32" s="662"/>
      <c r="CE32" s="663"/>
      <c r="CF32" s="625" t="s">
        <v>299</v>
      </c>
      <c r="CG32" s="622"/>
      <c r="CH32" s="622"/>
      <c r="CI32" s="622"/>
      <c r="CJ32" s="622"/>
      <c r="CK32" s="622"/>
      <c r="CL32" s="622"/>
      <c r="CM32" s="622"/>
      <c r="CN32" s="622"/>
      <c r="CO32" s="622"/>
      <c r="CP32" s="622"/>
      <c r="CQ32" s="623"/>
      <c r="CR32" s="588">
        <v>5182</v>
      </c>
      <c r="CS32" s="589"/>
      <c r="CT32" s="589"/>
      <c r="CU32" s="589"/>
      <c r="CV32" s="589"/>
      <c r="CW32" s="589"/>
      <c r="CX32" s="589"/>
      <c r="CY32" s="590"/>
      <c r="CZ32" s="591">
        <v>0</v>
      </c>
      <c r="DA32" s="609"/>
      <c r="DB32" s="609"/>
      <c r="DC32" s="610"/>
      <c r="DD32" s="594">
        <v>5182</v>
      </c>
      <c r="DE32" s="589"/>
      <c r="DF32" s="589"/>
      <c r="DG32" s="589"/>
      <c r="DH32" s="589"/>
      <c r="DI32" s="589"/>
      <c r="DJ32" s="589"/>
      <c r="DK32" s="590"/>
      <c r="DL32" s="594">
        <v>5182</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3246000</v>
      </c>
      <c r="S33" s="589"/>
      <c r="T33" s="589"/>
      <c r="U33" s="589"/>
      <c r="V33" s="589"/>
      <c r="W33" s="589"/>
      <c r="X33" s="589"/>
      <c r="Y33" s="590"/>
      <c r="Z33" s="641">
        <v>8.3000000000000007</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15854575</v>
      </c>
      <c r="CS33" s="607"/>
      <c r="CT33" s="607"/>
      <c r="CU33" s="607"/>
      <c r="CV33" s="607"/>
      <c r="CW33" s="607"/>
      <c r="CX33" s="607"/>
      <c r="CY33" s="608"/>
      <c r="CZ33" s="591">
        <v>41.4</v>
      </c>
      <c r="DA33" s="609"/>
      <c r="DB33" s="609"/>
      <c r="DC33" s="610"/>
      <c r="DD33" s="594">
        <v>13646835</v>
      </c>
      <c r="DE33" s="607"/>
      <c r="DF33" s="607"/>
      <c r="DG33" s="607"/>
      <c r="DH33" s="607"/>
      <c r="DI33" s="607"/>
      <c r="DJ33" s="607"/>
      <c r="DK33" s="608"/>
      <c r="DL33" s="594">
        <v>11402393</v>
      </c>
      <c r="DM33" s="607"/>
      <c r="DN33" s="607"/>
      <c r="DO33" s="607"/>
      <c r="DP33" s="607"/>
      <c r="DQ33" s="607"/>
      <c r="DR33" s="607"/>
      <c r="DS33" s="607"/>
      <c r="DT33" s="607"/>
      <c r="DU33" s="607"/>
      <c r="DV33" s="608"/>
      <c r="DW33" s="611">
        <v>47.9</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5759780</v>
      </c>
      <c r="CS34" s="589"/>
      <c r="CT34" s="589"/>
      <c r="CU34" s="589"/>
      <c r="CV34" s="589"/>
      <c r="CW34" s="589"/>
      <c r="CX34" s="589"/>
      <c r="CY34" s="590"/>
      <c r="CZ34" s="591">
        <v>15</v>
      </c>
      <c r="DA34" s="609"/>
      <c r="DB34" s="609"/>
      <c r="DC34" s="610"/>
      <c r="DD34" s="594">
        <v>4594905</v>
      </c>
      <c r="DE34" s="589"/>
      <c r="DF34" s="589"/>
      <c r="DG34" s="589"/>
      <c r="DH34" s="589"/>
      <c r="DI34" s="589"/>
      <c r="DJ34" s="589"/>
      <c r="DK34" s="590"/>
      <c r="DL34" s="594">
        <v>4105740</v>
      </c>
      <c r="DM34" s="589"/>
      <c r="DN34" s="589"/>
      <c r="DO34" s="589"/>
      <c r="DP34" s="589"/>
      <c r="DQ34" s="589"/>
      <c r="DR34" s="589"/>
      <c r="DS34" s="589"/>
      <c r="DT34" s="589"/>
      <c r="DU34" s="589"/>
      <c r="DV34" s="590"/>
      <c r="DW34" s="611">
        <v>17.3</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2050000</v>
      </c>
      <c r="S35" s="589"/>
      <c r="T35" s="589"/>
      <c r="U35" s="589"/>
      <c r="V35" s="589"/>
      <c r="W35" s="589"/>
      <c r="X35" s="589"/>
      <c r="Y35" s="590"/>
      <c r="Z35" s="641">
        <v>5.2</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5813541</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-892718</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104642</v>
      </c>
      <c r="CS35" s="607"/>
      <c r="CT35" s="607"/>
      <c r="CU35" s="607"/>
      <c r="CV35" s="607"/>
      <c r="CW35" s="607"/>
      <c r="CX35" s="607"/>
      <c r="CY35" s="608"/>
      <c r="CZ35" s="591">
        <v>0.3</v>
      </c>
      <c r="DA35" s="609"/>
      <c r="DB35" s="609"/>
      <c r="DC35" s="610"/>
      <c r="DD35" s="594">
        <v>80660</v>
      </c>
      <c r="DE35" s="607"/>
      <c r="DF35" s="607"/>
      <c r="DG35" s="607"/>
      <c r="DH35" s="607"/>
      <c r="DI35" s="607"/>
      <c r="DJ35" s="607"/>
      <c r="DK35" s="608"/>
      <c r="DL35" s="594">
        <v>79824</v>
      </c>
      <c r="DM35" s="607"/>
      <c r="DN35" s="607"/>
      <c r="DO35" s="607"/>
      <c r="DP35" s="607"/>
      <c r="DQ35" s="607"/>
      <c r="DR35" s="607"/>
      <c r="DS35" s="607"/>
      <c r="DT35" s="607"/>
      <c r="DU35" s="607"/>
      <c r="DV35" s="608"/>
      <c r="DW35" s="611">
        <v>0.3</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39048460</v>
      </c>
      <c r="S36" s="629"/>
      <c r="T36" s="629"/>
      <c r="U36" s="629"/>
      <c r="V36" s="629"/>
      <c r="W36" s="629"/>
      <c r="X36" s="629"/>
      <c r="Y36" s="632"/>
      <c r="Z36" s="633">
        <v>100</v>
      </c>
      <c r="AA36" s="633"/>
      <c r="AB36" s="633"/>
      <c r="AC36" s="633"/>
      <c r="AD36" s="634">
        <v>21743477</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2117167</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-1085288</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3179369</v>
      </c>
      <c r="CS36" s="589"/>
      <c r="CT36" s="589"/>
      <c r="CU36" s="589"/>
      <c r="CV36" s="589"/>
      <c r="CW36" s="589"/>
      <c r="CX36" s="589"/>
      <c r="CY36" s="590"/>
      <c r="CZ36" s="591">
        <v>8.3000000000000007</v>
      </c>
      <c r="DA36" s="609"/>
      <c r="DB36" s="609"/>
      <c r="DC36" s="610"/>
      <c r="DD36" s="594">
        <v>2957383</v>
      </c>
      <c r="DE36" s="589"/>
      <c r="DF36" s="589"/>
      <c r="DG36" s="589"/>
      <c r="DH36" s="589"/>
      <c r="DI36" s="589"/>
      <c r="DJ36" s="589"/>
      <c r="DK36" s="590"/>
      <c r="DL36" s="594">
        <v>2537121</v>
      </c>
      <c r="DM36" s="589"/>
      <c r="DN36" s="589"/>
      <c r="DO36" s="589"/>
      <c r="DP36" s="589"/>
      <c r="DQ36" s="589"/>
      <c r="DR36" s="589"/>
      <c r="DS36" s="589"/>
      <c r="DT36" s="589"/>
      <c r="DU36" s="589"/>
      <c r="DV36" s="590"/>
      <c r="DW36" s="611">
        <v>10.7</v>
      </c>
      <c r="DX36" s="612"/>
      <c r="DY36" s="612"/>
      <c r="DZ36" s="612"/>
      <c r="EA36" s="612"/>
      <c r="EB36" s="612"/>
      <c r="EC36" s="613"/>
    </row>
    <row r="37" spans="2:133" ht="11.25" customHeight="1">
      <c r="AQ37" s="614" t="s">
        <v>314</v>
      </c>
      <c r="AR37" s="615"/>
      <c r="AS37" s="615"/>
      <c r="AT37" s="615"/>
      <c r="AU37" s="615"/>
      <c r="AV37" s="615"/>
      <c r="AW37" s="615"/>
      <c r="AX37" s="615"/>
      <c r="AY37" s="616"/>
      <c r="AZ37" s="588">
        <v>34737</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21785</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1755233</v>
      </c>
      <c r="CS37" s="607"/>
      <c r="CT37" s="607"/>
      <c r="CU37" s="607"/>
      <c r="CV37" s="607"/>
      <c r="CW37" s="607"/>
      <c r="CX37" s="607"/>
      <c r="CY37" s="608"/>
      <c r="CZ37" s="591">
        <v>4.5999999999999996</v>
      </c>
      <c r="DA37" s="609"/>
      <c r="DB37" s="609"/>
      <c r="DC37" s="610"/>
      <c r="DD37" s="594">
        <v>1753807</v>
      </c>
      <c r="DE37" s="607"/>
      <c r="DF37" s="607"/>
      <c r="DG37" s="607"/>
      <c r="DH37" s="607"/>
      <c r="DI37" s="607"/>
      <c r="DJ37" s="607"/>
      <c r="DK37" s="608"/>
      <c r="DL37" s="594">
        <v>1614085</v>
      </c>
      <c r="DM37" s="607"/>
      <c r="DN37" s="607"/>
      <c r="DO37" s="607"/>
      <c r="DP37" s="607"/>
      <c r="DQ37" s="607"/>
      <c r="DR37" s="607"/>
      <c r="DS37" s="607"/>
      <c r="DT37" s="607"/>
      <c r="DU37" s="607"/>
      <c r="DV37" s="608"/>
      <c r="DW37" s="611">
        <v>6.8</v>
      </c>
      <c r="DX37" s="612"/>
      <c r="DY37" s="612"/>
      <c r="DZ37" s="612"/>
      <c r="EA37" s="612"/>
      <c r="EB37" s="612"/>
      <c r="EC37" s="613"/>
    </row>
    <row r="38" spans="2:133" ht="11.25" customHeight="1">
      <c r="AQ38" s="614" t="s">
        <v>317</v>
      </c>
      <c r="AR38" s="615"/>
      <c r="AS38" s="615"/>
      <c r="AT38" s="615"/>
      <c r="AU38" s="615"/>
      <c r="AV38" s="615"/>
      <c r="AW38" s="615"/>
      <c r="AX38" s="615"/>
      <c r="AY38" s="616"/>
      <c r="AZ38" s="588" t="s">
        <v>318</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36627</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5778804</v>
      </c>
      <c r="CS38" s="589"/>
      <c r="CT38" s="589"/>
      <c r="CU38" s="589"/>
      <c r="CV38" s="589"/>
      <c r="CW38" s="589"/>
      <c r="CX38" s="589"/>
      <c r="CY38" s="590"/>
      <c r="CZ38" s="591">
        <v>15.1</v>
      </c>
      <c r="DA38" s="609"/>
      <c r="DB38" s="609"/>
      <c r="DC38" s="610"/>
      <c r="DD38" s="594">
        <v>4989504</v>
      </c>
      <c r="DE38" s="589"/>
      <c r="DF38" s="589"/>
      <c r="DG38" s="589"/>
      <c r="DH38" s="589"/>
      <c r="DI38" s="589"/>
      <c r="DJ38" s="589"/>
      <c r="DK38" s="590"/>
      <c r="DL38" s="594">
        <v>4679708</v>
      </c>
      <c r="DM38" s="589"/>
      <c r="DN38" s="589"/>
      <c r="DO38" s="589"/>
      <c r="DP38" s="589"/>
      <c r="DQ38" s="589"/>
      <c r="DR38" s="589"/>
      <c r="DS38" s="589"/>
      <c r="DT38" s="589"/>
      <c r="DU38" s="589"/>
      <c r="DV38" s="590"/>
      <c r="DW38" s="611">
        <v>19.7</v>
      </c>
      <c r="DX38" s="612"/>
      <c r="DY38" s="612"/>
      <c r="DZ38" s="612"/>
      <c r="EA38" s="612"/>
      <c r="EB38" s="612"/>
      <c r="EC38" s="613"/>
    </row>
    <row r="39" spans="2:133" ht="11.25" customHeight="1">
      <c r="AQ39" s="614" t="s">
        <v>321</v>
      </c>
      <c r="AR39" s="615"/>
      <c r="AS39" s="615"/>
      <c r="AT39" s="615"/>
      <c r="AU39" s="615"/>
      <c r="AV39" s="615"/>
      <c r="AW39" s="615"/>
      <c r="AX39" s="615"/>
      <c r="AY39" s="616"/>
      <c r="AZ39" s="588" t="s">
        <v>318</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82</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1031980</v>
      </c>
      <c r="CS39" s="607"/>
      <c r="CT39" s="607"/>
      <c r="CU39" s="607"/>
      <c r="CV39" s="607"/>
      <c r="CW39" s="607"/>
      <c r="CX39" s="607"/>
      <c r="CY39" s="608"/>
      <c r="CZ39" s="591">
        <v>2.7</v>
      </c>
      <c r="DA39" s="609"/>
      <c r="DB39" s="609"/>
      <c r="DC39" s="610"/>
      <c r="DD39" s="594">
        <v>1024383</v>
      </c>
      <c r="DE39" s="607"/>
      <c r="DF39" s="607"/>
      <c r="DG39" s="607"/>
      <c r="DH39" s="607"/>
      <c r="DI39" s="607"/>
      <c r="DJ39" s="607"/>
      <c r="DK39" s="608"/>
      <c r="DL39" s="594" t="s">
        <v>318</v>
      </c>
      <c r="DM39" s="607"/>
      <c r="DN39" s="607"/>
      <c r="DO39" s="607"/>
      <c r="DP39" s="607"/>
      <c r="DQ39" s="607"/>
      <c r="DR39" s="607"/>
      <c r="DS39" s="607"/>
      <c r="DT39" s="607"/>
      <c r="DU39" s="607"/>
      <c r="DV39" s="608"/>
      <c r="DW39" s="611" t="s">
        <v>318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1327392</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111</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t="s">
        <v>318</v>
      </c>
      <c r="CS40" s="589"/>
      <c r="CT40" s="589"/>
      <c r="CU40" s="589"/>
      <c r="CV40" s="589"/>
      <c r="CW40" s="589"/>
      <c r="CX40" s="589"/>
      <c r="CY40" s="590"/>
      <c r="CZ40" s="591" t="s">
        <v>318</v>
      </c>
      <c r="DA40" s="609"/>
      <c r="DB40" s="609"/>
      <c r="DC40" s="610"/>
      <c r="DD40" s="594" t="s">
        <v>318</v>
      </c>
      <c r="DE40" s="589"/>
      <c r="DF40" s="589"/>
      <c r="DG40" s="589"/>
      <c r="DH40" s="589"/>
      <c r="DI40" s="589"/>
      <c r="DJ40" s="589"/>
      <c r="DK40" s="590"/>
      <c r="DL40" s="594" t="s">
        <v>318</v>
      </c>
      <c r="DM40" s="589"/>
      <c r="DN40" s="589"/>
      <c r="DO40" s="589"/>
      <c r="DP40" s="589"/>
      <c r="DQ40" s="589"/>
      <c r="DR40" s="589"/>
      <c r="DS40" s="589"/>
      <c r="DT40" s="589"/>
      <c r="DU40" s="589"/>
      <c r="DV40" s="590"/>
      <c r="DW40" s="611" t="s">
        <v>318</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2334245</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276</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2681509</v>
      </c>
      <c r="CS42" s="589"/>
      <c r="CT42" s="589"/>
      <c r="CU42" s="589"/>
      <c r="CV42" s="589"/>
      <c r="CW42" s="589"/>
      <c r="CX42" s="589"/>
      <c r="CY42" s="590"/>
      <c r="CZ42" s="591">
        <v>7</v>
      </c>
      <c r="DA42" s="592"/>
      <c r="DB42" s="592"/>
      <c r="DC42" s="593"/>
      <c r="DD42" s="594">
        <v>825966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53712</v>
      </c>
      <c r="CS43" s="607"/>
      <c r="CT43" s="607"/>
      <c r="CU43" s="607"/>
      <c r="CV43" s="607"/>
      <c r="CW43" s="607"/>
      <c r="CX43" s="607"/>
      <c r="CY43" s="608"/>
      <c r="CZ43" s="591">
        <v>0.1</v>
      </c>
      <c r="DA43" s="609"/>
      <c r="DB43" s="609"/>
      <c r="DC43" s="610"/>
      <c r="DD43" s="594">
        <v>53712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2681509</v>
      </c>
      <c r="CS44" s="589"/>
      <c r="CT44" s="589"/>
      <c r="CU44" s="589"/>
      <c r="CV44" s="589"/>
      <c r="CW44" s="589"/>
      <c r="CX44" s="589"/>
      <c r="CY44" s="590"/>
      <c r="CZ44" s="591">
        <v>7</v>
      </c>
      <c r="DA44" s="592"/>
      <c r="DB44" s="592"/>
      <c r="DC44" s="593"/>
      <c r="DD44" s="594">
        <v>825966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1370125</v>
      </c>
      <c r="CS45" s="607"/>
      <c r="CT45" s="607"/>
      <c r="CU45" s="607"/>
      <c r="CV45" s="607"/>
      <c r="CW45" s="607"/>
      <c r="CX45" s="607"/>
      <c r="CY45" s="608"/>
      <c r="CZ45" s="591">
        <v>3.6</v>
      </c>
      <c r="DA45" s="609"/>
      <c r="DB45" s="609"/>
      <c r="DC45" s="610"/>
      <c r="DD45" s="594">
        <v>183019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1232923</v>
      </c>
      <c r="CS46" s="589"/>
      <c r="CT46" s="589"/>
      <c r="CU46" s="589"/>
      <c r="CV46" s="589"/>
      <c r="CW46" s="589"/>
      <c r="CX46" s="589"/>
      <c r="CY46" s="590"/>
      <c r="CZ46" s="591">
        <v>3.2</v>
      </c>
      <c r="DA46" s="592"/>
      <c r="DB46" s="592"/>
      <c r="DC46" s="593"/>
      <c r="DD46" s="594">
        <v>638286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t="s">
        <v>318</v>
      </c>
      <c r="CS47" s="607"/>
      <c r="CT47" s="607"/>
      <c r="CU47" s="607"/>
      <c r="CV47" s="607"/>
      <c r="CW47" s="607"/>
      <c r="CX47" s="607"/>
      <c r="CY47" s="608"/>
      <c r="CZ47" s="591" t="s">
        <v>318</v>
      </c>
      <c r="DA47" s="609"/>
      <c r="DB47" s="609"/>
      <c r="DC47" s="610"/>
      <c r="DD47" s="594" t="s">
        <v>318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318</v>
      </c>
      <c r="CS48" s="589"/>
      <c r="CT48" s="589"/>
      <c r="CU48" s="589"/>
      <c r="CV48" s="589"/>
      <c r="CW48" s="589"/>
      <c r="CX48" s="589"/>
      <c r="CY48" s="590"/>
      <c r="CZ48" s="591" t="s">
        <v>318</v>
      </c>
      <c r="DA48" s="592"/>
      <c r="DB48" s="592"/>
      <c r="DC48" s="593"/>
      <c r="DD48" s="594" t="s">
        <v>318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38291507</v>
      </c>
      <c r="CS49" s="573"/>
      <c r="CT49" s="573"/>
      <c r="CU49" s="573"/>
      <c r="CV49" s="573"/>
      <c r="CW49" s="573"/>
      <c r="CX49" s="573"/>
      <c r="CY49" s="574"/>
      <c r="CZ49" s="575">
        <v>100</v>
      </c>
      <c r="DA49" s="576"/>
      <c r="DB49" s="576"/>
      <c r="DC49" s="577"/>
      <c r="DD49" s="578">
        <v>26101168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3" t="s">
        <v>344</v>
      </c>
      <c r="DK2" s="1104"/>
      <c r="DL2" s="1104"/>
      <c r="DM2" s="1104"/>
      <c r="DN2" s="1104"/>
      <c r="DO2" s="1105"/>
      <c r="DP2" s="200"/>
      <c r="DQ2" s="1103" t="s">
        <v>345</v>
      </c>
      <c r="DR2" s="1104"/>
      <c r="DS2" s="1104"/>
      <c r="DT2" s="1104"/>
      <c r="DU2" s="1104"/>
      <c r="DV2" s="1104"/>
      <c r="DW2" s="1104"/>
      <c r="DX2" s="1104"/>
      <c r="DY2" s="1104"/>
      <c r="DZ2" s="1105"/>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6"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1" t="s">
        <v>362</v>
      </c>
      <c r="DH5" s="1092"/>
      <c r="DI5" s="1092"/>
      <c r="DJ5" s="1092"/>
      <c r="DK5" s="1093"/>
      <c r="DL5" s="1091" t="s">
        <v>363</v>
      </c>
      <c r="DM5" s="1092"/>
      <c r="DN5" s="1092"/>
      <c r="DO5" s="1092"/>
      <c r="DP5" s="1093"/>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07"/>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4"/>
      <c r="DH6" s="1095"/>
      <c r="DI6" s="1095"/>
      <c r="DJ6" s="1095"/>
      <c r="DK6" s="1096"/>
      <c r="DL6" s="1094"/>
      <c r="DM6" s="1095"/>
      <c r="DN6" s="1095"/>
      <c r="DO6" s="1095"/>
      <c r="DP6" s="1096"/>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097">
        <v>39158</v>
      </c>
      <c r="R7" s="1098"/>
      <c r="S7" s="1098"/>
      <c r="T7" s="1098"/>
      <c r="U7" s="1098"/>
      <c r="V7" s="1098">
        <v>38402</v>
      </c>
      <c r="W7" s="1098"/>
      <c r="X7" s="1098"/>
      <c r="Y7" s="1098"/>
      <c r="Z7" s="1098"/>
      <c r="AA7" s="1098">
        <v>756</v>
      </c>
      <c r="AB7" s="1098"/>
      <c r="AC7" s="1098"/>
      <c r="AD7" s="1098"/>
      <c r="AE7" s="1099"/>
      <c r="AF7" s="1100">
        <v>683</v>
      </c>
      <c r="AG7" s="1101"/>
      <c r="AH7" s="1101"/>
      <c r="AI7" s="1101"/>
      <c r="AJ7" s="1102"/>
      <c r="AK7" s="1087">
        <v>298</v>
      </c>
      <c r="AL7" s="1088"/>
      <c r="AM7" s="1088"/>
      <c r="AN7" s="1088"/>
      <c r="AO7" s="1088"/>
      <c r="AP7" s="1088">
        <v>39453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10" t="s">
        <v>553</v>
      </c>
      <c r="BT7" s="1011"/>
      <c r="BU7" s="1011"/>
      <c r="BV7" s="1011"/>
      <c r="BW7" s="1011"/>
      <c r="BX7" s="1011"/>
      <c r="BY7" s="1011"/>
      <c r="BZ7" s="1011"/>
      <c r="CA7" s="1011"/>
      <c r="CB7" s="1011"/>
      <c r="CC7" s="1011"/>
      <c r="CD7" s="1011"/>
      <c r="CE7" s="1011"/>
      <c r="CF7" s="1011"/>
      <c r="CG7" s="1012"/>
      <c r="CH7" s="1084">
        <v>-24</v>
      </c>
      <c r="CI7" s="1085"/>
      <c r="CJ7" s="1085"/>
      <c r="CK7" s="1085"/>
      <c r="CL7" s="1086"/>
      <c r="CM7" s="1084">
        <v>90</v>
      </c>
      <c r="CN7" s="1085"/>
      <c r="CO7" s="1085"/>
      <c r="CP7" s="1085"/>
      <c r="CQ7" s="1086"/>
      <c r="CR7" s="1084">
        <v>45</v>
      </c>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08"/>
      <c r="DW7" s="1109"/>
      <c r="DX7" s="1109"/>
      <c r="DY7" s="1109"/>
      <c r="DZ7" s="1110"/>
      <c r="EA7" s="205"/>
    </row>
    <row r="8" spans="1:131" s="206" customFormat="1" ht="26.25" customHeight="1">
      <c r="A8" s="212">
        <v>2</v>
      </c>
      <c r="B8" s="1033" t="s">
        <v>366</v>
      </c>
      <c r="C8" s="1034"/>
      <c r="D8" s="1034"/>
      <c r="E8" s="1034"/>
      <c r="F8" s="1034"/>
      <c r="G8" s="1034"/>
      <c r="H8" s="1034"/>
      <c r="I8" s="1034"/>
      <c r="J8" s="1034"/>
      <c r="K8" s="1034"/>
      <c r="L8" s="1034"/>
      <c r="M8" s="1034"/>
      <c r="N8" s="1034"/>
      <c r="O8" s="1034"/>
      <c r="P8" s="1035"/>
      <c r="Q8" s="1039">
        <v>23</v>
      </c>
      <c r="R8" s="1040"/>
      <c r="S8" s="1040"/>
      <c r="T8" s="1040"/>
      <c r="U8" s="1040"/>
      <c r="V8" s="1040">
        <v>22</v>
      </c>
      <c r="W8" s="1040"/>
      <c r="X8" s="1040"/>
      <c r="Y8" s="1040"/>
      <c r="Z8" s="1040"/>
      <c r="AA8" s="1040">
        <v>1</v>
      </c>
      <c r="AB8" s="1040"/>
      <c r="AC8" s="1040"/>
      <c r="AD8" s="1040"/>
      <c r="AE8" s="1041"/>
      <c r="AF8" s="1015">
        <v>1</v>
      </c>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t="s">
        <v>367</v>
      </c>
      <c r="C9" s="1034"/>
      <c r="D9" s="1034"/>
      <c r="E9" s="1034"/>
      <c r="F9" s="1034"/>
      <c r="G9" s="1034"/>
      <c r="H9" s="1034"/>
      <c r="I9" s="1034"/>
      <c r="J9" s="1034"/>
      <c r="K9" s="1034"/>
      <c r="L9" s="1034"/>
      <c r="M9" s="1034"/>
      <c r="N9" s="1034"/>
      <c r="O9" s="1034"/>
      <c r="P9" s="1035"/>
      <c r="Q9" s="1039">
        <v>63</v>
      </c>
      <c r="R9" s="1040"/>
      <c r="S9" s="1040"/>
      <c r="T9" s="1040"/>
      <c r="U9" s="1040"/>
      <c r="V9" s="1040">
        <v>63</v>
      </c>
      <c r="W9" s="1040"/>
      <c r="X9" s="1040"/>
      <c r="Y9" s="1040"/>
      <c r="Z9" s="1040"/>
      <c r="AA9" s="1040"/>
      <c r="AB9" s="1040"/>
      <c r="AC9" s="1040"/>
      <c r="AD9" s="1040"/>
      <c r="AE9" s="1041"/>
      <c r="AF9" s="1015" t="s">
        <v>111</v>
      </c>
      <c r="AG9" s="1016"/>
      <c r="AH9" s="1016"/>
      <c r="AI9" s="1016"/>
      <c r="AJ9" s="1017"/>
      <c r="AK9" s="1082"/>
      <c r="AL9" s="1083"/>
      <c r="AM9" s="1083"/>
      <c r="AN9" s="1083"/>
      <c r="AO9" s="1083"/>
      <c r="AP9" s="1083">
        <v>68</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t="s">
        <v>368</v>
      </c>
      <c r="C10" s="1034"/>
      <c r="D10" s="1034"/>
      <c r="E10" s="1034"/>
      <c r="F10" s="1034"/>
      <c r="G10" s="1034"/>
      <c r="H10" s="1034"/>
      <c r="I10" s="1034"/>
      <c r="J10" s="1034"/>
      <c r="K10" s="1034"/>
      <c r="L10" s="1034"/>
      <c r="M10" s="1034"/>
      <c r="N10" s="1034"/>
      <c r="O10" s="1034"/>
      <c r="P10" s="1035"/>
      <c r="Q10" s="1039">
        <v>99</v>
      </c>
      <c r="R10" s="1040"/>
      <c r="S10" s="1040"/>
      <c r="T10" s="1040"/>
      <c r="U10" s="1040"/>
      <c r="V10" s="1040">
        <v>99</v>
      </c>
      <c r="W10" s="1040"/>
      <c r="X10" s="1040"/>
      <c r="Y10" s="1040"/>
      <c r="Z10" s="1040"/>
      <c r="AA10" s="1040"/>
      <c r="AB10" s="1040"/>
      <c r="AC10" s="1040"/>
      <c r="AD10" s="1040"/>
      <c r="AE10" s="1041"/>
      <c r="AF10" s="1015" t="s">
        <v>111</v>
      </c>
      <c r="AG10" s="1016"/>
      <c r="AH10" s="1016"/>
      <c r="AI10" s="1016"/>
      <c r="AJ10" s="1017"/>
      <c r="AK10" s="1082">
        <v>99</v>
      </c>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369</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370</v>
      </c>
      <c r="B23" s="940" t="s">
        <v>371</v>
      </c>
      <c r="C23" s="941"/>
      <c r="D23" s="941"/>
      <c r="E23" s="941"/>
      <c r="F23" s="941"/>
      <c r="G23" s="941"/>
      <c r="H23" s="941"/>
      <c r="I23" s="941"/>
      <c r="J23" s="941"/>
      <c r="K23" s="941"/>
      <c r="L23" s="941"/>
      <c r="M23" s="941"/>
      <c r="N23" s="941"/>
      <c r="O23" s="941"/>
      <c r="P23" s="942"/>
      <c r="Q23" s="1064">
        <v>39048</v>
      </c>
      <c r="R23" s="1065"/>
      <c r="S23" s="1065"/>
      <c r="T23" s="1065"/>
      <c r="U23" s="1065"/>
      <c r="V23" s="1065">
        <v>38292</v>
      </c>
      <c r="W23" s="1065"/>
      <c r="X23" s="1065"/>
      <c r="Y23" s="1065"/>
      <c r="Z23" s="1065"/>
      <c r="AA23" s="1065">
        <v>757</v>
      </c>
      <c r="AB23" s="1065"/>
      <c r="AC23" s="1065"/>
      <c r="AD23" s="1065"/>
      <c r="AE23" s="1066"/>
      <c r="AF23" s="1067">
        <v>684</v>
      </c>
      <c r="AG23" s="1065"/>
      <c r="AH23" s="1065"/>
      <c r="AI23" s="1065"/>
      <c r="AJ23" s="1068"/>
      <c r="AK23" s="1069"/>
      <c r="AL23" s="1070"/>
      <c r="AM23" s="1070"/>
      <c r="AN23" s="1070"/>
      <c r="AO23" s="1070"/>
      <c r="AP23" s="1065">
        <v>39521</v>
      </c>
      <c r="AQ23" s="1065"/>
      <c r="AR23" s="1065"/>
      <c r="AS23" s="1065"/>
      <c r="AT23" s="1065"/>
      <c r="AU23" s="1071"/>
      <c r="AV23" s="1071"/>
      <c r="AW23" s="1071"/>
      <c r="AX23" s="1071"/>
      <c r="AY23" s="1072"/>
      <c r="AZ23" s="1061" t="s">
        <v>318</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382</v>
      </c>
      <c r="C28" s="1047"/>
      <c r="D28" s="1047"/>
      <c r="E28" s="1047"/>
      <c r="F28" s="1047"/>
      <c r="G28" s="1047"/>
      <c r="H28" s="1047"/>
      <c r="I28" s="1047"/>
      <c r="J28" s="1047"/>
      <c r="K28" s="1047"/>
      <c r="L28" s="1047"/>
      <c r="M28" s="1047"/>
      <c r="N28" s="1047"/>
      <c r="O28" s="1047"/>
      <c r="P28" s="1048"/>
      <c r="Q28" s="1049">
        <v>14916</v>
      </c>
      <c r="R28" s="1050"/>
      <c r="S28" s="1050"/>
      <c r="T28" s="1050"/>
      <c r="U28" s="1050"/>
      <c r="V28" s="1050">
        <v>15809</v>
      </c>
      <c r="W28" s="1050"/>
      <c r="X28" s="1050"/>
      <c r="Y28" s="1050"/>
      <c r="Z28" s="1050"/>
      <c r="AA28" s="1050">
        <v>-893</v>
      </c>
      <c r="AB28" s="1050"/>
      <c r="AC28" s="1050"/>
      <c r="AD28" s="1050"/>
      <c r="AE28" s="1051"/>
      <c r="AF28" s="1052">
        <v>-893</v>
      </c>
      <c r="AG28" s="1050"/>
      <c r="AH28" s="1050"/>
      <c r="AI28" s="1050"/>
      <c r="AJ28" s="1053"/>
      <c r="AK28" s="1054">
        <v>1327</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383</v>
      </c>
      <c r="C29" s="1034"/>
      <c r="D29" s="1034"/>
      <c r="E29" s="1034"/>
      <c r="F29" s="1034"/>
      <c r="G29" s="1034"/>
      <c r="H29" s="1034"/>
      <c r="I29" s="1034"/>
      <c r="J29" s="1034"/>
      <c r="K29" s="1034"/>
      <c r="L29" s="1034"/>
      <c r="M29" s="1034"/>
      <c r="N29" s="1034"/>
      <c r="O29" s="1034"/>
      <c r="P29" s="1035"/>
      <c r="Q29" s="1039">
        <v>20</v>
      </c>
      <c r="R29" s="1040"/>
      <c r="S29" s="1040"/>
      <c r="T29" s="1040"/>
      <c r="U29" s="1040"/>
      <c r="V29" s="1040">
        <v>20</v>
      </c>
      <c r="W29" s="1040"/>
      <c r="X29" s="1040"/>
      <c r="Y29" s="1040"/>
      <c r="Z29" s="1040"/>
      <c r="AA29" s="1040">
        <v>0</v>
      </c>
      <c r="AB29" s="1040"/>
      <c r="AC29" s="1040"/>
      <c r="AD29" s="1040"/>
      <c r="AE29" s="1041"/>
      <c r="AF29" s="1015" t="s">
        <v>111</v>
      </c>
      <c r="AG29" s="1016"/>
      <c r="AH29" s="1016"/>
      <c r="AI29" s="1016"/>
      <c r="AJ29" s="1017"/>
      <c r="AK29" s="976">
        <v>586</v>
      </c>
      <c r="AL29" s="967"/>
      <c r="AM29" s="967"/>
      <c r="AN29" s="967"/>
      <c r="AO29" s="967"/>
      <c r="AP29" s="967"/>
      <c r="AQ29" s="967"/>
      <c r="AR29" s="967"/>
      <c r="AS29" s="967"/>
      <c r="AT29" s="967"/>
      <c r="AU29" s="967"/>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384</v>
      </c>
      <c r="C30" s="1034"/>
      <c r="D30" s="1034"/>
      <c r="E30" s="1034"/>
      <c r="F30" s="1034"/>
      <c r="G30" s="1034"/>
      <c r="H30" s="1034"/>
      <c r="I30" s="1034"/>
      <c r="J30" s="1034"/>
      <c r="K30" s="1034"/>
      <c r="L30" s="1034"/>
      <c r="M30" s="1034"/>
      <c r="N30" s="1034"/>
      <c r="O30" s="1034"/>
      <c r="P30" s="1035"/>
      <c r="Q30" s="1039">
        <v>7729</v>
      </c>
      <c r="R30" s="1040"/>
      <c r="S30" s="1040"/>
      <c r="T30" s="1040"/>
      <c r="U30" s="1040"/>
      <c r="V30" s="1040">
        <v>7621</v>
      </c>
      <c r="W30" s="1040"/>
      <c r="X30" s="1040"/>
      <c r="Y30" s="1040"/>
      <c r="Z30" s="1040"/>
      <c r="AA30" s="1040">
        <v>108</v>
      </c>
      <c r="AB30" s="1040"/>
      <c r="AC30" s="1040"/>
      <c r="AD30" s="1040"/>
      <c r="AE30" s="1041"/>
      <c r="AF30" s="1015">
        <v>108</v>
      </c>
      <c r="AG30" s="1016"/>
      <c r="AH30" s="1016"/>
      <c r="AI30" s="1016"/>
      <c r="AJ30" s="1017"/>
      <c r="AK30" s="976">
        <v>1212</v>
      </c>
      <c r="AL30" s="967"/>
      <c r="AM30" s="967"/>
      <c r="AN30" s="967"/>
      <c r="AO30" s="967"/>
      <c r="AP30" s="967"/>
      <c r="AQ30" s="967"/>
      <c r="AR30" s="967"/>
      <c r="AS30" s="967"/>
      <c r="AT30" s="967"/>
      <c r="AU30" s="967"/>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385</v>
      </c>
      <c r="C31" s="1034"/>
      <c r="D31" s="1034"/>
      <c r="E31" s="1034"/>
      <c r="F31" s="1034"/>
      <c r="G31" s="1034"/>
      <c r="H31" s="1034"/>
      <c r="I31" s="1034"/>
      <c r="J31" s="1034"/>
      <c r="K31" s="1034"/>
      <c r="L31" s="1034"/>
      <c r="M31" s="1034"/>
      <c r="N31" s="1034"/>
      <c r="O31" s="1034"/>
      <c r="P31" s="1035"/>
      <c r="Q31" s="1039">
        <v>1282</v>
      </c>
      <c r="R31" s="1040"/>
      <c r="S31" s="1040"/>
      <c r="T31" s="1040"/>
      <c r="U31" s="1040"/>
      <c r="V31" s="1040">
        <v>1269</v>
      </c>
      <c r="W31" s="1040"/>
      <c r="X31" s="1040"/>
      <c r="Y31" s="1040"/>
      <c r="Z31" s="1040"/>
      <c r="AA31" s="1040">
        <v>13</v>
      </c>
      <c r="AB31" s="1040"/>
      <c r="AC31" s="1040"/>
      <c r="AD31" s="1040"/>
      <c r="AE31" s="1041"/>
      <c r="AF31" s="1015">
        <v>13</v>
      </c>
      <c r="AG31" s="1016"/>
      <c r="AH31" s="1016"/>
      <c r="AI31" s="1016"/>
      <c r="AJ31" s="1017"/>
      <c r="AK31" s="976">
        <v>326</v>
      </c>
      <c r="AL31" s="967"/>
      <c r="AM31" s="967"/>
      <c r="AN31" s="967"/>
      <c r="AO31" s="967"/>
      <c r="AP31" s="967"/>
      <c r="AQ31" s="967"/>
      <c r="AR31" s="967"/>
      <c r="AS31" s="967"/>
      <c r="AT31" s="967"/>
      <c r="AU31" s="967"/>
      <c r="AV31" s="967"/>
      <c r="AW31" s="967"/>
      <c r="AX31" s="967"/>
      <c r="AY31" s="967"/>
      <c r="AZ31" s="1038"/>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386</v>
      </c>
      <c r="C32" s="1034"/>
      <c r="D32" s="1034"/>
      <c r="E32" s="1034"/>
      <c r="F32" s="1034"/>
      <c r="G32" s="1034"/>
      <c r="H32" s="1034"/>
      <c r="I32" s="1034"/>
      <c r="J32" s="1034"/>
      <c r="K32" s="1034"/>
      <c r="L32" s="1034"/>
      <c r="M32" s="1034"/>
      <c r="N32" s="1034"/>
      <c r="O32" s="1034"/>
      <c r="P32" s="1035"/>
      <c r="Q32" s="1039">
        <v>2694</v>
      </c>
      <c r="R32" s="1040"/>
      <c r="S32" s="1040"/>
      <c r="T32" s="1040"/>
      <c r="U32" s="1040"/>
      <c r="V32" s="1040">
        <v>2132</v>
      </c>
      <c r="W32" s="1040"/>
      <c r="X32" s="1040"/>
      <c r="Y32" s="1040"/>
      <c r="Z32" s="1040"/>
      <c r="AA32" s="1040">
        <v>562</v>
      </c>
      <c r="AB32" s="1040"/>
      <c r="AC32" s="1040"/>
      <c r="AD32" s="1040"/>
      <c r="AE32" s="1041"/>
      <c r="AF32" s="1015">
        <v>3147</v>
      </c>
      <c r="AG32" s="1016"/>
      <c r="AH32" s="1016"/>
      <c r="AI32" s="1016"/>
      <c r="AJ32" s="1017"/>
      <c r="AK32" s="976"/>
      <c r="AL32" s="967"/>
      <c r="AM32" s="967"/>
      <c r="AN32" s="967"/>
      <c r="AO32" s="967"/>
      <c r="AP32" s="967">
        <v>2871</v>
      </c>
      <c r="AQ32" s="967"/>
      <c r="AR32" s="967"/>
      <c r="AS32" s="967"/>
      <c r="AT32" s="967"/>
      <c r="AU32" s="967">
        <v>155</v>
      </c>
      <c r="AV32" s="967"/>
      <c r="AW32" s="967"/>
      <c r="AX32" s="967"/>
      <c r="AY32" s="967"/>
      <c r="AZ32" s="1038"/>
      <c r="BA32" s="1038"/>
      <c r="BB32" s="1038"/>
      <c r="BC32" s="1038"/>
      <c r="BD32" s="1038"/>
      <c r="BE32" s="1028" t="s">
        <v>387</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388</v>
      </c>
      <c r="C33" s="1034"/>
      <c r="D33" s="1034"/>
      <c r="E33" s="1034"/>
      <c r="F33" s="1034"/>
      <c r="G33" s="1034"/>
      <c r="H33" s="1034"/>
      <c r="I33" s="1034"/>
      <c r="J33" s="1034"/>
      <c r="K33" s="1034"/>
      <c r="L33" s="1034"/>
      <c r="M33" s="1034"/>
      <c r="N33" s="1034"/>
      <c r="O33" s="1034"/>
      <c r="P33" s="1035"/>
      <c r="Q33" s="1039">
        <v>3969</v>
      </c>
      <c r="R33" s="1040"/>
      <c r="S33" s="1040"/>
      <c r="T33" s="1040"/>
      <c r="U33" s="1040"/>
      <c r="V33" s="1040">
        <v>3929</v>
      </c>
      <c r="W33" s="1040"/>
      <c r="X33" s="1040"/>
      <c r="Y33" s="1040"/>
      <c r="Z33" s="1040"/>
      <c r="AA33" s="1040">
        <v>40</v>
      </c>
      <c r="AB33" s="1040"/>
      <c r="AC33" s="1040"/>
      <c r="AD33" s="1040"/>
      <c r="AE33" s="1041"/>
      <c r="AF33" s="1015">
        <v>40</v>
      </c>
      <c r="AG33" s="1016"/>
      <c r="AH33" s="1016"/>
      <c r="AI33" s="1016"/>
      <c r="AJ33" s="1017"/>
      <c r="AK33" s="976">
        <v>2117</v>
      </c>
      <c r="AL33" s="967"/>
      <c r="AM33" s="967"/>
      <c r="AN33" s="967"/>
      <c r="AO33" s="967"/>
      <c r="AP33" s="967">
        <v>32751</v>
      </c>
      <c r="AQ33" s="967"/>
      <c r="AR33" s="967"/>
      <c r="AS33" s="967"/>
      <c r="AT33" s="967"/>
      <c r="AU33" s="967">
        <v>20764</v>
      </c>
      <c r="AV33" s="967"/>
      <c r="AW33" s="967"/>
      <c r="AX33" s="967"/>
      <c r="AY33" s="967"/>
      <c r="AZ33" s="1038"/>
      <c r="BA33" s="1038"/>
      <c r="BB33" s="1038"/>
      <c r="BC33" s="1038"/>
      <c r="BD33" s="1038"/>
      <c r="BE33" s="1028" t="s">
        <v>389</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390</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370</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2415</v>
      </c>
      <c r="AG63" s="955"/>
      <c r="AH63" s="955"/>
      <c r="AI63" s="955"/>
      <c r="AJ63" s="1026"/>
      <c r="AK63" s="1027"/>
      <c r="AL63" s="959"/>
      <c r="AM63" s="959"/>
      <c r="AN63" s="959"/>
      <c r="AO63" s="959"/>
      <c r="AP63" s="955">
        <v>35622</v>
      </c>
      <c r="AQ63" s="955"/>
      <c r="AR63" s="955"/>
      <c r="AS63" s="955"/>
      <c r="AT63" s="955"/>
      <c r="AU63" s="955">
        <v>20919</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393</v>
      </c>
      <c r="B66" s="992"/>
      <c r="C66" s="992"/>
      <c r="D66" s="992"/>
      <c r="E66" s="992"/>
      <c r="F66" s="992"/>
      <c r="G66" s="992"/>
      <c r="H66" s="992"/>
      <c r="I66" s="992"/>
      <c r="J66" s="992"/>
      <c r="K66" s="992"/>
      <c r="L66" s="992"/>
      <c r="M66" s="992"/>
      <c r="N66" s="992"/>
      <c r="O66" s="992"/>
      <c r="P66" s="993"/>
      <c r="Q66" s="997" t="s">
        <v>394</v>
      </c>
      <c r="R66" s="998"/>
      <c r="S66" s="998"/>
      <c r="T66" s="998"/>
      <c r="U66" s="999"/>
      <c r="V66" s="997" t="s">
        <v>395</v>
      </c>
      <c r="W66" s="998"/>
      <c r="X66" s="998"/>
      <c r="Y66" s="998"/>
      <c r="Z66" s="999"/>
      <c r="AA66" s="997" t="s">
        <v>396</v>
      </c>
      <c r="AB66" s="998"/>
      <c r="AC66" s="998"/>
      <c r="AD66" s="998"/>
      <c r="AE66" s="999"/>
      <c r="AF66" s="1003" t="s">
        <v>397</v>
      </c>
      <c r="AG66" s="1004"/>
      <c r="AH66" s="1004"/>
      <c r="AI66" s="1004"/>
      <c r="AJ66" s="1005"/>
      <c r="AK66" s="997" t="s">
        <v>398</v>
      </c>
      <c r="AL66" s="992"/>
      <c r="AM66" s="992"/>
      <c r="AN66" s="992"/>
      <c r="AO66" s="993"/>
      <c r="AP66" s="997" t="s">
        <v>399</v>
      </c>
      <c r="AQ66" s="998"/>
      <c r="AR66" s="998"/>
      <c r="AS66" s="998"/>
      <c r="AT66" s="999"/>
      <c r="AU66" s="997" t="s">
        <v>400</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545</v>
      </c>
      <c r="C68" s="982"/>
      <c r="D68" s="982"/>
      <c r="E68" s="982"/>
      <c r="F68" s="982"/>
      <c r="G68" s="982"/>
      <c r="H68" s="982"/>
      <c r="I68" s="982"/>
      <c r="J68" s="982"/>
      <c r="K68" s="982"/>
      <c r="L68" s="982"/>
      <c r="M68" s="982"/>
      <c r="N68" s="982"/>
      <c r="O68" s="982"/>
      <c r="P68" s="983"/>
      <c r="Q68" s="984">
        <v>5809</v>
      </c>
      <c r="R68" s="978"/>
      <c r="S68" s="978"/>
      <c r="T68" s="978"/>
      <c r="U68" s="978"/>
      <c r="V68" s="978">
        <v>5713</v>
      </c>
      <c r="W68" s="978"/>
      <c r="X68" s="978"/>
      <c r="Y68" s="978"/>
      <c r="Z68" s="978"/>
      <c r="AA68" s="978">
        <v>96</v>
      </c>
      <c r="AB68" s="978"/>
      <c r="AC68" s="978"/>
      <c r="AD68" s="978"/>
      <c r="AE68" s="978"/>
      <c r="AF68" s="978">
        <v>96</v>
      </c>
      <c r="AG68" s="978"/>
      <c r="AH68" s="978"/>
      <c r="AI68" s="978"/>
      <c r="AJ68" s="978"/>
      <c r="AK68" s="978"/>
      <c r="AL68" s="978"/>
      <c r="AM68" s="978"/>
      <c r="AN68" s="978"/>
      <c r="AO68" s="978"/>
      <c r="AP68" s="978">
        <v>2480</v>
      </c>
      <c r="AQ68" s="978"/>
      <c r="AR68" s="978"/>
      <c r="AS68" s="978"/>
      <c r="AT68" s="978"/>
      <c r="AU68" s="978">
        <v>571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546</v>
      </c>
      <c r="C69" s="971"/>
      <c r="D69" s="971"/>
      <c r="E69" s="971"/>
      <c r="F69" s="971"/>
      <c r="G69" s="971"/>
      <c r="H69" s="971"/>
      <c r="I69" s="971"/>
      <c r="J69" s="971"/>
      <c r="K69" s="971"/>
      <c r="L69" s="971"/>
      <c r="M69" s="971"/>
      <c r="N69" s="971"/>
      <c r="O69" s="971"/>
      <c r="P69" s="972"/>
      <c r="Q69" s="973">
        <v>194</v>
      </c>
      <c r="R69" s="967"/>
      <c r="S69" s="967"/>
      <c r="T69" s="967"/>
      <c r="U69" s="967"/>
      <c r="V69" s="967">
        <v>166</v>
      </c>
      <c r="W69" s="967"/>
      <c r="X69" s="967"/>
      <c r="Y69" s="967"/>
      <c r="Z69" s="967"/>
      <c r="AA69" s="967">
        <v>28</v>
      </c>
      <c r="AB69" s="967"/>
      <c r="AC69" s="967"/>
      <c r="AD69" s="967"/>
      <c r="AE69" s="967"/>
      <c r="AF69" s="967">
        <v>28</v>
      </c>
      <c r="AG69" s="967"/>
      <c r="AH69" s="967"/>
      <c r="AI69" s="967"/>
      <c r="AJ69" s="967"/>
      <c r="AK69" s="967">
        <v>11</v>
      </c>
      <c r="AL69" s="967"/>
      <c r="AM69" s="967"/>
      <c r="AN69" s="967"/>
      <c r="AO69" s="967"/>
      <c r="AP69" s="967"/>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547</v>
      </c>
      <c r="C70" s="971"/>
      <c r="D70" s="971"/>
      <c r="E70" s="971"/>
      <c r="F70" s="971"/>
      <c r="G70" s="971"/>
      <c r="H70" s="971"/>
      <c r="I70" s="971"/>
      <c r="J70" s="971"/>
      <c r="K70" s="971"/>
      <c r="L70" s="971"/>
      <c r="M70" s="971"/>
      <c r="N70" s="971"/>
      <c r="O70" s="971"/>
      <c r="P70" s="972"/>
      <c r="Q70" s="973">
        <v>998134</v>
      </c>
      <c r="R70" s="967"/>
      <c r="S70" s="967"/>
      <c r="T70" s="967"/>
      <c r="U70" s="967"/>
      <c r="V70" s="967">
        <v>966662</v>
      </c>
      <c r="W70" s="967"/>
      <c r="X70" s="967"/>
      <c r="Y70" s="967"/>
      <c r="Z70" s="967"/>
      <c r="AA70" s="967">
        <v>31472</v>
      </c>
      <c r="AB70" s="967"/>
      <c r="AC70" s="967"/>
      <c r="AD70" s="967"/>
      <c r="AE70" s="967"/>
      <c r="AF70" s="967">
        <v>31472</v>
      </c>
      <c r="AG70" s="967"/>
      <c r="AH70" s="967"/>
      <c r="AI70" s="967"/>
      <c r="AJ70" s="967"/>
      <c r="AK70" s="967">
        <v>5942</v>
      </c>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548</v>
      </c>
      <c r="C71" s="971"/>
      <c r="D71" s="971"/>
      <c r="E71" s="971"/>
      <c r="F71" s="971"/>
      <c r="G71" s="971"/>
      <c r="H71" s="971"/>
      <c r="I71" s="971"/>
      <c r="J71" s="971"/>
      <c r="K71" s="971"/>
      <c r="L71" s="971"/>
      <c r="M71" s="971"/>
      <c r="N71" s="971"/>
      <c r="O71" s="971"/>
      <c r="P71" s="972"/>
      <c r="Q71" s="973">
        <v>43564</v>
      </c>
      <c r="R71" s="967"/>
      <c r="S71" s="967"/>
      <c r="T71" s="967"/>
      <c r="U71" s="967"/>
      <c r="V71" s="967">
        <v>37771</v>
      </c>
      <c r="W71" s="967"/>
      <c r="X71" s="967"/>
      <c r="Y71" s="967"/>
      <c r="Z71" s="967"/>
      <c r="AA71" s="967">
        <v>5792</v>
      </c>
      <c r="AB71" s="967"/>
      <c r="AC71" s="967"/>
      <c r="AD71" s="967"/>
      <c r="AE71" s="967"/>
      <c r="AF71" s="967">
        <v>29201</v>
      </c>
      <c r="AG71" s="967"/>
      <c r="AH71" s="967"/>
      <c r="AI71" s="967"/>
      <c r="AJ71" s="967"/>
      <c r="AK71" s="967"/>
      <c r="AL71" s="967"/>
      <c r="AM71" s="967"/>
      <c r="AN71" s="967"/>
      <c r="AO71" s="967"/>
      <c r="AP71" s="967">
        <v>144908</v>
      </c>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549</v>
      </c>
      <c r="C72" s="971"/>
      <c r="D72" s="971"/>
      <c r="E72" s="971"/>
      <c r="F72" s="971"/>
      <c r="G72" s="971"/>
      <c r="H72" s="971"/>
      <c r="I72" s="971"/>
      <c r="J72" s="971"/>
      <c r="K72" s="971"/>
      <c r="L72" s="971"/>
      <c r="M72" s="971"/>
      <c r="N72" s="971"/>
      <c r="O72" s="971"/>
      <c r="P72" s="972"/>
      <c r="Q72" s="973">
        <v>9051</v>
      </c>
      <c r="R72" s="967"/>
      <c r="S72" s="967"/>
      <c r="T72" s="967"/>
      <c r="U72" s="967"/>
      <c r="V72" s="967">
        <v>6088</v>
      </c>
      <c r="W72" s="967"/>
      <c r="X72" s="967"/>
      <c r="Y72" s="967"/>
      <c r="Z72" s="967"/>
      <c r="AA72" s="967">
        <v>2963</v>
      </c>
      <c r="AB72" s="967"/>
      <c r="AC72" s="967"/>
      <c r="AD72" s="967"/>
      <c r="AE72" s="967"/>
      <c r="AF72" s="967">
        <v>14577</v>
      </c>
      <c r="AG72" s="967"/>
      <c r="AH72" s="967"/>
      <c r="AI72" s="967"/>
      <c r="AJ72" s="967"/>
      <c r="AK72" s="967"/>
      <c r="AL72" s="967"/>
      <c r="AM72" s="967"/>
      <c r="AN72" s="967"/>
      <c r="AO72" s="967"/>
      <c r="AP72" s="967">
        <v>19295</v>
      </c>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550</v>
      </c>
      <c r="C73" s="971"/>
      <c r="D73" s="971"/>
      <c r="E73" s="971"/>
      <c r="F73" s="971"/>
      <c r="G73" s="971"/>
      <c r="H73" s="971"/>
      <c r="I73" s="971"/>
      <c r="J73" s="971"/>
      <c r="K73" s="971"/>
      <c r="L73" s="971"/>
      <c r="M73" s="971"/>
      <c r="N73" s="971"/>
      <c r="O73" s="971"/>
      <c r="P73" s="972"/>
      <c r="Q73" s="973">
        <v>162</v>
      </c>
      <c r="R73" s="967"/>
      <c r="S73" s="967"/>
      <c r="T73" s="967"/>
      <c r="U73" s="967"/>
      <c r="V73" s="967">
        <v>159</v>
      </c>
      <c r="W73" s="967"/>
      <c r="X73" s="967"/>
      <c r="Y73" s="967"/>
      <c r="Z73" s="967"/>
      <c r="AA73" s="967">
        <v>3</v>
      </c>
      <c r="AB73" s="967"/>
      <c r="AC73" s="967"/>
      <c r="AD73" s="967"/>
      <c r="AE73" s="967"/>
      <c r="AF73" s="967">
        <v>3</v>
      </c>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551</v>
      </c>
      <c r="C74" s="971"/>
      <c r="D74" s="971"/>
      <c r="E74" s="971"/>
      <c r="F74" s="971"/>
      <c r="G74" s="971"/>
      <c r="H74" s="971"/>
      <c r="I74" s="971"/>
      <c r="J74" s="971"/>
      <c r="K74" s="971"/>
      <c r="L74" s="971"/>
      <c r="M74" s="971"/>
      <c r="N74" s="971"/>
      <c r="O74" s="971"/>
      <c r="P74" s="972"/>
      <c r="Q74" s="973">
        <v>242</v>
      </c>
      <c r="R74" s="967"/>
      <c r="S74" s="967"/>
      <c r="T74" s="967"/>
      <c r="U74" s="967"/>
      <c r="V74" s="967">
        <v>227</v>
      </c>
      <c r="W74" s="967"/>
      <c r="X74" s="967"/>
      <c r="Y74" s="967"/>
      <c r="Z74" s="967"/>
      <c r="AA74" s="967">
        <v>15</v>
      </c>
      <c r="AB74" s="967"/>
      <c r="AC74" s="967"/>
      <c r="AD74" s="967"/>
      <c r="AE74" s="967"/>
      <c r="AF74" s="967">
        <v>15</v>
      </c>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552</v>
      </c>
      <c r="C75" s="971"/>
      <c r="D75" s="971"/>
      <c r="E75" s="971"/>
      <c r="F75" s="971"/>
      <c r="G75" s="971"/>
      <c r="H75" s="971"/>
      <c r="I75" s="971"/>
      <c r="J75" s="971"/>
      <c r="K75" s="971"/>
      <c r="L75" s="971"/>
      <c r="M75" s="971"/>
      <c r="N75" s="971"/>
      <c r="O75" s="971"/>
      <c r="P75" s="972"/>
      <c r="Q75" s="974">
        <v>565</v>
      </c>
      <c r="R75" s="975"/>
      <c r="S75" s="975"/>
      <c r="T75" s="975"/>
      <c r="U75" s="976"/>
      <c r="V75" s="977">
        <v>503</v>
      </c>
      <c r="W75" s="975"/>
      <c r="X75" s="975"/>
      <c r="Y75" s="975"/>
      <c r="Z75" s="976"/>
      <c r="AA75" s="977">
        <v>62</v>
      </c>
      <c r="AB75" s="975"/>
      <c r="AC75" s="975"/>
      <c r="AD75" s="975"/>
      <c r="AE75" s="976"/>
      <c r="AF75" s="977">
        <v>62</v>
      </c>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554</v>
      </c>
      <c r="C76" s="971"/>
      <c r="D76" s="971"/>
      <c r="E76" s="971"/>
      <c r="F76" s="971"/>
      <c r="G76" s="971"/>
      <c r="H76" s="971"/>
      <c r="I76" s="971"/>
      <c r="J76" s="971"/>
      <c r="K76" s="971"/>
      <c r="L76" s="971"/>
      <c r="M76" s="971"/>
      <c r="N76" s="971"/>
      <c r="O76" s="971"/>
      <c r="P76" s="972"/>
      <c r="Q76" s="974">
        <v>2156</v>
      </c>
      <c r="R76" s="975"/>
      <c r="S76" s="975"/>
      <c r="T76" s="975"/>
      <c r="U76" s="976"/>
      <c r="V76" s="977">
        <v>2103</v>
      </c>
      <c r="W76" s="975"/>
      <c r="X76" s="975"/>
      <c r="Y76" s="975"/>
      <c r="Z76" s="976"/>
      <c r="AA76" s="977">
        <v>52</v>
      </c>
      <c r="AB76" s="975"/>
      <c r="AC76" s="975"/>
      <c r="AD76" s="975"/>
      <c r="AE76" s="976"/>
      <c r="AF76" s="977">
        <v>48</v>
      </c>
      <c r="AG76" s="975"/>
      <c r="AH76" s="975"/>
      <c r="AI76" s="975"/>
      <c r="AJ76" s="976"/>
      <c r="AK76" s="977"/>
      <c r="AL76" s="975"/>
      <c r="AM76" s="975"/>
      <c r="AN76" s="975"/>
      <c r="AO76" s="976"/>
      <c r="AP76" s="977">
        <v>429</v>
      </c>
      <c r="AQ76" s="975"/>
      <c r="AR76" s="975"/>
      <c r="AS76" s="975"/>
      <c r="AT76" s="976"/>
      <c r="AU76" s="977">
        <v>280</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370</v>
      </c>
      <c r="B88" s="940" t="s">
        <v>401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75502</v>
      </c>
      <c r="AG88" s="955"/>
      <c r="AH88" s="955"/>
      <c r="AI88" s="955"/>
      <c r="AJ88" s="955"/>
      <c r="AK88" s="959"/>
      <c r="AL88" s="959"/>
      <c r="AM88" s="959"/>
      <c r="AN88" s="959"/>
      <c r="AO88" s="959"/>
      <c r="AP88" s="955">
        <v>167112</v>
      </c>
      <c r="AQ88" s="955"/>
      <c r="AR88" s="955"/>
      <c r="AS88" s="955"/>
      <c r="AT88" s="955"/>
      <c r="AU88" s="955">
        <v>851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402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45</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410</v>
      </c>
      <c r="AB109" s="888"/>
      <c r="AC109" s="888"/>
      <c r="AD109" s="888"/>
      <c r="AE109" s="889"/>
      <c r="AF109" s="890" t="s">
        <v>286</v>
      </c>
      <c r="AG109" s="888"/>
      <c r="AH109" s="888"/>
      <c r="AI109" s="888"/>
      <c r="AJ109" s="889"/>
      <c r="AK109" s="890" t="s">
        <v>285</v>
      </c>
      <c r="AL109" s="888"/>
      <c r="AM109" s="888"/>
      <c r="AN109" s="888"/>
      <c r="AO109" s="889"/>
      <c r="AP109" s="890" t="s">
        <v>411</v>
      </c>
      <c r="AQ109" s="888"/>
      <c r="AR109" s="888"/>
      <c r="AS109" s="888"/>
      <c r="AT109" s="919"/>
      <c r="AU109" s="887" t="s">
        <v>409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410</v>
      </c>
      <c r="BR109" s="888"/>
      <c r="BS109" s="888"/>
      <c r="BT109" s="888"/>
      <c r="BU109" s="889"/>
      <c r="BV109" s="890" t="s">
        <v>286</v>
      </c>
      <c r="BW109" s="888"/>
      <c r="BX109" s="888"/>
      <c r="BY109" s="888"/>
      <c r="BZ109" s="889"/>
      <c r="CA109" s="890" t="s">
        <v>285</v>
      </c>
      <c r="CB109" s="888"/>
      <c r="CC109" s="888"/>
      <c r="CD109" s="888"/>
      <c r="CE109" s="889"/>
      <c r="CF109" s="928" t="s">
        <v>411</v>
      </c>
      <c r="CG109" s="928"/>
      <c r="CH109" s="928"/>
      <c r="CI109" s="928"/>
      <c r="CJ109" s="928"/>
      <c r="CK109" s="890" t="s">
        <v>412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410</v>
      </c>
      <c r="DH109" s="888"/>
      <c r="DI109" s="888"/>
      <c r="DJ109" s="888"/>
      <c r="DK109" s="889"/>
      <c r="DL109" s="890" t="s">
        <v>286</v>
      </c>
      <c r="DM109" s="888"/>
      <c r="DN109" s="888"/>
      <c r="DO109" s="888"/>
      <c r="DP109" s="889"/>
      <c r="DQ109" s="890" t="s">
        <v>285</v>
      </c>
      <c r="DR109" s="888"/>
      <c r="DS109" s="888"/>
      <c r="DT109" s="888"/>
      <c r="DU109" s="889"/>
      <c r="DV109" s="890" t="s">
        <v>411</v>
      </c>
      <c r="DW109" s="888"/>
      <c r="DX109" s="888"/>
      <c r="DY109" s="888"/>
      <c r="DZ109" s="919"/>
    </row>
    <row r="110" spans="1:131" s="197" customFormat="1" ht="26.25" customHeight="1">
      <c r="A110" s="757" t="s">
        <v>413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3287013</v>
      </c>
      <c r="AB110" s="873"/>
      <c r="AC110" s="873"/>
      <c r="AD110" s="873"/>
      <c r="AE110" s="874"/>
      <c r="AF110" s="875">
        <v>3811006</v>
      </c>
      <c r="AG110" s="873"/>
      <c r="AH110" s="873"/>
      <c r="AI110" s="873"/>
      <c r="AJ110" s="874"/>
      <c r="AK110" s="875">
        <v>3781743</v>
      </c>
      <c r="AL110" s="873"/>
      <c r="AM110" s="873"/>
      <c r="AN110" s="873"/>
      <c r="AO110" s="874"/>
      <c r="AP110" s="876">
        <v>18.899999999999999</v>
      </c>
      <c r="AQ110" s="877"/>
      <c r="AR110" s="877"/>
      <c r="AS110" s="877"/>
      <c r="AT110" s="878"/>
      <c r="AU110" s="920" t="s">
        <v>61</v>
      </c>
      <c r="AV110" s="921"/>
      <c r="AW110" s="921"/>
      <c r="AX110" s="921"/>
      <c r="AY110" s="922"/>
      <c r="AZ110" s="816" t="s">
        <v>414</v>
      </c>
      <c r="BA110" s="758"/>
      <c r="BB110" s="758"/>
      <c r="BC110" s="758"/>
      <c r="BD110" s="758"/>
      <c r="BE110" s="758"/>
      <c r="BF110" s="758"/>
      <c r="BG110" s="758"/>
      <c r="BH110" s="758"/>
      <c r="BI110" s="758"/>
      <c r="BJ110" s="758"/>
      <c r="BK110" s="758"/>
      <c r="BL110" s="758"/>
      <c r="BM110" s="758"/>
      <c r="BN110" s="758"/>
      <c r="BO110" s="758"/>
      <c r="BP110" s="759"/>
      <c r="BQ110" s="799">
        <v>36228356</v>
      </c>
      <c r="BR110" s="800"/>
      <c r="BS110" s="800"/>
      <c r="BT110" s="800"/>
      <c r="BU110" s="800"/>
      <c r="BV110" s="800">
        <v>39584545</v>
      </c>
      <c r="BW110" s="800"/>
      <c r="BX110" s="800"/>
      <c r="BY110" s="800"/>
      <c r="BZ110" s="800"/>
      <c r="CA110" s="800">
        <v>39520510</v>
      </c>
      <c r="CB110" s="800"/>
      <c r="CC110" s="800"/>
      <c r="CD110" s="800"/>
      <c r="CE110" s="800"/>
      <c r="CF110" s="861">
        <v>197.8</v>
      </c>
      <c r="CG110" s="862"/>
      <c r="CH110" s="862"/>
      <c r="CI110" s="862"/>
      <c r="CJ110" s="862"/>
      <c r="CK110" s="916" t="s">
        <v>415</v>
      </c>
      <c r="CL110" s="864"/>
      <c r="CM110" s="869" t="s">
        <v>416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418</v>
      </c>
      <c r="BA111" s="768"/>
      <c r="BB111" s="768"/>
      <c r="BC111" s="768"/>
      <c r="BD111" s="768"/>
      <c r="BE111" s="768"/>
      <c r="BF111" s="768"/>
      <c r="BG111" s="768"/>
      <c r="BH111" s="768"/>
      <c r="BI111" s="768"/>
      <c r="BJ111" s="768"/>
      <c r="BK111" s="768"/>
      <c r="BL111" s="768"/>
      <c r="BM111" s="768"/>
      <c r="BN111" s="768"/>
      <c r="BO111" s="768"/>
      <c r="BP111" s="769"/>
      <c r="BQ111" s="770">
        <v>5045277</v>
      </c>
      <c r="BR111" s="771"/>
      <c r="BS111" s="771"/>
      <c r="BT111" s="771"/>
      <c r="BU111" s="771"/>
      <c r="BV111" s="771" t="s">
        <v>111</v>
      </c>
      <c r="BW111" s="771"/>
      <c r="BX111" s="771"/>
      <c r="BY111" s="771"/>
      <c r="BZ111" s="771"/>
      <c r="CA111" s="771" t="s">
        <v>111</v>
      </c>
      <c r="CB111" s="771"/>
      <c r="CC111" s="771"/>
      <c r="CD111" s="771"/>
      <c r="CE111" s="771"/>
      <c r="CF111" s="848" t="s">
        <v>111</v>
      </c>
      <c r="CG111" s="849"/>
      <c r="CH111" s="849"/>
      <c r="CI111" s="849"/>
      <c r="CJ111" s="849"/>
      <c r="CK111" s="917"/>
      <c r="CL111" s="866"/>
      <c r="CM111" s="803" t="s">
        <v>419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420</v>
      </c>
      <c r="B112" s="903"/>
      <c r="C112" s="768" t="s">
        <v>421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422</v>
      </c>
      <c r="BA112" s="768"/>
      <c r="BB112" s="768"/>
      <c r="BC112" s="768"/>
      <c r="BD112" s="768"/>
      <c r="BE112" s="768"/>
      <c r="BF112" s="768"/>
      <c r="BG112" s="768"/>
      <c r="BH112" s="768"/>
      <c r="BI112" s="768"/>
      <c r="BJ112" s="768"/>
      <c r="BK112" s="768"/>
      <c r="BL112" s="768"/>
      <c r="BM112" s="768"/>
      <c r="BN112" s="768"/>
      <c r="BO112" s="768"/>
      <c r="BP112" s="769"/>
      <c r="BQ112" s="770">
        <v>24582412</v>
      </c>
      <c r="BR112" s="771"/>
      <c r="BS112" s="771"/>
      <c r="BT112" s="771"/>
      <c r="BU112" s="771"/>
      <c r="BV112" s="771">
        <v>22769437</v>
      </c>
      <c r="BW112" s="771"/>
      <c r="BX112" s="771"/>
      <c r="BY112" s="771"/>
      <c r="BZ112" s="771"/>
      <c r="CA112" s="771">
        <v>20919290</v>
      </c>
      <c r="CB112" s="771"/>
      <c r="CC112" s="771"/>
      <c r="CD112" s="771"/>
      <c r="CE112" s="771"/>
      <c r="CF112" s="848">
        <v>104.7</v>
      </c>
      <c r="CG112" s="849"/>
      <c r="CH112" s="849"/>
      <c r="CI112" s="849"/>
      <c r="CJ112" s="849"/>
      <c r="CK112" s="917"/>
      <c r="CL112" s="866"/>
      <c r="CM112" s="803" t="s">
        <v>423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424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1712824</v>
      </c>
      <c r="AB113" s="909"/>
      <c r="AC113" s="909"/>
      <c r="AD113" s="909"/>
      <c r="AE113" s="910"/>
      <c r="AF113" s="911">
        <v>1584823</v>
      </c>
      <c r="AG113" s="909"/>
      <c r="AH113" s="909"/>
      <c r="AI113" s="909"/>
      <c r="AJ113" s="910"/>
      <c r="AK113" s="911">
        <v>1567458</v>
      </c>
      <c r="AL113" s="909"/>
      <c r="AM113" s="909"/>
      <c r="AN113" s="909"/>
      <c r="AO113" s="910"/>
      <c r="AP113" s="912">
        <v>7.8</v>
      </c>
      <c r="AQ113" s="913"/>
      <c r="AR113" s="913"/>
      <c r="AS113" s="913"/>
      <c r="AT113" s="914"/>
      <c r="AU113" s="923"/>
      <c r="AV113" s="924"/>
      <c r="AW113" s="924"/>
      <c r="AX113" s="924"/>
      <c r="AY113" s="925"/>
      <c r="AZ113" s="767" t="s">
        <v>425</v>
      </c>
      <c r="BA113" s="768"/>
      <c r="BB113" s="768"/>
      <c r="BC113" s="768"/>
      <c r="BD113" s="768"/>
      <c r="BE113" s="768"/>
      <c r="BF113" s="768"/>
      <c r="BG113" s="768"/>
      <c r="BH113" s="768"/>
      <c r="BI113" s="768"/>
      <c r="BJ113" s="768"/>
      <c r="BK113" s="768"/>
      <c r="BL113" s="768"/>
      <c r="BM113" s="768"/>
      <c r="BN113" s="768"/>
      <c r="BO113" s="768"/>
      <c r="BP113" s="769"/>
      <c r="BQ113" s="770">
        <v>109087</v>
      </c>
      <c r="BR113" s="771"/>
      <c r="BS113" s="771"/>
      <c r="BT113" s="771"/>
      <c r="BU113" s="771"/>
      <c r="BV113" s="771">
        <v>179535</v>
      </c>
      <c r="BW113" s="771"/>
      <c r="BX113" s="771"/>
      <c r="BY113" s="771"/>
      <c r="BZ113" s="771"/>
      <c r="CA113" s="771">
        <v>850323</v>
      </c>
      <c r="CB113" s="771"/>
      <c r="CC113" s="771"/>
      <c r="CD113" s="771"/>
      <c r="CE113" s="771"/>
      <c r="CF113" s="848">
        <v>4.3</v>
      </c>
      <c r="CG113" s="849"/>
      <c r="CH113" s="849"/>
      <c r="CI113" s="849"/>
      <c r="CJ113" s="849"/>
      <c r="CK113" s="917"/>
      <c r="CL113" s="866"/>
      <c r="CM113" s="803" t="s">
        <v>426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24114</v>
      </c>
      <c r="AB114" s="784"/>
      <c r="AC114" s="784"/>
      <c r="AD114" s="784"/>
      <c r="AE114" s="785"/>
      <c r="AF114" s="786">
        <v>12289</v>
      </c>
      <c r="AG114" s="784"/>
      <c r="AH114" s="784"/>
      <c r="AI114" s="784"/>
      <c r="AJ114" s="785"/>
      <c r="AK114" s="786">
        <v>10577</v>
      </c>
      <c r="AL114" s="784"/>
      <c r="AM114" s="784"/>
      <c r="AN114" s="784"/>
      <c r="AO114" s="785"/>
      <c r="AP114" s="754">
        <v>0.1</v>
      </c>
      <c r="AQ114" s="755"/>
      <c r="AR114" s="755"/>
      <c r="AS114" s="755"/>
      <c r="AT114" s="756"/>
      <c r="AU114" s="923"/>
      <c r="AV114" s="924"/>
      <c r="AW114" s="924"/>
      <c r="AX114" s="924"/>
      <c r="AY114" s="925"/>
      <c r="AZ114" s="767" t="s">
        <v>428</v>
      </c>
      <c r="BA114" s="768"/>
      <c r="BB114" s="768"/>
      <c r="BC114" s="768"/>
      <c r="BD114" s="768"/>
      <c r="BE114" s="768"/>
      <c r="BF114" s="768"/>
      <c r="BG114" s="768"/>
      <c r="BH114" s="768"/>
      <c r="BI114" s="768"/>
      <c r="BJ114" s="768"/>
      <c r="BK114" s="768"/>
      <c r="BL114" s="768"/>
      <c r="BM114" s="768"/>
      <c r="BN114" s="768"/>
      <c r="BO114" s="768"/>
      <c r="BP114" s="769"/>
      <c r="BQ114" s="770">
        <v>5176339</v>
      </c>
      <c r="BR114" s="771"/>
      <c r="BS114" s="771"/>
      <c r="BT114" s="771"/>
      <c r="BU114" s="771"/>
      <c r="BV114" s="771">
        <v>4192845</v>
      </c>
      <c r="BW114" s="771"/>
      <c r="BX114" s="771"/>
      <c r="BY114" s="771"/>
      <c r="BZ114" s="771"/>
      <c r="CA114" s="771">
        <v>3995208</v>
      </c>
      <c r="CB114" s="771"/>
      <c r="CC114" s="771"/>
      <c r="CD114" s="771"/>
      <c r="CE114" s="771"/>
      <c r="CF114" s="848">
        <v>20</v>
      </c>
      <c r="CG114" s="849"/>
      <c r="CH114" s="849"/>
      <c r="CI114" s="849"/>
      <c r="CJ114" s="849"/>
      <c r="CK114" s="917"/>
      <c r="CL114" s="866"/>
      <c r="CM114" s="803" t="s">
        <v>429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430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111</v>
      </c>
      <c r="AB115" s="909"/>
      <c r="AC115" s="909"/>
      <c r="AD115" s="909"/>
      <c r="AE115" s="910"/>
      <c r="AF115" s="911" t="s">
        <v>111</v>
      </c>
      <c r="AG115" s="909"/>
      <c r="AH115" s="909"/>
      <c r="AI115" s="909"/>
      <c r="AJ115" s="910"/>
      <c r="AK115" s="911" t="s">
        <v>111</v>
      </c>
      <c r="AL115" s="909"/>
      <c r="AM115" s="909"/>
      <c r="AN115" s="909"/>
      <c r="AO115" s="910"/>
      <c r="AP115" s="912" t="s">
        <v>111</v>
      </c>
      <c r="AQ115" s="913"/>
      <c r="AR115" s="913"/>
      <c r="AS115" s="913"/>
      <c r="AT115" s="914"/>
      <c r="AU115" s="923"/>
      <c r="AV115" s="924"/>
      <c r="AW115" s="924"/>
      <c r="AX115" s="924"/>
      <c r="AY115" s="925"/>
      <c r="AZ115" s="767" t="s">
        <v>431</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432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4458936</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433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434</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436</v>
      </c>
      <c r="Z117" s="889"/>
      <c r="AA117" s="894">
        <v>5023951</v>
      </c>
      <c r="AB117" s="895"/>
      <c r="AC117" s="895"/>
      <c r="AD117" s="895"/>
      <c r="AE117" s="896"/>
      <c r="AF117" s="898">
        <v>5408118</v>
      </c>
      <c r="AG117" s="895"/>
      <c r="AH117" s="895"/>
      <c r="AI117" s="895"/>
      <c r="AJ117" s="896"/>
      <c r="AK117" s="898">
        <v>5359778</v>
      </c>
      <c r="AL117" s="895"/>
      <c r="AM117" s="895"/>
      <c r="AN117" s="895"/>
      <c r="AO117" s="896"/>
      <c r="AP117" s="899"/>
      <c r="AQ117" s="900"/>
      <c r="AR117" s="900"/>
      <c r="AS117" s="900"/>
      <c r="AT117" s="901"/>
      <c r="AU117" s="923"/>
      <c r="AV117" s="924"/>
      <c r="AW117" s="924"/>
      <c r="AX117" s="924"/>
      <c r="AY117" s="925"/>
      <c r="AZ117" s="845" t="s">
        <v>437</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412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410</v>
      </c>
      <c r="AB118" s="888"/>
      <c r="AC118" s="888"/>
      <c r="AD118" s="888"/>
      <c r="AE118" s="889"/>
      <c r="AF118" s="890" t="s">
        <v>286</v>
      </c>
      <c r="AG118" s="888"/>
      <c r="AH118" s="888"/>
      <c r="AI118" s="888"/>
      <c r="AJ118" s="889"/>
      <c r="AK118" s="890" t="s">
        <v>285</v>
      </c>
      <c r="AL118" s="888"/>
      <c r="AM118" s="888"/>
      <c r="AN118" s="888"/>
      <c r="AO118" s="889"/>
      <c r="AP118" s="891" t="s">
        <v>411</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439</v>
      </c>
      <c r="BP118" s="838"/>
      <c r="BQ118" s="857">
        <v>71141471</v>
      </c>
      <c r="BR118" s="858"/>
      <c r="BS118" s="858"/>
      <c r="BT118" s="858"/>
      <c r="BU118" s="858"/>
      <c r="BV118" s="858">
        <v>66726362</v>
      </c>
      <c r="BW118" s="858"/>
      <c r="BX118" s="858"/>
      <c r="BY118" s="858"/>
      <c r="BZ118" s="858"/>
      <c r="CA118" s="858">
        <v>65285331</v>
      </c>
      <c r="CB118" s="858"/>
      <c r="CC118" s="858"/>
      <c r="CD118" s="858"/>
      <c r="CE118" s="858"/>
      <c r="CF118" s="743"/>
      <c r="CG118" s="744"/>
      <c r="CH118" s="744"/>
      <c r="CI118" s="744"/>
      <c r="CJ118" s="841"/>
      <c r="CK118" s="917"/>
      <c r="CL118" s="866"/>
      <c r="CM118" s="803" t="s">
        <v>440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415</v>
      </c>
      <c r="B119" s="864"/>
      <c r="C119" s="869" t="s">
        <v>416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441</v>
      </c>
      <c r="AV119" s="880"/>
      <c r="AW119" s="880"/>
      <c r="AX119" s="880"/>
      <c r="AY119" s="881"/>
      <c r="AZ119" s="816" t="s">
        <v>442</v>
      </c>
      <c r="BA119" s="758"/>
      <c r="BB119" s="758"/>
      <c r="BC119" s="758"/>
      <c r="BD119" s="758"/>
      <c r="BE119" s="758"/>
      <c r="BF119" s="758"/>
      <c r="BG119" s="758"/>
      <c r="BH119" s="758"/>
      <c r="BI119" s="758"/>
      <c r="BJ119" s="758"/>
      <c r="BK119" s="758"/>
      <c r="BL119" s="758"/>
      <c r="BM119" s="758"/>
      <c r="BN119" s="758"/>
      <c r="BO119" s="758"/>
      <c r="BP119" s="759"/>
      <c r="BQ119" s="799">
        <v>9949298</v>
      </c>
      <c r="BR119" s="800"/>
      <c r="BS119" s="800"/>
      <c r="BT119" s="800"/>
      <c r="BU119" s="800"/>
      <c r="BV119" s="800">
        <v>15907541</v>
      </c>
      <c r="BW119" s="800"/>
      <c r="BX119" s="800"/>
      <c r="BY119" s="800"/>
      <c r="BZ119" s="800"/>
      <c r="CA119" s="800">
        <v>16777692</v>
      </c>
      <c r="CB119" s="800"/>
      <c r="CC119" s="800"/>
      <c r="CD119" s="800"/>
      <c r="CE119" s="800"/>
      <c r="CF119" s="861">
        <v>84</v>
      </c>
      <c r="CG119" s="862"/>
      <c r="CH119" s="862"/>
      <c r="CI119" s="862"/>
      <c r="CJ119" s="862"/>
      <c r="CK119" s="918"/>
      <c r="CL119" s="868"/>
      <c r="CM119" s="825" t="s">
        <v>443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586341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419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444</v>
      </c>
      <c r="BA120" s="768"/>
      <c r="BB120" s="768"/>
      <c r="BC120" s="768"/>
      <c r="BD120" s="768"/>
      <c r="BE120" s="768"/>
      <c r="BF120" s="768"/>
      <c r="BG120" s="768"/>
      <c r="BH120" s="768"/>
      <c r="BI120" s="768"/>
      <c r="BJ120" s="768"/>
      <c r="BK120" s="768"/>
      <c r="BL120" s="768"/>
      <c r="BM120" s="768"/>
      <c r="BN120" s="768"/>
      <c r="BO120" s="768"/>
      <c r="BP120" s="769"/>
      <c r="BQ120" s="770">
        <v>17072293</v>
      </c>
      <c r="BR120" s="771"/>
      <c r="BS120" s="771"/>
      <c r="BT120" s="771"/>
      <c r="BU120" s="771"/>
      <c r="BV120" s="771">
        <v>15787876</v>
      </c>
      <c r="BW120" s="771"/>
      <c r="BX120" s="771"/>
      <c r="BY120" s="771"/>
      <c r="BZ120" s="771"/>
      <c r="CA120" s="771">
        <v>14395122</v>
      </c>
      <c r="CB120" s="771"/>
      <c r="CC120" s="771"/>
      <c r="CD120" s="771"/>
      <c r="CE120" s="771"/>
      <c r="CF120" s="848">
        <v>72</v>
      </c>
      <c r="CG120" s="849"/>
      <c r="CH120" s="849"/>
      <c r="CI120" s="849"/>
      <c r="CJ120" s="849"/>
      <c r="CK120" s="850" t="s">
        <v>445</v>
      </c>
      <c r="CL120" s="810"/>
      <c r="CM120" s="810"/>
      <c r="CN120" s="810"/>
      <c r="CO120" s="811"/>
      <c r="CP120" s="854" t="s">
        <v>388</v>
      </c>
      <c r="CQ120" s="855"/>
      <c r="CR120" s="855"/>
      <c r="CS120" s="855"/>
      <c r="CT120" s="855"/>
      <c r="CU120" s="855"/>
      <c r="CV120" s="855"/>
      <c r="CW120" s="855"/>
      <c r="CX120" s="855"/>
      <c r="CY120" s="855"/>
      <c r="CZ120" s="855"/>
      <c r="DA120" s="855"/>
      <c r="DB120" s="855"/>
      <c r="DC120" s="855"/>
      <c r="DD120" s="855"/>
      <c r="DE120" s="855"/>
      <c r="DF120" s="856"/>
      <c r="DG120" s="799">
        <v>24390416</v>
      </c>
      <c r="DH120" s="800"/>
      <c r="DI120" s="800"/>
      <c r="DJ120" s="800"/>
      <c r="DK120" s="800"/>
      <c r="DL120" s="800">
        <v>22581141</v>
      </c>
      <c r="DM120" s="800"/>
      <c r="DN120" s="800"/>
      <c r="DO120" s="800"/>
      <c r="DP120" s="800"/>
      <c r="DQ120" s="800">
        <v>20764277</v>
      </c>
      <c r="DR120" s="800"/>
      <c r="DS120" s="800"/>
      <c r="DT120" s="800"/>
      <c r="DU120" s="800"/>
      <c r="DV120" s="801">
        <v>103.9</v>
      </c>
      <c r="DW120" s="801"/>
      <c r="DX120" s="801"/>
      <c r="DY120" s="801"/>
      <c r="DZ120" s="802"/>
    </row>
    <row r="121" spans="1:130" s="197" customFormat="1" ht="26.25" customHeight="1">
      <c r="A121" s="865"/>
      <c r="B121" s="866"/>
      <c r="C121" s="842" t="s">
        <v>446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447</v>
      </c>
      <c r="BA121" s="846"/>
      <c r="BB121" s="846"/>
      <c r="BC121" s="846"/>
      <c r="BD121" s="846"/>
      <c r="BE121" s="846"/>
      <c r="BF121" s="846"/>
      <c r="BG121" s="846"/>
      <c r="BH121" s="846"/>
      <c r="BI121" s="846"/>
      <c r="BJ121" s="846"/>
      <c r="BK121" s="846"/>
      <c r="BL121" s="846"/>
      <c r="BM121" s="846"/>
      <c r="BN121" s="846"/>
      <c r="BO121" s="846"/>
      <c r="BP121" s="847"/>
      <c r="BQ121" s="857">
        <v>41944316</v>
      </c>
      <c r="BR121" s="858"/>
      <c r="BS121" s="858"/>
      <c r="BT121" s="858"/>
      <c r="BU121" s="858"/>
      <c r="BV121" s="858">
        <v>42477063</v>
      </c>
      <c r="BW121" s="858"/>
      <c r="BX121" s="858"/>
      <c r="BY121" s="858"/>
      <c r="BZ121" s="858"/>
      <c r="CA121" s="858">
        <v>42615847</v>
      </c>
      <c r="CB121" s="858"/>
      <c r="CC121" s="858"/>
      <c r="CD121" s="858"/>
      <c r="CE121" s="858"/>
      <c r="CF121" s="859">
        <v>213.3</v>
      </c>
      <c r="CG121" s="860"/>
      <c r="CH121" s="860"/>
      <c r="CI121" s="860"/>
      <c r="CJ121" s="860"/>
      <c r="CK121" s="851"/>
      <c r="CL121" s="812"/>
      <c r="CM121" s="812"/>
      <c r="CN121" s="812"/>
      <c r="CO121" s="813"/>
      <c r="CP121" s="828" t="s">
        <v>448</v>
      </c>
      <c r="CQ121" s="829"/>
      <c r="CR121" s="829"/>
      <c r="CS121" s="829"/>
      <c r="CT121" s="829"/>
      <c r="CU121" s="829"/>
      <c r="CV121" s="829"/>
      <c r="CW121" s="829"/>
      <c r="CX121" s="829"/>
      <c r="CY121" s="829"/>
      <c r="CZ121" s="829"/>
      <c r="DA121" s="829"/>
      <c r="DB121" s="829"/>
      <c r="DC121" s="829"/>
      <c r="DD121" s="829"/>
      <c r="DE121" s="829"/>
      <c r="DF121" s="830"/>
      <c r="DG121" s="770">
        <v>191996</v>
      </c>
      <c r="DH121" s="771"/>
      <c r="DI121" s="771"/>
      <c r="DJ121" s="771"/>
      <c r="DK121" s="771"/>
      <c r="DL121" s="771">
        <v>188296</v>
      </c>
      <c r="DM121" s="771"/>
      <c r="DN121" s="771"/>
      <c r="DO121" s="771"/>
      <c r="DP121" s="771"/>
      <c r="DQ121" s="771">
        <v>155013</v>
      </c>
      <c r="DR121" s="771"/>
      <c r="DS121" s="771"/>
      <c r="DT121" s="771"/>
      <c r="DU121" s="771"/>
      <c r="DV121" s="823">
        <v>0.8</v>
      </c>
      <c r="DW121" s="823"/>
      <c r="DX121" s="823"/>
      <c r="DY121" s="823"/>
      <c r="DZ121" s="824"/>
    </row>
    <row r="122" spans="1:130" s="197" customFormat="1" ht="26.25" customHeight="1">
      <c r="A122" s="865"/>
      <c r="B122" s="866"/>
      <c r="C122" s="803" t="s">
        <v>429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318</v>
      </c>
      <c r="AB122" s="784"/>
      <c r="AC122" s="784"/>
      <c r="AD122" s="784"/>
      <c r="AE122" s="785"/>
      <c r="AF122" s="786" t="s">
        <v>318</v>
      </c>
      <c r="AG122" s="784"/>
      <c r="AH122" s="784"/>
      <c r="AI122" s="784"/>
      <c r="AJ122" s="785"/>
      <c r="AK122" s="786" t="s">
        <v>318</v>
      </c>
      <c r="AL122" s="784"/>
      <c r="AM122" s="784"/>
      <c r="AN122" s="784"/>
      <c r="AO122" s="785"/>
      <c r="AP122" s="754" t="s">
        <v>318</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449</v>
      </c>
      <c r="BP122" s="838"/>
      <c r="BQ122" s="839">
        <v>68965907</v>
      </c>
      <c r="BR122" s="840"/>
      <c r="BS122" s="840"/>
      <c r="BT122" s="840"/>
      <c r="BU122" s="840"/>
      <c r="BV122" s="840">
        <v>74172480</v>
      </c>
      <c r="BW122" s="840"/>
      <c r="BX122" s="840"/>
      <c r="BY122" s="840"/>
      <c r="BZ122" s="840"/>
      <c r="CA122" s="840">
        <v>73788661</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435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450</v>
      </c>
      <c r="AB123" s="784"/>
      <c r="AC123" s="784"/>
      <c r="AD123" s="784"/>
      <c r="AE123" s="785"/>
      <c r="AF123" s="786" t="s">
        <v>450</v>
      </c>
      <c r="AG123" s="784"/>
      <c r="AH123" s="784"/>
      <c r="AI123" s="784"/>
      <c r="AJ123" s="785"/>
      <c r="AK123" s="786" t="s">
        <v>450</v>
      </c>
      <c r="AL123" s="784"/>
      <c r="AM123" s="784"/>
      <c r="AN123" s="784"/>
      <c r="AO123" s="785"/>
      <c r="AP123" s="754" t="s">
        <v>450</v>
      </c>
      <c r="AQ123" s="755"/>
      <c r="AR123" s="755"/>
      <c r="AS123" s="755"/>
      <c r="AT123" s="756"/>
      <c r="AU123" s="834" t="s">
        <v>451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10.9</v>
      </c>
      <c r="BR123" s="832"/>
      <c r="BS123" s="832"/>
      <c r="BT123" s="832"/>
      <c r="BU123" s="832"/>
      <c r="BV123" s="832" t="s">
        <v>450</v>
      </c>
      <c r="BW123" s="832"/>
      <c r="BX123" s="832"/>
      <c r="BY123" s="832"/>
      <c r="BZ123" s="832"/>
      <c r="CA123" s="832" t="s">
        <v>450</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452</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440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453</v>
      </c>
      <c r="CL125" s="810"/>
      <c r="CM125" s="810"/>
      <c r="CN125" s="810"/>
      <c r="CO125" s="811"/>
      <c r="CP125" s="816" t="s">
        <v>454</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443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455</v>
      </c>
      <c r="AY126" s="764"/>
      <c r="AZ126" s="764"/>
      <c r="BA126" s="764"/>
      <c r="BB126" s="764"/>
      <c r="BC126" s="764"/>
      <c r="BD126" s="764"/>
      <c r="BE126" s="765"/>
      <c r="BF126" s="763" t="s">
        <v>456</v>
      </c>
      <c r="BG126" s="764"/>
      <c r="BH126" s="764"/>
      <c r="BI126" s="764"/>
      <c r="BJ126" s="764"/>
      <c r="BK126" s="764"/>
      <c r="BL126" s="765"/>
      <c r="BM126" s="763" t="s">
        <v>457</v>
      </c>
      <c r="BN126" s="764"/>
      <c r="BO126" s="764"/>
      <c r="BP126" s="764"/>
      <c r="BQ126" s="764"/>
      <c r="BR126" s="764"/>
      <c r="BS126" s="765"/>
      <c r="BT126" s="763" t="s">
        <v>458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459</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460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461</v>
      </c>
      <c r="AY127" s="758"/>
      <c r="AZ127" s="758"/>
      <c r="BA127" s="758"/>
      <c r="BB127" s="758"/>
      <c r="BC127" s="758"/>
      <c r="BD127" s="758"/>
      <c r="BE127" s="759"/>
      <c r="BF127" s="760" t="s">
        <v>111</v>
      </c>
      <c r="BG127" s="761"/>
      <c r="BH127" s="761"/>
      <c r="BI127" s="761"/>
      <c r="BJ127" s="761"/>
      <c r="BK127" s="761"/>
      <c r="BL127" s="762"/>
      <c r="BM127" s="760">
        <v>12.2</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462</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463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464</v>
      </c>
      <c r="X128" s="797"/>
      <c r="Y128" s="797"/>
      <c r="Z128" s="798"/>
      <c r="AA128" s="723">
        <v>1452670</v>
      </c>
      <c r="AB128" s="724"/>
      <c r="AC128" s="724"/>
      <c r="AD128" s="724"/>
      <c r="AE128" s="725"/>
      <c r="AF128" s="726">
        <v>1405889</v>
      </c>
      <c r="AG128" s="724"/>
      <c r="AH128" s="724"/>
      <c r="AI128" s="724"/>
      <c r="AJ128" s="725"/>
      <c r="AK128" s="726">
        <v>1294790</v>
      </c>
      <c r="AL128" s="724"/>
      <c r="AM128" s="724"/>
      <c r="AN128" s="724"/>
      <c r="AO128" s="725"/>
      <c r="AP128" s="727"/>
      <c r="AQ128" s="728"/>
      <c r="AR128" s="728"/>
      <c r="AS128" s="728"/>
      <c r="AT128" s="729"/>
      <c r="AU128" s="235"/>
      <c r="AV128" s="235"/>
      <c r="AW128" s="235"/>
      <c r="AX128" s="772" t="s">
        <v>465</v>
      </c>
      <c r="AY128" s="768"/>
      <c r="AZ128" s="768"/>
      <c r="BA128" s="768"/>
      <c r="BB128" s="768"/>
      <c r="BC128" s="768"/>
      <c r="BD128" s="768"/>
      <c r="BE128" s="769"/>
      <c r="BF128" s="790" t="s">
        <v>318</v>
      </c>
      <c r="BG128" s="791"/>
      <c r="BH128" s="791"/>
      <c r="BI128" s="791"/>
      <c r="BJ128" s="791"/>
      <c r="BK128" s="791"/>
      <c r="BL128" s="792"/>
      <c r="BM128" s="790">
        <v>17.2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466</v>
      </c>
      <c r="X129" s="781"/>
      <c r="Y129" s="781"/>
      <c r="Z129" s="782"/>
      <c r="AA129" s="783">
        <v>23019504</v>
      </c>
      <c r="AB129" s="784"/>
      <c r="AC129" s="784"/>
      <c r="AD129" s="784"/>
      <c r="AE129" s="785"/>
      <c r="AF129" s="786">
        <v>23547076</v>
      </c>
      <c r="AG129" s="784"/>
      <c r="AH129" s="784"/>
      <c r="AI129" s="784"/>
      <c r="AJ129" s="785"/>
      <c r="AK129" s="786">
        <v>23345233</v>
      </c>
      <c r="AL129" s="784"/>
      <c r="AM129" s="784"/>
      <c r="AN129" s="784"/>
      <c r="AO129" s="785"/>
      <c r="AP129" s="787"/>
      <c r="AQ129" s="788"/>
      <c r="AR129" s="788"/>
      <c r="AS129" s="788"/>
      <c r="AT129" s="789"/>
      <c r="AU129" s="235"/>
      <c r="AV129" s="235"/>
      <c r="AW129" s="235"/>
      <c r="AX129" s="772" t="s">
        <v>467</v>
      </c>
      <c r="AY129" s="768"/>
      <c r="AZ129" s="768"/>
      <c r="BA129" s="768"/>
      <c r="BB129" s="768"/>
      <c r="BC129" s="768"/>
      <c r="BD129" s="768"/>
      <c r="BE129" s="769"/>
      <c r="BF129" s="773">
        <v>3.1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469</v>
      </c>
      <c r="X130" s="781"/>
      <c r="Y130" s="781"/>
      <c r="Z130" s="782"/>
      <c r="AA130" s="783">
        <v>3151683</v>
      </c>
      <c r="AB130" s="784"/>
      <c r="AC130" s="784"/>
      <c r="AD130" s="784"/>
      <c r="AE130" s="785"/>
      <c r="AF130" s="786">
        <v>3246238</v>
      </c>
      <c r="AG130" s="784"/>
      <c r="AH130" s="784"/>
      <c r="AI130" s="784"/>
      <c r="AJ130" s="785"/>
      <c r="AK130" s="786">
        <v>3365570</v>
      </c>
      <c r="AL130" s="784"/>
      <c r="AM130" s="784"/>
      <c r="AN130" s="784"/>
      <c r="AO130" s="785"/>
      <c r="AP130" s="787"/>
      <c r="AQ130" s="788"/>
      <c r="AR130" s="788"/>
      <c r="AS130" s="788"/>
      <c r="AT130" s="789"/>
      <c r="AU130" s="235"/>
      <c r="AV130" s="235"/>
      <c r="AW130" s="235"/>
      <c r="AX130" s="751" t="s">
        <v>470</v>
      </c>
      <c r="AY130" s="752"/>
      <c r="AZ130" s="752"/>
      <c r="BA130" s="752"/>
      <c r="BB130" s="752"/>
      <c r="BC130" s="752"/>
      <c r="BD130" s="752"/>
      <c r="BE130" s="753"/>
      <c r="BF130" s="705" t="s">
        <v>318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471</v>
      </c>
      <c r="X131" s="714"/>
      <c r="Y131" s="714"/>
      <c r="Z131" s="715"/>
      <c r="AA131" s="716">
        <v>19867821</v>
      </c>
      <c r="AB131" s="717"/>
      <c r="AC131" s="717"/>
      <c r="AD131" s="717"/>
      <c r="AE131" s="718"/>
      <c r="AF131" s="719">
        <v>20300838</v>
      </c>
      <c r="AG131" s="717"/>
      <c r="AH131" s="717"/>
      <c r="AI131" s="717"/>
      <c r="AJ131" s="718"/>
      <c r="AK131" s="719">
        <v>19979663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473</v>
      </c>
      <c r="W132" s="737"/>
      <c r="X132" s="737"/>
      <c r="Y132" s="737"/>
      <c r="Z132" s="738"/>
      <c r="AA132" s="739">
        <v>2.1119477569999998</v>
      </c>
      <c r="AB132" s="740"/>
      <c r="AC132" s="740"/>
      <c r="AD132" s="740"/>
      <c r="AE132" s="741"/>
      <c r="AF132" s="742">
        <v>3.7239398690000001</v>
      </c>
      <c r="AG132" s="740"/>
      <c r="AH132" s="740"/>
      <c r="AI132" s="740"/>
      <c r="AJ132" s="741"/>
      <c r="AK132" s="742">
        <v>3.5006496359999999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474</v>
      </c>
      <c r="W133" s="746"/>
      <c r="X133" s="746"/>
      <c r="Y133" s="746"/>
      <c r="Z133" s="747"/>
      <c r="AA133" s="748">
        <v>1.9</v>
      </c>
      <c r="AB133" s="749"/>
      <c r="AC133" s="749"/>
      <c r="AD133" s="749"/>
      <c r="AE133" s="750"/>
      <c r="AF133" s="748">
        <v>2.6</v>
      </c>
      <c r="AG133" s="749"/>
      <c r="AH133" s="749"/>
      <c r="AI133" s="749"/>
      <c r="AJ133" s="750"/>
      <c r="AK133" s="748">
        <v>3.1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16" t="s">
        <v>477</v>
      </c>
      <c r="L7" s="254"/>
      <c r="M7" s="255" t="s">
        <v>478</v>
      </c>
      <c r="N7" s="256"/>
    </row>
    <row r="8" spans="1:16">
      <c r="A8" s="248"/>
      <c r="B8" s="244"/>
      <c r="C8" s="244"/>
      <c r="D8" s="244"/>
      <c r="E8" s="244"/>
      <c r="F8" s="244"/>
      <c r="G8" s="257"/>
      <c r="H8" s="258"/>
      <c r="I8" s="258"/>
      <c r="J8" s="259"/>
      <c r="K8" s="1117"/>
      <c r="L8" s="260" t="s">
        <v>479</v>
      </c>
      <c r="M8" s="261" t="s">
        <v>480</v>
      </c>
      <c r="N8" s="262" t="s">
        <v>481</v>
      </c>
    </row>
    <row r="9" spans="1:16">
      <c r="A9" s="248"/>
      <c r="B9" s="244"/>
      <c r="C9" s="244"/>
      <c r="D9" s="244"/>
      <c r="E9" s="244"/>
      <c r="F9" s="244"/>
      <c r="G9" s="1130" t="s">
        <v>482</v>
      </c>
      <c r="H9" s="1131"/>
      <c r="I9" s="1131"/>
      <c r="J9" s="1132"/>
      <c r="K9" s="263">
        <v>5011266</v>
      </c>
      <c r="L9" s="264">
        <v>40365</v>
      </c>
      <c r="M9" s="265">
        <v>58961</v>
      </c>
      <c r="N9" s="266">
        <v>-31.5</v>
      </c>
    </row>
    <row r="10" spans="1:16">
      <c r="A10" s="248"/>
      <c r="B10" s="244"/>
      <c r="C10" s="244"/>
      <c r="D10" s="244"/>
      <c r="E10" s="244"/>
      <c r="F10" s="244"/>
      <c r="G10" s="1130" t="s">
        <v>483</v>
      </c>
      <c r="H10" s="1131"/>
      <c r="I10" s="1131"/>
      <c r="J10" s="1132"/>
      <c r="K10" s="267">
        <v>223937</v>
      </c>
      <c r="L10" s="268">
        <v>1804</v>
      </c>
      <c r="M10" s="269">
        <v>3996</v>
      </c>
      <c r="N10" s="270">
        <v>-54.9</v>
      </c>
    </row>
    <row r="11" spans="1:16" ht="13.5" customHeight="1">
      <c r="A11" s="248"/>
      <c r="B11" s="244"/>
      <c r="C11" s="244"/>
      <c r="D11" s="244"/>
      <c r="E11" s="244"/>
      <c r="F11" s="244"/>
      <c r="G11" s="1130" t="s">
        <v>484</v>
      </c>
      <c r="H11" s="1131"/>
      <c r="I11" s="1131"/>
      <c r="J11" s="1132"/>
      <c r="K11" s="267">
        <v>1234321</v>
      </c>
      <c r="L11" s="268">
        <v>9942</v>
      </c>
      <c r="M11" s="269">
        <v>3773</v>
      </c>
      <c r="N11" s="270">
        <v>163.5</v>
      </c>
    </row>
    <row r="12" spans="1:16" ht="13.5" customHeight="1">
      <c r="A12" s="248"/>
      <c r="B12" s="244"/>
      <c r="C12" s="244"/>
      <c r="D12" s="244"/>
      <c r="E12" s="244"/>
      <c r="F12" s="244"/>
      <c r="G12" s="1130" t="s">
        <v>485</v>
      </c>
      <c r="H12" s="1131"/>
      <c r="I12" s="1131"/>
      <c r="J12" s="1132"/>
      <c r="K12" s="267">
        <v>22085</v>
      </c>
      <c r="L12" s="268">
        <v>178</v>
      </c>
      <c r="M12" s="269">
        <v>594</v>
      </c>
      <c r="N12" s="270">
        <v>-70</v>
      </c>
    </row>
    <row r="13" spans="1:16" ht="13.5" customHeight="1">
      <c r="A13" s="248"/>
      <c r="B13" s="244"/>
      <c r="C13" s="244"/>
      <c r="D13" s="244"/>
      <c r="E13" s="244"/>
      <c r="F13" s="244"/>
      <c r="G13" s="1130" t="s">
        <v>486</v>
      </c>
      <c r="H13" s="1131"/>
      <c r="I13" s="1131"/>
      <c r="J13" s="1132"/>
      <c r="K13" s="267" t="s">
        <v>487</v>
      </c>
      <c r="L13" s="268" t="s">
        <v>487</v>
      </c>
      <c r="M13" s="269">
        <v>1</v>
      </c>
      <c r="N13" s="270" t="s">
        <v>487</v>
      </c>
    </row>
    <row r="14" spans="1:16" ht="13.5" customHeight="1">
      <c r="A14" s="248"/>
      <c r="B14" s="244"/>
      <c r="C14" s="244"/>
      <c r="D14" s="244"/>
      <c r="E14" s="244"/>
      <c r="F14" s="244"/>
      <c r="G14" s="1130" t="s">
        <v>488</v>
      </c>
      <c r="H14" s="1131"/>
      <c r="I14" s="1131"/>
      <c r="J14" s="1132"/>
      <c r="K14" s="267">
        <v>311717</v>
      </c>
      <c r="L14" s="268">
        <v>2511</v>
      </c>
      <c r="M14" s="269">
        <v>2438</v>
      </c>
      <c r="N14" s="270">
        <v>3</v>
      </c>
    </row>
    <row r="15" spans="1:16" ht="13.5" customHeight="1">
      <c r="A15" s="248"/>
      <c r="B15" s="244"/>
      <c r="C15" s="244"/>
      <c r="D15" s="244"/>
      <c r="E15" s="244"/>
      <c r="F15" s="244"/>
      <c r="G15" s="1130" t="s">
        <v>489</v>
      </c>
      <c r="H15" s="1131"/>
      <c r="I15" s="1131"/>
      <c r="J15" s="1132"/>
      <c r="K15" s="267">
        <v>53712</v>
      </c>
      <c r="L15" s="268">
        <v>433</v>
      </c>
      <c r="M15" s="269">
        <v>1435</v>
      </c>
      <c r="N15" s="270">
        <v>-69.8</v>
      </c>
    </row>
    <row r="16" spans="1:16">
      <c r="A16" s="248"/>
      <c r="B16" s="244"/>
      <c r="C16" s="244"/>
      <c r="D16" s="244"/>
      <c r="E16" s="244"/>
      <c r="F16" s="244"/>
      <c r="G16" s="1133" t="s">
        <v>490</v>
      </c>
      <c r="H16" s="1134"/>
      <c r="I16" s="1134"/>
      <c r="J16" s="1135"/>
      <c r="K16" s="268">
        <v>-370739</v>
      </c>
      <c r="L16" s="268">
        <v>-2986</v>
      </c>
      <c r="M16" s="269">
        <v>-6041</v>
      </c>
      <c r="N16" s="270">
        <v>-50.6</v>
      </c>
    </row>
    <row r="17" spans="1:16">
      <c r="A17" s="248"/>
      <c r="B17" s="244"/>
      <c r="C17" s="244"/>
      <c r="D17" s="244"/>
      <c r="E17" s="244"/>
      <c r="F17" s="244"/>
      <c r="G17" s="1133" t="s">
        <v>169</v>
      </c>
      <c r="H17" s="1134"/>
      <c r="I17" s="1134"/>
      <c r="J17" s="1135"/>
      <c r="K17" s="268">
        <v>6486299</v>
      </c>
      <c r="L17" s="268">
        <v>52246</v>
      </c>
      <c r="M17" s="269">
        <v>65157</v>
      </c>
      <c r="N17" s="270">
        <v>-19.8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27" t="s">
        <v>495</v>
      </c>
      <c r="H21" s="1128"/>
      <c r="I21" s="1128"/>
      <c r="J21" s="1129"/>
      <c r="K21" s="280">
        <v>4.22</v>
      </c>
      <c r="L21" s="281">
        <v>6.38</v>
      </c>
      <c r="M21" s="282">
        <v>-2.16</v>
      </c>
      <c r="N21" s="249"/>
      <c r="O21" s="283"/>
      <c r="P21" s="279"/>
    </row>
    <row r="22" spans="1:16" s="284" customFormat="1">
      <c r="A22" s="279"/>
      <c r="B22" s="249"/>
      <c r="C22" s="249"/>
      <c r="D22" s="249"/>
      <c r="E22" s="249"/>
      <c r="F22" s="249"/>
      <c r="G22" s="1127" t="s">
        <v>496</v>
      </c>
      <c r="H22" s="1128"/>
      <c r="I22" s="1128"/>
      <c r="J22" s="1129"/>
      <c r="K22" s="285">
        <v>97.2</v>
      </c>
      <c r="L22" s="286">
        <v>99.2</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16" t="s">
        <v>477</v>
      </c>
      <c r="L30" s="254"/>
      <c r="M30" s="255" t="s">
        <v>478</v>
      </c>
      <c r="N30" s="256"/>
    </row>
    <row r="31" spans="1:16">
      <c r="A31" s="248"/>
      <c r="B31" s="244"/>
      <c r="C31" s="244"/>
      <c r="D31" s="244"/>
      <c r="E31" s="244"/>
      <c r="F31" s="244"/>
      <c r="G31" s="257"/>
      <c r="H31" s="258"/>
      <c r="I31" s="258"/>
      <c r="J31" s="259"/>
      <c r="K31" s="1117"/>
      <c r="L31" s="260" t="s">
        <v>479</v>
      </c>
      <c r="M31" s="261" t="s">
        <v>480</v>
      </c>
      <c r="N31" s="262" t="s">
        <v>481</v>
      </c>
    </row>
    <row r="32" spans="1:16" ht="27" customHeight="1">
      <c r="A32" s="248"/>
      <c r="B32" s="244"/>
      <c r="C32" s="244"/>
      <c r="D32" s="244"/>
      <c r="E32" s="244"/>
      <c r="F32" s="244"/>
      <c r="G32" s="1118" t="s">
        <v>499</v>
      </c>
      <c r="H32" s="1119"/>
      <c r="I32" s="1119"/>
      <c r="J32" s="1120"/>
      <c r="K32" s="294">
        <v>3781743</v>
      </c>
      <c r="L32" s="294">
        <v>30461</v>
      </c>
      <c r="M32" s="295">
        <v>38103</v>
      </c>
      <c r="N32" s="296">
        <v>-20.100000000000001</v>
      </c>
    </row>
    <row r="33" spans="1:16" ht="13.5" customHeight="1">
      <c r="A33" s="248"/>
      <c r="B33" s="244"/>
      <c r="C33" s="244"/>
      <c r="D33" s="244"/>
      <c r="E33" s="244"/>
      <c r="F33" s="244"/>
      <c r="G33" s="1118" t="s">
        <v>500</v>
      </c>
      <c r="H33" s="1119"/>
      <c r="I33" s="1119"/>
      <c r="J33" s="1120"/>
      <c r="K33" s="294" t="s">
        <v>487</v>
      </c>
      <c r="L33" s="294" t="s">
        <v>487</v>
      </c>
      <c r="M33" s="295" t="s">
        <v>487</v>
      </c>
      <c r="N33" s="296" t="s">
        <v>487</v>
      </c>
    </row>
    <row r="34" spans="1:16" ht="27" customHeight="1">
      <c r="A34" s="248"/>
      <c r="B34" s="244"/>
      <c r="C34" s="244"/>
      <c r="D34" s="244"/>
      <c r="E34" s="244"/>
      <c r="F34" s="244"/>
      <c r="G34" s="1118" t="s">
        <v>501</v>
      </c>
      <c r="H34" s="1119"/>
      <c r="I34" s="1119"/>
      <c r="J34" s="1120"/>
      <c r="K34" s="294" t="s">
        <v>487</v>
      </c>
      <c r="L34" s="294" t="s">
        <v>487</v>
      </c>
      <c r="M34" s="295">
        <v>32</v>
      </c>
      <c r="N34" s="296" t="s">
        <v>487</v>
      </c>
    </row>
    <row r="35" spans="1:16" ht="27" customHeight="1">
      <c r="A35" s="248"/>
      <c r="B35" s="244"/>
      <c r="C35" s="244"/>
      <c r="D35" s="244"/>
      <c r="E35" s="244"/>
      <c r="F35" s="244"/>
      <c r="G35" s="1118" t="s">
        <v>502</v>
      </c>
      <c r="H35" s="1119"/>
      <c r="I35" s="1119"/>
      <c r="J35" s="1120"/>
      <c r="K35" s="294">
        <v>1567458</v>
      </c>
      <c r="L35" s="294">
        <v>12626</v>
      </c>
      <c r="M35" s="295">
        <v>9772</v>
      </c>
      <c r="N35" s="296">
        <v>29.2</v>
      </c>
    </row>
    <row r="36" spans="1:16" ht="27" customHeight="1">
      <c r="A36" s="248"/>
      <c r="B36" s="244"/>
      <c r="C36" s="244"/>
      <c r="D36" s="244"/>
      <c r="E36" s="244"/>
      <c r="F36" s="244"/>
      <c r="G36" s="1118" t="s">
        <v>503</v>
      </c>
      <c r="H36" s="1119"/>
      <c r="I36" s="1119"/>
      <c r="J36" s="1120"/>
      <c r="K36" s="294">
        <v>10577</v>
      </c>
      <c r="L36" s="294">
        <v>85</v>
      </c>
      <c r="M36" s="295">
        <v>1367</v>
      </c>
      <c r="N36" s="296">
        <v>-93.8</v>
      </c>
    </row>
    <row r="37" spans="1:16" ht="13.5" customHeight="1">
      <c r="A37" s="248"/>
      <c r="B37" s="244"/>
      <c r="C37" s="244"/>
      <c r="D37" s="244"/>
      <c r="E37" s="244"/>
      <c r="F37" s="244"/>
      <c r="G37" s="1118" t="s">
        <v>504</v>
      </c>
      <c r="H37" s="1119"/>
      <c r="I37" s="1119"/>
      <c r="J37" s="1120"/>
      <c r="K37" s="294" t="s">
        <v>487</v>
      </c>
      <c r="L37" s="294" t="s">
        <v>487</v>
      </c>
      <c r="M37" s="295">
        <v>888</v>
      </c>
      <c r="N37" s="296" t="s">
        <v>487</v>
      </c>
    </row>
    <row r="38" spans="1:16" ht="27" customHeight="1">
      <c r="A38" s="248"/>
      <c r="B38" s="244"/>
      <c r="C38" s="244"/>
      <c r="D38" s="244"/>
      <c r="E38" s="244"/>
      <c r="F38" s="244"/>
      <c r="G38" s="1121" t="s">
        <v>505</v>
      </c>
      <c r="H38" s="1122"/>
      <c r="I38" s="1122"/>
      <c r="J38" s="1123"/>
      <c r="K38" s="297" t="s">
        <v>487</v>
      </c>
      <c r="L38" s="297" t="s">
        <v>487</v>
      </c>
      <c r="M38" s="298">
        <v>2</v>
      </c>
      <c r="N38" s="299" t="s">
        <v>487</v>
      </c>
      <c r="O38" s="293"/>
    </row>
    <row r="39" spans="1:16">
      <c r="A39" s="248"/>
      <c r="B39" s="244"/>
      <c r="C39" s="244"/>
      <c r="D39" s="244"/>
      <c r="E39" s="244"/>
      <c r="F39" s="244"/>
      <c r="G39" s="1121" t="s">
        <v>506</v>
      </c>
      <c r="H39" s="1122"/>
      <c r="I39" s="1122"/>
      <c r="J39" s="1123"/>
      <c r="K39" s="300">
        <v>-1294790</v>
      </c>
      <c r="L39" s="300">
        <v>-10429</v>
      </c>
      <c r="M39" s="301">
        <v>-6931</v>
      </c>
      <c r="N39" s="302">
        <v>50.5</v>
      </c>
      <c r="O39" s="293"/>
    </row>
    <row r="40" spans="1:16" ht="27" customHeight="1">
      <c r="A40" s="248"/>
      <c r="B40" s="244"/>
      <c r="C40" s="244"/>
      <c r="D40" s="244"/>
      <c r="E40" s="244"/>
      <c r="F40" s="244"/>
      <c r="G40" s="1118" t="s">
        <v>507</v>
      </c>
      <c r="H40" s="1119"/>
      <c r="I40" s="1119"/>
      <c r="J40" s="1120"/>
      <c r="K40" s="300">
        <v>-3365570</v>
      </c>
      <c r="L40" s="300">
        <v>-27109</v>
      </c>
      <c r="M40" s="301">
        <v>-31548</v>
      </c>
      <c r="N40" s="302">
        <v>-14.1</v>
      </c>
      <c r="O40" s="293"/>
    </row>
    <row r="41" spans="1:16">
      <c r="A41" s="248"/>
      <c r="B41" s="244"/>
      <c r="C41" s="244"/>
      <c r="D41" s="244"/>
      <c r="E41" s="244"/>
      <c r="F41" s="244"/>
      <c r="G41" s="1124" t="s">
        <v>280</v>
      </c>
      <c r="H41" s="1125"/>
      <c r="I41" s="1125"/>
      <c r="J41" s="1126"/>
      <c r="K41" s="294">
        <v>699418</v>
      </c>
      <c r="L41" s="300">
        <v>5634</v>
      </c>
      <c r="M41" s="301">
        <v>11686</v>
      </c>
      <c r="N41" s="302">
        <v>-51.8</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11" t="s">
        <v>477</v>
      </c>
      <c r="J49" s="1113" t="s">
        <v>511</v>
      </c>
      <c r="K49" s="1114"/>
      <c r="L49" s="1114"/>
      <c r="M49" s="1114"/>
      <c r="N49" s="1115"/>
    </row>
    <row r="50" spans="1:14">
      <c r="A50" s="248"/>
      <c r="B50" s="244"/>
      <c r="C50" s="244"/>
      <c r="D50" s="244"/>
      <c r="E50" s="244"/>
      <c r="F50" s="244"/>
      <c r="G50" s="312"/>
      <c r="H50" s="313"/>
      <c r="I50" s="1112"/>
      <c r="J50" s="314" t="s">
        <v>512</v>
      </c>
      <c r="K50" s="315" t="s">
        <v>513</v>
      </c>
      <c r="L50" s="316" t="s">
        <v>514</v>
      </c>
      <c r="M50" s="317" t="s">
        <v>515</v>
      </c>
      <c r="N50" s="318" t="s">
        <v>516</v>
      </c>
    </row>
    <row r="51" spans="1:14">
      <c r="A51" s="248"/>
      <c r="B51" s="244"/>
      <c r="C51" s="244"/>
      <c r="D51" s="244"/>
      <c r="E51" s="244"/>
      <c r="F51" s="244"/>
      <c r="G51" s="310" t="s">
        <v>517</v>
      </c>
      <c r="H51" s="311"/>
      <c r="I51" s="319">
        <v>2711340</v>
      </c>
      <c r="J51" s="320">
        <v>21817</v>
      </c>
      <c r="K51" s="321">
        <v>-19.5</v>
      </c>
      <c r="L51" s="322">
        <v>52576</v>
      </c>
      <c r="M51" s="323">
        <v>4.2</v>
      </c>
      <c r="N51" s="324">
        <v>-23.7</v>
      </c>
    </row>
    <row r="52" spans="1:14">
      <c r="A52" s="248"/>
      <c r="B52" s="244"/>
      <c r="C52" s="244"/>
      <c r="D52" s="244"/>
      <c r="E52" s="244"/>
      <c r="F52" s="244"/>
      <c r="G52" s="325"/>
      <c r="H52" s="326" t="s">
        <v>518</v>
      </c>
      <c r="I52" s="327">
        <v>1333873</v>
      </c>
      <c r="J52" s="328">
        <v>10733</v>
      </c>
      <c r="K52" s="329">
        <v>-13.1</v>
      </c>
      <c r="L52" s="330">
        <v>32266</v>
      </c>
      <c r="M52" s="331">
        <v>4.5</v>
      </c>
      <c r="N52" s="332">
        <v>-17.600000000000001</v>
      </c>
    </row>
    <row r="53" spans="1:14">
      <c r="A53" s="248"/>
      <c r="B53" s="244"/>
      <c r="C53" s="244"/>
      <c r="D53" s="244"/>
      <c r="E53" s="244"/>
      <c r="F53" s="244"/>
      <c r="G53" s="310" t="s">
        <v>519</v>
      </c>
      <c r="H53" s="311"/>
      <c r="I53" s="319">
        <v>3739170</v>
      </c>
      <c r="J53" s="320">
        <v>30259</v>
      </c>
      <c r="K53" s="321">
        <v>38.700000000000003</v>
      </c>
      <c r="L53" s="322">
        <v>41433</v>
      </c>
      <c r="M53" s="323">
        <v>-21.2</v>
      </c>
      <c r="N53" s="324">
        <v>59.9</v>
      </c>
    </row>
    <row r="54" spans="1:14">
      <c r="A54" s="248"/>
      <c r="B54" s="244"/>
      <c r="C54" s="244"/>
      <c r="D54" s="244"/>
      <c r="E54" s="244"/>
      <c r="F54" s="244"/>
      <c r="G54" s="325"/>
      <c r="H54" s="326" t="s">
        <v>518</v>
      </c>
      <c r="I54" s="327">
        <v>1656139</v>
      </c>
      <c r="J54" s="328">
        <v>13402</v>
      </c>
      <c r="K54" s="329">
        <v>24.9</v>
      </c>
      <c r="L54" s="330">
        <v>22351</v>
      </c>
      <c r="M54" s="331">
        <v>-30.7</v>
      </c>
      <c r="N54" s="332">
        <v>55.6</v>
      </c>
    </row>
    <row r="55" spans="1:14">
      <c r="A55" s="248"/>
      <c r="B55" s="244"/>
      <c r="C55" s="244"/>
      <c r="D55" s="244"/>
      <c r="E55" s="244"/>
      <c r="F55" s="244"/>
      <c r="G55" s="310" t="s">
        <v>520</v>
      </c>
      <c r="H55" s="311"/>
      <c r="I55" s="319">
        <v>1472564</v>
      </c>
      <c r="J55" s="320">
        <v>11766</v>
      </c>
      <c r="K55" s="321">
        <v>-61.1</v>
      </c>
      <c r="L55" s="322">
        <v>43493</v>
      </c>
      <c r="M55" s="323">
        <v>5</v>
      </c>
      <c r="N55" s="324">
        <v>-66.099999999999994</v>
      </c>
    </row>
    <row r="56" spans="1:14">
      <c r="A56" s="248"/>
      <c r="B56" s="244"/>
      <c r="C56" s="244"/>
      <c r="D56" s="244"/>
      <c r="E56" s="244"/>
      <c r="F56" s="244"/>
      <c r="G56" s="325"/>
      <c r="H56" s="326" t="s">
        <v>518</v>
      </c>
      <c r="I56" s="327">
        <v>806899</v>
      </c>
      <c r="J56" s="328">
        <v>6447</v>
      </c>
      <c r="K56" s="329">
        <v>-51.9</v>
      </c>
      <c r="L56" s="330">
        <v>23254</v>
      </c>
      <c r="M56" s="331">
        <v>4</v>
      </c>
      <c r="N56" s="332">
        <v>-55.9</v>
      </c>
    </row>
    <row r="57" spans="1:14">
      <c r="A57" s="248"/>
      <c r="B57" s="244"/>
      <c r="C57" s="244"/>
      <c r="D57" s="244"/>
      <c r="E57" s="244"/>
      <c r="F57" s="244"/>
      <c r="G57" s="310" t="s">
        <v>521</v>
      </c>
      <c r="H57" s="311"/>
      <c r="I57" s="319">
        <v>3818551</v>
      </c>
      <c r="J57" s="320">
        <v>30687</v>
      </c>
      <c r="K57" s="321">
        <v>160.80000000000001</v>
      </c>
      <c r="L57" s="322">
        <v>50840</v>
      </c>
      <c r="M57" s="323">
        <v>16.899999999999999</v>
      </c>
      <c r="N57" s="324">
        <v>143.9</v>
      </c>
    </row>
    <row r="58" spans="1:14">
      <c r="A58" s="248"/>
      <c r="B58" s="244"/>
      <c r="C58" s="244"/>
      <c r="D58" s="244"/>
      <c r="E58" s="244"/>
      <c r="F58" s="244"/>
      <c r="G58" s="325"/>
      <c r="H58" s="326" t="s">
        <v>518</v>
      </c>
      <c r="I58" s="327">
        <v>2751291</v>
      </c>
      <c r="J58" s="328">
        <v>22110</v>
      </c>
      <c r="K58" s="329">
        <v>243</v>
      </c>
      <c r="L58" s="330">
        <v>25367</v>
      </c>
      <c r="M58" s="331">
        <v>9.1</v>
      </c>
      <c r="N58" s="332">
        <v>233.9</v>
      </c>
    </row>
    <row r="59" spans="1:14">
      <c r="A59" s="248"/>
      <c r="B59" s="244"/>
      <c r="C59" s="244"/>
      <c r="D59" s="244"/>
      <c r="E59" s="244"/>
      <c r="F59" s="244"/>
      <c r="G59" s="310" t="s">
        <v>522</v>
      </c>
      <c r="H59" s="311"/>
      <c r="I59" s="319">
        <v>2681509</v>
      </c>
      <c r="J59" s="320">
        <v>21599</v>
      </c>
      <c r="K59" s="321">
        <v>-29.6</v>
      </c>
      <c r="L59" s="322">
        <v>53605</v>
      </c>
      <c r="M59" s="323">
        <v>5.4</v>
      </c>
      <c r="N59" s="324">
        <v>-35</v>
      </c>
    </row>
    <row r="60" spans="1:14">
      <c r="A60" s="248"/>
      <c r="B60" s="244"/>
      <c r="C60" s="244"/>
      <c r="D60" s="244"/>
      <c r="E60" s="244"/>
      <c r="F60" s="244"/>
      <c r="G60" s="325"/>
      <c r="H60" s="326" t="s">
        <v>518</v>
      </c>
      <c r="I60" s="333">
        <v>1232923</v>
      </c>
      <c r="J60" s="328">
        <v>9931</v>
      </c>
      <c r="K60" s="329">
        <v>-55.1</v>
      </c>
      <c r="L60" s="330">
        <v>28343</v>
      </c>
      <c r="M60" s="331">
        <v>11.7</v>
      </c>
      <c r="N60" s="332">
        <v>-66.8</v>
      </c>
    </row>
    <row r="61" spans="1:14">
      <c r="A61" s="248"/>
      <c r="B61" s="244"/>
      <c r="C61" s="244"/>
      <c r="D61" s="244"/>
      <c r="E61" s="244"/>
      <c r="F61" s="244"/>
      <c r="G61" s="310" t="s">
        <v>523</v>
      </c>
      <c r="H61" s="334"/>
      <c r="I61" s="335">
        <v>2884627</v>
      </c>
      <c r="J61" s="336">
        <v>23226</v>
      </c>
      <c r="K61" s="337">
        <v>17.899999999999999</v>
      </c>
      <c r="L61" s="338">
        <v>48389</v>
      </c>
      <c r="M61" s="339">
        <v>2.1</v>
      </c>
      <c r="N61" s="324">
        <v>15.8</v>
      </c>
    </row>
    <row r="62" spans="1:14">
      <c r="A62" s="248"/>
      <c r="B62" s="244"/>
      <c r="C62" s="244"/>
      <c r="D62" s="244"/>
      <c r="E62" s="244"/>
      <c r="F62" s="244"/>
      <c r="G62" s="325"/>
      <c r="H62" s="326" t="s">
        <v>518</v>
      </c>
      <c r="I62" s="327">
        <v>1556225</v>
      </c>
      <c r="J62" s="328">
        <v>12525</v>
      </c>
      <c r="K62" s="329">
        <v>29.6</v>
      </c>
      <c r="L62" s="330">
        <v>26316</v>
      </c>
      <c r="M62" s="331">
        <v>-0.3</v>
      </c>
      <c r="N62" s="332">
        <v>29.9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36" t="s">
        <v>3</v>
      </c>
      <c r="D47" s="1136"/>
      <c r="E47" s="1137"/>
      <c r="F47" s="11">
        <v>23.91</v>
      </c>
      <c r="G47" s="12">
        <v>27.9</v>
      </c>
      <c r="H47" s="12">
        <v>31.91</v>
      </c>
      <c r="I47" s="12">
        <v>36.21</v>
      </c>
      <c r="J47" s="13">
        <v>36.74</v>
      </c>
    </row>
    <row r="48" spans="2:10" ht="57.75" customHeight="1">
      <c r="B48" s="14"/>
      <c r="C48" s="1138" t="s">
        <v>4</v>
      </c>
      <c r="D48" s="1138"/>
      <c r="E48" s="1139"/>
      <c r="F48" s="15">
        <v>1.78</v>
      </c>
      <c r="G48" s="16">
        <v>2.89</v>
      </c>
      <c r="H48" s="16">
        <v>3.11</v>
      </c>
      <c r="I48" s="16">
        <v>2.2200000000000002</v>
      </c>
      <c r="J48" s="17">
        <v>2.93</v>
      </c>
    </row>
    <row r="49" spans="2:10" ht="57.75" customHeight="1" thickBot="1">
      <c r="B49" s="18"/>
      <c r="C49" s="1140" t="s">
        <v>5</v>
      </c>
      <c r="D49" s="1140"/>
      <c r="E49" s="1141"/>
      <c r="F49" s="19">
        <v>3.44</v>
      </c>
      <c r="G49" s="20">
        <v>5.29</v>
      </c>
      <c r="H49" s="20">
        <v>6.17</v>
      </c>
      <c r="I49" s="20">
        <v>4.18</v>
      </c>
      <c r="J49" s="21">
        <v>0.89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48" t="s">
        <v>530</v>
      </c>
      <c r="D34" s="1148"/>
      <c r="E34" s="1149"/>
      <c r="F34" s="32" t="s">
        <v>531</v>
      </c>
      <c r="G34" s="33" t="s">
        <v>532</v>
      </c>
      <c r="H34" s="33" t="s">
        <v>533</v>
      </c>
      <c r="I34" s="33" t="s">
        <v>534</v>
      </c>
      <c r="J34" s="34" t="s">
        <v>535</v>
      </c>
      <c r="K34" s="22"/>
      <c r="L34" s="22"/>
      <c r="M34" s="22"/>
      <c r="N34" s="22"/>
      <c r="O34" s="22"/>
      <c r="P34" s="22"/>
    </row>
    <row r="35" spans="1:16" ht="39" customHeight="1">
      <c r="A35" s="22"/>
      <c r="B35" s="35"/>
      <c r="C35" s="1142" t="s">
        <v>536</v>
      </c>
      <c r="D35" s="1143"/>
      <c r="E35" s="1144"/>
      <c r="F35" s="36">
        <v>13.51</v>
      </c>
      <c r="G35" s="37">
        <v>13.76</v>
      </c>
      <c r="H35" s="37">
        <v>14.03</v>
      </c>
      <c r="I35" s="37">
        <v>14.18</v>
      </c>
      <c r="J35" s="38">
        <v>13.47</v>
      </c>
      <c r="K35" s="22"/>
      <c r="L35" s="22"/>
      <c r="M35" s="22"/>
      <c r="N35" s="22"/>
      <c r="O35" s="22"/>
      <c r="P35" s="22"/>
    </row>
    <row r="36" spans="1:16" ht="39" customHeight="1">
      <c r="A36" s="22"/>
      <c r="B36" s="35"/>
      <c r="C36" s="1142" t="s">
        <v>537</v>
      </c>
      <c r="D36" s="1143"/>
      <c r="E36" s="1144"/>
      <c r="F36" s="36">
        <v>1.76</v>
      </c>
      <c r="G36" s="37">
        <v>2.86</v>
      </c>
      <c r="H36" s="37">
        <v>3.07</v>
      </c>
      <c r="I36" s="37">
        <v>2.1800000000000002</v>
      </c>
      <c r="J36" s="38">
        <v>2.92</v>
      </c>
      <c r="K36" s="22"/>
      <c r="L36" s="22"/>
      <c r="M36" s="22"/>
      <c r="N36" s="22"/>
      <c r="O36" s="22"/>
      <c r="P36" s="22"/>
    </row>
    <row r="37" spans="1:16" ht="39" customHeight="1">
      <c r="A37" s="22"/>
      <c r="B37" s="35"/>
      <c r="C37" s="1142" t="s">
        <v>538</v>
      </c>
      <c r="D37" s="1143"/>
      <c r="E37" s="1144"/>
      <c r="F37" s="36">
        <v>0.05</v>
      </c>
      <c r="G37" s="37">
        <v>0.03</v>
      </c>
      <c r="H37" s="37">
        <v>0.28000000000000003</v>
      </c>
      <c r="I37" s="37">
        <v>0.35</v>
      </c>
      <c r="J37" s="38">
        <v>0.46</v>
      </c>
      <c r="K37" s="22"/>
      <c r="L37" s="22"/>
      <c r="M37" s="22"/>
      <c r="N37" s="22"/>
      <c r="O37" s="22"/>
      <c r="P37" s="22"/>
    </row>
    <row r="38" spans="1:16" ht="39" customHeight="1">
      <c r="A38" s="22"/>
      <c r="B38" s="35"/>
      <c r="C38" s="1142" t="s">
        <v>539</v>
      </c>
      <c r="D38" s="1143"/>
      <c r="E38" s="1144"/>
      <c r="F38" s="36">
        <v>1.2</v>
      </c>
      <c r="G38" s="37">
        <v>1.68</v>
      </c>
      <c r="H38" s="37">
        <v>1.1000000000000001</v>
      </c>
      <c r="I38" s="37">
        <v>0.26</v>
      </c>
      <c r="J38" s="38">
        <v>0.16</v>
      </c>
      <c r="K38" s="22"/>
      <c r="L38" s="22"/>
      <c r="M38" s="22"/>
      <c r="N38" s="22"/>
      <c r="O38" s="22"/>
      <c r="P38" s="22"/>
    </row>
    <row r="39" spans="1:16" ht="39" customHeight="1">
      <c r="A39" s="22"/>
      <c r="B39" s="35"/>
      <c r="C39" s="1142" t="s">
        <v>540</v>
      </c>
      <c r="D39" s="1143"/>
      <c r="E39" s="1144"/>
      <c r="F39" s="36">
        <v>0.04</v>
      </c>
      <c r="G39" s="37">
        <v>0.15</v>
      </c>
      <c r="H39" s="37">
        <v>0.06</v>
      </c>
      <c r="I39" s="37">
        <v>0.05</v>
      </c>
      <c r="J39" s="38">
        <v>0.05</v>
      </c>
      <c r="K39" s="22"/>
      <c r="L39" s="22"/>
      <c r="M39" s="22"/>
      <c r="N39" s="22"/>
      <c r="O39" s="22"/>
      <c r="P39" s="22"/>
    </row>
    <row r="40" spans="1:16" ht="39" customHeight="1">
      <c r="A40" s="22"/>
      <c r="B40" s="35"/>
      <c r="C40" s="1142" t="s">
        <v>541</v>
      </c>
      <c r="D40" s="1143"/>
      <c r="E40" s="1144"/>
      <c r="F40" s="36">
        <v>0</v>
      </c>
      <c r="G40" s="37">
        <v>0.02</v>
      </c>
      <c r="H40" s="37">
        <v>0.03</v>
      </c>
      <c r="I40" s="37">
        <v>0.03</v>
      </c>
      <c r="J40" s="38">
        <v>0</v>
      </c>
      <c r="K40" s="22"/>
      <c r="L40" s="22"/>
      <c r="M40" s="22"/>
      <c r="N40" s="22"/>
      <c r="O40" s="22"/>
      <c r="P40" s="22"/>
    </row>
    <row r="41" spans="1:16" ht="39" customHeight="1">
      <c r="A41" s="22"/>
      <c r="B41" s="35"/>
      <c r="C41" s="1142" t="s">
        <v>542</v>
      </c>
      <c r="D41" s="1143"/>
      <c r="E41" s="1144"/>
      <c r="F41" s="36">
        <v>0</v>
      </c>
      <c r="G41" s="37">
        <v>0</v>
      </c>
      <c r="H41" s="37">
        <v>0</v>
      </c>
      <c r="I41" s="37">
        <v>0</v>
      </c>
      <c r="J41" s="38">
        <v>0</v>
      </c>
      <c r="K41" s="22"/>
      <c r="L41" s="22"/>
      <c r="M41" s="22"/>
      <c r="N41" s="22"/>
      <c r="O41" s="22"/>
      <c r="P41" s="22"/>
    </row>
    <row r="42" spans="1:16" ht="39" customHeight="1">
      <c r="A42" s="22"/>
      <c r="B42" s="39"/>
      <c r="C42" s="1142" t="s">
        <v>543</v>
      </c>
      <c r="D42" s="1143"/>
      <c r="E42" s="1144"/>
      <c r="F42" s="36" t="s">
        <v>487</v>
      </c>
      <c r="G42" s="37" t="s">
        <v>487</v>
      </c>
      <c r="H42" s="37" t="s">
        <v>487</v>
      </c>
      <c r="I42" s="37" t="s">
        <v>487</v>
      </c>
      <c r="J42" s="38" t="s">
        <v>487</v>
      </c>
      <c r="K42" s="22"/>
      <c r="L42" s="22"/>
      <c r="M42" s="22"/>
      <c r="N42" s="22"/>
      <c r="O42" s="22"/>
      <c r="P42" s="22"/>
    </row>
    <row r="43" spans="1:16" ht="39" customHeight="1" thickBot="1">
      <c r="A43" s="22"/>
      <c r="B43" s="40"/>
      <c r="C43" s="1145" t="s">
        <v>544</v>
      </c>
      <c r="D43" s="1146"/>
      <c r="E43" s="1147"/>
      <c r="F43" s="41">
        <v>0</v>
      </c>
      <c r="G43" s="42">
        <v>0</v>
      </c>
      <c r="H43" s="42">
        <v>0.01</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58" t="s">
        <v>11</v>
      </c>
      <c r="C45" s="1159"/>
      <c r="D45" s="58"/>
      <c r="E45" s="1164" t="s">
        <v>12</v>
      </c>
      <c r="F45" s="1164"/>
      <c r="G45" s="1164"/>
      <c r="H45" s="1164"/>
      <c r="I45" s="1164"/>
      <c r="J45" s="1165"/>
      <c r="K45" s="59">
        <v>3131</v>
      </c>
      <c r="L45" s="60">
        <v>3120</v>
      </c>
      <c r="M45" s="60">
        <v>3287</v>
      </c>
      <c r="N45" s="60">
        <v>3811</v>
      </c>
      <c r="O45" s="61">
        <v>3782</v>
      </c>
      <c r="P45" s="48"/>
      <c r="Q45" s="48"/>
      <c r="R45" s="48"/>
      <c r="S45" s="48"/>
      <c r="T45" s="48"/>
      <c r="U45" s="48"/>
    </row>
    <row r="46" spans="1:21" ht="30.75" customHeight="1">
      <c r="A46" s="48"/>
      <c r="B46" s="1160"/>
      <c r="C46" s="1161"/>
      <c r="D46" s="62"/>
      <c r="E46" s="1152" t="s">
        <v>13</v>
      </c>
      <c r="F46" s="1152"/>
      <c r="G46" s="1152"/>
      <c r="H46" s="1152"/>
      <c r="I46" s="1152"/>
      <c r="J46" s="1153"/>
      <c r="K46" s="63" t="s">
        <v>487</v>
      </c>
      <c r="L46" s="64" t="s">
        <v>487</v>
      </c>
      <c r="M46" s="64" t="s">
        <v>487</v>
      </c>
      <c r="N46" s="64" t="s">
        <v>487</v>
      </c>
      <c r="O46" s="65" t="s">
        <v>487</v>
      </c>
      <c r="P46" s="48"/>
      <c r="Q46" s="48"/>
      <c r="R46" s="48"/>
      <c r="S46" s="48"/>
      <c r="T46" s="48"/>
      <c r="U46" s="48"/>
    </row>
    <row r="47" spans="1:21" ht="30.75" customHeight="1">
      <c r="A47" s="48"/>
      <c r="B47" s="1160"/>
      <c r="C47" s="1161"/>
      <c r="D47" s="62"/>
      <c r="E47" s="1152" t="s">
        <v>14</v>
      </c>
      <c r="F47" s="1152"/>
      <c r="G47" s="1152"/>
      <c r="H47" s="1152"/>
      <c r="I47" s="1152"/>
      <c r="J47" s="1153"/>
      <c r="K47" s="63" t="s">
        <v>487</v>
      </c>
      <c r="L47" s="64" t="s">
        <v>487</v>
      </c>
      <c r="M47" s="64" t="s">
        <v>487</v>
      </c>
      <c r="N47" s="64" t="s">
        <v>487</v>
      </c>
      <c r="O47" s="65" t="s">
        <v>487</v>
      </c>
      <c r="P47" s="48"/>
      <c r="Q47" s="48"/>
      <c r="R47" s="48"/>
      <c r="S47" s="48"/>
      <c r="T47" s="48"/>
      <c r="U47" s="48"/>
    </row>
    <row r="48" spans="1:21" ht="30.75" customHeight="1">
      <c r="A48" s="48"/>
      <c r="B48" s="1160"/>
      <c r="C48" s="1161"/>
      <c r="D48" s="62"/>
      <c r="E48" s="1152" t="s">
        <v>15</v>
      </c>
      <c r="F48" s="1152"/>
      <c r="G48" s="1152"/>
      <c r="H48" s="1152"/>
      <c r="I48" s="1152"/>
      <c r="J48" s="1153"/>
      <c r="K48" s="63">
        <v>1716</v>
      </c>
      <c r="L48" s="64">
        <v>1703</v>
      </c>
      <c r="M48" s="64">
        <v>1713</v>
      </c>
      <c r="N48" s="64">
        <v>1585</v>
      </c>
      <c r="O48" s="65">
        <v>1567</v>
      </c>
      <c r="P48" s="48"/>
      <c r="Q48" s="48"/>
      <c r="R48" s="48"/>
      <c r="S48" s="48"/>
      <c r="T48" s="48"/>
      <c r="U48" s="48"/>
    </row>
    <row r="49" spans="1:21" ht="30.75" customHeight="1">
      <c r="A49" s="48"/>
      <c r="B49" s="1160"/>
      <c r="C49" s="1161"/>
      <c r="D49" s="62"/>
      <c r="E49" s="1152" t="s">
        <v>16</v>
      </c>
      <c r="F49" s="1152"/>
      <c r="G49" s="1152"/>
      <c r="H49" s="1152"/>
      <c r="I49" s="1152"/>
      <c r="J49" s="1153"/>
      <c r="K49" s="63">
        <v>79</v>
      </c>
      <c r="L49" s="64">
        <v>65</v>
      </c>
      <c r="M49" s="64">
        <v>24</v>
      </c>
      <c r="N49" s="64">
        <v>12</v>
      </c>
      <c r="O49" s="65">
        <v>11</v>
      </c>
      <c r="P49" s="48"/>
      <c r="Q49" s="48"/>
      <c r="R49" s="48"/>
      <c r="S49" s="48"/>
      <c r="T49" s="48"/>
      <c r="U49" s="48"/>
    </row>
    <row r="50" spans="1:21" ht="30.75" customHeight="1">
      <c r="A50" s="48"/>
      <c r="B50" s="1160"/>
      <c r="C50" s="1161"/>
      <c r="D50" s="62"/>
      <c r="E50" s="1152" t="s">
        <v>17</v>
      </c>
      <c r="F50" s="1152"/>
      <c r="G50" s="1152"/>
      <c r="H50" s="1152"/>
      <c r="I50" s="1152"/>
      <c r="J50" s="1153"/>
      <c r="K50" s="63" t="s">
        <v>487</v>
      </c>
      <c r="L50" s="64" t="s">
        <v>487</v>
      </c>
      <c r="M50" s="64" t="s">
        <v>487</v>
      </c>
      <c r="N50" s="64" t="s">
        <v>487</v>
      </c>
      <c r="O50" s="65" t="s">
        <v>487</v>
      </c>
      <c r="P50" s="48"/>
      <c r="Q50" s="48"/>
      <c r="R50" s="48"/>
      <c r="S50" s="48"/>
      <c r="T50" s="48"/>
      <c r="U50" s="48"/>
    </row>
    <row r="51" spans="1:21" ht="30.75" customHeight="1">
      <c r="A51" s="48"/>
      <c r="B51" s="1162"/>
      <c r="C51" s="1163"/>
      <c r="D51" s="66"/>
      <c r="E51" s="1152" t="s">
        <v>18</v>
      </c>
      <c r="F51" s="1152"/>
      <c r="G51" s="1152"/>
      <c r="H51" s="1152"/>
      <c r="I51" s="1152"/>
      <c r="J51" s="1153"/>
      <c r="K51" s="63">
        <v>4</v>
      </c>
      <c r="L51" s="64" t="s">
        <v>487</v>
      </c>
      <c r="M51" s="64" t="s">
        <v>487</v>
      </c>
      <c r="N51" s="64" t="s">
        <v>487</v>
      </c>
      <c r="O51" s="65" t="s">
        <v>487</v>
      </c>
      <c r="P51" s="48"/>
      <c r="Q51" s="48"/>
      <c r="R51" s="48"/>
      <c r="S51" s="48"/>
      <c r="T51" s="48"/>
      <c r="U51" s="48"/>
    </row>
    <row r="52" spans="1:21" ht="30.75" customHeight="1">
      <c r="A52" s="48"/>
      <c r="B52" s="1150" t="s">
        <v>19</v>
      </c>
      <c r="C52" s="1151"/>
      <c r="D52" s="66"/>
      <c r="E52" s="1152" t="s">
        <v>20</v>
      </c>
      <c r="F52" s="1152"/>
      <c r="G52" s="1152"/>
      <c r="H52" s="1152"/>
      <c r="I52" s="1152"/>
      <c r="J52" s="1153"/>
      <c r="K52" s="63">
        <v>4577</v>
      </c>
      <c r="L52" s="64">
        <v>4499</v>
      </c>
      <c r="M52" s="64">
        <v>4604</v>
      </c>
      <c r="N52" s="64">
        <v>4652</v>
      </c>
      <c r="O52" s="65">
        <v>4660</v>
      </c>
      <c r="P52" s="48"/>
      <c r="Q52" s="48"/>
      <c r="R52" s="48"/>
      <c r="S52" s="48"/>
      <c r="T52" s="48"/>
      <c r="U52" s="48"/>
    </row>
    <row r="53" spans="1:21" ht="30.75" customHeight="1" thickBot="1">
      <c r="A53" s="48"/>
      <c r="B53" s="1154" t="s">
        <v>21</v>
      </c>
      <c r="C53" s="1155"/>
      <c r="D53" s="67"/>
      <c r="E53" s="1156" t="s">
        <v>22</v>
      </c>
      <c r="F53" s="1156"/>
      <c r="G53" s="1156"/>
      <c r="H53" s="1156"/>
      <c r="I53" s="1156"/>
      <c r="J53" s="1157"/>
      <c r="K53" s="68">
        <v>353</v>
      </c>
      <c r="L53" s="69">
        <v>389</v>
      </c>
      <c r="M53" s="69">
        <v>420</v>
      </c>
      <c r="N53" s="69">
        <v>756</v>
      </c>
      <c r="O53" s="70">
        <v>700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HOSTNAME</cp:lastModifiedBy>
  <cp:lastPrinted>2016-05-02T02:00:10Z</cp:lastPrinted>
  <dcterms:created xsi:type="dcterms:W3CDTF">2016-02-15T01:45:01Z</dcterms:created>
  <dcterms:modified xsi:type="dcterms:W3CDTF">2016-05-09T08:02:23Z</dcterms:modified>
  <cp:category/>
</cp:coreProperties>
</file>