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92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U37" i="9"/>
  <c r="C37" i="9"/>
  <c r="BE36" i="9"/>
  <c r="AM36" i="9"/>
  <c r="C36" i="9"/>
  <c r="BW35" i="9"/>
  <c r="BW36" i="9" s="1"/>
  <c r="BW37" i="9" s="1"/>
  <c r="BW38" i="9" s="1"/>
  <c r="BE35" i="9"/>
  <c r="AM35" i="9"/>
  <c r="C35" i="9"/>
  <c r="BW34" i="9"/>
  <c r="U34" i="9"/>
  <c r="U35" i="9" s="1"/>
  <c r="U36" i="9" s="1"/>
  <c r="C34" i="9"/>
  <c r="CO34" i="9" l="1"/>
  <c r="CO35" i="9" s="1"/>
  <c r="CO36" i="9" s="1"/>
  <c r="CO37"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<sst xmlns="http://schemas.openxmlformats.org/spreadsheetml/2006/main" count="1025" uniqueCount="553">
  <si>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</si>
  <si>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</si>
  <si>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</si>
  <si>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</si>
  <si>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</si>
  <si>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</si>
  <si>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</si>
  <si>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</si>
  <si>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</si>
  <si>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</si>
  <si>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</si>
  <si>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</si>
  <si>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</si>
  <si>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</si>
  <si>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</si>
  <si>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</si>
  <si>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</si>
  <si>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</si>
  <si>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</si>
  <si>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</si>
  <si>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</si>
  <si>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</si>
  <si>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</si>
  <si>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</si>
  <si>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</si>
  <si>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</si>
  <si>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</si>
  <si>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</si>
  <si>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</si>
  <si>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</si>
  <si>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</si>
  <si>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</si>
  <si>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</si>
  <si>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</si>
  <si>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</si>
  <si>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</si>
  <si>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</si>
  <si>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</si>
  <si>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</si>
  <si>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</si>
  <si>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</si>
  <si>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</si>
  <si>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</si>
  <si>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</si>
  <si>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</si>
  <si>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</si>
  <si>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</si>
  <si>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</si>
  <si>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</si>
  <si>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</si>
  <si>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</si>
  <si>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</si>
  <si>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</si>
  <si>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</si>
  <si>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</si>
  <si>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</si>
  <si>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</si>
  <si>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</si>
  <si>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</si>
  <si>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</si>
  <si>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</si>
  <si>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</si>
  <si>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</si>
  <si>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</si>
  <si>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</si>
  <si>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</si>
  <si>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</si>
  <si>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</si>
  <si>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</si>
  <si>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</si>
  <si>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</si>
  <si>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</si>
  <si>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</si>
  <si>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</si>
  <si>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</si>
  <si>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</si>
  <si>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</si>
  <si>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</si>
  <si>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</si>
  <si>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</si>
  <si>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</si>
  <si>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</si>
  <si>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</si>
  <si>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</si>
  <si>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</si>
  <si>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</si>
  <si>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</si>
  <si>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</si>
  <si>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</si>
  <si>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</si>
  <si>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</si>
  <si>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</si>
  <si>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</si>
  <si>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</si>
  <si>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</si>
  <si>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</si>
  <si>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</si>
  <si>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</si>
  <si>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</si>
  <si>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</si>
  <si>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</si>
  <si>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</si>
  <si>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</si>
  <si>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</si>
  <si>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</si>
  <si>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</si>
  <si>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</si>
  <si>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</si>
  <si>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</si>
  <si>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</si>
  <si>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</si>
  <si>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</si>
  <si>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</si>
  <si>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</si>
  <si>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</si>
  <si>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</si>
  <si>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</si>
  <si>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</si>
  <si>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</si>
  <si>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</si>
  <si>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</si>
  <si>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</si>
  <si>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</si>
  <si>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</si>
  <si>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</si>
  <si>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</si>
  <si>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</si>
  <si>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</si>
  <si>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</si>
  <si>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</si>
  <si>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</si>
  <si>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</si>
  <si>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</si>
  <si>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</si>
  <si>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</si>
  <si>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</si>
  <si>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</si>
  <si>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</si>
  <si>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</si>
  <si>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</si>
  <si>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</si>
  <si>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</si>
  <si>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</si>
  <si>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</si>
  <si>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</si>
  <si>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</si>
  <si>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</si>
  <si>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</si>
  <si>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</si>
  <si>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</si>
  <si>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</si>
  <si>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</si>
  <si>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</si>
  <si>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</si>
  <si>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</si>
  <si>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</si>
  <si>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</si>
  <si>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</si>
  <si>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</si>
  <si>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</si>
  <si>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</si>
  <si>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</si>
  <si>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</si>
  <si>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</si>
  <si>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</si>
  <si>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</si>
  <si>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</si>
  <si>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</si>
  <si>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</si>
  <si>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</si>
  <si>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</si>
  <si>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</si>
  <si>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</si>
  <si>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</si>
  <si>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</si>
  <si>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</si>
  <si>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</si>
  <si>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</si>
  <si>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</si>
  <si>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</si>
  <si>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</si>
  <si>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</si>
  <si>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</si>
  <si>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</si>
  <si>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</si>
  <si>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</si>
  <si>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</si>
  <si>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</si>
  <si>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</si>
  <si>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</si>
  <si>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</si>
  <si>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</si>
  <si>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大阪府松原市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</si>
  <si>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</si>
  <si>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</si>
  <si>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</si>
  <si>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</si>
  <si>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</si>
  <si>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</si>
  <si>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</si>
  <si>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</si>
  <si>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</si>
  <si>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</si>
  <si>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</si>
  <si>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</si>
  <si>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</si>
  <si>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</si>
  <si>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</si>
  <si>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</si>
  <si>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</si>
  <si>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</si>
  <si>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</si>
  <si>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</si>
  <si>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</si>
  <si>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</si>
  <si>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</si>
  <si>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</si>
  <si>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</si>
  <si>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</si>
  <si>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</si>
  <si>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</si>
  <si>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</si>
  <si>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</si>
  <si>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</si>
  <si>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</si>
  <si>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</si>
  <si>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</si>
  <si>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</si>
  <si>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</si>
  <si>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</si>
  <si>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</si>
  <si>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</si>
  <si>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</si>
  <si>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</si>
  <si>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</si>
  <si>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</si>
  <si>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</si>
  <si>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</si>
  <si>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</si>
  <si>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</si>
  <si>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</si>
  <si>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</si>
  <si>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</si>
  <si>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</si>
  <si>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</si>
  <si>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</si>
  <si>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</si>
  <si>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</si>
  <si>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</si>
  <si>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</si>
  <si>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</si>
  <si>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</si>
  <si>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</si>
  <si>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</si>
  <si>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</si>
  <si>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</si>
  <si>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</si>
  <si>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</si>
  <si>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</si>
  <si>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</si>
  <si>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</si>
  <si>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</si>
  <si>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</si>
  <si>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</si>
  <si>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</si>
  <si>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</si>
  <si>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</si>
  <si>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</si>
  <si>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</si>
  <si>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</si>
  <si>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</si>
  <si>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</si>
  <si>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</si>
  <si>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</si>
  <si>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</si>
  <si>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</si>
  <si>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</si>
  <si>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</si>
  <si>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</si>
  <si>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</si>
  <si>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</si>
  <si>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</si>
  <si>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</si>
  <si>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</si>
  <si>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</si>
  <si>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</si>
  <si>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</si>
  <si>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</si>
  <si>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</si>
  <si>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</si>
  <si>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</si>
  <si>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</si>
  <si>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</si>
  <si>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</si>
  <si>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</si>
  <si>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</si>
  <si>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</si>
  <si>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</si>
  <si>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</si>
  <si>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</si>
  <si>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</si>
  <si>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</si>
  <si>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</si>
  <si>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</si>
  <si>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</si>
  <si>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</si>
  <si>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</si>
  <si>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</si>
  <si>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</si>
  <si>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</si>
  <si>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</si>
  <si>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</si>
  <si>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</si>
  <si>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</si>
  <si>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</si>
  <si>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</si>
  <si>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</si>
  <si>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</si>
  <si>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</si>
  <si>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</si>
  <si>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</si>
  <si>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</si>
  <si>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</si>
  <si>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</si>
  <si>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</si>
  <si>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</si>
  <si>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</si>
  <si>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</si>
  <si>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</si>
  <si>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</si>
  <si>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</si>
  <si>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</si>
  <si>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</si>
  <si>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</si>
  <si>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</si>
  <si>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</si>
  <si>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</si>
  <si>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</si>
  <si>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</si>
  <si>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</si>
  <si>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</si>
  <si>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</si>
  <si>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</si>
  <si>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大阪府松原市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</si>
  <si>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</si>
  <si>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</si>
  <si>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</si>
  <si>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</si>
  <si>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</si>
  <si>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</si>
  <si>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</si>
  <si>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</si>
  <si>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</si>
  <si>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</si>
  <si>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</si>
  <si>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</si>
  <si>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</si>
  <si>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</si>
  <si>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</si>
  <si>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</si>
  <si>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</si>
  <si>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</si>
  <si>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</si>
  <si>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</si>
  <si>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</si>
  <si>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</si>
  <si>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</si>
  <si>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</si>
  <si>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</si>
  <si>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</si>
  <si>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</si>
  <si>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</si>
  <si>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</si>
  <si>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</si>
  <si>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</si>
  <si>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</si>
  <si>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</si>
  <si>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</si>
  <si>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</si>
  <si>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</si>
  <si>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</si>
  <si>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</si>
  <si>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</si>
  <si>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</si>
  <si>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</si>
  <si>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</si>
  <si>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</si>
  <si>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</si>
  <si>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</si>
  <si>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</si>
  <si>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</si>
  <si>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</si>
  <si>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</si>
  <si>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</si>
  <si>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</si>
  <si>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</si>
  <si>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</si>
  <si>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</si>
  <si>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</si>
  <si>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</si>
  <si>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</si>
  <si>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</si>
  <si>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</si>
  <si>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</si>
  <si>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</si>
  <si>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</si>
  <si>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</si>
  <si>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</si>
  <si>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</si>
  <si>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</si>
  <si>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</si>
  <si>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</si>
  <si>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</si>
  <si>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</si>
  <si>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</si>
  <si>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</si>
  <si>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</si>
  <si>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</si>
  <si>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</si>
  <si>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</si>
  <si>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</si>
  <si>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</si>
  <si>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</si>
  <si>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</si>
  <si>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</si>
  <si>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</si>
  <si>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</si>
  <si>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</si>
  <si>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</si>
  <si>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</si>
  <si>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</si>
  <si>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</si>
  <si>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</si>
  <si>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</si>
  <si>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</si>
  <si>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</si>
  <si>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</si>
  <si>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</si>
  <si>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</si>
  <si>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</si>
  <si>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</si>
  <si>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</si>
  <si>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</si>
  <si>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</si>
  <si>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</si>
  <si>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</si>
  <si>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</si>
  <si>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</si>
  <si>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</si>
  <si>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</si>
  <si>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</si>
  <si>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</si>
  <si>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</si>
  <si>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</si>
  <si>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</si>
  <si>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</si>
  <si>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</si>
  <si>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</si>
  <si>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</si>
  <si>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</si>
  <si>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</si>
  <si>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</si>
  <si>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</si>
  <si>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</si>
  <si>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</si>
  <si>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</si>
  <si>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</si>
  <si>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</si>
  <si>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</si>
  <si>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</si>
  <si>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</si>
  <si>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</si>
  <si>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</si>
  <si>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</si>
  <si>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</si>
  <si>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</si>
  <si>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</si>
  <si>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</si>
  <si>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</si>
  <si>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</si>
  <si>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</si>
  <si>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</si>
  <si>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</si>
  <si>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</si>
  <si>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</si>
  <si>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</si>
  <si>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</si>
  <si>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</si>
  <si>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</si>
  <si>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</si>
  <si>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</si>
  <si>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</si>
  <si>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</si>
  <si>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</si>
  <si>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</si>
  <si>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</si>
  <si>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</si>
  <si>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</si>
  <si>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</si>
  <si>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</si>
  <si>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</si>
  <si>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</si>
  <si>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</si>
  <si>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</si>
  <si>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</si>
  <si>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</si>
  <si>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</si>
  <si>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</si>
  <si>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</si>
  <si>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</si>
  <si>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</si>
  <si>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</si>
  <si>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</si>
  <si>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</si>
  <si>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</si>
  <si>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</si>
  <si>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</si>
  <si>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0.16</t>
  </si>
  <si>
    <t>▲ 1.35</t>
  </si>
  <si>
    <t>国民健康保険特別会計</t>
  </si>
  <si>
    <t>▲ 9.22</t>
  </si>
  <si>
    <t>▲ 9.99</t>
  </si>
  <si>
    <t>▲ 10.32</t>
  </si>
  <si>
    <t>▲ 10.10</t>
  </si>
  <si>
    <t>▲ 11.27</t>
  </si>
  <si>
    <t>水道事業会計</t>
  </si>
  <si>
    <t>一般会計</t>
  </si>
  <si>
    <t>介護保険特別会計</t>
  </si>
  <si>
    <t>後期高齢者医療特別会計</t>
  </si>
  <si>
    <t>下水道事業特別会計</t>
  </si>
  <si>
    <t>その他会計（赤字）</t>
  </si>
  <si>
    <t>その他会計（黒字）</t>
  </si>
  <si>
    <t>松原市土地開発公社</t>
    <rPh sb="0" eb="3">
      <t>マツバラシ</t>
    </rPh>
    <rPh sb="3" eb="5">
      <t>トチ</t>
    </rPh>
    <rPh sb="5" eb="7">
      <t>カイハツ</t>
    </rPh>
    <rPh sb="7" eb="9">
      <t>コウシャ</t>
    </rPh>
    <phoneticPr fontId="2"/>
  </si>
  <si>
    <t>松原学校給食株式会社</t>
    <rPh sb="0" eb="2">
      <t>マツバラ</t>
    </rPh>
    <rPh sb="2" eb="4">
      <t>ガッコウ</t>
    </rPh>
    <rPh sb="4" eb="6">
      <t>キュウショク</t>
    </rPh>
    <rPh sb="6" eb="8">
      <t>カブシキ</t>
    </rPh>
    <rPh sb="8" eb="10">
      <t>カイシャ</t>
    </rPh>
    <phoneticPr fontId="2"/>
  </si>
  <si>
    <t>大和川右岸水防事務組合</t>
    <rPh sb="0" eb="3">
      <t>ヤマトガワ</t>
    </rPh>
    <rPh sb="3" eb="5">
      <t>ウガン</t>
    </rPh>
    <rPh sb="5" eb="7">
      <t>スイボウ</t>
    </rPh>
    <rPh sb="7" eb="9">
      <t>ジム</t>
    </rPh>
    <rPh sb="9" eb="11">
      <t>クミアイ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</si>
  <si>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</si>
  <si>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</si>
  <si>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</si>
  <si>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</si>
  <si>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</si>
  <si>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</si>
  <si>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</si>
  <si>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</si>
  <si>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</si>
  <si>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</si>
  <si>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</si>
  <si>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</si>
  <si>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</si>
  <si>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</si>
  <si>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</si>
  <si>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松原市文化情報振興事業団</t>
    <rPh sb="0" eb="3">
      <t>マツバラシ</t>
    </rPh>
    <rPh sb="3" eb="5">
      <t>ブンカ</t>
    </rPh>
    <rPh sb="5" eb="7">
      <t>ジョウホウ</t>
    </rPh>
    <rPh sb="7" eb="9">
      <t>シンコウ</t>
    </rPh>
    <rPh sb="9" eb="11">
      <t>ジギョウ</t>
    </rPh>
    <rPh sb="11" eb="12">
      <t>ダン</t>
    </rPh>
    <phoneticPr fontId="2"/>
  </si>
  <si>
    <t>松原都市開発株式会社</t>
    <rPh sb="0" eb="2">
      <t>マツバラ</t>
    </rPh>
    <rPh sb="2" eb="4">
      <t>トシ</t>
    </rPh>
    <rPh sb="4" eb="6">
      <t>カイハツ</t>
    </rPh>
    <rPh sb="6" eb="8">
      <t>カブシキ</t>
    </rPh>
    <rPh sb="8" eb="10">
      <t>カイシャ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</si>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</sst>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15908</c:v>
                </c:pt>
                <c:pt idx="1">
                  <c:v>25399</c:v>
                </c:pt>
                <c:pt idx="2">
                  <c:v>15591</c:v>
                </c:pt>
                <c:pt idx="3">
                  <c:v>27089</c:v>
                </c:pt>
                <c:pt idx="4">
                  <c:v>25073</c:v>
                </c:pt>
              </c:numCache>
            </c:numRef>
          </c:val>
          <c:smooth val="0"/>
        </c:ser>
        <c:dLbls>
          <c:showLegendKey val="0"/>
          <c:showVal val="0"/>
          <c:showCatName val="0"/>
          <c:showSerName val="0"/>
          <c:showPercent val="0"/>
          <c:showBubbleSize val="0"/>
        </c:dLbls>
        <c:marker val="1"/>
        <c:smooth val="0"/>
        <c:axId val="123730944"/>
        <c:axId val="123613952"/>
      </c:lineChart>
      <c:catAx>
        <c:axId val="1237309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613952"/>
        <c:crosses val="autoZero"/>
        <c:auto val="1"/>
        <c:lblAlgn val="ctr"/>
        <c:lblOffset val="100"/>
        <c:tickLblSkip val="1"/>
        <c:tickMarkSkip val="1"/>
        <c:noMultiLvlLbl val="0"/>
      </c:catAx>
      <c:valAx>
        <c:axId val="1236139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730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3.04</c:v>
                </c:pt>
                <c:pt idx="1">
                  <c:v>1.37</c:v>
                </c:pt>
                <c:pt idx="2">
                  <c:v>1.4</c:v>
                </c:pt>
                <c:pt idx="3">
                  <c:v>1.28</c:v>
                </c:pt>
                <c:pt idx="4">
                  <c:v>0.89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c:v>
                </c:pt>
                <c:pt idx="1">
                  <c:v>3.26</c:v>
                </c:pt>
                <c:pt idx="2">
                  <c:v>4.9800000000000004</c:v>
                </c:pt>
                <c:pt idx="3">
                  <c:v>6.68</c:v>
                </c:pt>
                <c:pt idx="4">
                  <c:v>5.78</c:v>
                </c:pt>
              </c:numCache>
            </c:numRef>
          </c:val>
        </c:ser>
        <c:dLbls>
          <c:showLegendKey val="0"/>
          <c:showVal val="0"/>
          <c:showCatName val="0"/>
          <c:showSerName val="0"/>
          <c:showPercent val="0"/>
          <c:showBubbleSize val="0"/>
        </c:dLbls>
        <c:gapWidth val="250"/>
        <c:overlap val="100"/>
        <c:axId val="84344832"/>
        <c:axId val="84345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3.05</c:v>
                </c:pt>
                <c:pt idx="1">
                  <c:v>-0.16</c:v>
                </c:pt>
                <c:pt idx="2">
                  <c:v>1.73</c:v>
                </c:pt>
                <c:pt idx="3">
                  <c:v>1.66</c:v>
                </c:pt>
                <c:pt idx="4">
                  <c:v>-1.35</c:v>
                </c:pt>
              </c:numCache>
            </c:numRef>
          </c:val>
          <c:smooth val="0"/>
        </c:ser>
        <c:dLbls>
          <c:showLegendKey val="0"/>
          <c:showVal val="0"/>
          <c:showCatName val="0"/>
          <c:showSerName val="0"/>
          <c:showPercent val="0"/>
          <c:showBubbleSize val="0"/>
        </c:dLbls>
        <c:marker val="1"/>
        <c:smooth val="0"/>
        <c:axId val="84344832"/>
        <c:axId val="84345984"/>
      </c:lineChart>
      <c:catAx>
        <c:axId val="8434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345984"/>
        <c:crosses val="autoZero"/>
        <c:auto val="1"/>
        <c:lblAlgn val="ctr"/>
        <c:lblOffset val="100"/>
        <c:tickLblSkip val="1"/>
        <c:tickMarkSkip val="1"/>
        <c:noMultiLvlLbl val="0"/>
      </c:catAx>
      <c:valAx>
        <c:axId val="8434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34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0.1</c:v>
                </c:pt>
                <c:pt idx="4">
                  <c:v>#N/A</c:v>
                </c:pt>
                <c:pt idx="5">
                  <c:v>0.13</c:v>
                </c:pt>
                <c:pt idx="6">
                  <c:v>#N/A</c:v>
                </c:pt>
                <c:pt idx="7">
                  <c:v>0.11</c:v>
                </c:pt>
                <c:pt idx="8">
                  <c:v>#N/A</c:v>
                </c:pt>
                <c:pt idx="9">
                  <c:v>0.13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c:v>
                </c:pt>
                <c:pt idx="2">
                  <c:v>#N/A</c:v>
                </c:pt>
                <c:pt idx="3">
                  <c:v>0.05</c:v>
                </c:pt>
                <c:pt idx="4">
                  <c:v>#N/A</c:v>
                </c:pt>
                <c:pt idx="5">
                  <c:v>0.22</c:v>
                </c:pt>
                <c:pt idx="6">
                  <c:v>#N/A</c:v>
                </c:pt>
                <c:pt idx="7">
                  <c:v>0.41</c:v>
                </c:pt>
                <c:pt idx="8">
                  <c:v>#N/A</c:v>
                </c:pt>
                <c:pt idx="9">
                  <c:v>0.46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2.88</c:v>
                </c:pt>
                <c:pt idx="2">
                  <c:v>#N/A</c:v>
                </c:pt>
                <c:pt idx="3">
                  <c:v>1.21</c:v>
                </c:pt>
                <c:pt idx="4">
                  <c:v>#N/A</c:v>
                </c:pt>
                <c:pt idx="5">
                  <c:v>1.24</c:v>
                </c:pt>
                <c:pt idx="6">
                  <c:v>#N/A</c:v>
                </c:pt>
                <c:pt idx="7">
                  <c:v>1.1200000000000001</c:v>
                </c:pt>
                <c:pt idx="8">
                  <c:v>#N/A</c:v>
                </c:pt>
                <c:pt idx="9">
                  <c:v>0.88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13.87</c:v>
                </c:pt>
                <c:pt idx="2">
                  <c:v>#N/A</c:v>
                </c:pt>
                <c:pt idx="3">
                  <c:v>14.87</c:v>
                </c:pt>
                <c:pt idx="4">
                  <c:v>#N/A</c:v>
                </c:pt>
                <c:pt idx="5">
                  <c:v>16.53</c:v>
                </c:pt>
                <c:pt idx="6">
                  <c:v>#N/A</c:v>
                </c:pt>
                <c:pt idx="7">
                  <c:v>17.61</c:v>
                </c:pt>
                <c:pt idx="8">
                  <c:v>#N/A</c:v>
                </c:pt>
                <c:pt idx="9">
                  <c:v>17.34</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9.2200000000000006</c:v>
                </c:pt>
                <c:pt idx="1">
                  <c:v>#N/A</c:v>
                </c:pt>
                <c:pt idx="2">
                  <c:v>9.99</c:v>
                </c:pt>
                <c:pt idx="3">
                  <c:v>#N/A</c:v>
                </c:pt>
                <c:pt idx="4">
                  <c:v>10.32</c:v>
                </c:pt>
                <c:pt idx="5">
                  <c:v>#N/A</c:v>
                </c:pt>
                <c:pt idx="6">
                  <c:v>10.1</c:v>
                </c:pt>
                <c:pt idx="7">
                  <c:v>#N/A</c:v>
                </c:pt>
                <c:pt idx="8">
                  <c:v>11.27</c:v>
                </c:pt>
                <c:pt idx="9">
                  <c:v>#N/A</c:v>
                </c:pt>
              </c:numCache>
            </c:numRef>
          </c:val>
        </c:ser>
        <c:dLbls>
          <c:showLegendKey val="0"/>
          <c:showVal val="0"/>
          <c:showCatName val="0"/>
          <c:showSerName val="0"/>
          <c:showPercent val="0"/>
          <c:showBubbleSize val="0"/>
        </c:dLbls>
        <c:gapWidth val="150"/>
        <c:overlap val="100"/>
        <c:axId val="125424384"/>
        <c:axId val="125425920"/>
      </c:barChart>
      <c:catAx>
        <c:axId val="12542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425920"/>
        <c:crosses val="autoZero"/>
        <c:auto val="1"/>
        <c:lblAlgn val="ctr"/>
        <c:lblOffset val="100"/>
        <c:tickLblSkip val="1"/>
        <c:tickMarkSkip val="1"/>
        <c:noMultiLvlLbl val="0"/>
      </c:catAx>
      <c:valAx>
        <c:axId val="125425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24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4416</c:v>
                </c:pt>
                <c:pt idx="5">
                  <c:v>4305</c:v>
                </c:pt>
                <c:pt idx="8">
                  <c:v>4313</c:v>
                </c:pt>
                <c:pt idx="11">
                  <c:v>4260</c:v>
                </c:pt>
                <c:pt idx="14">
                  <c:v>4398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3</c:v>
                </c:pt>
                <c:pt idx="6">
                  <c:v>2</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2207</c:v>
                </c:pt>
                <c:pt idx="3">
                  <c:v>2250</c:v>
                </c:pt>
                <c:pt idx="6">
                  <c:v>2208</c:v>
                </c:pt>
                <c:pt idx="9">
                  <c:v>2136</c:v>
                </c:pt>
                <c:pt idx="12">
                  <c:v>2074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4122</c:v>
                </c:pt>
                <c:pt idx="3">
                  <c:v>4124</c:v>
                </c:pt>
                <c:pt idx="6">
                  <c:v>4307</c:v>
                </c:pt>
                <c:pt idx="9">
                  <c:v>4393</c:v>
                </c:pt>
                <c:pt idx="12">
                  <c:v>4241</c:v>
                </c:pt>
              </c:numCache>
            </c:numRef>
          </c:val>
        </c:ser>
        <c:dLbls>
          <c:showLegendKey val="0"/>
          <c:showVal val="0"/>
          <c:showCatName val="0"/>
          <c:showSerName val="0"/>
          <c:showPercent val="0"/>
          <c:showBubbleSize val="0"/>
        </c:dLbls>
        <c:gapWidth val="100"/>
        <c:overlap val="100"/>
        <c:axId val="125566336"/>
        <c:axId val="125580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1915</c:v>
                </c:pt>
                <c:pt idx="2">
                  <c:v>#N/A</c:v>
                </c:pt>
                <c:pt idx="3">
                  <c:v>#N/A</c:v>
                </c:pt>
                <c:pt idx="4">
                  <c:v>2072</c:v>
                </c:pt>
                <c:pt idx="5">
                  <c:v>#N/A</c:v>
                </c:pt>
                <c:pt idx="6">
                  <c:v>#N/A</c:v>
                </c:pt>
                <c:pt idx="7">
                  <c:v>2204</c:v>
                </c:pt>
                <c:pt idx="8">
                  <c:v>#N/A</c:v>
                </c:pt>
                <c:pt idx="9">
                  <c:v>#N/A</c:v>
                </c:pt>
                <c:pt idx="10">
                  <c:v>2271</c:v>
                </c:pt>
                <c:pt idx="11">
                  <c:v>#N/A</c:v>
                </c:pt>
                <c:pt idx="12">
                  <c:v>#N/A</c:v>
                </c:pt>
                <c:pt idx="13">
                  <c:v>1918</c:v>
                </c:pt>
                <c:pt idx="14">
                  <c:v>#N/A</c:v>
                </c:pt>
              </c:numCache>
            </c:numRef>
          </c:val>
          <c:smooth val="0"/>
        </c:ser>
        <c:dLbls>
          <c:showLegendKey val="0"/>
          <c:showVal val="0"/>
          <c:showCatName val="0"/>
          <c:showSerName val="0"/>
          <c:showPercent val="0"/>
          <c:showBubbleSize val="0"/>
        </c:dLbls>
        <c:marker val="1"/>
        <c:smooth val="0"/>
        <c:axId val="125566336"/>
        <c:axId val="125580800"/>
      </c:lineChart>
      <c:catAx>
        <c:axId val="12556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580800"/>
        <c:crosses val="autoZero"/>
        <c:auto val="1"/>
        <c:lblAlgn val="ctr"/>
        <c:lblOffset val="100"/>
        <c:tickLblSkip val="1"/>
        <c:tickMarkSkip val="1"/>
        <c:noMultiLvlLbl val="0"/>
      </c:catAx>
      <c:valAx>
        <c:axId val="12558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6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46197</c:v>
                </c:pt>
                <c:pt idx="5">
                  <c:v>46219</c:v>
                </c:pt>
                <c:pt idx="8">
                  <c:v>46009</c:v>
                </c:pt>
                <c:pt idx="11">
                  <c:v>46636</c:v>
                </c:pt>
                <c:pt idx="14">
                  <c:v>46636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12926</c:v>
                </c:pt>
                <c:pt idx="5">
                  <c:v>12157</c:v>
                </c:pt>
                <c:pt idx="8">
                  <c:v>11683</c:v>
                </c:pt>
                <c:pt idx="11">
                  <c:v>11644</c:v>
                </c:pt>
                <c:pt idx="14">
                  <c:v>11726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1311</c:v>
                </c:pt>
                <c:pt idx="5">
                  <c:v>1708</c:v>
                </c:pt>
                <c:pt idx="8">
                  <c:v>2139</c:v>
                </c:pt>
                <c:pt idx="11">
                  <c:v>2624</c:v>
                </c:pt>
                <c:pt idx="14">
                  <c:v>2401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996</c:v>
                </c:pt>
                <c:pt idx="3">
                  <c:v>825</c:v>
                </c:pt>
                <c:pt idx="6">
                  <c:v>805</c:v>
                </c:pt>
                <c:pt idx="9">
                  <c:v>724</c:v>
                </c:pt>
                <c:pt idx="12">
                  <c:v>859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7858</c:v>
                </c:pt>
                <c:pt idx="3">
                  <c:v>6393</c:v>
                </c:pt>
                <c:pt idx="6">
                  <c:v>6213</c:v>
                </c:pt>
                <c:pt idx="9">
                  <c:v>5749</c:v>
                </c:pt>
                <c:pt idx="12">
                  <c:v>5345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36645</c:v>
                </c:pt>
                <c:pt idx="3">
                  <c:v>36483</c:v>
                </c:pt>
                <c:pt idx="6">
                  <c:v>35947</c:v>
                </c:pt>
                <c:pt idx="9">
                  <c:v>35554</c:v>
                </c:pt>
                <c:pt idx="12">
                  <c:v>34205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38818</c:v>
                </c:pt>
                <c:pt idx="3">
                  <c:v>40885</c:v>
                </c:pt>
                <c:pt idx="6">
                  <c:v>40623</c:v>
                </c:pt>
                <c:pt idx="9">
                  <c:v>41021</c:v>
                </c:pt>
                <c:pt idx="12">
                  <c:v>41248</c:v>
                </c:pt>
              </c:numCache>
            </c:numRef>
          </c:val>
        </c:ser>
        <c:dLbls>
          <c:showLegendKey val="0"/>
          <c:showVal val="0"/>
          <c:showCatName val="0"/>
          <c:showSerName val="0"/>
          <c:showPercent val="0"/>
          <c:showBubbleSize val="0"/>
        </c:dLbls>
        <c:gapWidth val="100"/>
        <c:overlap val="100"/>
        <c:axId val="136934912"/>
        <c:axId val="136936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23883</c:v>
                </c:pt>
                <c:pt idx="2">
                  <c:v>#N/A</c:v>
                </c:pt>
                <c:pt idx="3">
                  <c:v>#N/A</c:v>
                </c:pt>
                <c:pt idx="4">
                  <c:v>24502</c:v>
                </c:pt>
                <c:pt idx="5">
                  <c:v>#N/A</c:v>
                </c:pt>
                <c:pt idx="6">
                  <c:v>#N/A</c:v>
                </c:pt>
                <c:pt idx="7">
                  <c:v>23758</c:v>
                </c:pt>
                <c:pt idx="8">
                  <c:v>#N/A</c:v>
                </c:pt>
                <c:pt idx="9">
                  <c:v>#N/A</c:v>
                </c:pt>
                <c:pt idx="10">
                  <c:v>22144</c:v>
                </c:pt>
                <c:pt idx="11">
                  <c:v>#N/A</c:v>
                </c:pt>
                <c:pt idx="12">
                  <c:v>#N/A</c:v>
                </c:pt>
                <c:pt idx="13">
                  <c:v>20893</c:v>
                </c:pt>
                <c:pt idx="14">
                  <c:v>#N/A</c:v>
                </c:pt>
              </c:numCache>
            </c:numRef>
          </c:val>
          <c:smooth val="0"/>
        </c:ser>
        <c:dLbls>
          <c:showLegendKey val="0"/>
          <c:showVal val="0"/>
          <c:showCatName val="0"/>
          <c:showSerName val="0"/>
          <c:showPercent val="0"/>
          <c:showBubbleSize val="0"/>
        </c:dLbls>
        <c:marker val="1"/>
        <c:smooth val="0"/>
        <c:axId val="136934912"/>
        <c:axId val="136936832"/>
      </c:lineChart>
      <c:catAx>
        <c:axId val="13693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936832"/>
        <c:crosses val="autoZero"/>
        <c:auto val="1"/>
        <c:lblAlgn val="ctr"/>
        <c:lblOffset val="100"/>
        <c:tickLblSkip val="1"/>
        <c:tickMarkSkip val="1"/>
        <c:noMultiLvlLbl val="0"/>
      </c:catAx>
      <c:valAx>
        <c:axId val="136936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3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大阪府松原市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122,910
121,623
16.66
42,468,399
42,043,632
210,188
23,619,439
41,247,628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103.0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各種交付金の増などにより基準財政収入額が増加したものの、社会保障関係経費などで基準財政需要額も増加していることから、指数は横ばいとなっている。</a:t>
          </a:r>
          <a:endParaRPr kumimoji="1" lang="en-US" altLang="ja-JP" sz="1300">
            <a:latin typeface="ＭＳ Ｐゴシック"/>
          </a:endParaRPr>
        </a:p>
        <a:p>
          <a:r>
            <a:rPr kumimoji="1" lang="ja-JP" altLang="en-US" sz="1300">
              <a:latin typeface="ＭＳ Ｐゴシック"/>
            </a:rPr>
            <a:t>　元来、税基盤が脆弱なことから、類似団体平均を下回っている状況であるが、今後においては企業誘致による市内雇用環境の整備や、子育て環境の充実など、人口獲得の施策を実施し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9" name="直線コネクタ 68"/>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164193</xdr:rowOff>
    </xdr:to>
    <xdr:cxnSp macro="">
      <xdr:nvCxnSpPr>
        <xdr:cNvPr id="75" name="直線コネクタ 74"/>
        <xdr:cNvCxnSpPr/>
      </xdr:nvCxnSpPr>
      <xdr:spPr>
        <a:xfrm>
          <a:off x="2336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129722</xdr:rowOff>
    </xdr:to>
    <xdr:cxnSp macro="">
      <xdr:nvCxnSpPr>
        <xdr:cNvPr id="78" name="直線コネクタ 77"/>
        <xdr:cNvCxnSpPr/>
      </xdr:nvCxnSpPr>
      <xdr:spPr>
        <a:xfrm>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68234</xdr:rowOff>
    </xdr:from>
    <xdr:ext cx="762000" cy="259045"/>
    <xdr:sp macro="" textlink="">
      <xdr:nvSpPr>
        <xdr:cNvPr id="82" name="テキスト ボックス 81"/>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85470</xdr:rowOff>
    </xdr:from>
    <xdr:ext cx="762000" cy="259045"/>
    <xdr:sp macro="" textlink="">
      <xdr:nvSpPr>
        <xdr:cNvPr id="89"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充当一般財源（歳出）では、プラス人勧などにより人件費で増加するほか、消費増税に伴う社会保障経費の拡充など、扶助費や繰出金でもそれぞれ増加する一方、経常一般財源等（歳入）では、市税や地方消費税交付金などで増加したものの、普通交付税や臨時財政対策債が減少したことなどから微増にとどまり、結果、１．７ポイント硬直化が進んで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企業誘致による市内雇用環境の整備や、子育て環境の充実など、人口獲得の施策を実施し、</a:t>
          </a:r>
          <a:r>
            <a:rPr kumimoji="1" lang="ja-JP" altLang="en-US" sz="1300">
              <a:solidFill>
                <a:schemeClr val="dk1"/>
              </a:solidFill>
              <a:effectLst/>
              <a:latin typeface="+mn-lt"/>
              <a:ea typeface="+mn-ea"/>
              <a:cs typeface="+mn-cs"/>
            </a:rPr>
            <a:t>市税を中心とする</a:t>
          </a:r>
          <a:r>
            <a:rPr kumimoji="1" lang="ja-JP" altLang="ja-JP" sz="1300">
              <a:solidFill>
                <a:schemeClr val="dk1"/>
              </a:solidFill>
              <a:effectLst/>
              <a:latin typeface="+mn-lt"/>
              <a:ea typeface="+mn-ea"/>
              <a:cs typeface="+mn-cs"/>
            </a:rPr>
            <a:t>自主財源の確保に努める。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73152</xdr:rowOff>
    </xdr:from>
    <xdr:to>
      <xdr:col>7</xdr:col>
      <xdr:colOff>152400</xdr:colOff>
      <xdr:row>64</xdr:row>
      <xdr:rowOff>155194</xdr:rowOff>
    </xdr:to>
    <xdr:cxnSp macro="">
      <xdr:nvCxnSpPr>
        <xdr:cNvPr id="130" name="直線コネクタ 129"/>
        <xdr:cNvCxnSpPr/>
      </xdr:nvCxnSpPr>
      <xdr:spPr>
        <a:xfrm>
          <a:off x="4114800" y="1104595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73152</xdr:rowOff>
    </xdr:from>
    <xdr:to>
      <xdr:col>6</xdr:col>
      <xdr:colOff>0</xdr:colOff>
      <xdr:row>64</xdr:row>
      <xdr:rowOff>77978</xdr:rowOff>
    </xdr:to>
    <xdr:cxnSp macro="">
      <xdr:nvCxnSpPr>
        <xdr:cNvPr id="133" name="直線コネクタ 132"/>
        <xdr:cNvCxnSpPr/>
      </xdr:nvCxnSpPr>
      <xdr:spPr>
        <a:xfrm flipV="1">
          <a:off x="3225800" y="110459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24892</xdr:rowOff>
    </xdr:from>
    <xdr:to>
      <xdr:col>4</xdr:col>
      <xdr:colOff>482600</xdr:colOff>
      <xdr:row>64</xdr:row>
      <xdr:rowOff>77978</xdr:rowOff>
    </xdr:to>
    <xdr:cxnSp macro="">
      <xdr:nvCxnSpPr>
        <xdr:cNvPr id="136" name="直線コネクタ 135"/>
        <xdr:cNvCxnSpPr/>
      </xdr:nvCxnSpPr>
      <xdr:spPr>
        <a:xfrm>
          <a:off x="2336800" y="109976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109474</xdr:rowOff>
    </xdr:from>
    <xdr:to>
      <xdr:col>3</xdr:col>
      <xdr:colOff>279400</xdr:colOff>
      <xdr:row>64</xdr:row>
      <xdr:rowOff>24892</xdr:rowOff>
    </xdr:to>
    <xdr:cxnSp macro="">
      <xdr:nvCxnSpPr>
        <xdr:cNvPr id="139" name="直線コネクタ 138"/>
        <xdr:cNvCxnSpPr/>
      </xdr:nvCxnSpPr>
      <xdr:spPr>
        <a:xfrm>
          <a:off x="1447800" y="109108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42" name="フローチャート : 判断 141"/>
        <xdr:cNvSpPr/>
      </xdr:nvSpPr>
      <xdr:spPr>
        <a:xfrm>
          <a:off x="1397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52341</xdr:rowOff>
    </xdr:from>
    <xdr:ext cx="762000" cy="259045"/>
    <xdr:sp macro="" textlink="">
      <xdr:nvSpPr>
        <xdr:cNvPr id="143" name="テキスト ボックス 142"/>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104394</xdr:rowOff>
    </xdr:from>
    <xdr:to>
      <xdr:col>7</xdr:col>
      <xdr:colOff>203200</xdr:colOff>
      <xdr:row>65</xdr:row>
      <xdr:rowOff>34544</xdr:rowOff>
    </xdr:to>
    <xdr:sp macro="" textlink="">
      <xdr:nvSpPr>
        <xdr:cNvPr id="149" name="円/楕円 148"/>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76471</xdr:rowOff>
    </xdr:from>
    <xdr:ext cx="762000" cy="259045"/>
    <xdr:sp macro="" textlink="">
      <xdr:nvSpPr>
        <xdr:cNvPr id="150" name="財政構造の弾力性該当値テキスト"/>
        <xdr:cNvSpPr txBox="1"/>
      </xdr:nvSpPr>
      <xdr:spPr>
        <a:xfrm>
          <a:off x="5041900" y="110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22352</xdr:rowOff>
    </xdr:from>
    <xdr:to>
      <xdr:col>6</xdr:col>
      <xdr:colOff>50800</xdr:colOff>
      <xdr:row>64</xdr:row>
      <xdr:rowOff>123952</xdr:rowOff>
    </xdr:to>
    <xdr:sp macro="" textlink="">
      <xdr:nvSpPr>
        <xdr:cNvPr id="151" name="円/楕円 150"/>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108729</xdr:rowOff>
    </xdr:from>
    <xdr:ext cx="736600" cy="259045"/>
    <xdr:sp macro="" textlink="">
      <xdr:nvSpPr>
        <xdr:cNvPr id="152" name="テキスト ボックス 151"/>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27178</xdr:rowOff>
    </xdr:from>
    <xdr:to>
      <xdr:col>4</xdr:col>
      <xdr:colOff>533400</xdr:colOff>
      <xdr:row>64</xdr:row>
      <xdr:rowOff>128778</xdr:rowOff>
    </xdr:to>
    <xdr:sp macro="" textlink="">
      <xdr:nvSpPr>
        <xdr:cNvPr id="153" name="円/楕円 152"/>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113555</xdr:rowOff>
    </xdr:from>
    <xdr:ext cx="762000" cy="259045"/>
    <xdr:sp macro="" textlink="">
      <xdr:nvSpPr>
        <xdr:cNvPr id="154" name="テキスト ボックス 153"/>
        <xdr:cNvSpPr txBox="1"/>
      </xdr:nvSpPr>
      <xdr:spPr>
        <a:xfrm>
          <a:off x="2844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145542</xdr:rowOff>
    </xdr:from>
    <xdr:to>
      <xdr:col>3</xdr:col>
      <xdr:colOff>330200</xdr:colOff>
      <xdr:row>64</xdr:row>
      <xdr:rowOff>75692</xdr:rowOff>
    </xdr:to>
    <xdr:sp macro="" textlink="">
      <xdr:nvSpPr>
        <xdr:cNvPr id="155" name="円/楕円 154"/>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60469</xdr:rowOff>
    </xdr:from>
    <xdr:ext cx="762000" cy="259045"/>
    <xdr:sp macro="" textlink="">
      <xdr:nvSpPr>
        <xdr:cNvPr id="156" name="テキスト ボックス 155"/>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58674</xdr:rowOff>
    </xdr:from>
    <xdr:to>
      <xdr:col>2</xdr:col>
      <xdr:colOff>127000</xdr:colOff>
      <xdr:row>63</xdr:row>
      <xdr:rowOff>160274</xdr:rowOff>
    </xdr:to>
    <xdr:sp macro="" textlink="">
      <xdr:nvSpPr>
        <xdr:cNvPr id="157" name="円/楕円 156"/>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145051</xdr:rowOff>
    </xdr:from>
    <xdr:ext cx="762000" cy="259045"/>
    <xdr:sp macro="" textlink="">
      <xdr:nvSpPr>
        <xdr:cNvPr id="158" name="テキスト ボックス 157"/>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保育所の民営化や公共施設への指定管理者制度の導入など、職員数の抑制に伴う、総人件費の抑制などにより、類似団体と比べて低い状況である。</a:t>
          </a:r>
          <a:endParaRPr kumimoji="1" lang="en-US" altLang="ja-JP" sz="1300">
            <a:latin typeface="ＭＳ Ｐゴシック"/>
          </a:endParaRPr>
        </a:p>
        <a:p>
          <a:r>
            <a:rPr kumimoji="1" lang="ja-JP" altLang="en-US" sz="1300">
              <a:latin typeface="ＭＳ Ｐゴシック"/>
            </a:rPr>
            <a:t>　今後においても、計画的な人員採用のほか、施設の統廃合や民間活力の導入など経費の抑制に努める。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106635</xdr:rowOff>
    </xdr:from>
    <xdr:to>
      <xdr:col>7</xdr:col>
      <xdr:colOff>152400</xdr:colOff>
      <xdr:row>83</xdr:row>
      <xdr:rowOff>152809</xdr:rowOff>
    </xdr:to>
    <xdr:cxnSp macro="">
      <xdr:nvCxnSpPr>
        <xdr:cNvPr id="195" name="直線コネクタ 194"/>
        <xdr:cNvCxnSpPr/>
      </xdr:nvCxnSpPr>
      <xdr:spPr>
        <a:xfrm>
          <a:off x="4114800" y="14336985"/>
          <a:ext cx="838200" cy="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106635</xdr:rowOff>
    </xdr:from>
    <xdr:to>
      <xdr:col>6</xdr:col>
      <xdr:colOff>0</xdr:colOff>
      <xdr:row>83</xdr:row>
      <xdr:rowOff>120095</xdr:rowOff>
    </xdr:to>
    <xdr:cxnSp macro="">
      <xdr:nvCxnSpPr>
        <xdr:cNvPr id="198" name="直線コネクタ 197"/>
        <xdr:cNvCxnSpPr/>
      </xdr:nvCxnSpPr>
      <xdr:spPr>
        <a:xfrm flipV="1">
          <a:off x="3225800" y="14336985"/>
          <a:ext cx="889000" cy="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120095</xdr:rowOff>
    </xdr:from>
    <xdr:to>
      <xdr:col>4</xdr:col>
      <xdr:colOff>482600</xdr:colOff>
      <xdr:row>84</xdr:row>
      <xdr:rowOff>8161</xdr:rowOff>
    </xdr:to>
    <xdr:cxnSp macro="">
      <xdr:nvCxnSpPr>
        <xdr:cNvPr id="201" name="直線コネクタ 200"/>
        <xdr:cNvCxnSpPr/>
      </xdr:nvCxnSpPr>
      <xdr:spPr>
        <a:xfrm flipV="1">
          <a:off x="2336800" y="14350445"/>
          <a:ext cx="889000" cy="5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143070</xdr:rowOff>
    </xdr:from>
    <xdr:to>
      <xdr:col>3</xdr:col>
      <xdr:colOff>279400</xdr:colOff>
      <xdr:row>84</xdr:row>
      <xdr:rowOff>8161</xdr:rowOff>
    </xdr:to>
    <xdr:cxnSp macro="">
      <xdr:nvCxnSpPr>
        <xdr:cNvPr id="204" name="直線コネクタ 203"/>
        <xdr:cNvCxnSpPr/>
      </xdr:nvCxnSpPr>
      <xdr:spPr>
        <a:xfrm>
          <a:off x="1447800" y="14373420"/>
          <a:ext cx="889000" cy="3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43695</xdr:rowOff>
    </xdr:from>
    <xdr:to>
      <xdr:col>2</xdr:col>
      <xdr:colOff>127000</xdr:colOff>
      <xdr:row>84</xdr:row>
      <xdr:rowOff>145295</xdr:rowOff>
    </xdr:to>
    <xdr:sp macro="" textlink="">
      <xdr:nvSpPr>
        <xdr:cNvPr id="207" name="フローチャート : 判断 206"/>
        <xdr:cNvSpPr/>
      </xdr:nvSpPr>
      <xdr:spPr>
        <a:xfrm>
          <a:off x="1397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130072</xdr:rowOff>
    </xdr:from>
    <xdr:ext cx="762000" cy="259045"/>
    <xdr:sp macro="" textlink="">
      <xdr:nvSpPr>
        <xdr:cNvPr id="208" name="テキスト ボックス 207"/>
        <xdr:cNvSpPr txBox="1"/>
      </xdr:nvSpPr>
      <xdr:spPr>
        <a:xfrm>
          <a:off x="1066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102009</xdr:rowOff>
    </xdr:from>
    <xdr:to>
      <xdr:col>7</xdr:col>
      <xdr:colOff>203200</xdr:colOff>
      <xdr:row>84</xdr:row>
      <xdr:rowOff>32159</xdr:rowOff>
    </xdr:to>
    <xdr:sp macro="" textlink="">
      <xdr:nvSpPr>
        <xdr:cNvPr id="214" name="円/楕円 213"/>
        <xdr:cNvSpPr/>
      </xdr:nvSpPr>
      <xdr:spPr>
        <a:xfrm>
          <a:off x="4902200" y="143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118536</xdr:rowOff>
    </xdr:from>
    <xdr:ext cx="762000" cy="259045"/>
    <xdr:sp macro="" textlink="">
      <xdr:nvSpPr>
        <xdr:cNvPr id="215" name="人件費・物件費等の状況該当値テキスト"/>
        <xdr:cNvSpPr txBox="1"/>
      </xdr:nvSpPr>
      <xdr:spPr>
        <a:xfrm>
          <a:off x="5041900" y="1417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97,129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55835</xdr:rowOff>
    </xdr:from>
    <xdr:to>
      <xdr:col>6</xdr:col>
      <xdr:colOff>50800</xdr:colOff>
      <xdr:row>83</xdr:row>
      <xdr:rowOff>157435</xdr:rowOff>
    </xdr:to>
    <xdr:sp macro="" textlink="">
      <xdr:nvSpPr>
        <xdr:cNvPr id="216" name="円/楕円 215"/>
        <xdr:cNvSpPr/>
      </xdr:nvSpPr>
      <xdr:spPr>
        <a:xfrm>
          <a:off x="4064000" y="1428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167612</xdr:rowOff>
    </xdr:from>
    <xdr:ext cx="736600" cy="259045"/>
    <xdr:sp macro="" textlink="">
      <xdr:nvSpPr>
        <xdr:cNvPr id="217" name="テキスト ボックス 216"/>
        <xdr:cNvSpPr txBox="1"/>
      </xdr:nvSpPr>
      <xdr:spPr>
        <a:xfrm>
          <a:off x="3733800" y="14055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94,450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69295</xdr:rowOff>
    </xdr:from>
    <xdr:to>
      <xdr:col>4</xdr:col>
      <xdr:colOff>533400</xdr:colOff>
      <xdr:row>83</xdr:row>
      <xdr:rowOff>170895</xdr:rowOff>
    </xdr:to>
    <xdr:sp macro="" textlink="">
      <xdr:nvSpPr>
        <xdr:cNvPr id="218" name="円/楕円 217"/>
        <xdr:cNvSpPr/>
      </xdr:nvSpPr>
      <xdr:spPr>
        <a:xfrm>
          <a:off x="3175000" y="1429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9622</xdr:rowOff>
    </xdr:from>
    <xdr:ext cx="762000" cy="259045"/>
    <xdr:sp macro="" textlink="">
      <xdr:nvSpPr>
        <xdr:cNvPr id="219" name="テキスト ボックス 218"/>
        <xdr:cNvSpPr txBox="1"/>
      </xdr:nvSpPr>
      <xdr:spPr>
        <a:xfrm>
          <a:off x="2844800" y="1406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95,231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128811</xdr:rowOff>
    </xdr:from>
    <xdr:to>
      <xdr:col>3</xdr:col>
      <xdr:colOff>330200</xdr:colOff>
      <xdr:row>84</xdr:row>
      <xdr:rowOff>58961</xdr:rowOff>
    </xdr:to>
    <xdr:sp macro="" textlink="">
      <xdr:nvSpPr>
        <xdr:cNvPr id="220" name="円/楕円 219"/>
        <xdr:cNvSpPr/>
      </xdr:nvSpPr>
      <xdr:spPr>
        <a:xfrm>
          <a:off x="2286000" y="1435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69138</xdr:rowOff>
    </xdr:from>
    <xdr:ext cx="762000" cy="259045"/>
    <xdr:sp macro="" textlink="">
      <xdr:nvSpPr>
        <xdr:cNvPr id="221" name="テキスト ボックス 220"/>
        <xdr:cNvSpPr txBox="1"/>
      </xdr:nvSpPr>
      <xdr:spPr>
        <a:xfrm>
          <a:off x="1955800" y="1412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98,684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92270</xdr:rowOff>
    </xdr:from>
    <xdr:to>
      <xdr:col>2</xdr:col>
      <xdr:colOff>127000</xdr:colOff>
      <xdr:row>84</xdr:row>
      <xdr:rowOff>22420</xdr:rowOff>
    </xdr:to>
    <xdr:sp macro="" textlink="">
      <xdr:nvSpPr>
        <xdr:cNvPr id="222" name="円/楕円 221"/>
        <xdr:cNvSpPr/>
      </xdr:nvSpPr>
      <xdr:spPr>
        <a:xfrm>
          <a:off x="1397000" y="143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32597</xdr:rowOff>
    </xdr:from>
    <xdr:ext cx="762000" cy="259045"/>
    <xdr:sp macro="" textlink="">
      <xdr:nvSpPr>
        <xdr:cNvPr id="223" name="テキスト ボックス 222"/>
        <xdr:cNvSpPr txBox="1"/>
      </xdr:nvSpPr>
      <xdr:spPr>
        <a:xfrm>
          <a:off x="1066800" y="140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４月までは給料の独自減額を実施していた時期があり、類似団体平均と同水準であったが、初任給基準が国と比較して高いことや、市立松原病院の廃止に伴い、給与水準の高い医療職が行政職へ職種変更したことなどが主な要因で、平成２６年度は類似団体の平均値より３．２ポイント高くなっている。</a:t>
          </a:r>
          <a:endParaRPr kumimoji="1" lang="en-US" altLang="ja-JP" sz="1300">
            <a:latin typeface="ＭＳ Ｐゴシック"/>
          </a:endParaRPr>
        </a:p>
        <a:p>
          <a:r>
            <a:rPr kumimoji="1" lang="ja-JP" altLang="en-US" sz="1300">
              <a:latin typeface="ＭＳ Ｐゴシック"/>
            </a:rPr>
            <a:t>　今後は、初任給基準の見直しを行うとともに人事給与制度の総合的な見直しを実施し適正な給与水準への改善に努める。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86</xdr:row>
      <xdr:rowOff>53339</xdr:rowOff>
    </xdr:to>
    <xdr:cxnSp macro="">
      <xdr:nvCxnSpPr>
        <xdr:cNvPr id="257" name="直線コネクタ 256"/>
        <xdr:cNvCxnSpPr/>
      </xdr:nvCxnSpPr>
      <xdr:spPr>
        <a:xfrm>
          <a:off x="16179800" y="14403916"/>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89</xdr:row>
      <xdr:rowOff>29634</xdr:rowOff>
    </xdr:to>
    <xdr:cxnSp macro="">
      <xdr:nvCxnSpPr>
        <xdr:cNvPr id="260" name="直線コネクタ 259"/>
        <xdr:cNvCxnSpPr/>
      </xdr:nvCxnSpPr>
      <xdr:spPr>
        <a:xfrm flipV="1">
          <a:off x="15290800" y="14403916"/>
          <a:ext cx="8890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144780</xdr:rowOff>
    </xdr:from>
    <xdr:to>
      <xdr:col>22</xdr:col>
      <xdr:colOff>203200</xdr:colOff>
      <xdr:row>89</xdr:row>
      <xdr:rowOff>29634</xdr:rowOff>
    </xdr:to>
    <xdr:cxnSp macro="">
      <xdr:nvCxnSpPr>
        <xdr:cNvPr id="263" name="直線コネクタ 262"/>
        <xdr:cNvCxnSpPr/>
      </xdr:nvCxnSpPr>
      <xdr:spPr>
        <a:xfrm>
          <a:off x="14401800" y="1523238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88</xdr:row>
      <xdr:rowOff>144780</xdr:rowOff>
    </xdr:to>
    <xdr:cxnSp macro="">
      <xdr:nvCxnSpPr>
        <xdr:cNvPr id="266" name="直線コネクタ 265"/>
        <xdr:cNvCxnSpPr/>
      </xdr:nvCxnSpPr>
      <xdr:spPr>
        <a:xfrm>
          <a:off x="13512800" y="14532611"/>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9" name="フローチャート :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6" name="円/楕円 275"/>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7"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8" name="円/楕円 277"/>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63093</xdr:rowOff>
    </xdr:from>
    <xdr:ext cx="736600" cy="259045"/>
    <xdr:sp macro="" textlink="">
      <xdr:nvSpPr>
        <xdr:cNvPr id="279" name="テキスト ボックス 278"/>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80" name="円/楕円 279"/>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65211</xdr:rowOff>
    </xdr:from>
    <xdr:ext cx="762000" cy="259045"/>
    <xdr:sp macro="" textlink="">
      <xdr:nvSpPr>
        <xdr:cNvPr id="281" name="テキスト ボックス 280"/>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82" name="円/楕円 281"/>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83" name="テキスト ボックス 282"/>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84" name="円/楕円 283"/>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85" name="テキスト ボックス 284"/>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までは市立松原病院の廃止に伴う職員の職種変更により、類似団体平均と同水準であったが、その後、定員適正化計画における取り組みを行ったことにより、平成２３年度以降においては類似団体平均と比較して低い水準で推移している。</a:t>
          </a:r>
          <a:endParaRPr kumimoji="1" lang="en-US" altLang="ja-JP" sz="1300">
            <a:latin typeface="ＭＳ Ｐゴシック"/>
          </a:endParaRPr>
        </a:p>
        <a:p>
          <a:r>
            <a:rPr kumimoji="1" lang="ja-JP" altLang="en-US" sz="1300">
              <a:latin typeface="ＭＳ Ｐゴシック"/>
            </a:rPr>
            <a:t>　今後も、組織、機構の見直しや事務事業の効率的な実施に取り組むとともに適正な職員配置による定員管理を行う。</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71120</xdr:rowOff>
    </xdr:from>
    <xdr:to>
      <xdr:col>24</xdr:col>
      <xdr:colOff>558800</xdr:colOff>
      <xdr:row>61</xdr:row>
      <xdr:rowOff>129722</xdr:rowOff>
    </xdr:to>
    <xdr:cxnSp macro="">
      <xdr:nvCxnSpPr>
        <xdr:cNvPr id="322" name="直線コネクタ 321"/>
        <xdr:cNvCxnSpPr/>
      </xdr:nvCxnSpPr>
      <xdr:spPr>
        <a:xfrm>
          <a:off x="16179800" y="10529570"/>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50437</xdr:rowOff>
    </xdr:from>
    <xdr:to>
      <xdr:col>23</xdr:col>
      <xdr:colOff>406400</xdr:colOff>
      <xdr:row>61</xdr:row>
      <xdr:rowOff>71120</xdr:rowOff>
    </xdr:to>
    <xdr:cxnSp macro="">
      <xdr:nvCxnSpPr>
        <xdr:cNvPr id="325" name="直線コネクタ 324"/>
        <xdr:cNvCxnSpPr/>
      </xdr:nvCxnSpPr>
      <xdr:spPr>
        <a:xfrm>
          <a:off x="15290800" y="1050888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46990</xdr:rowOff>
    </xdr:from>
    <xdr:to>
      <xdr:col>22</xdr:col>
      <xdr:colOff>203200</xdr:colOff>
      <xdr:row>61</xdr:row>
      <xdr:rowOff>50437</xdr:rowOff>
    </xdr:to>
    <xdr:cxnSp macro="">
      <xdr:nvCxnSpPr>
        <xdr:cNvPr id="328" name="直線コネクタ 327"/>
        <xdr:cNvCxnSpPr/>
      </xdr:nvCxnSpPr>
      <xdr:spPr>
        <a:xfrm>
          <a:off x="14401800" y="105054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46990</xdr:rowOff>
    </xdr:from>
    <xdr:to>
      <xdr:col>21</xdr:col>
      <xdr:colOff>0</xdr:colOff>
      <xdr:row>61</xdr:row>
      <xdr:rowOff>150404</xdr:rowOff>
    </xdr:to>
    <xdr:cxnSp macro="">
      <xdr:nvCxnSpPr>
        <xdr:cNvPr id="331" name="直線コネクタ 330"/>
        <xdr:cNvCxnSpPr/>
      </xdr:nvCxnSpPr>
      <xdr:spPr>
        <a:xfrm flipV="1">
          <a:off x="13512800" y="1050544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34" name="フローチャート : 判断 333"/>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66239</xdr:rowOff>
    </xdr:from>
    <xdr:ext cx="762000" cy="259045"/>
    <xdr:sp macro="" textlink="">
      <xdr:nvSpPr>
        <xdr:cNvPr id="335" name="テキスト ボックス 334"/>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78922</xdr:rowOff>
    </xdr:from>
    <xdr:to>
      <xdr:col>24</xdr:col>
      <xdr:colOff>609600</xdr:colOff>
      <xdr:row>62</xdr:row>
      <xdr:rowOff>9072</xdr:rowOff>
    </xdr:to>
    <xdr:sp macro="" textlink="">
      <xdr:nvSpPr>
        <xdr:cNvPr id="341" name="円/楕円 340"/>
        <xdr:cNvSpPr/>
      </xdr:nvSpPr>
      <xdr:spPr>
        <a:xfrm>
          <a:off x="169672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95449</xdr:rowOff>
    </xdr:from>
    <xdr:ext cx="762000" cy="259045"/>
    <xdr:sp macro="" textlink="">
      <xdr:nvSpPr>
        <xdr:cNvPr id="342" name="定員管理の状況該当値テキスト"/>
        <xdr:cNvSpPr txBox="1"/>
      </xdr:nvSpPr>
      <xdr:spPr>
        <a:xfrm>
          <a:off x="171069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20320</xdr:rowOff>
    </xdr:from>
    <xdr:to>
      <xdr:col>23</xdr:col>
      <xdr:colOff>457200</xdr:colOff>
      <xdr:row>61</xdr:row>
      <xdr:rowOff>121920</xdr:rowOff>
    </xdr:to>
    <xdr:sp macro="" textlink="">
      <xdr:nvSpPr>
        <xdr:cNvPr id="343" name="円/楕円 342"/>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132097</xdr:rowOff>
    </xdr:from>
    <xdr:ext cx="736600" cy="259045"/>
    <xdr:sp macro="" textlink="">
      <xdr:nvSpPr>
        <xdr:cNvPr id="344" name="テキスト ボックス 343"/>
        <xdr:cNvSpPr txBox="1"/>
      </xdr:nvSpPr>
      <xdr:spPr>
        <a:xfrm>
          <a:off x="15798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171087</xdr:rowOff>
    </xdr:from>
    <xdr:to>
      <xdr:col>22</xdr:col>
      <xdr:colOff>254000</xdr:colOff>
      <xdr:row>61</xdr:row>
      <xdr:rowOff>101237</xdr:rowOff>
    </xdr:to>
    <xdr:sp macro="" textlink="">
      <xdr:nvSpPr>
        <xdr:cNvPr id="345" name="円/楕円 344"/>
        <xdr:cNvSpPr/>
      </xdr:nvSpPr>
      <xdr:spPr>
        <a:xfrm>
          <a:off x="15240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111414</xdr:rowOff>
    </xdr:from>
    <xdr:ext cx="762000" cy="259045"/>
    <xdr:sp macro="" textlink="">
      <xdr:nvSpPr>
        <xdr:cNvPr id="346" name="テキスト ボックス 345"/>
        <xdr:cNvSpPr txBox="1"/>
      </xdr:nvSpPr>
      <xdr:spPr>
        <a:xfrm>
          <a:off x="14909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167640</xdr:rowOff>
    </xdr:from>
    <xdr:to>
      <xdr:col>21</xdr:col>
      <xdr:colOff>50800</xdr:colOff>
      <xdr:row>61</xdr:row>
      <xdr:rowOff>97790</xdr:rowOff>
    </xdr:to>
    <xdr:sp macro="" textlink="">
      <xdr:nvSpPr>
        <xdr:cNvPr id="347" name="円/楕円 346"/>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107967</xdr:rowOff>
    </xdr:from>
    <xdr:ext cx="762000" cy="259045"/>
    <xdr:sp macro="" textlink="">
      <xdr:nvSpPr>
        <xdr:cNvPr id="348" name="テキスト ボックス 347"/>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99604</xdr:rowOff>
    </xdr:from>
    <xdr:to>
      <xdr:col>19</xdr:col>
      <xdr:colOff>533400</xdr:colOff>
      <xdr:row>62</xdr:row>
      <xdr:rowOff>29754</xdr:rowOff>
    </xdr:to>
    <xdr:sp macro="" textlink="">
      <xdr:nvSpPr>
        <xdr:cNvPr id="349" name="円/楕円 348"/>
        <xdr:cNvSpPr/>
      </xdr:nvSpPr>
      <xdr:spPr>
        <a:xfrm>
          <a:off x="13462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39931</xdr:rowOff>
    </xdr:from>
    <xdr:ext cx="762000" cy="259045"/>
    <xdr:sp macro="" textlink="">
      <xdr:nvSpPr>
        <xdr:cNvPr id="350" name="テキスト ボックス 349"/>
        <xdr:cNvSpPr txBox="1"/>
      </xdr:nvSpPr>
      <xdr:spPr>
        <a:xfrm>
          <a:off x="13131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下水道事業会計において、実質的な公債負担相当額が減少したほか、公債費負担から控除される普通交付税算入額が増加したことなどにより、０．２ポイント改善している。</a:t>
          </a:r>
          <a:endParaRPr kumimoji="1" lang="en-US" altLang="ja-JP" sz="1300">
            <a:latin typeface="ＭＳ Ｐゴシック"/>
          </a:endParaRPr>
        </a:p>
        <a:p>
          <a:r>
            <a:rPr kumimoji="1" lang="ja-JP" altLang="en-US" sz="1300">
              <a:latin typeface="ＭＳ Ｐゴシック"/>
            </a:rPr>
            <a:t>　今後も投資事業の採択については、公営企業も含め慎重に判断するなど市債発行額を抑制し、実質公債費比率の改善に努める。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76454</xdr:rowOff>
    </xdr:from>
    <xdr:to>
      <xdr:col>24</xdr:col>
      <xdr:colOff>558800</xdr:colOff>
      <xdr:row>39</xdr:row>
      <xdr:rowOff>86106</xdr:rowOff>
    </xdr:to>
    <xdr:cxnSp macro="">
      <xdr:nvCxnSpPr>
        <xdr:cNvPr id="382" name="直線コネクタ 381"/>
        <xdr:cNvCxnSpPr/>
      </xdr:nvCxnSpPr>
      <xdr:spPr>
        <a:xfrm flipV="1">
          <a:off x="16179800" y="67630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61976</xdr:rowOff>
    </xdr:from>
    <xdr:to>
      <xdr:col>23</xdr:col>
      <xdr:colOff>406400</xdr:colOff>
      <xdr:row>39</xdr:row>
      <xdr:rowOff>86106</xdr:rowOff>
    </xdr:to>
    <xdr:cxnSp macro="">
      <xdr:nvCxnSpPr>
        <xdr:cNvPr id="385" name="直線コネクタ 384"/>
        <xdr:cNvCxnSpPr/>
      </xdr:nvCxnSpPr>
      <xdr:spPr>
        <a:xfrm>
          <a:off x="15290800" y="67485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8890</xdr:rowOff>
    </xdr:from>
    <xdr:to>
      <xdr:col>22</xdr:col>
      <xdr:colOff>203200</xdr:colOff>
      <xdr:row>39</xdr:row>
      <xdr:rowOff>61976</xdr:rowOff>
    </xdr:to>
    <xdr:cxnSp macro="">
      <xdr:nvCxnSpPr>
        <xdr:cNvPr id="388" name="直線コネクタ 387"/>
        <xdr:cNvCxnSpPr/>
      </xdr:nvCxnSpPr>
      <xdr:spPr>
        <a:xfrm>
          <a:off x="14401800" y="66954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112776</xdr:rowOff>
    </xdr:from>
    <xdr:to>
      <xdr:col>21</xdr:col>
      <xdr:colOff>0</xdr:colOff>
      <xdr:row>39</xdr:row>
      <xdr:rowOff>8890</xdr:rowOff>
    </xdr:to>
    <xdr:cxnSp macro="">
      <xdr:nvCxnSpPr>
        <xdr:cNvPr id="391" name="直線コネクタ 390"/>
        <xdr:cNvCxnSpPr/>
      </xdr:nvCxnSpPr>
      <xdr:spPr>
        <a:xfrm>
          <a:off x="13512800" y="66278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394" name="フローチャート : 判断 393"/>
        <xdr:cNvSpPr/>
      </xdr:nvSpPr>
      <xdr:spPr>
        <a:xfrm>
          <a:off x="13462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120667</xdr:rowOff>
    </xdr:from>
    <xdr:ext cx="762000" cy="259045"/>
    <xdr:sp macro="" textlink="">
      <xdr:nvSpPr>
        <xdr:cNvPr id="395" name="テキスト ボックス 394"/>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25654</xdr:rowOff>
    </xdr:from>
    <xdr:to>
      <xdr:col>24</xdr:col>
      <xdr:colOff>609600</xdr:colOff>
      <xdr:row>39</xdr:row>
      <xdr:rowOff>127254</xdr:rowOff>
    </xdr:to>
    <xdr:sp macro="" textlink="">
      <xdr:nvSpPr>
        <xdr:cNvPr id="401" name="円/楕円 400"/>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169181</xdr:rowOff>
    </xdr:from>
    <xdr:ext cx="762000" cy="259045"/>
    <xdr:sp macro="" textlink="">
      <xdr:nvSpPr>
        <xdr:cNvPr id="402" name="公債費負担の状況該当値テキスト"/>
        <xdr:cNvSpPr txBox="1"/>
      </xdr:nvSpPr>
      <xdr:spPr>
        <a:xfrm>
          <a:off x="17106900" y="668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35306</xdr:rowOff>
    </xdr:from>
    <xdr:to>
      <xdr:col>23</xdr:col>
      <xdr:colOff>457200</xdr:colOff>
      <xdr:row>39</xdr:row>
      <xdr:rowOff>136906</xdr:rowOff>
    </xdr:to>
    <xdr:sp macro="" textlink="">
      <xdr:nvSpPr>
        <xdr:cNvPr id="403" name="円/楕円 402"/>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121683</xdr:rowOff>
    </xdr:from>
    <xdr:ext cx="736600" cy="259045"/>
    <xdr:sp macro="" textlink="">
      <xdr:nvSpPr>
        <xdr:cNvPr id="404" name="テキスト ボックス 403"/>
        <xdr:cNvSpPr txBox="1"/>
      </xdr:nvSpPr>
      <xdr:spPr>
        <a:xfrm>
          <a:off x="15798800" y="680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11176</xdr:rowOff>
    </xdr:from>
    <xdr:to>
      <xdr:col>22</xdr:col>
      <xdr:colOff>254000</xdr:colOff>
      <xdr:row>39</xdr:row>
      <xdr:rowOff>112776</xdr:rowOff>
    </xdr:to>
    <xdr:sp macro="" textlink="">
      <xdr:nvSpPr>
        <xdr:cNvPr id="405" name="円/楕円 404"/>
        <xdr:cNvSpPr/>
      </xdr:nvSpPr>
      <xdr:spPr>
        <a:xfrm>
          <a:off x="152400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97553</xdr:rowOff>
    </xdr:from>
    <xdr:ext cx="762000" cy="259045"/>
    <xdr:sp macro="" textlink="">
      <xdr:nvSpPr>
        <xdr:cNvPr id="406" name="テキスト ボックス 405"/>
        <xdr:cNvSpPr txBox="1"/>
      </xdr:nvSpPr>
      <xdr:spPr>
        <a:xfrm>
          <a:off x="149098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129540</xdr:rowOff>
    </xdr:from>
    <xdr:to>
      <xdr:col>21</xdr:col>
      <xdr:colOff>50800</xdr:colOff>
      <xdr:row>39</xdr:row>
      <xdr:rowOff>59690</xdr:rowOff>
    </xdr:to>
    <xdr:sp macro="" textlink="">
      <xdr:nvSpPr>
        <xdr:cNvPr id="407" name="円/楕円 406"/>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69867</xdr:rowOff>
    </xdr:from>
    <xdr:ext cx="762000" cy="259045"/>
    <xdr:sp macro="" textlink="">
      <xdr:nvSpPr>
        <xdr:cNvPr id="408" name="テキスト ボックス 407"/>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61976</xdr:rowOff>
    </xdr:from>
    <xdr:to>
      <xdr:col>19</xdr:col>
      <xdr:colOff>533400</xdr:colOff>
      <xdr:row>38</xdr:row>
      <xdr:rowOff>163576</xdr:rowOff>
    </xdr:to>
    <xdr:sp macro="" textlink="">
      <xdr:nvSpPr>
        <xdr:cNvPr id="409" name="円/楕円 408"/>
        <xdr:cNvSpPr/>
      </xdr:nvSpPr>
      <xdr:spPr>
        <a:xfrm>
          <a:off x="13462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148353</xdr:rowOff>
    </xdr:from>
    <xdr:ext cx="762000" cy="259045"/>
    <xdr:sp macro="" textlink="">
      <xdr:nvSpPr>
        <xdr:cNvPr id="410" name="テキスト ボックス 409"/>
        <xdr:cNvSpPr txBox="1"/>
      </xdr:nvSpPr>
      <xdr:spPr>
        <a:xfrm>
          <a:off x="131318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が抱える市債残高や、支給基準の見直しに伴う退職手当負担見込み額の減少により、４．５ポイント指標が改善しているが、充当可能基金残高が、非常に少ないことなどから、類似団体平均を上回っている。</a:t>
          </a:r>
          <a:endParaRPr kumimoji="1" lang="en-US" altLang="ja-JP" sz="1300">
            <a:latin typeface="ＭＳ Ｐゴシック"/>
          </a:endParaRPr>
        </a:p>
        <a:p>
          <a:r>
            <a:rPr kumimoji="1" lang="ja-JP" altLang="en-US" sz="1300">
              <a:latin typeface="ＭＳ Ｐゴシック"/>
            </a:rPr>
            <a:t>　今後も投資事業の採択については慎重に判断するなど後世への負担軽減を図り、さらなる財政健全化に努める。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33528</xdr:rowOff>
    </xdr:from>
    <xdr:to>
      <xdr:col>24</xdr:col>
      <xdr:colOff>558800</xdr:colOff>
      <xdr:row>17</xdr:row>
      <xdr:rowOff>55245</xdr:rowOff>
    </xdr:to>
    <xdr:cxnSp macro="">
      <xdr:nvCxnSpPr>
        <xdr:cNvPr id="442" name="直線コネクタ 441"/>
        <xdr:cNvCxnSpPr/>
      </xdr:nvCxnSpPr>
      <xdr:spPr>
        <a:xfrm flipV="1">
          <a:off x="16179800" y="294817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55245</xdr:rowOff>
    </xdr:from>
    <xdr:to>
      <xdr:col>23</xdr:col>
      <xdr:colOff>406400</xdr:colOff>
      <xdr:row>17</xdr:row>
      <xdr:rowOff>102057</xdr:rowOff>
    </xdr:to>
    <xdr:cxnSp macro="">
      <xdr:nvCxnSpPr>
        <xdr:cNvPr id="445" name="直線コネクタ 444"/>
        <xdr:cNvCxnSpPr/>
      </xdr:nvCxnSpPr>
      <xdr:spPr>
        <a:xfrm flipV="1">
          <a:off x="15290800" y="2969895"/>
          <a:ext cx="8890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102057</xdr:rowOff>
    </xdr:from>
    <xdr:to>
      <xdr:col>22</xdr:col>
      <xdr:colOff>203200</xdr:colOff>
      <xdr:row>17</xdr:row>
      <xdr:rowOff>116053</xdr:rowOff>
    </xdr:to>
    <xdr:cxnSp macro="">
      <xdr:nvCxnSpPr>
        <xdr:cNvPr id="448" name="直線コネクタ 447"/>
        <xdr:cNvCxnSpPr/>
      </xdr:nvCxnSpPr>
      <xdr:spPr>
        <a:xfrm flipV="1">
          <a:off x="14401800" y="3016707"/>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95783</xdr:rowOff>
    </xdr:from>
    <xdr:to>
      <xdr:col>21</xdr:col>
      <xdr:colOff>0</xdr:colOff>
      <xdr:row>17</xdr:row>
      <xdr:rowOff>116053</xdr:rowOff>
    </xdr:to>
    <xdr:cxnSp macro="">
      <xdr:nvCxnSpPr>
        <xdr:cNvPr id="451" name="直線コネクタ 450"/>
        <xdr:cNvCxnSpPr/>
      </xdr:nvCxnSpPr>
      <xdr:spPr>
        <a:xfrm>
          <a:off x="13512800" y="3010433"/>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156845</xdr:rowOff>
    </xdr:from>
    <xdr:to>
      <xdr:col>19</xdr:col>
      <xdr:colOff>533400</xdr:colOff>
      <xdr:row>15</xdr:row>
      <xdr:rowOff>86995</xdr:rowOff>
    </xdr:to>
    <xdr:sp macro="" textlink="">
      <xdr:nvSpPr>
        <xdr:cNvPr id="454" name="フローチャート : 判断 453"/>
        <xdr:cNvSpPr/>
      </xdr:nvSpPr>
      <xdr:spPr>
        <a:xfrm>
          <a:off x="13462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97172</xdr:rowOff>
    </xdr:from>
    <xdr:ext cx="762000" cy="259045"/>
    <xdr:sp macro="" textlink="">
      <xdr:nvSpPr>
        <xdr:cNvPr id="455" name="テキスト ボックス 454"/>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154178</xdr:rowOff>
    </xdr:from>
    <xdr:to>
      <xdr:col>24</xdr:col>
      <xdr:colOff>609600</xdr:colOff>
      <xdr:row>17</xdr:row>
      <xdr:rowOff>84328</xdr:rowOff>
    </xdr:to>
    <xdr:sp macro="" textlink="">
      <xdr:nvSpPr>
        <xdr:cNvPr id="461" name="円/楕円 460"/>
        <xdr:cNvSpPr/>
      </xdr:nvSpPr>
      <xdr:spPr>
        <a:xfrm>
          <a:off x="169672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126255</xdr:rowOff>
    </xdr:from>
    <xdr:ext cx="762000" cy="259045"/>
    <xdr:sp macro="" textlink="">
      <xdr:nvSpPr>
        <xdr:cNvPr id="462" name="将来負担の状況該当値テキスト"/>
        <xdr:cNvSpPr txBox="1"/>
      </xdr:nvSpPr>
      <xdr:spPr>
        <a:xfrm>
          <a:off x="17106900" y="28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4445</xdr:rowOff>
    </xdr:from>
    <xdr:to>
      <xdr:col>23</xdr:col>
      <xdr:colOff>457200</xdr:colOff>
      <xdr:row>17</xdr:row>
      <xdr:rowOff>106045</xdr:rowOff>
    </xdr:to>
    <xdr:sp macro="" textlink="">
      <xdr:nvSpPr>
        <xdr:cNvPr id="463" name="円/楕円 462"/>
        <xdr:cNvSpPr/>
      </xdr:nvSpPr>
      <xdr:spPr>
        <a:xfrm>
          <a:off x="161290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90822</xdr:rowOff>
    </xdr:from>
    <xdr:ext cx="736600" cy="259045"/>
    <xdr:sp macro="" textlink="">
      <xdr:nvSpPr>
        <xdr:cNvPr id="464" name="テキスト ボックス 463"/>
        <xdr:cNvSpPr txBox="1"/>
      </xdr:nvSpPr>
      <xdr:spPr>
        <a:xfrm>
          <a:off x="15798800" y="300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51257</xdr:rowOff>
    </xdr:from>
    <xdr:to>
      <xdr:col>22</xdr:col>
      <xdr:colOff>254000</xdr:colOff>
      <xdr:row>17</xdr:row>
      <xdr:rowOff>152857</xdr:rowOff>
    </xdr:to>
    <xdr:sp macro="" textlink="">
      <xdr:nvSpPr>
        <xdr:cNvPr id="465" name="円/楕円 464"/>
        <xdr:cNvSpPr/>
      </xdr:nvSpPr>
      <xdr:spPr>
        <a:xfrm>
          <a:off x="15240000" y="29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137634</xdr:rowOff>
    </xdr:from>
    <xdr:ext cx="762000" cy="259045"/>
    <xdr:sp macro="" textlink="">
      <xdr:nvSpPr>
        <xdr:cNvPr id="466" name="テキスト ボックス 465"/>
        <xdr:cNvSpPr txBox="1"/>
      </xdr:nvSpPr>
      <xdr:spPr>
        <a:xfrm>
          <a:off x="14909800" y="305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65253</xdr:rowOff>
    </xdr:from>
    <xdr:to>
      <xdr:col>21</xdr:col>
      <xdr:colOff>50800</xdr:colOff>
      <xdr:row>17</xdr:row>
      <xdr:rowOff>166853</xdr:rowOff>
    </xdr:to>
    <xdr:sp macro="" textlink="">
      <xdr:nvSpPr>
        <xdr:cNvPr id="467" name="円/楕円 466"/>
        <xdr:cNvSpPr/>
      </xdr:nvSpPr>
      <xdr:spPr>
        <a:xfrm>
          <a:off x="14351000" y="29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151630</xdr:rowOff>
    </xdr:from>
    <xdr:ext cx="762000" cy="259045"/>
    <xdr:sp macro="" textlink="">
      <xdr:nvSpPr>
        <xdr:cNvPr id="468" name="テキスト ボックス 467"/>
        <xdr:cNvSpPr txBox="1"/>
      </xdr:nvSpPr>
      <xdr:spPr>
        <a:xfrm>
          <a:off x="14020800" y="306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44983</xdr:rowOff>
    </xdr:from>
    <xdr:to>
      <xdr:col>19</xdr:col>
      <xdr:colOff>533400</xdr:colOff>
      <xdr:row>17</xdr:row>
      <xdr:rowOff>146583</xdr:rowOff>
    </xdr:to>
    <xdr:sp macro="" textlink="">
      <xdr:nvSpPr>
        <xdr:cNvPr id="469" name="円/楕円 468"/>
        <xdr:cNvSpPr/>
      </xdr:nvSpPr>
      <xdr:spPr>
        <a:xfrm>
          <a:off x="13462000" y="29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131360</xdr:rowOff>
    </xdr:from>
    <xdr:ext cx="762000" cy="259045"/>
    <xdr:sp macro="" textlink="">
      <xdr:nvSpPr>
        <xdr:cNvPr id="470" name="テキスト ボックス 469"/>
        <xdr:cNvSpPr txBox="1"/>
      </xdr:nvSpPr>
      <xdr:spPr>
        <a:xfrm>
          <a:off x="13131800" y="3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大阪府松原市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122,910
121,623
16.66
42,468,399
42,043,632
210,188
23,619,439
41,247,628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103.0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口千人当たりの職員数は少ないものの、人口１人当たりの職員給の額は多い状況である。また、平成２６年度は給料の独自カットの終了やプラス人勧などの影響により、０．６ポイント増加している。</a:t>
          </a:r>
          <a:endParaRPr kumimoji="1" lang="en-US" altLang="ja-JP" sz="1300">
            <a:latin typeface="ＭＳ Ｐゴシック"/>
          </a:endParaRPr>
        </a:p>
        <a:p>
          <a:r>
            <a:rPr kumimoji="1" lang="ja-JP" altLang="en-US" sz="1300">
              <a:latin typeface="ＭＳ Ｐゴシック"/>
            </a:rPr>
            <a:t>　今後は、退職手当や初任給基準の見直しを行うとともに、給料の独自カットを行うなど、人員管理の適正化も含め総人件費の抑制に努める。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58420</xdr:rowOff>
    </xdr:to>
    <xdr:cxnSp macro="">
      <xdr:nvCxnSpPr>
        <xdr:cNvPr id="64" name="直線コネクタ 63"/>
        <xdr:cNvCxnSpPr/>
      </xdr:nvCxnSpPr>
      <xdr:spPr>
        <a:xfrm>
          <a:off x="3987800" y="6527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66040</xdr:rowOff>
    </xdr:to>
    <xdr:cxnSp macro="">
      <xdr:nvCxnSpPr>
        <xdr:cNvPr id="67" name="直線コネクタ 66"/>
        <xdr:cNvCxnSpPr/>
      </xdr:nvCxnSpPr>
      <xdr:spPr>
        <a:xfrm flipV="1">
          <a:off x="3098800" y="6527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66040</xdr:rowOff>
    </xdr:from>
    <xdr:to>
      <xdr:col>4</xdr:col>
      <xdr:colOff>346075</xdr:colOff>
      <xdr:row>38</xdr:row>
      <xdr:rowOff>142240</xdr:rowOff>
    </xdr:to>
    <xdr:cxnSp macro="">
      <xdr:nvCxnSpPr>
        <xdr:cNvPr id="70" name="直線コネクタ 69"/>
        <xdr:cNvCxnSpPr/>
      </xdr:nvCxnSpPr>
      <xdr:spPr>
        <a:xfrm flipV="1">
          <a:off x="2209800" y="6581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142240</xdr:rowOff>
    </xdr:from>
    <xdr:to>
      <xdr:col>3</xdr:col>
      <xdr:colOff>142875</xdr:colOff>
      <xdr:row>38</xdr:row>
      <xdr:rowOff>149860</xdr:rowOff>
    </xdr:to>
    <xdr:cxnSp macro="">
      <xdr:nvCxnSpPr>
        <xdr:cNvPr id="73" name="直線コネクタ 72"/>
        <xdr:cNvCxnSpPr/>
      </xdr:nvCxnSpPr>
      <xdr:spPr>
        <a:xfrm flipV="1">
          <a:off x="1320800" y="665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6" name="フローチャート : 判断 75"/>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157497</xdr:rowOff>
    </xdr:from>
    <xdr:ext cx="762000" cy="259045"/>
    <xdr:sp macro="" textlink="">
      <xdr:nvSpPr>
        <xdr:cNvPr id="77" name="テキスト ボックス 76"/>
        <xdr:cNvSpPr txBox="1"/>
      </xdr:nvSpPr>
      <xdr:spPr>
        <a:xfrm>
          <a:off x="939800"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3" name="円/楕円 82"/>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151147</xdr:rowOff>
    </xdr:from>
    <xdr:ext cx="762000" cy="259045"/>
    <xdr:sp macro="" textlink="">
      <xdr:nvSpPr>
        <xdr:cNvPr id="84"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5" name="円/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xdr:rowOff>
    </xdr:from>
    <xdr:to>
      <xdr:col>4</xdr:col>
      <xdr:colOff>396875</xdr:colOff>
      <xdr:row>38</xdr:row>
      <xdr:rowOff>116840</xdr:rowOff>
    </xdr:to>
    <xdr:sp macro="" textlink="">
      <xdr:nvSpPr>
        <xdr:cNvPr id="87" name="円/楕円 86"/>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101617</xdr:rowOff>
    </xdr:from>
    <xdr:ext cx="762000" cy="259045"/>
    <xdr:sp macro="" textlink="">
      <xdr:nvSpPr>
        <xdr:cNvPr id="88" name="テキスト ボックス 87"/>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91440</xdr:rowOff>
    </xdr:from>
    <xdr:to>
      <xdr:col>3</xdr:col>
      <xdr:colOff>193675</xdr:colOff>
      <xdr:row>39</xdr:row>
      <xdr:rowOff>21590</xdr:rowOff>
    </xdr:to>
    <xdr:sp macro="" textlink="">
      <xdr:nvSpPr>
        <xdr:cNvPr id="89" name="円/楕円 88"/>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6367</xdr:rowOff>
    </xdr:from>
    <xdr:ext cx="762000" cy="259045"/>
    <xdr:sp macro="" textlink="">
      <xdr:nvSpPr>
        <xdr:cNvPr id="90" name="テキスト ボックス 89"/>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99060</xdr:rowOff>
    </xdr:from>
    <xdr:to>
      <xdr:col>1</xdr:col>
      <xdr:colOff>676275</xdr:colOff>
      <xdr:row>39</xdr:row>
      <xdr:rowOff>29210</xdr:rowOff>
    </xdr:to>
    <xdr:sp macro="" textlink="">
      <xdr:nvSpPr>
        <xdr:cNvPr id="91" name="円/楕円 90"/>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13987</xdr:rowOff>
    </xdr:from>
    <xdr:ext cx="762000" cy="259045"/>
    <xdr:sp macro="" textlink="">
      <xdr:nvSpPr>
        <xdr:cNvPr id="92" name="テキスト ボックス 91"/>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ごみ焼却施設を有せず、近隣市への委託により焼却処理していることなどから、物件費の比率が高い傾向に</a:t>
          </a:r>
          <a:r>
            <a:rPr lang="ja-JP" altLang="en-US" sz="1300" b="0" i="0" baseline="0">
              <a:solidFill>
                <a:schemeClr val="dk1"/>
              </a:solidFill>
              <a:effectLst/>
              <a:latin typeface="+mn-lt"/>
              <a:ea typeface="+mn-ea"/>
              <a:cs typeface="+mn-cs"/>
            </a:rPr>
            <a:t>加え</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平成２６年度は市スポーツ施設の指定管理者制度の導入などもあり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０．１ポイントの増加となっている。</a:t>
          </a:r>
          <a:endParaRPr lang="ja-JP" altLang="ja-JP" sz="1300">
            <a:effectLst/>
          </a:endParaRPr>
        </a:p>
        <a:p>
          <a:pPr rtl="0"/>
          <a:r>
            <a:rPr lang="ja-JP" altLang="ja-JP" sz="1300" b="0" i="0" baseline="0">
              <a:solidFill>
                <a:schemeClr val="dk1"/>
              </a:solidFill>
              <a:effectLst/>
              <a:latin typeface="+mn-lt"/>
              <a:ea typeface="+mn-ea"/>
              <a:cs typeface="+mn-cs"/>
            </a:rPr>
            <a:t>　今後</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、事務事業の見直しや委託内容の精査などにより、コスト削減に努める。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43180</xdr:rowOff>
    </xdr:to>
    <xdr:cxnSp macro="">
      <xdr:nvCxnSpPr>
        <xdr:cNvPr id="125" name="直線コネクタ 124"/>
        <xdr:cNvCxnSpPr/>
      </xdr:nvCxnSpPr>
      <xdr:spPr>
        <a:xfrm>
          <a:off x="15671800" y="2778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20320</xdr:rowOff>
    </xdr:from>
    <xdr:to>
      <xdr:col>22</xdr:col>
      <xdr:colOff>565150</xdr:colOff>
      <xdr:row>16</xdr:row>
      <xdr:rowOff>35560</xdr:rowOff>
    </xdr:to>
    <xdr:cxnSp macro="">
      <xdr:nvCxnSpPr>
        <xdr:cNvPr id="128" name="直線コネクタ 127"/>
        <xdr:cNvCxnSpPr/>
      </xdr:nvCxnSpPr>
      <xdr:spPr>
        <a:xfrm>
          <a:off x="14782800" y="276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123190</xdr:rowOff>
    </xdr:from>
    <xdr:to>
      <xdr:col>21</xdr:col>
      <xdr:colOff>361950</xdr:colOff>
      <xdr:row>16</xdr:row>
      <xdr:rowOff>20320</xdr:rowOff>
    </xdr:to>
    <xdr:cxnSp macro="">
      <xdr:nvCxnSpPr>
        <xdr:cNvPr id="131" name="直線コネクタ 130"/>
        <xdr:cNvCxnSpPr/>
      </xdr:nvCxnSpPr>
      <xdr:spPr>
        <a:xfrm>
          <a:off x="13893800" y="2694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100330</xdr:rowOff>
    </xdr:from>
    <xdr:to>
      <xdr:col>20</xdr:col>
      <xdr:colOff>158750</xdr:colOff>
      <xdr:row>15</xdr:row>
      <xdr:rowOff>123190</xdr:rowOff>
    </xdr:to>
    <xdr:cxnSp macro="">
      <xdr:nvCxnSpPr>
        <xdr:cNvPr id="134" name="直線コネクタ 133"/>
        <xdr:cNvCxnSpPr/>
      </xdr:nvCxnSpPr>
      <xdr:spPr>
        <a:xfrm>
          <a:off x="13004800" y="267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7" name="フローチャート : 判断 136"/>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151147</xdr:rowOff>
    </xdr:from>
    <xdr:ext cx="762000" cy="259045"/>
    <xdr:sp macro="" textlink="">
      <xdr:nvSpPr>
        <xdr:cNvPr id="138" name="テキスト ボックス 137"/>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4" name="円/楕円 143"/>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135907</xdr:rowOff>
    </xdr:from>
    <xdr:ext cx="762000" cy="259045"/>
    <xdr:sp macro="" textlink="">
      <xdr:nvSpPr>
        <xdr:cNvPr id="145" name="物件費該当値テキスト"/>
        <xdr:cNvSpPr txBox="1"/>
      </xdr:nvSpPr>
      <xdr:spPr>
        <a:xfrm>
          <a:off x="165989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6" name="円/楕円 145"/>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71137</xdr:rowOff>
    </xdr:from>
    <xdr:ext cx="736600" cy="259045"/>
    <xdr:sp macro="" textlink="">
      <xdr:nvSpPr>
        <xdr:cNvPr id="147" name="テキスト ボックス 146"/>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140970</xdr:rowOff>
    </xdr:from>
    <xdr:to>
      <xdr:col>21</xdr:col>
      <xdr:colOff>412750</xdr:colOff>
      <xdr:row>16</xdr:row>
      <xdr:rowOff>71120</xdr:rowOff>
    </xdr:to>
    <xdr:sp macro="" textlink="">
      <xdr:nvSpPr>
        <xdr:cNvPr id="148" name="円/楕円 147"/>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49" name="テキスト ボックス 148"/>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0" name="円/楕円 149"/>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158767</xdr:rowOff>
    </xdr:from>
    <xdr:ext cx="762000" cy="259045"/>
    <xdr:sp macro="" textlink="">
      <xdr:nvSpPr>
        <xdr:cNvPr id="151" name="テキスト ボックス 150"/>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2" name="円/楕円 151"/>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161307</xdr:rowOff>
    </xdr:from>
    <xdr:ext cx="762000" cy="259045"/>
    <xdr:sp macro="" textlink="">
      <xdr:nvSpPr>
        <xdr:cNvPr id="153" name="テキスト ボックス 152"/>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費や障害者自立支援費といった扶助費については類似団体平均を大きく上回るなど、慢性的に多額な状況であるが、平成２６年度は消費増税に伴う社会保障関連経費の増加などにより、０．５ポイント増加している。</a:t>
          </a:r>
          <a:endParaRPr kumimoji="1" lang="en-US" altLang="ja-JP" sz="1300">
            <a:latin typeface="ＭＳ Ｐゴシック"/>
          </a:endParaRPr>
        </a:p>
        <a:p>
          <a:r>
            <a:rPr kumimoji="1" lang="ja-JP" altLang="en-US" sz="1300">
              <a:latin typeface="ＭＳ Ｐゴシック"/>
            </a:rPr>
            <a:t>　就労支援や学習支援など、生活困窮状態から自立できるような支援策を行い、肥大化した歳出構造の改革に努める。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7257</xdr:rowOff>
    </xdr:from>
    <xdr:to>
      <xdr:col>7</xdr:col>
      <xdr:colOff>15875</xdr:colOff>
      <xdr:row>58</xdr:row>
      <xdr:rowOff>61685</xdr:rowOff>
    </xdr:to>
    <xdr:cxnSp macro="">
      <xdr:nvCxnSpPr>
        <xdr:cNvPr id="188" name="直線コネクタ 187"/>
        <xdr:cNvCxnSpPr/>
      </xdr:nvCxnSpPr>
      <xdr:spPr>
        <a:xfrm>
          <a:off x="3987800" y="99513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7257</xdr:rowOff>
    </xdr:from>
    <xdr:to>
      <xdr:col>5</xdr:col>
      <xdr:colOff>549275</xdr:colOff>
      <xdr:row>58</xdr:row>
      <xdr:rowOff>50800</xdr:rowOff>
    </xdr:to>
    <xdr:cxnSp macro="">
      <xdr:nvCxnSpPr>
        <xdr:cNvPr id="191" name="直線コネクタ 190"/>
        <xdr:cNvCxnSpPr/>
      </xdr:nvCxnSpPr>
      <xdr:spPr>
        <a:xfrm flipV="1">
          <a:off x="3098800" y="9951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7257</xdr:rowOff>
    </xdr:from>
    <xdr:to>
      <xdr:col>4</xdr:col>
      <xdr:colOff>346075</xdr:colOff>
      <xdr:row>58</xdr:row>
      <xdr:rowOff>50800</xdr:rowOff>
    </xdr:to>
    <xdr:cxnSp macro="">
      <xdr:nvCxnSpPr>
        <xdr:cNvPr id="194" name="直線コネクタ 193"/>
        <xdr:cNvCxnSpPr/>
      </xdr:nvCxnSpPr>
      <xdr:spPr>
        <a:xfrm>
          <a:off x="2209800" y="9951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124278</xdr:rowOff>
    </xdr:from>
    <xdr:to>
      <xdr:col>3</xdr:col>
      <xdr:colOff>142875</xdr:colOff>
      <xdr:row>58</xdr:row>
      <xdr:rowOff>7257</xdr:rowOff>
    </xdr:to>
    <xdr:cxnSp macro="">
      <xdr:nvCxnSpPr>
        <xdr:cNvPr id="197" name="直線コネクタ 196"/>
        <xdr:cNvCxnSpPr/>
      </xdr:nvCxnSpPr>
      <xdr:spPr>
        <a:xfrm>
          <a:off x="1320800" y="9896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0" name="フローチャート :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95449</xdr:rowOff>
    </xdr:from>
    <xdr:ext cx="762000" cy="259045"/>
    <xdr:sp macro="" textlink="">
      <xdr:nvSpPr>
        <xdr:cNvPr id="201" name="テキスト ボックス 200"/>
        <xdr:cNvSpPr txBox="1"/>
      </xdr:nvSpPr>
      <xdr:spPr>
        <a:xfrm>
          <a:off x="939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10885</xdr:rowOff>
    </xdr:from>
    <xdr:to>
      <xdr:col>7</xdr:col>
      <xdr:colOff>66675</xdr:colOff>
      <xdr:row>58</xdr:row>
      <xdr:rowOff>112485</xdr:rowOff>
    </xdr:to>
    <xdr:sp macro="" textlink="">
      <xdr:nvSpPr>
        <xdr:cNvPr id="207" name="円/楕円 206"/>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154412</xdr:rowOff>
    </xdr:from>
    <xdr:ext cx="762000" cy="259045"/>
    <xdr:sp macro="" textlink="">
      <xdr:nvSpPr>
        <xdr:cNvPr id="208"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127907</xdr:rowOff>
    </xdr:from>
    <xdr:to>
      <xdr:col>5</xdr:col>
      <xdr:colOff>600075</xdr:colOff>
      <xdr:row>58</xdr:row>
      <xdr:rowOff>58057</xdr:rowOff>
    </xdr:to>
    <xdr:sp macro="" textlink="">
      <xdr:nvSpPr>
        <xdr:cNvPr id="209" name="円/楕円 208"/>
        <xdr:cNvSpPr/>
      </xdr:nvSpPr>
      <xdr:spPr>
        <a:xfrm>
          <a:off x="3937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42834</xdr:rowOff>
    </xdr:from>
    <xdr:ext cx="736600" cy="259045"/>
    <xdr:sp macro="" textlink="">
      <xdr:nvSpPr>
        <xdr:cNvPr id="210" name="テキスト ボックス 209"/>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11" name="円/楕円 210"/>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2" name="テキスト ボックス 211"/>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127907</xdr:rowOff>
    </xdr:from>
    <xdr:to>
      <xdr:col>3</xdr:col>
      <xdr:colOff>193675</xdr:colOff>
      <xdr:row>58</xdr:row>
      <xdr:rowOff>58057</xdr:rowOff>
    </xdr:to>
    <xdr:sp macro="" textlink="">
      <xdr:nvSpPr>
        <xdr:cNvPr id="213" name="円/楕円 212"/>
        <xdr:cNvSpPr/>
      </xdr:nvSpPr>
      <xdr:spPr>
        <a:xfrm>
          <a:off x="2159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42834</xdr:rowOff>
    </xdr:from>
    <xdr:ext cx="762000" cy="259045"/>
    <xdr:sp macro="" textlink="">
      <xdr:nvSpPr>
        <xdr:cNvPr id="214" name="テキスト ボックス 213"/>
        <xdr:cNvSpPr txBox="1"/>
      </xdr:nvSpPr>
      <xdr:spPr>
        <a:xfrm>
          <a:off x="1828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73478</xdr:rowOff>
    </xdr:from>
    <xdr:to>
      <xdr:col>1</xdr:col>
      <xdr:colOff>676275</xdr:colOff>
      <xdr:row>58</xdr:row>
      <xdr:rowOff>3628</xdr:rowOff>
    </xdr:to>
    <xdr:sp macro="" textlink="">
      <xdr:nvSpPr>
        <xdr:cNvPr id="215" name="円/楕円 214"/>
        <xdr:cNvSpPr/>
      </xdr:nvSpPr>
      <xdr:spPr>
        <a:xfrm>
          <a:off x="1270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159855</xdr:rowOff>
    </xdr:from>
    <xdr:ext cx="762000" cy="259045"/>
    <xdr:sp macro="" textlink="">
      <xdr:nvSpPr>
        <xdr:cNvPr id="216" name="テキスト ボックス 215"/>
        <xdr:cNvSpPr txBox="1"/>
      </xdr:nvSpPr>
      <xdr:spPr>
        <a:xfrm>
          <a:off x="939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その他に係る経常収支比率が類似団体平均を上回っているのは、国民健康保険及び下水道事業特別会計に対する、赤字補てんのための多額の繰出金が主な要因となっている。</a:t>
          </a:r>
          <a:endParaRPr lang="ja-JP" altLang="ja-JP" sz="1300">
            <a:effectLst/>
          </a:endParaRP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国民健康保険特別会計については、保険料率の適正化や徴収率の向上、下水道事業特別会計については、公債費の抑制や料金収入の値上げなど、両会計とも独立採算の原則</a:t>
          </a:r>
          <a:r>
            <a:rPr lang="ja-JP" altLang="en-US" sz="1300">
              <a:solidFill>
                <a:schemeClr val="dk1"/>
              </a:solidFill>
              <a:effectLst/>
              <a:latin typeface="+mn-lt"/>
              <a:ea typeface="+mn-ea"/>
              <a:cs typeface="+mn-cs"/>
            </a:rPr>
            <a:t>のもと財政</a:t>
          </a:r>
          <a:r>
            <a:rPr lang="ja-JP" altLang="ja-JP" sz="1300">
              <a:solidFill>
                <a:schemeClr val="dk1"/>
              </a:solidFill>
              <a:effectLst/>
              <a:latin typeface="+mn-lt"/>
              <a:ea typeface="+mn-ea"/>
              <a:cs typeface="+mn-cs"/>
            </a:rPr>
            <a:t>健全化を図ることにより、普通会計の負担額を減らすように努める。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152400</xdr:rowOff>
    </xdr:from>
    <xdr:to>
      <xdr:col>24</xdr:col>
      <xdr:colOff>31750</xdr:colOff>
      <xdr:row>61</xdr:row>
      <xdr:rowOff>57150</xdr:rowOff>
    </xdr:to>
    <xdr:cxnSp macro="">
      <xdr:nvCxnSpPr>
        <xdr:cNvPr id="249" name="直線コネクタ 248"/>
        <xdr:cNvCxnSpPr/>
      </xdr:nvCxnSpPr>
      <xdr:spPr>
        <a:xfrm>
          <a:off x="15671800" y="10439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127000</xdr:rowOff>
    </xdr:from>
    <xdr:to>
      <xdr:col>22</xdr:col>
      <xdr:colOff>565150</xdr:colOff>
      <xdr:row>60</xdr:row>
      <xdr:rowOff>152400</xdr:rowOff>
    </xdr:to>
    <xdr:cxnSp macro="">
      <xdr:nvCxnSpPr>
        <xdr:cNvPr id="252" name="直線コネクタ 251"/>
        <xdr:cNvCxnSpPr/>
      </xdr:nvCxnSpPr>
      <xdr:spPr>
        <a:xfrm>
          <a:off x="14782800" y="1041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127000</xdr:rowOff>
    </xdr:from>
    <xdr:to>
      <xdr:col>21</xdr:col>
      <xdr:colOff>361950</xdr:colOff>
      <xdr:row>60</xdr:row>
      <xdr:rowOff>139700</xdr:rowOff>
    </xdr:to>
    <xdr:cxnSp macro="">
      <xdr:nvCxnSpPr>
        <xdr:cNvPr id="255" name="直線コネクタ 254"/>
        <xdr:cNvCxnSpPr/>
      </xdr:nvCxnSpPr>
      <xdr:spPr>
        <a:xfrm flipV="1">
          <a:off x="13893800" y="1041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63500</xdr:rowOff>
    </xdr:from>
    <xdr:to>
      <xdr:col>20</xdr:col>
      <xdr:colOff>158750</xdr:colOff>
      <xdr:row>60</xdr:row>
      <xdr:rowOff>139700</xdr:rowOff>
    </xdr:to>
    <xdr:cxnSp macro="">
      <xdr:nvCxnSpPr>
        <xdr:cNvPr id="258" name="直線コネクタ 257"/>
        <xdr:cNvCxnSpPr/>
      </xdr:nvCxnSpPr>
      <xdr:spPr>
        <a:xfrm>
          <a:off x="13004800" y="1035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1" name="フローチャート : 判断 260"/>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2" name="テキスト ボックス 261"/>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61</xdr:row>
      <xdr:rowOff>6350</xdr:rowOff>
    </xdr:from>
    <xdr:to>
      <xdr:col>24</xdr:col>
      <xdr:colOff>82550</xdr:colOff>
      <xdr:row>61</xdr:row>
      <xdr:rowOff>107950</xdr:rowOff>
    </xdr:to>
    <xdr:sp macro="" textlink="">
      <xdr:nvSpPr>
        <xdr:cNvPr id="268" name="円/楕円 267"/>
        <xdr:cNvSpPr/>
      </xdr:nvSpPr>
      <xdr:spPr>
        <a:xfrm>
          <a:off x="164592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86377</xdr:rowOff>
    </xdr:from>
    <xdr:ext cx="762000" cy="259045"/>
    <xdr:sp macro="" textlink="">
      <xdr:nvSpPr>
        <xdr:cNvPr id="269" name="その他該当値テキスト"/>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101600</xdr:rowOff>
    </xdr:from>
    <xdr:to>
      <xdr:col>22</xdr:col>
      <xdr:colOff>615950</xdr:colOff>
      <xdr:row>61</xdr:row>
      <xdr:rowOff>31750</xdr:rowOff>
    </xdr:to>
    <xdr:sp macro="" textlink="">
      <xdr:nvSpPr>
        <xdr:cNvPr id="270" name="円/楕円 269"/>
        <xdr:cNvSpPr/>
      </xdr:nvSpPr>
      <xdr:spPr>
        <a:xfrm>
          <a:off x="15621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16527</xdr:rowOff>
    </xdr:from>
    <xdr:ext cx="736600" cy="259045"/>
    <xdr:sp macro="" textlink="">
      <xdr:nvSpPr>
        <xdr:cNvPr id="271" name="テキスト ボックス 270"/>
        <xdr:cNvSpPr txBox="1"/>
      </xdr:nvSpPr>
      <xdr:spPr>
        <a:xfrm>
          <a:off x="15290800" y="1047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76200</xdr:rowOff>
    </xdr:from>
    <xdr:to>
      <xdr:col>21</xdr:col>
      <xdr:colOff>412750</xdr:colOff>
      <xdr:row>61</xdr:row>
      <xdr:rowOff>6350</xdr:rowOff>
    </xdr:to>
    <xdr:sp macro="" textlink="">
      <xdr:nvSpPr>
        <xdr:cNvPr id="272" name="円/楕円 271"/>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162577</xdr:rowOff>
    </xdr:from>
    <xdr:ext cx="762000" cy="259045"/>
    <xdr:sp macro="" textlink="">
      <xdr:nvSpPr>
        <xdr:cNvPr id="273" name="テキスト ボックス 272"/>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88900</xdr:rowOff>
    </xdr:from>
    <xdr:to>
      <xdr:col>20</xdr:col>
      <xdr:colOff>209550</xdr:colOff>
      <xdr:row>61</xdr:row>
      <xdr:rowOff>19050</xdr:rowOff>
    </xdr:to>
    <xdr:sp macro="" textlink="">
      <xdr:nvSpPr>
        <xdr:cNvPr id="274" name="円/楕円 273"/>
        <xdr:cNvSpPr/>
      </xdr:nvSpPr>
      <xdr:spPr>
        <a:xfrm>
          <a:off x="13843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3827</xdr:rowOff>
    </xdr:from>
    <xdr:ext cx="762000" cy="259045"/>
    <xdr:sp macro="" textlink="">
      <xdr:nvSpPr>
        <xdr:cNvPr id="275" name="テキスト ボックス 274"/>
        <xdr:cNvSpPr txBox="1"/>
      </xdr:nvSpPr>
      <xdr:spPr>
        <a:xfrm>
          <a:off x="13512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12700</xdr:rowOff>
    </xdr:from>
    <xdr:to>
      <xdr:col>19</xdr:col>
      <xdr:colOff>6350</xdr:colOff>
      <xdr:row>60</xdr:row>
      <xdr:rowOff>114300</xdr:rowOff>
    </xdr:to>
    <xdr:sp macro="" textlink="">
      <xdr:nvSpPr>
        <xdr:cNvPr id="276" name="円/楕円 275"/>
        <xdr:cNvSpPr/>
      </xdr:nvSpPr>
      <xdr:spPr>
        <a:xfrm>
          <a:off x="12954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99077</xdr:rowOff>
    </xdr:from>
    <xdr:ext cx="762000" cy="259045"/>
    <xdr:sp macro="" textlink="">
      <xdr:nvSpPr>
        <xdr:cNvPr id="277" name="テキスト ボックス 276"/>
        <xdr:cNvSpPr txBox="1"/>
      </xdr:nvSpPr>
      <xdr:spPr>
        <a:xfrm>
          <a:off x="12623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本市では、一部事務組合負担金が少なく、また補助金についても、市立病院を廃止したことなどから、類似団体平均を大きく下回っている。</a:t>
          </a:r>
          <a:endParaRPr kumimoji="1" lang="en-US" altLang="ja-JP" sz="1300">
            <a:latin typeface="ＭＳ Ｐゴシック"/>
          </a:endParaRPr>
        </a:p>
        <a:p>
          <a:r>
            <a:rPr kumimoji="1" lang="ja-JP" altLang="en-US" sz="1300">
              <a:latin typeface="ＭＳ Ｐゴシック"/>
            </a:rPr>
            <a:t>　今後においても、補助金支出などは明確な基準のもと、適正な交付に努める。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8890</xdr:rowOff>
    </xdr:to>
    <xdr:cxnSp macro="">
      <xdr:nvCxnSpPr>
        <xdr:cNvPr id="309" name="直線コネクタ 308"/>
        <xdr:cNvCxnSpPr/>
      </xdr:nvCxnSpPr>
      <xdr:spPr>
        <a:xfrm>
          <a:off x="15671800" y="6002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35</xdr:row>
      <xdr:rowOff>1270</xdr:rowOff>
    </xdr:to>
    <xdr:cxnSp macro="">
      <xdr:nvCxnSpPr>
        <xdr:cNvPr id="312" name="直線コネクタ 311"/>
        <xdr:cNvCxnSpPr/>
      </xdr:nvCxnSpPr>
      <xdr:spPr>
        <a:xfrm>
          <a:off x="14782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34</xdr:row>
      <xdr:rowOff>157480</xdr:rowOff>
    </xdr:to>
    <xdr:cxnSp macro="">
      <xdr:nvCxnSpPr>
        <xdr:cNvPr id="315" name="直線コネクタ 314"/>
        <xdr:cNvCxnSpPr/>
      </xdr:nvCxnSpPr>
      <xdr:spPr>
        <a:xfrm flipV="1">
          <a:off x="13893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142240</xdr:rowOff>
    </xdr:from>
    <xdr:to>
      <xdr:col>20</xdr:col>
      <xdr:colOff>158750</xdr:colOff>
      <xdr:row>34</xdr:row>
      <xdr:rowOff>157480</xdr:rowOff>
    </xdr:to>
    <xdr:cxnSp macro="">
      <xdr:nvCxnSpPr>
        <xdr:cNvPr id="318" name="直線コネクタ 317"/>
        <xdr:cNvCxnSpPr/>
      </xdr:nvCxnSpPr>
      <xdr:spPr>
        <a:xfrm>
          <a:off x="13004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1" name="フローチャート : 判断 320"/>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2" name="テキスト ボックス 321"/>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129540</xdr:rowOff>
    </xdr:from>
    <xdr:to>
      <xdr:col>24</xdr:col>
      <xdr:colOff>82550</xdr:colOff>
      <xdr:row>35</xdr:row>
      <xdr:rowOff>59690</xdr:rowOff>
    </xdr:to>
    <xdr:sp macro="" textlink="">
      <xdr:nvSpPr>
        <xdr:cNvPr id="328" name="円/楕円 327"/>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146067</xdr:rowOff>
    </xdr:from>
    <xdr:ext cx="762000" cy="259045"/>
    <xdr:sp macro="" textlink="">
      <xdr:nvSpPr>
        <xdr:cNvPr id="329" name="補助費等該当値テキスト"/>
        <xdr:cNvSpPr txBox="1"/>
      </xdr:nvSpPr>
      <xdr:spPr>
        <a:xfrm>
          <a:off x="16598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30" name="円/楕円 329"/>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31" name="テキスト ボックス 330"/>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32" name="円/楕円 331"/>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33" name="テキスト ボックス 332"/>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106680</xdr:rowOff>
    </xdr:from>
    <xdr:to>
      <xdr:col>20</xdr:col>
      <xdr:colOff>209550</xdr:colOff>
      <xdr:row>35</xdr:row>
      <xdr:rowOff>36830</xdr:rowOff>
    </xdr:to>
    <xdr:sp macro="" textlink="">
      <xdr:nvSpPr>
        <xdr:cNvPr id="334" name="円/楕円 333"/>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47007</xdr:rowOff>
    </xdr:from>
    <xdr:ext cx="762000" cy="259045"/>
    <xdr:sp macro="" textlink="">
      <xdr:nvSpPr>
        <xdr:cNvPr id="335" name="テキスト ボックス 334"/>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91440</xdr:rowOff>
    </xdr:from>
    <xdr:to>
      <xdr:col>19</xdr:col>
      <xdr:colOff>6350</xdr:colOff>
      <xdr:row>35</xdr:row>
      <xdr:rowOff>21590</xdr:rowOff>
    </xdr:to>
    <xdr:sp macro="" textlink="">
      <xdr:nvSpPr>
        <xdr:cNvPr id="336" name="円/楕円 335"/>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31767</xdr:rowOff>
    </xdr:from>
    <xdr:ext cx="762000" cy="259045"/>
    <xdr:sp macro="" textlink="">
      <xdr:nvSpPr>
        <xdr:cNvPr id="337" name="テキスト ボックス 336"/>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近年の大量退職に伴い発行した退職手当債や臨時財政対策債の償還額で増加し</a:t>
          </a:r>
          <a:r>
            <a:rPr lang="ja-JP" altLang="en-US" sz="1300" b="0" i="0" baseline="0">
              <a:solidFill>
                <a:schemeClr val="dk1"/>
              </a:solidFill>
              <a:effectLst/>
              <a:latin typeface="+mn-lt"/>
              <a:ea typeface="+mn-ea"/>
              <a:cs typeface="+mn-cs"/>
            </a:rPr>
            <a:t>ているものの、過去のインフラ整備の財源とした既発債の公債費負担が減少していることなどから、０．２ポイントの改善となっている。</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今後も、</a:t>
          </a:r>
          <a:r>
            <a:rPr lang="ja-JP" altLang="ja-JP" sz="1300" b="0" i="0" baseline="0">
              <a:solidFill>
                <a:schemeClr val="dk1"/>
              </a:solidFill>
              <a:effectLst/>
              <a:latin typeface="+mn-lt"/>
              <a:ea typeface="+mn-ea"/>
              <a:cs typeface="+mn-cs"/>
            </a:rPr>
            <a:t>市債残高</a:t>
          </a:r>
          <a:r>
            <a:rPr lang="ja-JP" altLang="en-US" sz="1300" b="0" i="0" baseline="0">
              <a:solidFill>
                <a:schemeClr val="dk1"/>
              </a:solidFill>
              <a:effectLst/>
              <a:latin typeface="+mn-lt"/>
              <a:ea typeface="+mn-ea"/>
              <a:cs typeface="+mn-cs"/>
            </a:rPr>
            <a:t>を</a:t>
          </a:r>
          <a:r>
            <a:rPr lang="ja-JP" altLang="ja-JP" sz="1300" b="0" i="0" baseline="0">
              <a:solidFill>
                <a:schemeClr val="dk1"/>
              </a:solidFill>
              <a:effectLst/>
              <a:latin typeface="+mn-lt"/>
              <a:ea typeface="+mn-ea"/>
              <a:cs typeface="+mn-cs"/>
            </a:rPr>
            <a:t>注視しながら、世代間の負担の均衡を図りつつ、計画的な市債管理に努める。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17272</xdr:rowOff>
    </xdr:to>
    <xdr:cxnSp macro="">
      <xdr:nvCxnSpPr>
        <xdr:cNvPr id="367" name="直線コネクタ 366"/>
        <xdr:cNvCxnSpPr/>
      </xdr:nvCxnSpPr>
      <xdr:spPr>
        <a:xfrm flipV="1">
          <a:off x="3987800" y="133812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xdr:rowOff>
    </xdr:from>
    <xdr:to>
      <xdr:col>5</xdr:col>
      <xdr:colOff>549275</xdr:colOff>
      <xdr:row>78</xdr:row>
      <xdr:rowOff>17272</xdr:rowOff>
    </xdr:to>
    <xdr:cxnSp macro="">
      <xdr:nvCxnSpPr>
        <xdr:cNvPr id="370" name="直線コネクタ 369"/>
        <xdr:cNvCxnSpPr/>
      </xdr:nvCxnSpPr>
      <xdr:spPr>
        <a:xfrm>
          <a:off x="3098800" y="13376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129287</xdr:rowOff>
    </xdr:from>
    <xdr:to>
      <xdr:col>4</xdr:col>
      <xdr:colOff>346075</xdr:colOff>
      <xdr:row>78</xdr:row>
      <xdr:rowOff>3556</xdr:rowOff>
    </xdr:to>
    <xdr:cxnSp macro="">
      <xdr:nvCxnSpPr>
        <xdr:cNvPr id="373" name="直線コネクタ 372"/>
        <xdr:cNvCxnSpPr/>
      </xdr:nvCxnSpPr>
      <xdr:spPr>
        <a:xfrm>
          <a:off x="2209800" y="133309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129287</xdr:rowOff>
    </xdr:to>
    <xdr:cxnSp macro="">
      <xdr:nvCxnSpPr>
        <xdr:cNvPr id="376" name="直線コネクタ 375"/>
        <xdr:cNvCxnSpPr/>
      </xdr:nvCxnSpPr>
      <xdr:spPr>
        <a:xfrm>
          <a:off x="1320800" y="133172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0" name="テキスト ボックス 379"/>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86" name="円/楕円 385"/>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100855</xdr:rowOff>
    </xdr:from>
    <xdr:ext cx="762000" cy="259045"/>
    <xdr:sp macro="" textlink="">
      <xdr:nvSpPr>
        <xdr:cNvPr id="387"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137922</xdr:rowOff>
    </xdr:from>
    <xdr:to>
      <xdr:col>5</xdr:col>
      <xdr:colOff>600075</xdr:colOff>
      <xdr:row>78</xdr:row>
      <xdr:rowOff>68072</xdr:rowOff>
    </xdr:to>
    <xdr:sp macro="" textlink="">
      <xdr:nvSpPr>
        <xdr:cNvPr id="388" name="円/楕円 387"/>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89" name="テキスト ボックス 388"/>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124206</xdr:rowOff>
    </xdr:from>
    <xdr:to>
      <xdr:col>4</xdr:col>
      <xdr:colOff>396875</xdr:colOff>
      <xdr:row>78</xdr:row>
      <xdr:rowOff>54356</xdr:rowOff>
    </xdr:to>
    <xdr:sp macro="" textlink="">
      <xdr:nvSpPr>
        <xdr:cNvPr id="390" name="円/楕円 389"/>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91" name="テキスト ボックス 390"/>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78487</xdr:rowOff>
    </xdr:from>
    <xdr:to>
      <xdr:col>3</xdr:col>
      <xdr:colOff>193675</xdr:colOff>
      <xdr:row>78</xdr:row>
      <xdr:rowOff>8637</xdr:rowOff>
    </xdr:to>
    <xdr:sp macro="" textlink="">
      <xdr:nvSpPr>
        <xdr:cNvPr id="392" name="円/楕円 391"/>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18814</xdr:rowOff>
    </xdr:from>
    <xdr:ext cx="762000" cy="259045"/>
    <xdr:sp macro="" textlink="">
      <xdr:nvSpPr>
        <xdr:cNvPr id="393" name="テキスト ボックス 392"/>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94" name="円/楕円 393"/>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151147</xdr:rowOff>
    </xdr:from>
    <xdr:ext cx="762000" cy="259045"/>
    <xdr:sp macro="" textlink="">
      <xdr:nvSpPr>
        <xdr:cNvPr id="395" name="テキスト ボックス 394"/>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本市の特徴として</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人件費や扶助費、繰出金で類似団体平均を大きく上回っている。</a:t>
          </a:r>
          <a:endParaRPr lang="ja-JP" altLang="ja-JP" sz="1300">
            <a:effectLst/>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特に、他会計への繰出金において、国民健康保険特別会計については、保険料率の適正化や徴収率の向上、下水道事業特別会計については、公債費の抑制や料金収入の値上げなど、両会計とも独立採算の原則</a:t>
          </a:r>
          <a:r>
            <a:rPr lang="ja-JP" altLang="en-US" sz="1300">
              <a:solidFill>
                <a:schemeClr val="dk1"/>
              </a:solidFill>
              <a:effectLst/>
              <a:latin typeface="+mn-lt"/>
              <a:ea typeface="+mn-ea"/>
              <a:cs typeface="+mn-cs"/>
            </a:rPr>
            <a:t>のもと財政</a:t>
          </a:r>
          <a:r>
            <a:rPr lang="ja-JP" altLang="ja-JP" sz="1300">
              <a:solidFill>
                <a:schemeClr val="dk1"/>
              </a:solidFill>
              <a:effectLst/>
              <a:latin typeface="+mn-lt"/>
              <a:ea typeface="+mn-ea"/>
              <a:cs typeface="+mn-cs"/>
            </a:rPr>
            <a:t>健全化を図ることにより、普通会計の負担額を減らすように努める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74422</xdr:rowOff>
    </xdr:from>
    <xdr:to>
      <xdr:col>24</xdr:col>
      <xdr:colOff>31750</xdr:colOff>
      <xdr:row>79</xdr:row>
      <xdr:rowOff>161289</xdr:rowOff>
    </xdr:to>
    <xdr:cxnSp macro="">
      <xdr:nvCxnSpPr>
        <xdr:cNvPr id="426" name="直線コネクタ 425"/>
        <xdr:cNvCxnSpPr/>
      </xdr:nvCxnSpPr>
      <xdr:spPr>
        <a:xfrm>
          <a:off x="15671800" y="13618972"/>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74422</xdr:rowOff>
    </xdr:from>
    <xdr:to>
      <xdr:col>22</xdr:col>
      <xdr:colOff>565150</xdr:colOff>
      <xdr:row>79</xdr:row>
      <xdr:rowOff>92711</xdr:rowOff>
    </xdr:to>
    <xdr:cxnSp macro="">
      <xdr:nvCxnSpPr>
        <xdr:cNvPr id="429" name="直線コネクタ 428"/>
        <xdr:cNvCxnSpPr/>
      </xdr:nvCxnSpPr>
      <xdr:spPr>
        <a:xfrm flipV="1">
          <a:off x="14782800" y="136189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88137</xdr:rowOff>
    </xdr:from>
    <xdr:to>
      <xdr:col>21</xdr:col>
      <xdr:colOff>361950</xdr:colOff>
      <xdr:row>79</xdr:row>
      <xdr:rowOff>92711</xdr:rowOff>
    </xdr:to>
    <xdr:cxnSp macro="">
      <xdr:nvCxnSpPr>
        <xdr:cNvPr id="432" name="直線コネクタ 431"/>
        <xdr:cNvCxnSpPr/>
      </xdr:nvCxnSpPr>
      <xdr:spPr>
        <a:xfrm>
          <a:off x="13893800" y="136326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19558</xdr:rowOff>
    </xdr:from>
    <xdr:to>
      <xdr:col>20</xdr:col>
      <xdr:colOff>158750</xdr:colOff>
      <xdr:row>79</xdr:row>
      <xdr:rowOff>88137</xdr:rowOff>
    </xdr:to>
    <xdr:cxnSp macro="">
      <xdr:nvCxnSpPr>
        <xdr:cNvPr id="435" name="直線コネクタ 434"/>
        <xdr:cNvCxnSpPr/>
      </xdr:nvCxnSpPr>
      <xdr:spPr>
        <a:xfrm>
          <a:off x="13004800" y="135641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38" name="フローチャート : 判断 437"/>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14240</xdr:rowOff>
    </xdr:from>
    <xdr:ext cx="762000" cy="259045"/>
    <xdr:sp macro="" textlink="">
      <xdr:nvSpPr>
        <xdr:cNvPr id="439" name="テキスト ボックス 438"/>
        <xdr:cNvSpPr txBox="1"/>
      </xdr:nvSpPr>
      <xdr:spPr>
        <a:xfrm>
          <a:off x="12623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110489</xdr:rowOff>
    </xdr:from>
    <xdr:to>
      <xdr:col>24</xdr:col>
      <xdr:colOff>82550</xdr:colOff>
      <xdr:row>80</xdr:row>
      <xdr:rowOff>40639</xdr:rowOff>
    </xdr:to>
    <xdr:sp macro="" textlink="">
      <xdr:nvSpPr>
        <xdr:cNvPr id="445" name="円/楕円 444"/>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19066</xdr:rowOff>
    </xdr:from>
    <xdr:ext cx="762000" cy="259045"/>
    <xdr:sp macro="" textlink="">
      <xdr:nvSpPr>
        <xdr:cNvPr id="446" name="公債費以外該当値テキスト"/>
        <xdr:cNvSpPr txBox="1"/>
      </xdr:nvSpPr>
      <xdr:spPr>
        <a:xfrm>
          <a:off x="16598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23622</xdr:rowOff>
    </xdr:from>
    <xdr:to>
      <xdr:col>22</xdr:col>
      <xdr:colOff>615950</xdr:colOff>
      <xdr:row>79</xdr:row>
      <xdr:rowOff>125222</xdr:rowOff>
    </xdr:to>
    <xdr:sp macro="" textlink="">
      <xdr:nvSpPr>
        <xdr:cNvPr id="447" name="円/楕円 446"/>
        <xdr:cNvSpPr/>
      </xdr:nvSpPr>
      <xdr:spPr>
        <a:xfrm>
          <a:off x="15621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109999</xdr:rowOff>
    </xdr:from>
    <xdr:ext cx="736600" cy="259045"/>
    <xdr:sp macro="" textlink="">
      <xdr:nvSpPr>
        <xdr:cNvPr id="448" name="テキスト ボックス 447"/>
        <xdr:cNvSpPr txBox="1"/>
      </xdr:nvSpPr>
      <xdr:spPr>
        <a:xfrm>
          <a:off x="15290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41911</xdr:rowOff>
    </xdr:from>
    <xdr:to>
      <xdr:col>21</xdr:col>
      <xdr:colOff>412750</xdr:colOff>
      <xdr:row>79</xdr:row>
      <xdr:rowOff>143511</xdr:rowOff>
    </xdr:to>
    <xdr:sp macro="" textlink="">
      <xdr:nvSpPr>
        <xdr:cNvPr id="449" name="円/楕円 448"/>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128288</xdr:rowOff>
    </xdr:from>
    <xdr:ext cx="762000" cy="259045"/>
    <xdr:sp macro="" textlink="">
      <xdr:nvSpPr>
        <xdr:cNvPr id="450" name="テキスト ボックス 449"/>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37337</xdr:rowOff>
    </xdr:from>
    <xdr:to>
      <xdr:col>20</xdr:col>
      <xdr:colOff>209550</xdr:colOff>
      <xdr:row>79</xdr:row>
      <xdr:rowOff>138937</xdr:rowOff>
    </xdr:to>
    <xdr:sp macro="" textlink="">
      <xdr:nvSpPr>
        <xdr:cNvPr id="451" name="円/楕円 450"/>
        <xdr:cNvSpPr/>
      </xdr:nvSpPr>
      <xdr:spPr>
        <a:xfrm>
          <a:off x="13843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123714</xdr:rowOff>
    </xdr:from>
    <xdr:ext cx="762000" cy="259045"/>
    <xdr:sp macro="" textlink="">
      <xdr:nvSpPr>
        <xdr:cNvPr id="452" name="テキスト ボックス 451"/>
        <xdr:cNvSpPr txBox="1"/>
      </xdr:nvSpPr>
      <xdr:spPr>
        <a:xfrm>
          <a:off x="13512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140208</xdr:rowOff>
    </xdr:from>
    <xdr:to>
      <xdr:col>19</xdr:col>
      <xdr:colOff>6350</xdr:colOff>
      <xdr:row>79</xdr:row>
      <xdr:rowOff>70358</xdr:rowOff>
    </xdr:to>
    <xdr:sp macro="" textlink="">
      <xdr:nvSpPr>
        <xdr:cNvPr id="453" name="円/楕円 452"/>
        <xdr:cNvSpPr/>
      </xdr:nvSpPr>
      <xdr:spPr>
        <a:xfrm>
          <a:off x="12954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55135</xdr:rowOff>
    </xdr:from>
    <xdr:ext cx="762000" cy="259045"/>
    <xdr:sp macro="" textlink="">
      <xdr:nvSpPr>
        <xdr:cNvPr id="454" name="テキスト ボックス 453"/>
        <xdr:cNvSpPr txBox="1"/>
      </xdr:nvSpPr>
      <xdr:spPr>
        <a:xfrm>
          <a:off x="12623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大阪府松原市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48993</xdr:rowOff>
    </xdr:from>
    <xdr:to>
      <xdr:col>4</xdr:col>
      <xdr:colOff>1117600</xdr:colOff>
      <xdr:row>17</xdr:row>
      <xdr:rowOff>94648</xdr:rowOff>
    </xdr:to>
    <xdr:cxnSp macro="">
      <xdr:nvCxnSpPr>
        <xdr:cNvPr id="52" name="直線コネクタ 51"/>
        <xdr:cNvCxnSpPr/>
      </xdr:nvCxnSpPr>
      <xdr:spPr bwMode="auto">
        <a:xfrm flipV="1">
          <a:off x="5003800" y="3011268"/>
          <a:ext cx="647700" cy="45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49189</xdr:rowOff>
    </xdr:from>
    <xdr:to>
      <xdr:col>4</xdr:col>
      <xdr:colOff>469900</xdr:colOff>
      <xdr:row>17</xdr:row>
      <xdr:rowOff>94648</xdr:rowOff>
    </xdr:to>
    <xdr:cxnSp macro="">
      <xdr:nvCxnSpPr>
        <xdr:cNvPr id="55" name="直線コネクタ 54"/>
        <xdr:cNvCxnSpPr/>
      </xdr:nvCxnSpPr>
      <xdr:spPr bwMode="auto">
        <a:xfrm>
          <a:off x="4305300" y="3011464"/>
          <a:ext cx="698500" cy="4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84850</xdr:rowOff>
    </xdr:from>
    <xdr:to>
      <xdr:col>3</xdr:col>
      <xdr:colOff>904875</xdr:colOff>
      <xdr:row>17</xdr:row>
      <xdr:rowOff>49189</xdr:rowOff>
    </xdr:to>
    <xdr:cxnSp macro="">
      <xdr:nvCxnSpPr>
        <xdr:cNvPr id="58" name="直線コネクタ 57"/>
        <xdr:cNvCxnSpPr/>
      </xdr:nvCxnSpPr>
      <xdr:spPr bwMode="auto">
        <a:xfrm>
          <a:off x="3606800" y="2875675"/>
          <a:ext cx="698500" cy="135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59476</xdr:rowOff>
    </xdr:from>
    <xdr:to>
      <xdr:col>3</xdr:col>
      <xdr:colOff>206375</xdr:colOff>
      <xdr:row>16</xdr:row>
      <xdr:rowOff>84850</xdr:rowOff>
    </xdr:to>
    <xdr:cxnSp macro="">
      <xdr:nvCxnSpPr>
        <xdr:cNvPr id="61" name="直線コネクタ 60"/>
        <xdr:cNvCxnSpPr/>
      </xdr:nvCxnSpPr>
      <xdr:spPr bwMode="auto">
        <a:xfrm>
          <a:off x="2908300" y="2850301"/>
          <a:ext cx="698500" cy="25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156580</xdr:rowOff>
    </xdr:from>
    <xdr:to>
      <xdr:col>2</xdr:col>
      <xdr:colOff>692150</xdr:colOff>
      <xdr:row>16</xdr:row>
      <xdr:rowOff>86730</xdr:rowOff>
    </xdr:to>
    <xdr:sp macro="" textlink="">
      <xdr:nvSpPr>
        <xdr:cNvPr id="64" name="フローチャート : 判断 63"/>
        <xdr:cNvSpPr/>
      </xdr:nvSpPr>
      <xdr:spPr bwMode="auto">
        <a:xfrm>
          <a:off x="28575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96907</xdr:rowOff>
    </xdr:from>
    <xdr:ext cx="762000" cy="259045"/>
    <xdr:sp macro="" textlink="">
      <xdr:nvSpPr>
        <xdr:cNvPr id="65" name="テキスト ボックス 64"/>
        <xdr:cNvSpPr txBox="1"/>
      </xdr:nvSpPr>
      <xdr:spPr>
        <a:xfrm>
          <a:off x="25273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169643</xdr:rowOff>
    </xdr:from>
    <xdr:to>
      <xdr:col>5</xdr:col>
      <xdr:colOff>34925</xdr:colOff>
      <xdr:row>17</xdr:row>
      <xdr:rowOff>99793</xdr:rowOff>
    </xdr:to>
    <xdr:sp macro="" textlink="">
      <xdr:nvSpPr>
        <xdr:cNvPr id="71" name="円/楕円 70"/>
        <xdr:cNvSpPr/>
      </xdr:nvSpPr>
      <xdr:spPr bwMode="auto">
        <a:xfrm>
          <a:off x="5600700" y="2960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141720</xdr:rowOff>
    </xdr:from>
    <xdr:ext cx="762000" cy="259045"/>
    <xdr:sp macro="" textlink="">
      <xdr:nvSpPr>
        <xdr:cNvPr id="72" name="人口1人当たり決算額の推移該当値テキスト130"/>
        <xdr:cNvSpPr txBox="1"/>
      </xdr:nvSpPr>
      <xdr:spPr>
        <a:xfrm>
          <a:off x="5740400" y="293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58,347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43848</xdr:rowOff>
    </xdr:from>
    <xdr:to>
      <xdr:col>4</xdr:col>
      <xdr:colOff>520700</xdr:colOff>
      <xdr:row>17</xdr:row>
      <xdr:rowOff>145448</xdr:rowOff>
    </xdr:to>
    <xdr:sp macro="" textlink="">
      <xdr:nvSpPr>
        <xdr:cNvPr id="73" name="円/楕円 72"/>
        <xdr:cNvSpPr/>
      </xdr:nvSpPr>
      <xdr:spPr bwMode="auto">
        <a:xfrm>
          <a:off x="4953000" y="300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130225</xdr:rowOff>
    </xdr:from>
    <xdr:ext cx="736600" cy="259045"/>
    <xdr:sp macro="" textlink="">
      <xdr:nvSpPr>
        <xdr:cNvPr id="74" name="テキスト ボックス 73"/>
        <xdr:cNvSpPr txBox="1"/>
      </xdr:nvSpPr>
      <xdr:spPr>
        <a:xfrm>
          <a:off x="4622800" y="309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56,949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169839</xdr:rowOff>
    </xdr:from>
    <xdr:to>
      <xdr:col>3</xdr:col>
      <xdr:colOff>955675</xdr:colOff>
      <xdr:row>17</xdr:row>
      <xdr:rowOff>99989</xdr:rowOff>
    </xdr:to>
    <xdr:sp macro="" textlink="">
      <xdr:nvSpPr>
        <xdr:cNvPr id="75" name="円/楕円 74"/>
        <xdr:cNvSpPr/>
      </xdr:nvSpPr>
      <xdr:spPr bwMode="auto">
        <a:xfrm>
          <a:off x="4254500" y="296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84766</xdr:rowOff>
    </xdr:from>
    <xdr:ext cx="762000" cy="259045"/>
    <xdr:sp macro="" textlink="">
      <xdr:nvSpPr>
        <xdr:cNvPr id="76" name="テキスト ボックス 75"/>
        <xdr:cNvSpPr txBox="1"/>
      </xdr:nvSpPr>
      <xdr:spPr>
        <a:xfrm>
          <a:off x="3924300" y="304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58,341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34050</xdr:rowOff>
    </xdr:from>
    <xdr:to>
      <xdr:col>3</xdr:col>
      <xdr:colOff>257175</xdr:colOff>
      <xdr:row>16</xdr:row>
      <xdr:rowOff>135650</xdr:rowOff>
    </xdr:to>
    <xdr:sp macro="" textlink="">
      <xdr:nvSpPr>
        <xdr:cNvPr id="77" name="円/楕円 76"/>
        <xdr:cNvSpPr/>
      </xdr:nvSpPr>
      <xdr:spPr bwMode="auto">
        <a:xfrm>
          <a:off x="3556000" y="2824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120427</xdr:rowOff>
    </xdr:from>
    <xdr:ext cx="762000" cy="259045"/>
    <xdr:sp macro="" textlink="">
      <xdr:nvSpPr>
        <xdr:cNvPr id="78" name="テキスト ボックス 77"/>
        <xdr:cNvSpPr txBox="1"/>
      </xdr:nvSpPr>
      <xdr:spPr>
        <a:xfrm>
          <a:off x="3225800" y="291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62,499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8676</xdr:rowOff>
    </xdr:from>
    <xdr:to>
      <xdr:col>2</xdr:col>
      <xdr:colOff>692150</xdr:colOff>
      <xdr:row>16</xdr:row>
      <xdr:rowOff>110276</xdr:rowOff>
    </xdr:to>
    <xdr:sp macro="" textlink="">
      <xdr:nvSpPr>
        <xdr:cNvPr id="79" name="円/楕円 78"/>
        <xdr:cNvSpPr/>
      </xdr:nvSpPr>
      <xdr:spPr bwMode="auto">
        <a:xfrm>
          <a:off x="2857500" y="2799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95053</xdr:rowOff>
    </xdr:from>
    <xdr:ext cx="762000" cy="259045"/>
    <xdr:sp macro="" textlink="">
      <xdr:nvSpPr>
        <xdr:cNvPr id="80" name="テキスト ボックス 79"/>
        <xdr:cNvSpPr txBox="1"/>
      </xdr:nvSpPr>
      <xdr:spPr>
        <a:xfrm>
          <a:off x="2527300" y="288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74095</xdr:rowOff>
    </xdr:from>
    <xdr:to>
      <xdr:col>4</xdr:col>
      <xdr:colOff>1117600</xdr:colOff>
      <xdr:row>35</xdr:row>
      <xdr:rowOff>164392</xdr:rowOff>
    </xdr:to>
    <xdr:cxnSp macro="">
      <xdr:nvCxnSpPr>
        <xdr:cNvPr id="115" name="直線コネクタ 114"/>
        <xdr:cNvCxnSpPr/>
      </xdr:nvCxnSpPr>
      <xdr:spPr bwMode="auto">
        <a:xfrm>
          <a:off x="5003800" y="6684445"/>
          <a:ext cx="647700" cy="90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74095</xdr:rowOff>
    </xdr:from>
    <xdr:to>
      <xdr:col>4</xdr:col>
      <xdr:colOff>469900</xdr:colOff>
      <xdr:row>35</xdr:row>
      <xdr:rowOff>93625</xdr:rowOff>
    </xdr:to>
    <xdr:cxnSp macro="">
      <xdr:nvCxnSpPr>
        <xdr:cNvPr id="118" name="直線コネクタ 117"/>
        <xdr:cNvCxnSpPr/>
      </xdr:nvCxnSpPr>
      <xdr:spPr bwMode="auto">
        <a:xfrm flipV="1">
          <a:off x="4305300" y="6684445"/>
          <a:ext cx="698500" cy="19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93625</xdr:rowOff>
    </xdr:from>
    <xdr:to>
      <xdr:col>3</xdr:col>
      <xdr:colOff>904875</xdr:colOff>
      <xdr:row>35</xdr:row>
      <xdr:rowOff>127000</xdr:rowOff>
    </xdr:to>
    <xdr:cxnSp macro="">
      <xdr:nvCxnSpPr>
        <xdr:cNvPr id="121" name="直線コネクタ 120"/>
        <xdr:cNvCxnSpPr/>
      </xdr:nvCxnSpPr>
      <xdr:spPr bwMode="auto">
        <a:xfrm flipV="1">
          <a:off x="3606800" y="6703975"/>
          <a:ext cx="698500" cy="33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127000</xdr:rowOff>
    </xdr:from>
    <xdr:to>
      <xdr:col>3</xdr:col>
      <xdr:colOff>206375</xdr:colOff>
      <xdr:row>35</xdr:row>
      <xdr:rowOff>171283</xdr:rowOff>
    </xdr:to>
    <xdr:cxnSp macro="">
      <xdr:nvCxnSpPr>
        <xdr:cNvPr id="124" name="直線コネクタ 123"/>
        <xdr:cNvCxnSpPr/>
      </xdr:nvCxnSpPr>
      <xdr:spPr bwMode="auto">
        <a:xfrm flipV="1">
          <a:off x="2908300" y="6737350"/>
          <a:ext cx="698500" cy="4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281025</xdr:rowOff>
    </xdr:from>
    <xdr:to>
      <xdr:col>2</xdr:col>
      <xdr:colOff>692150</xdr:colOff>
      <xdr:row>36</xdr:row>
      <xdr:rowOff>39725</xdr:rowOff>
    </xdr:to>
    <xdr:sp macro="" textlink="">
      <xdr:nvSpPr>
        <xdr:cNvPr id="127" name="フローチャート : 判断 126"/>
        <xdr:cNvSpPr/>
      </xdr:nvSpPr>
      <xdr:spPr bwMode="auto">
        <a:xfrm>
          <a:off x="2857500" y="6891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24502</xdr:rowOff>
    </xdr:from>
    <xdr:ext cx="762000" cy="259045"/>
    <xdr:sp macro="" textlink="">
      <xdr:nvSpPr>
        <xdr:cNvPr id="128" name="テキスト ボックス 127"/>
        <xdr:cNvSpPr txBox="1"/>
      </xdr:nvSpPr>
      <xdr:spPr>
        <a:xfrm>
          <a:off x="2527300" y="69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113592</xdr:rowOff>
    </xdr:from>
    <xdr:to>
      <xdr:col>5</xdr:col>
      <xdr:colOff>34925</xdr:colOff>
      <xdr:row>35</xdr:row>
      <xdr:rowOff>215192</xdr:rowOff>
    </xdr:to>
    <xdr:sp macro="" textlink="">
      <xdr:nvSpPr>
        <xdr:cNvPr id="134" name="円/楕円 133"/>
        <xdr:cNvSpPr/>
      </xdr:nvSpPr>
      <xdr:spPr bwMode="auto">
        <a:xfrm>
          <a:off x="5600700" y="6723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301569</xdr:rowOff>
    </xdr:from>
    <xdr:ext cx="762000" cy="259045"/>
    <xdr:sp macro="" textlink="">
      <xdr:nvSpPr>
        <xdr:cNvPr id="135" name="人口1人当たり決算額の推移該当値テキスト445"/>
        <xdr:cNvSpPr txBox="1"/>
      </xdr:nvSpPr>
      <xdr:spPr>
        <a:xfrm>
          <a:off x="5740400" y="656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23295</xdr:rowOff>
    </xdr:from>
    <xdr:to>
      <xdr:col>4</xdr:col>
      <xdr:colOff>520700</xdr:colOff>
      <xdr:row>35</xdr:row>
      <xdr:rowOff>124895</xdr:rowOff>
    </xdr:to>
    <xdr:sp macro="" textlink="">
      <xdr:nvSpPr>
        <xdr:cNvPr id="136" name="円/楕円 135"/>
        <xdr:cNvSpPr/>
      </xdr:nvSpPr>
      <xdr:spPr bwMode="auto">
        <a:xfrm>
          <a:off x="4953000" y="663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135072</xdr:rowOff>
    </xdr:from>
    <xdr:ext cx="736600" cy="259045"/>
    <xdr:sp macro="" textlink="">
      <xdr:nvSpPr>
        <xdr:cNvPr id="137" name="テキスト ボックス 136"/>
        <xdr:cNvSpPr txBox="1"/>
      </xdr:nvSpPr>
      <xdr:spPr>
        <a:xfrm>
          <a:off x="4622800" y="6402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18,370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42825</xdr:rowOff>
    </xdr:from>
    <xdr:to>
      <xdr:col>3</xdr:col>
      <xdr:colOff>955675</xdr:colOff>
      <xdr:row>35</xdr:row>
      <xdr:rowOff>144425</xdr:rowOff>
    </xdr:to>
    <xdr:sp macro="" textlink="">
      <xdr:nvSpPr>
        <xdr:cNvPr id="138" name="円/楕円 137"/>
        <xdr:cNvSpPr/>
      </xdr:nvSpPr>
      <xdr:spPr bwMode="auto">
        <a:xfrm>
          <a:off x="4254500" y="665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154602</xdr:rowOff>
    </xdr:from>
    <xdr:ext cx="762000" cy="259045"/>
    <xdr:sp macro="" textlink="">
      <xdr:nvSpPr>
        <xdr:cNvPr id="139" name="テキスト ボックス 138"/>
        <xdr:cNvSpPr txBox="1"/>
      </xdr:nvSpPr>
      <xdr:spPr>
        <a:xfrm>
          <a:off x="3924300" y="642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76200</xdr:rowOff>
    </xdr:from>
    <xdr:to>
      <xdr:col>3</xdr:col>
      <xdr:colOff>257175</xdr:colOff>
      <xdr:row>35</xdr:row>
      <xdr:rowOff>177800</xdr:rowOff>
    </xdr:to>
    <xdr:sp macro="" textlink="">
      <xdr:nvSpPr>
        <xdr:cNvPr id="140" name="円/楕円 139"/>
        <xdr:cNvSpPr/>
      </xdr:nvSpPr>
      <xdr:spPr bwMode="auto">
        <a:xfrm>
          <a:off x="3556000" y="668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187977</xdr:rowOff>
    </xdr:from>
    <xdr:ext cx="762000" cy="259045"/>
    <xdr:sp macro="" textlink="">
      <xdr:nvSpPr>
        <xdr:cNvPr id="141" name="テキスト ボックス 140"/>
        <xdr:cNvSpPr txBox="1"/>
      </xdr:nvSpPr>
      <xdr:spPr>
        <a:xfrm>
          <a:off x="32258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120483</xdr:rowOff>
    </xdr:from>
    <xdr:to>
      <xdr:col>2</xdr:col>
      <xdr:colOff>692150</xdr:colOff>
      <xdr:row>35</xdr:row>
      <xdr:rowOff>222083</xdr:rowOff>
    </xdr:to>
    <xdr:sp macro="" textlink="">
      <xdr:nvSpPr>
        <xdr:cNvPr id="142" name="円/楕円 141"/>
        <xdr:cNvSpPr/>
      </xdr:nvSpPr>
      <xdr:spPr bwMode="auto">
        <a:xfrm>
          <a:off x="2857500" y="673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232260</xdr:rowOff>
    </xdr:from>
    <xdr:ext cx="762000" cy="259045"/>
    <xdr:sp macro="" textlink="">
      <xdr:nvSpPr>
        <xdr:cNvPr id="143" name="テキスト ボックス 142"/>
        <xdr:cNvSpPr txBox="1"/>
      </xdr:nvSpPr>
      <xdr:spPr>
        <a:xfrm>
          <a:off x="2527300" y="649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消費税交付金の増加のほか、企業業績の一部回復などにより３年ぶりに市税収入が増加したものの、消費増税に伴う物件費への影響に加え、低所得者向け負担緩和措置の実施などにより、扶助費や国保会計への繰出金も大きく増加するなど、非常に厳しい状況であ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公有財産の有効活用や指定管理者制度の導入などの行革効果額に加え、財政調整基金からの繰入金も活用しながら、収支の均衡を図ったものである。</a:t>
          </a:r>
          <a:endParaRPr kumimoji="1" lang="en-US" altLang="ja-JP"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　</a:t>
          </a:r>
          <a:r>
            <a:rPr lang="ja-JP" altLang="ja-JP" sz="1400">
              <a:solidFill>
                <a:schemeClr val="dk1"/>
              </a:solidFill>
              <a:effectLst/>
              <a:latin typeface="+mn-lt"/>
              <a:ea typeface="+mn-ea"/>
              <a:cs typeface="+mn-cs"/>
            </a:rPr>
            <a:t>平成</a:t>
          </a:r>
          <a:r>
            <a:rPr lang="ja-JP" altLang="en-US" sz="1400">
              <a:solidFill>
                <a:schemeClr val="dk1"/>
              </a:solidFill>
              <a:effectLst/>
              <a:latin typeface="+mn-lt"/>
              <a:ea typeface="+mn-ea"/>
              <a:cs typeface="+mn-cs"/>
            </a:rPr>
            <a:t>２６</a:t>
          </a:r>
          <a:r>
            <a:rPr lang="ja-JP" altLang="ja-JP" sz="1400">
              <a:solidFill>
                <a:schemeClr val="dk1"/>
              </a:solidFill>
              <a:effectLst/>
              <a:latin typeface="+mn-lt"/>
              <a:ea typeface="+mn-ea"/>
              <a:cs typeface="+mn-cs"/>
            </a:rPr>
            <a:t>年度における連結実質赤字は発生していないが、個々の会計で見ると国民健康保険特別会計で実質赤字が生じており、水道事業会計など他会計の黒字で相殺している状況となっている。</a:t>
          </a:r>
          <a:endParaRPr lang="ja-JP" altLang="ja-JP" sz="1800">
            <a:effectLst/>
          </a:endParaRPr>
        </a:p>
        <a:p>
          <a:pPr rtl="0"/>
          <a:r>
            <a:rPr lang="ja-JP" altLang="ja-JP" sz="1400">
              <a:solidFill>
                <a:schemeClr val="dk1"/>
              </a:solidFill>
              <a:effectLst/>
              <a:latin typeface="+mn-lt"/>
              <a:ea typeface="+mn-ea"/>
              <a:cs typeface="+mn-cs"/>
            </a:rPr>
            <a:t>　国民健康保険事業特別会計については</a:t>
          </a:r>
          <a:r>
            <a:rPr lang="ja-JP" altLang="en-US" sz="1400">
              <a:solidFill>
                <a:schemeClr val="dk1"/>
              </a:solidFill>
              <a:effectLst/>
              <a:latin typeface="+mn-lt"/>
              <a:ea typeface="+mn-ea"/>
              <a:cs typeface="+mn-cs"/>
            </a:rPr>
            <a:t>独立採算の原則のもと、</a:t>
          </a:r>
          <a:r>
            <a:rPr lang="ja-JP" altLang="ja-JP" sz="1400">
              <a:solidFill>
                <a:schemeClr val="dk1"/>
              </a:solidFill>
              <a:effectLst/>
              <a:latin typeface="+mn-lt"/>
              <a:ea typeface="+mn-ea"/>
              <a:cs typeface="+mn-cs"/>
            </a:rPr>
            <a:t>保険料率の適正化や徴収率の向上</a:t>
          </a:r>
          <a:r>
            <a:rPr lang="ja-JP" altLang="en-US" sz="1400">
              <a:solidFill>
                <a:schemeClr val="dk1"/>
              </a:solidFill>
              <a:effectLst/>
              <a:latin typeface="+mn-lt"/>
              <a:ea typeface="+mn-ea"/>
              <a:cs typeface="+mn-cs"/>
            </a:rPr>
            <a:t>といった、更なる財政健全化に努める。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一般会計では過去のインフラ整備の財源とした既発債の公債費負担が減少していることに加え、公営企業債の元利償還金に対する繰入金についても、下水道事業のピークが過ぎたことから減少している。一方</a:t>
          </a:r>
          <a:r>
            <a:rPr lang="ja-JP" altLang="ja-JP" sz="1400" b="0" i="0" baseline="0">
              <a:solidFill>
                <a:schemeClr val="dk1"/>
              </a:solidFill>
              <a:effectLst/>
              <a:latin typeface="+mn-lt"/>
              <a:ea typeface="+mn-ea"/>
              <a:cs typeface="+mn-cs"/>
            </a:rPr>
            <a:t>、算入公債費等については臨時財政対策債に係る</a:t>
          </a:r>
          <a:r>
            <a:rPr lang="ja-JP" altLang="en-US" sz="1400" b="0" i="0" baseline="0">
              <a:solidFill>
                <a:schemeClr val="dk1"/>
              </a:solidFill>
              <a:effectLst/>
              <a:latin typeface="+mn-lt"/>
              <a:ea typeface="+mn-ea"/>
              <a:cs typeface="+mn-cs"/>
            </a:rPr>
            <a:t>残高が増加していることなどから増加傾向にある。</a:t>
          </a:r>
          <a:endParaRPr lang="ja-JP" altLang="ja-JP" sz="1800">
            <a:effectLst/>
          </a:endParaRPr>
        </a:p>
        <a:p>
          <a:pPr rtl="0"/>
          <a:r>
            <a:rPr lang="ja-JP" altLang="ja-JP" sz="1400" b="0" i="0" baseline="0">
              <a:solidFill>
                <a:schemeClr val="dk1"/>
              </a:solidFill>
              <a:effectLst/>
              <a:latin typeface="+mn-lt"/>
              <a:ea typeface="+mn-ea"/>
              <a:cs typeface="+mn-cs"/>
            </a:rPr>
            <a:t>　投資的事業を抑制してきたこと</a:t>
          </a:r>
          <a:r>
            <a:rPr lang="ja-JP" altLang="en-US" sz="1400" b="0" i="0" baseline="0">
              <a:solidFill>
                <a:schemeClr val="dk1"/>
              </a:solidFill>
              <a:effectLst/>
              <a:latin typeface="+mn-lt"/>
              <a:ea typeface="+mn-ea"/>
              <a:cs typeface="+mn-cs"/>
            </a:rPr>
            <a:t>など</a:t>
          </a:r>
          <a:r>
            <a:rPr lang="ja-JP" altLang="ja-JP" sz="1400" b="0" i="0" baseline="0">
              <a:solidFill>
                <a:schemeClr val="dk1"/>
              </a:solidFill>
              <a:effectLst/>
              <a:latin typeface="+mn-lt"/>
              <a:ea typeface="+mn-ea"/>
              <a:cs typeface="+mn-cs"/>
            </a:rPr>
            <a:t>から、臨時財政対策債を除く</a:t>
          </a:r>
          <a:r>
            <a:rPr lang="ja-JP" altLang="en-US" sz="1400" b="0" i="0" baseline="0">
              <a:solidFill>
                <a:schemeClr val="dk1"/>
              </a:solidFill>
              <a:effectLst/>
              <a:latin typeface="+mn-lt"/>
              <a:ea typeface="+mn-ea"/>
              <a:cs typeface="+mn-cs"/>
            </a:rPr>
            <a:t>公債費負担</a:t>
          </a:r>
          <a:r>
            <a:rPr lang="ja-JP" altLang="ja-JP" sz="1400" b="0" i="0" baseline="0">
              <a:solidFill>
                <a:schemeClr val="dk1"/>
              </a:solidFill>
              <a:effectLst/>
              <a:latin typeface="+mn-lt"/>
              <a:ea typeface="+mn-ea"/>
              <a:cs typeface="+mn-cs"/>
            </a:rPr>
            <a:t>は減少傾向にあり、実質公債費比率の分子については、ピークを迎え</a:t>
          </a:r>
          <a:r>
            <a:rPr lang="ja-JP" altLang="en-US" sz="1400" b="0" i="0" baseline="0">
              <a:solidFill>
                <a:schemeClr val="dk1"/>
              </a:solidFill>
              <a:effectLst/>
              <a:latin typeface="+mn-lt"/>
              <a:ea typeface="+mn-ea"/>
              <a:cs typeface="+mn-cs"/>
            </a:rPr>
            <a:t>ているが、</a:t>
          </a:r>
          <a:r>
            <a:rPr lang="ja-JP" altLang="ja-JP" sz="1400" b="0" i="0" baseline="0">
              <a:solidFill>
                <a:schemeClr val="dk1"/>
              </a:solidFill>
              <a:effectLst/>
              <a:latin typeface="+mn-lt"/>
              <a:ea typeface="+mn-ea"/>
              <a:cs typeface="+mn-cs"/>
            </a:rPr>
            <a:t>今後</a:t>
          </a:r>
          <a:r>
            <a:rPr lang="ja-JP" altLang="en-US" sz="1400" b="0" i="0" baseline="0">
              <a:solidFill>
                <a:schemeClr val="dk1"/>
              </a:solidFill>
              <a:effectLst/>
              <a:latin typeface="+mn-lt"/>
              <a:ea typeface="+mn-ea"/>
              <a:cs typeface="+mn-cs"/>
            </a:rPr>
            <a:t>も投資事業の採択については、公営企業も含め慎重に判断し市債発行額の抑制に努める。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臨時財政対策債の影響により一般会計で増加しているものの、投資的事業のピークを過ぎた下水道事業会計の繰入見込額や支給基準の見直しなどで退職手当負担見込額が減少している。一方、充当可能財源等については、財政調整基金の取崩しなどにより、充当可能基金が微減となっている。</a:t>
          </a:r>
        </a:p>
        <a:p>
          <a:r>
            <a:rPr kumimoji="1" lang="ja-JP" altLang="en-US" sz="1400">
              <a:latin typeface="ＭＳ ゴシック" pitchFamily="49" charset="-128"/>
              <a:ea typeface="ＭＳ ゴシック" pitchFamily="49" charset="-128"/>
            </a:rPr>
            <a:t>　投資的事業を抑制してきたことから、臨時財政対策債を除く市債残高は平成２３年度をピークに減少しており、将来負担比率の分子についても減少傾向にあるが、今後も後世への負担を少しでも軽減するよう、新規事業の実施等について総点検を図り、財政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62</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64</v>
      </c>
      <c r="C3" s="560"/>
      <c r="D3" s="560"/>
      <c r="E3" s="561"/>
      <c r="F3" s="561"/>
      <c r="G3" s="561"/>
      <c r="H3" s="561"/>
      <c r="I3" s="561"/>
      <c r="J3" s="561"/>
      <c r="K3" s="561"/>
      <c r="L3" s="561" t="s">
        <v>65</v>
      </c>
      <c r="M3" s="561"/>
      <c r="N3" s="561"/>
      <c r="O3" s="561"/>
      <c r="P3" s="561"/>
      <c r="Q3" s="561"/>
      <c r="R3" s="564"/>
      <c r="S3" s="564"/>
      <c r="T3" s="564"/>
      <c r="U3" s="564"/>
      <c r="V3" s="565"/>
      <c r="W3" s="462" t="s">
        <v>66</v>
      </c>
      <c r="X3" s="463"/>
      <c r="Y3" s="463"/>
      <c r="Z3" s="463"/>
      <c r="AA3" s="463"/>
      <c r="AB3" s="560"/>
      <c r="AC3" s="564" t="s">
        <v>67</v>
      </c>
      <c r="AD3" s="463"/>
      <c r="AE3" s="463"/>
      <c r="AF3" s="463"/>
      <c r="AG3" s="463"/>
      <c r="AH3" s="463"/>
      <c r="AI3" s="463"/>
      <c r="AJ3" s="463"/>
      <c r="AK3" s="463"/>
      <c r="AL3" s="526"/>
      <c r="AM3" s="462" t="s">
        <v>68</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69</v>
      </c>
      <c r="BO3" s="463"/>
      <c r="BP3" s="463"/>
      <c r="BQ3" s="463"/>
      <c r="BR3" s="463"/>
      <c r="BS3" s="463"/>
      <c r="BT3" s="463"/>
      <c r="BU3" s="526"/>
      <c r="BV3" s="462" t="s">
        <v>70</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71</v>
      </c>
      <c r="CU3" s="463"/>
      <c r="CV3" s="463"/>
      <c r="CW3" s="463"/>
      <c r="CX3" s="463"/>
      <c r="CY3" s="463"/>
      <c r="CZ3" s="463"/>
      <c r="DA3" s="526"/>
      <c r="DB3" s="462" t="s">
        <v>72</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73</v>
      </c>
      <c r="AZ4" s="376"/>
      <c r="BA4" s="376"/>
      <c r="BB4" s="376"/>
      <c r="BC4" s="376"/>
      <c r="BD4" s="376"/>
      <c r="BE4" s="376"/>
      <c r="BF4" s="376"/>
      <c r="BG4" s="376"/>
      <c r="BH4" s="376"/>
      <c r="BI4" s="376"/>
      <c r="BJ4" s="376"/>
      <c r="BK4" s="376"/>
      <c r="BL4" s="376"/>
      <c r="BM4" s="377"/>
      <c r="BN4" s="378">
        <v>42468399</v>
      </c>
      <c r="BO4" s="379"/>
      <c r="BP4" s="379"/>
      <c r="BQ4" s="379"/>
      <c r="BR4" s="379"/>
      <c r="BS4" s="379"/>
      <c r="BT4" s="379"/>
      <c r="BU4" s="380"/>
      <c r="BV4" s="378">
        <v>41869966</v>
      </c>
      <c r="BW4" s="379"/>
      <c r="BX4" s="379"/>
      <c r="BY4" s="379"/>
      <c r="BZ4" s="379"/>
      <c r="CA4" s="379"/>
      <c r="CB4" s="379"/>
      <c r="CC4" s="380"/>
      <c r="CD4" s="552" t="s">
        <v>74</v>
      </c>
      <c r="CE4" s="553"/>
      <c r="CF4" s="553"/>
      <c r="CG4" s="553"/>
      <c r="CH4" s="553"/>
      <c r="CI4" s="553"/>
      <c r="CJ4" s="553"/>
      <c r="CK4" s="553"/>
      <c r="CL4" s="553"/>
      <c r="CM4" s="553"/>
      <c r="CN4" s="553"/>
      <c r="CO4" s="553"/>
      <c r="CP4" s="553"/>
      <c r="CQ4" s="553"/>
      <c r="CR4" s="553"/>
      <c r="CS4" s="554"/>
      <c r="CT4" s="555">
        <v>0.9</v>
      </c>
      <c r="CU4" s="556"/>
      <c r="CV4" s="556"/>
      <c r="CW4" s="556"/>
      <c r="CX4" s="556"/>
      <c r="CY4" s="556"/>
      <c r="CZ4" s="556"/>
      <c r="DA4" s="557"/>
      <c r="DB4" s="555">
        <v>1.3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75</v>
      </c>
      <c r="AN5" s="357"/>
      <c r="AO5" s="357"/>
      <c r="AP5" s="357"/>
      <c r="AQ5" s="357"/>
      <c r="AR5" s="357"/>
      <c r="AS5" s="357"/>
      <c r="AT5" s="358"/>
      <c r="AU5" s="440" t="s">
        <v>76</v>
      </c>
      <c r="AV5" s="441"/>
      <c r="AW5" s="441"/>
      <c r="AX5" s="441"/>
      <c r="AY5" s="363" t="s">
        <v>77</v>
      </c>
      <c r="AZ5" s="364"/>
      <c r="BA5" s="364"/>
      <c r="BB5" s="364"/>
      <c r="BC5" s="364"/>
      <c r="BD5" s="364"/>
      <c r="BE5" s="364"/>
      <c r="BF5" s="364"/>
      <c r="BG5" s="364"/>
      <c r="BH5" s="364"/>
      <c r="BI5" s="364"/>
      <c r="BJ5" s="364"/>
      <c r="BK5" s="364"/>
      <c r="BL5" s="364"/>
      <c r="BM5" s="365"/>
      <c r="BN5" s="383">
        <v>42043632</v>
      </c>
      <c r="BO5" s="384"/>
      <c r="BP5" s="384"/>
      <c r="BQ5" s="384"/>
      <c r="BR5" s="384"/>
      <c r="BS5" s="384"/>
      <c r="BT5" s="384"/>
      <c r="BU5" s="385"/>
      <c r="BV5" s="383">
        <v>41564355</v>
      </c>
      <c r="BW5" s="384"/>
      <c r="BX5" s="384"/>
      <c r="BY5" s="384"/>
      <c r="BZ5" s="384"/>
      <c r="CA5" s="384"/>
      <c r="CB5" s="384"/>
      <c r="CC5" s="385"/>
      <c r="CD5" s="392" t="s">
        <v>78</v>
      </c>
      <c r="CE5" s="393"/>
      <c r="CF5" s="393"/>
      <c r="CG5" s="393"/>
      <c r="CH5" s="393"/>
      <c r="CI5" s="393"/>
      <c r="CJ5" s="393"/>
      <c r="CK5" s="393"/>
      <c r="CL5" s="393"/>
      <c r="CM5" s="393"/>
      <c r="CN5" s="393"/>
      <c r="CO5" s="393"/>
      <c r="CP5" s="393"/>
      <c r="CQ5" s="393"/>
      <c r="CR5" s="393"/>
      <c r="CS5" s="394"/>
      <c r="CT5" s="353">
        <v>101.9</v>
      </c>
      <c r="CU5" s="354"/>
      <c r="CV5" s="354"/>
      <c r="CW5" s="354"/>
      <c r="CX5" s="354"/>
      <c r="CY5" s="354"/>
      <c r="CZ5" s="354"/>
      <c r="DA5" s="355"/>
      <c r="DB5" s="353">
        <v>100.2</v>
      </c>
      <c r="DC5" s="354"/>
      <c r="DD5" s="354"/>
      <c r="DE5" s="354"/>
      <c r="DF5" s="354"/>
      <c r="DG5" s="354"/>
      <c r="DH5" s="354"/>
      <c r="DI5" s="355"/>
      <c r="DJ5" s="137"/>
      <c r="DK5" s="137"/>
      <c r="DL5" s="137"/>
      <c r="DM5" s="137"/>
      <c r="DN5" s="137"/>
      <c r="DO5" s="137"/>
    </row>
    <row r="6" spans="1:119" ht="18.75" customHeight="1" x14ac:dyDescent="0.15">
      <c r="A6" s="138"/>
      <c r="B6" s="532" t="s">
        <v>79</v>
      </c>
      <c r="C6" s="397"/>
      <c r="D6" s="397"/>
      <c r="E6" s="533"/>
      <c r="F6" s="533"/>
      <c r="G6" s="533"/>
      <c r="H6" s="533"/>
      <c r="I6" s="533"/>
      <c r="J6" s="533"/>
      <c r="K6" s="533"/>
      <c r="L6" s="533" t="s">
        <v>80</v>
      </c>
      <c r="M6" s="533"/>
      <c r="N6" s="533"/>
      <c r="O6" s="533"/>
      <c r="P6" s="533"/>
      <c r="Q6" s="533"/>
      <c r="R6" s="421"/>
      <c r="S6" s="421"/>
      <c r="T6" s="421"/>
      <c r="U6" s="421"/>
      <c r="V6" s="539"/>
      <c r="W6" s="472" t="s">
        <v>81</v>
      </c>
      <c r="X6" s="396"/>
      <c r="Y6" s="396"/>
      <c r="Z6" s="396"/>
      <c r="AA6" s="396"/>
      <c r="AB6" s="397"/>
      <c r="AC6" s="544" t="s">
        <v>82</v>
      </c>
      <c r="AD6" s="545"/>
      <c r="AE6" s="545"/>
      <c r="AF6" s="545"/>
      <c r="AG6" s="545"/>
      <c r="AH6" s="545"/>
      <c r="AI6" s="545"/>
      <c r="AJ6" s="545"/>
      <c r="AK6" s="545"/>
      <c r="AL6" s="546"/>
      <c r="AM6" s="452" t="s">
        <v>83</v>
      </c>
      <c r="AN6" s="357"/>
      <c r="AO6" s="357"/>
      <c r="AP6" s="357"/>
      <c r="AQ6" s="357"/>
      <c r="AR6" s="357"/>
      <c r="AS6" s="357"/>
      <c r="AT6" s="358"/>
      <c r="AU6" s="440" t="s">
        <v>76</v>
      </c>
      <c r="AV6" s="441"/>
      <c r="AW6" s="441"/>
      <c r="AX6" s="441"/>
      <c r="AY6" s="363" t="s">
        <v>84</v>
      </c>
      <c r="AZ6" s="364"/>
      <c r="BA6" s="364"/>
      <c r="BB6" s="364"/>
      <c r="BC6" s="364"/>
      <c r="BD6" s="364"/>
      <c r="BE6" s="364"/>
      <c r="BF6" s="364"/>
      <c r="BG6" s="364"/>
      <c r="BH6" s="364"/>
      <c r="BI6" s="364"/>
      <c r="BJ6" s="364"/>
      <c r="BK6" s="364"/>
      <c r="BL6" s="364"/>
      <c r="BM6" s="365"/>
      <c r="BN6" s="383">
        <v>424767</v>
      </c>
      <c r="BO6" s="384"/>
      <c r="BP6" s="384"/>
      <c r="BQ6" s="384"/>
      <c r="BR6" s="384"/>
      <c r="BS6" s="384"/>
      <c r="BT6" s="384"/>
      <c r="BU6" s="385"/>
      <c r="BV6" s="383">
        <v>305611</v>
      </c>
      <c r="BW6" s="384"/>
      <c r="BX6" s="384"/>
      <c r="BY6" s="384"/>
      <c r="BZ6" s="384"/>
      <c r="CA6" s="384"/>
      <c r="CB6" s="384"/>
      <c r="CC6" s="385"/>
      <c r="CD6" s="392" t="s">
        <v>85</v>
      </c>
      <c r="CE6" s="393"/>
      <c r="CF6" s="393"/>
      <c r="CG6" s="393"/>
      <c r="CH6" s="393"/>
      <c r="CI6" s="393"/>
      <c r="CJ6" s="393"/>
      <c r="CK6" s="393"/>
      <c r="CL6" s="393"/>
      <c r="CM6" s="393"/>
      <c r="CN6" s="393"/>
      <c r="CO6" s="393"/>
      <c r="CP6" s="393"/>
      <c r="CQ6" s="393"/>
      <c r="CR6" s="393"/>
      <c r="CS6" s="394"/>
      <c r="CT6" s="529">
        <v>110.7</v>
      </c>
      <c r="CU6" s="530"/>
      <c r="CV6" s="530"/>
      <c r="CW6" s="530"/>
      <c r="CX6" s="530"/>
      <c r="CY6" s="530"/>
      <c r="CZ6" s="530"/>
      <c r="DA6" s="531"/>
      <c r="DB6" s="529">
        <v>110.1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86</v>
      </c>
      <c r="AN7" s="357"/>
      <c r="AO7" s="357"/>
      <c r="AP7" s="357"/>
      <c r="AQ7" s="357"/>
      <c r="AR7" s="357"/>
      <c r="AS7" s="357"/>
      <c r="AT7" s="358"/>
      <c r="AU7" s="440" t="s">
        <v>87</v>
      </c>
      <c r="AV7" s="441"/>
      <c r="AW7" s="441"/>
      <c r="AX7" s="441"/>
      <c r="AY7" s="363" t="s">
        <v>88</v>
      </c>
      <c r="AZ7" s="364"/>
      <c r="BA7" s="364"/>
      <c r="BB7" s="364"/>
      <c r="BC7" s="364"/>
      <c r="BD7" s="364"/>
      <c r="BE7" s="364"/>
      <c r="BF7" s="364"/>
      <c r="BG7" s="364"/>
      <c r="BH7" s="364"/>
      <c r="BI7" s="364"/>
      <c r="BJ7" s="364"/>
      <c r="BK7" s="364"/>
      <c r="BL7" s="364"/>
      <c r="BM7" s="365"/>
      <c r="BN7" s="383">
        <v>214579</v>
      </c>
      <c r="BO7" s="384"/>
      <c r="BP7" s="384"/>
      <c r="BQ7" s="384"/>
      <c r="BR7" s="384"/>
      <c r="BS7" s="384"/>
      <c r="BT7" s="384"/>
      <c r="BU7" s="385"/>
      <c r="BV7" s="383">
        <v>1173</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23619439</v>
      </c>
      <c r="CU7" s="384"/>
      <c r="CV7" s="384"/>
      <c r="CW7" s="384"/>
      <c r="CX7" s="384"/>
      <c r="CY7" s="384"/>
      <c r="CZ7" s="384"/>
      <c r="DA7" s="385"/>
      <c r="DB7" s="383">
        <v>23820548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210188</v>
      </c>
      <c r="BO8" s="384"/>
      <c r="BP8" s="384"/>
      <c r="BQ8" s="384"/>
      <c r="BR8" s="384"/>
      <c r="BS8" s="384"/>
      <c r="BT8" s="384"/>
      <c r="BU8" s="385"/>
      <c r="BV8" s="383">
        <v>304438</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0.57999999999999996</v>
      </c>
      <c r="CU8" s="493"/>
      <c r="CV8" s="493"/>
      <c r="CW8" s="493"/>
      <c r="CX8" s="493"/>
      <c r="CY8" s="493"/>
      <c r="CZ8" s="493"/>
      <c r="DA8" s="494"/>
      <c r="DB8" s="492">
        <v>0.57999999999999996</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124594</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76</v>
      </c>
      <c r="AV9" s="441"/>
      <c r="AW9" s="441"/>
      <c r="AX9" s="441"/>
      <c r="AY9" s="363" t="s">
        <v>98</v>
      </c>
      <c r="AZ9" s="364"/>
      <c r="BA9" s="364"/>
      <c r="BB9" s="364"/>
      <c r="BC9" s="364"/>
      <c r="BD9" s="364"/>
      <c r="BE9" s="364"/>
      <c r="BF9" s="364"/>
      <c r="BG9" s="364"/>
      <c r="BH9" s="364"/>
      <c r="BI9" s="364"/>
      <c r="BJ9" s="364"/>
      <c r="BK9" s="364"/>
      <c r="BL9" s="364"/>
      <c r="BM9" s="365"/>
      <c r="BN9" s="383">
        <v>-94250</v>
      </c>
      <c r="BO9" s="384"/>
      <c r="BP9" s="384"/>
      <c r="BQ9" s="384"/>
      <c r="BR9" s="384"/>
      <c r="BS9" s="384"/>
      <c r="BT9" s="384"/>
      <c r="BU9" s="385"/>
      <c r="BV9" s="383">
        <v>-24479</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15.6</v>
      </c>
      <c r="CU9" s="354"/>
      <c r="CV9" s="354"/>
      <c r="CW9" s="354"/>
      <c r="CX9" s="354"/>
      <c r="CY9" s="354"/>
      <c r="CZ9" s="354"/>
      <c r="DA9" s="355"/>
      <c r="DB9" s="353">
        <v>15.6</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127276</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280932</v>
      </c>
      <c r="BO10" s="384"/>
      <c r="BP10" s="384"/>
      <c r="BQ10" s="384"/>
      <c r="BR10" s="384"/>
      <c r="BS10" s="384"/>
      <c r="BT10" s="384"/>
      <c r="BU10" s="385"/>
      <c r="BV10" s="383">
        <v>609839</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76</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111</v>
      </c>
      <c r="C12" s="496"/>
      <c r="D12" s="496"/>
      <c r="E12" s="496"/>
      <c r="F12" s="496"/>
      <c r="G12" s="496"/>
      <c r="H12" s="496"/>
      <c r="I12" s="496"/>
      <c r="J12" s="496"/>
      <c r="K12" s="497"/>
      <c r="L12" s="504" t="s">
        <v>112</v>
      </c>
      <c r="M12" s="505"/>
      <c r="N12" s="505"/>
      <c r="O12" s="505"/>
      <c r="P12" s="505"/>
      <c r="Q12" s="506"/>
      <c r="R12" s="507">
        <v>122910</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v>506369</v>
      </c>
      <c r="BO12" s="384"/>
      <c r="BP12" s="384"/>
      <c r="BQ12" s="384"/>
      <c r="BR12" s="384"/>
      <c r="BS12" s="384"/>
      <c r="BT12" s="384"/>
      <c r="BU12" s="385"/>
      <c r="BV12" s="383">
        <v>189119</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120</v>
      </c>
      <c r="N13" s="482"/>
      <c r="O13" s="482"/>
      <c r="P13" s="482"/>
      <c r="Q13" s="483"/>
      <c r="R13" s="484">
        <v>121623</v>
      </c>
      <c r="S13" s="485"/>
      <c r="T13" s="485"/>
      <c r="U13" s="485"/>
      <c r="V13" s="486"/>
      <c r="W13" s="472" t="s">
        <v>121</v>
      </c>
      <c r="X13" s="396"/>
      <c r="Y13" s="396"/>
      <c r="Z13" s="396"/>
      <c r="AA13" s="396"/>
      <c r="AB13" s="397"/>
      <c r="AC13" s="359">
        <v>258</v>
      </c>
      <c r="AD13" s="360"/>
      <c r="AE13" s="360"/>
      <c r="AF13" s="360"/>
      <c r="AG13" s="361"/>
      <c r="AH13" s="359">
        <v>321</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-319687</v>
      </c>
      <c r="BO13" s="384"/>
      <c r="BP13" s="384"/>
      <c r="BQ13" s="384"/>
      <c r="BR13" s="384"/>
      <c r="BS13" s="384"/>
      <c r="BT13" s="384"/>
      <c r="BU13" s="385"/>
      <c r="BV13" s="383">
        <v>396241</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10.4</v>
      </c>
      <c r="CU13" s="354"/>
      <c r="CV13" s="354"/>
      <c r="CW13" s="354"/>
      <c r="CX13" s="354"/>
      <c r="CY13" s="354"/>
      <c r="CZ13" s="354"/>
      <c r="DA13" s="355"/>
      <c r="DB13" s="353">
        <v>10.6</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123611</v>
      </c>
      <c r="S14" s="485"/>
      <c r="T14" s="485"/>
      <c r="U14" s="485"/>
      <c r="V14" s="486"/>
      <c r="W14" s="487"/>
      <c r="X14" s="399"/>
      <c r="Y14" s="399"/>
      <c r="Z14" s="399"/>
      <c r="AA14" s="399"/>
      <c r="AB14" s="400"/>
      <c r="AC14" s="477">
        <v>0.5</v>
      </c>
      <c r="AD14" s="478"/>
      <c r="AE14" s="478"/>
      <c r="AF14" s="478"/>
      <c r="AG14" s="479"/>
      <c r="AH14" s="477">
        <v>0.6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103</v>
      </c>
      <c r="CU14" s="456"/>
      <c r="CV14" s="456"/>
      <c r="CW14" s="456"/>
      <c r="CX14" s="456"/>
      <c r="CY14" s="456"/>
      <c r="CZ14" s="456"/>
      <c r="DA14" s="457"/>
      <c r="DB14" s="488">
        <v>107.5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120</v>
      </c>
      <c r="N15" s="482"/>
      <c r="O15" s="482"/>
      <c r="P15" s="482"/>
      <c r="Q15" s="483"/>
      <c r="R15" s="484">
        <v>122298</v>
      </c>
      <c r="S15" s="485"/>
      <c r="T15" s="485"/>
      <c r="U15" s="485"/>
      <c r="V15" s="486"/>
      <c r="W15" s="472" t="s">
        <v>128</v>
      </c>
      <c r="X15" s="396"/>
      <c r="Y15" s="396"/>
      <c r="Z15" s="396"/>
      <c r="AA15" s="396"/>
      <c r="AB15" s="397"/>
      <c r="AC15" s="359">
        <v>13968</v>
      </c>
      <c r="AD15" s="360"/>
      <c r="AE15" s="360"/>
      <c r="AF15" s="360"/>
      <c r="AG15" s="361"/>
      <c r="AH15" s="359">
        <v>16594</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10947876</v>
      </c>
      <c r="BO15" s="379"/>
      <c r="BP15" s="379"/>
      <c r="BQ15" s="379"/>
      <c r="BR15" s="379"/>
      <c r="BS15" s="379"/>
      <c r="BT15" s="379"/>
      <c r="BU15" s="380"/>
      <c r="BV15" s="378">
        <v>10799447</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28.9</v>
      </c>
      <c r="AD16" s="478"/>
      <c r="AE16" s="478"/>
      <c r="AF16" s="478"/>
      <c r="AG16" s="479"/>
      <c r="AH16" s="477">
        <v>29.6</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18553916</v>
      </c>
      <c r="BO16" s="384"/>
      <c r="BP16" s="384"/>
      <c r="BQ16" s="384"/>
      <c r="BR16" s="384"/>
      <c r="BS16" s="384"/>
      <c r="BT16" s="384"/>
      <c r="BU16" s="385"/>
      <c r="BV16" s="383">
        <v>18511919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34059</v>
      </c>
      <c r="AD17" s="360"/>
      <c r="AE17" s="360"/>
      <c r="AF17" s="360"/>
      <c r="AG17" s="361"/>
      <c r="AH17" s="359">
        <v>37621</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14087241</v>
      </c>
      <c r="BO17" s="384"/>
      <c r="BP17" s="384"/>
      <c r="BQ17" s="384"/>
      <c r="BR17" s="384"/>
      <c r="BS17" s="384"/>
      <c r="BT17" s="384"/>
      <c r="BU17" s="385"/>
      <c r="BV17" s="383">
        <v>13983199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16.66</v>
      </c>
      <c r="M18" s="448"/>
      <c r="N18" s="448"/>
      <c r="O18" s="448"/>
      <c r="P18" s="448"/>
      <c r="Q18" s="448"/>
      <c r="R18" s="449"/>
      <c r="S18" s="449"/>
      <c r="T18" s="449"/>
      <c r="U18" s="449"/>
      <c r="V18" s="450"/>
      <c r="W18" s="464"/>
      <c r="X18" s="465"/>
      <c r="Y18" s="465"/>
      <c r="Z18" s="465"/>
      <c r="AA18" s="465"/>
      <c r="AB18" s="473"/>
      <c r="AC18" s="347">
        <v>70.5</v>
      </c>
      <c r="AD18" s="348"/>
      <c r="AE18" s="348"/>
      <c r="AF18" s="348"/>
      <c r="AG18" s="451"/>
      <c r="AH18" s="347">
        <v>67.099999999999994</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24823036</v>
      </c>
      <c r="BO18" s="384"/>
      <c r="BP18" s="384"/>
      <c r="BQ18" s="384"/>
      <c r="BR18" s="384"/>
      <c r="BS18" s="384"/>
      <c r="BT18" s="384"/>
      <c r="BU18" s="385"/>
      <c r="BV18" s="383">
        <v>24304063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7479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27269349</v>
      </c>
      <c r="BO19" s="384"/>
      <c r="BP19" s="384"/>
      <c r="BQ19" s="384"/>
      <c r="BR19" s="384"/>
      <c r="BS19" s="384"/>
      <c r="BT19" s="384"/>
      <c r="BU19" s="385"/>
      <c r="BV19" s="383">
        <v>27237049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49218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41247628</v>
      </c>
      <c r="BO23" s="384"/>
      <c r="BP23" s="384"/>
      <c r="BQ23" s="384"/>
      <c r="BR23" s="384"/>
      <c r="BS23" s="384"/>
      <c r="BT23" s="384"/>
      <c r="BU23" s="385"/>
      <c r="BV23" s="383">
        <v>41013996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150</v>
      </c>
      <c r="F24" s="357"/>
      <c r="G24" s="357"/>
      <c r="H24" s="357"/>
      <c r="I24" s="357"/>
      <c r="J24" s="357"/>
      <c r="K24" s="358"/>
      <c r="L24" s="359">
        <v>1</v>
      </c>
      <c r="M24" s="360"/>
      <c r="N24" s="360"/>
      <c r="O24" s="360"/>
      <c r="P24" s="361"/>
      <c r="Q24" s="359">
        <v>9360</v>
      </c>
      <c r="R24" s="360"/>
      <c r="S24" s="360"/>
      <c r="T24" s="360"/>
      <c r="U24" s="360"/>
      <c r="V24" s="361"/>
      <c r="W24" s="425"/>
      <c r="X24" s="416"/>
      <c r="Y24" s="417"/>
      <c r="Z24" s="356" t="s">
        <v>151</v>
      </c>
      <c r="AA24" s="357"/>
      <c r="AB24" s="357"/>
      <c r="AC24" s="357"/>
      <c r="AD24" s="357"/>
      <c r="AE24" s="357"/>
      <c r="AF24" s="357"/>
      <c r="AG24" s="358"/>
      <c r="AH24" s="359">
        <v>694</v>
      </c>
      <c r="AI24" s="360"/>
      <c r="AJ24" s="360"/>
      <c r="AK24" s="360"/>
      <c r="AL24" s="361"/>
      <c r="AM24" s="359">
        <v>2184712</v>
      </c>
      <c r="AN24" s="360"/>
      <c r="AO24" s="360"/>
      <c r="AP24" s="360"/>
      <c r="AQ24" s="360"/>
      <c r="AR24" s="361"/>
      <c r="AS24" s="359">
        <v>3148</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24180666</v>
      </c>
      <c r="BO24" s="384"/>
      <c r="BP24" s="384"/>
      <c r="BQ24" s="384"/>
      <c r="BR24" s="384"/>
      <c r="BS24" s="384"/>
      <c r="BT24" s="384"/>
      <c r="BU24" s="385"/>
      <c r="BV24" s="383">
        <v>22409811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153</v>
      </c>
      <c r="F25" s="357"/>
      <c r="G25" s="357"/>
      <c r="H25" s="357"/>
      <c r="I25" s="357"/>
      <c r="J25" s="357"/>
      <c r="K25" s="358"/>
      <c r="L25" s="359">
        <v>2</v>
      </c>
      <c r="M25" s="360"/>
      <c r="N25" s="360"/>
      <c r="O25" s="360"/>
      <c r="P25" s="361"/>
      <c r="Q25" s="359">
        <v>8265</v>
      </c>
      <c r="R25" s="360"/>
      <c r="S25" s="360"/>
      <c r="T25" s="360"/>
      <c r="U25" s="360"/>
      <c r="V25" s="361"/>
      <c r="W25" s="425"/>
      <c r="X25" s="416"/>
      <c r="Y25" s="417"/>
      <c r="Z25" s="356" t="s">
        <v>154</v>
      </c>
      <c r="AA25" s="357"/>
      <c r="AB25" s="357"/>
      <c r="AC25" s="357"/>
      <c r="AD25" s="357"/>
      <c r="AE25" s="357"/>
      <c r="AF25" s="357"/>
      <c r="AG25" s="358"/>
      <c r="AH25" s="359">
        <v>113</v>
      </c>
      <c r="AI25" s="360"/>
      <c r="AJ25" s="360"/>
      <c r="AK25" s="360"/>
      <c r="AL25" s="361"/>
      <c r="AM25" s="359">
        <v>314931</v>
      </c>
      <c r="AN25" s="360"/>
      <c r="AO25" s="360"/>
      <c r="AP25" s="360"/>
      <c r="AQ25" s="360"/>
      <c r="AR25" s="361"/>
      <c r="AS25" s="359">
        <v>2787</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1675502</v>
      </c>
      <c r="BO25" s="379"/>
      <c r="BP25" s="379"/>
      <c r="BQ25" s="379"/>
      <c r="BR25" s="379"/>
      <c r="BS25" s="379"/>
      <c r="BT25" s="379"/>
      <c r="BU25" s="380"/>
      <c r="BV25" s="378">
        <v>2197519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156</v>
      </c>
      <c r="F26" s="357"/>
      <c r="G26" s="357"/>
      <c r="H26" s="357"/>
      <c r="I26" s="357"/>
      <c r="J26" s="357"/>
      <c r="K26" s="358"/>
      <c r="L26" s="359">
        <v>1</v>
      </c>
      <c r="M26" s="360"/>
      <c r="N26" s="360"/>
      <c r="O26" s="360"/>
      <c r="P26" s="361"/>
      <c r="Q26" s="359">
        <v>7695</v>
      </c>
      <c r="R26" s="360"/>
      <c r="S26" s="360"/>
      <c r="T26" s="360"/>
      <c r="U26" s="360"/>
      <c r="V26" s="361"/>
      <c r="W26" s="425"/>
      <c r="X26" s="416"/>
      <c r="Y26" s="417"/>
      <c r="Z26" s="356" t="s">
        <v>157</v>
      </c>
      <c r="AA26" s="438"/>
      <c r="AB26" s="438"/>
      <c r="AC26" s="438"/>
      <c r="AD26" s="438"/>
      <c r="AE26" s="438"/>
      <c r="AF26" s="438"/>
      <c r="AG26" s="439"/>
      <c r="AH26" s="359">
        <v>74</v>
      </c>
      <c r="AI26" s="360"/>
      <c r="AJ26" s="360"/>
      <c r="AK26" s="360"/>
      <c r="AL26" s="361"/>
      <c r="AM26" s="359">
        <v>265068</v>
      </c>
      <c r="AN26" s="360"/>
      <c r="AO26" s="360"/>
      <c r="AP26" s="360"/>
      <c r="AQ26" s="360"/>
      <c r="AR26" s="361"/>
      <c r="AS26" s="359">
        <v>3582</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159</v>
      </c>
      <c r="F27" s="357"/>
      <c r="G27" s="357"/>
      <c r="H27" s="357"/>
      <c r="I27" s="357"/>
      <c r="J27" s="357"/>
      <c r="K27" s="358"/>
      <c r="L27" s="359">
        <v>1</v>
      </c>
      <c r="M27" s="360"/>
      <c r="N27" s="360"/>
      <c r="O27" s="360"/>
      <c r="P27" s="361"/>
      <c r="Q27" s="359">
        <v>7600</v>
      </c>
      <c r="R27" s="360"/>
      <c r="S27" s="360"/>
      <c r="T27" s="360"/>
      <c r="U27" s="360"/>
      <c r="V27" s="361"/>
      <c r="W27" s="425"/>
      <c r="X27" s="416"/>
      <c r="Y27" s="417"/>
      <c r="Z27" s="356" t="s">
        <v>160</v>
      </c>
      <c r="AA27" s="357"/>
      <c r="AB27" s="357"/>
      <c r="AC27" s="357"/>
      <c r="AD27" s="357"/>
      <c r="AE27" s="357"/>
      <c r="AF27" s="357"/>
      <c r="AG27" s="358"/>
      <c r="AH27" s="359">
        <v>31</v>
      </c>
      <c r="AI27" s="360"/>
      <c r="AJ27" s="360"/>
      <c r="AK27" s="360"/>
      <c r="AL27" s="361"/>
      <c r="AM27" s="359">
        <v>119155</v>
      </c>
      <c r="AN27" s="360"/>
      <c r="AO27" s="360"/>
      <c r="AP27" s="360"/>
      <c r="AQ27" s="360"/>
      <c r="AR27" s="361"/>
      <c r="AS27" s="359">
        <v>3844</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t="s">
        <v>119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162</v>
      </c>
      <c r="F28" s="357"/>
      <c r="G28" s="357"/>
      <c r="H28" s="357"/>
      <c r="I28" s="357"/>
      <c r="J28" s="357"/>
      <c r="K28" s="358"/>
      <c r="L28" s="359">
        <v>1</v>
      </c>
      <c r="M28" s="360"/>
      <c r="N28" s="360"/>
      <c r="O28" s="360"/>
      <c r="P28" s="361"/>
      <c r="Q28" s="359">
        <v>6700</v>
      </c>
      <c r="R28" s="360"/>
      <c r="S28" s="360"/>
      <c r="T28" s="360"/>
      <c r="U28" s="360"/>
      <c r="V28" s="361"/>
      <c r="W28" s="425"/>
      <c r="X28" s="416"/>
      <c r="Y28" s="417"/>
      <c r="Z28" s="356" t="s">
        <v>163</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1366368</v>
      </c>
      <c r="BO28" s="379"/>
      <c r="BP28" s="379"/>
      <c r="BQ28" s="379"/>
      <c r="BR28" s="379"/>
      <c r="BS28" s="379"/>
      <c r="BT28" s="379"/>
      <c r="BU28" s="380"/>
      <c r="BV28" s="378">
        <v>1591805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166</v>
      </c>
      <c r="F29" s="357"/>
      <c r="G29" s="357"/>
      <c r="H29" s="357"/>
      <c r="I29" s="357"/>
      <c r="J29" s="357"/>
      <c r="K29" s="358"/>
      <c r="L29" s="359">
        <v>17</v>
      </c>
      <c r="M29" s="360"/>
      <c r="N29" s="360"/>
      <c r="O29" s="360"/>
      <c r="P29" s="361"/>
      <c r="Q29" s="359">
        <v>6200</v>
      </c>
      <c r="R29" s="360"/>
      <c r="S29" s="360"/>
      <c r="T29" s="360"/>
      <c r="U29" s="360"/>
      <c r="V29" s="361"/>
      <c r="W29" s="426"/>
      <c r="X29" s="427"/>
      <c r="Y29" s="428"/>
      <c r="Z29" s="356" t="s">
        <v>167</v>
      </c>
      <c r="AA29" s="357"/>
      <c r="AB29" s="357"/>
      <c r="AC29" s="357"/>
      <c r="AD29" s="357"/>
      <c r="AE29" s="357"/>
      <c r="AF29" s="357"/>
      <c r="AG29" s="358"/>
      <c r="AH29" s="359">
        <v>725</v>
      </c>
      <c r="AI29" s="360"/>
      <c r="AJ29" s="360"/>
      <c r="AK29" s="360"/>
      <c r="AL29" s="361"/>
      <c r="AM29" s="359">
        <v>2303867</v>
      </c>
      <c r="AN29" s="360"/>
      <c r="AO29" s="360"/>
      <c r="AP29" s="360"/>
      <c r="AQ29" s="360"/>
      <c r="AR29" s="361"/>
      <c r="AS29" s="359">
        <v>3178</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21253</v>
      </c>
      <c r="BO29" s="384"/>
      <c r="BP29" s="384"/>
      <c r="BQ29" s="384"/>
      <c r="BR29" s="384"/>
      <c r="BS29" s="384"/>
      <c r="BT29" s="384"/>
      <c r="BU29" s="385"/>
      <c r="BV29" s="383">
        <v>21248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102.4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962370</v>
      </c>
      <c r="BO30" s="387"/>
      <c r="BP30" s="387"/>
      <c r="BQ30" s="387"/>
      <c r="BR30" s="387"/>
      <c r="BS30" s="387"/>
      <c r="BT30" s="387"/>
      <c r="BU30" s="388"/>
      <c r="BV30" s="386">
        <v>962426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大和川右岸水防事務組合</v>
      </c>
      <c r="BZ34" s="342"/>
      <c r="CA34" s="342"/>
      <c r="CB34" s="342"/>
      <c r="CC34" s="342"/>
      <c r="CD34" s="342"/>
      <c r="CE34" s="342"/>
      <c r="CF34" s="342"/>
      <c r="CG34" s="342"/>
      <c r="CH34" s="342"/>
      <c r="CI34" s="342"/>
      <c r="CJ34" s="342"/>
      <c r="CK34" s="342"/>
      <c r="CL34" s="342"/>
      <c r="CM34" s="342"/>
      <c r="CN34" s="165"/>
      <c r="CO34" s="343">
        <f>IF(CQ34="","",MAX(C34:D43,U34:V43,AM34:AN43,BE34:BF43,BW34:BX43)+1)</f>
        <v>12</v>
      </c>
      <c r="CP34" s="343"/>
      <c r="CQ34" s="342" t="str">
        <f>IF('各会計、関係団体の財政状況及び健全化判断比率'!BS7="","",'各会計、関係団体の財政状況及び健全化判断比率'!BS7)</f>
        <v>松原都市開発株式会社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大阪府後期高齢者医療広域連合（一般会計）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13</v>
      </c>
      <c r="CP35" s="343"/>
      <c r="CQ35" s="342" t="str">
        <f>IF('各会計、関係団体の財政状況及び健全化判断比率'!BS8="","",'各会計、関係団体の財政状況及び健全化判断比率'!BS8)</f>
        <v>松原市文化情報振興事業団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大阪府後期高齢者医療広域連合（後期高齢者医療特別会計）</v>
      </c>
      <c r="BZ36" s="342"/>
      <c r="CA36" s="342"/>
      <c r="CB36" s="342"/>
      <c r="CC36" s="342"/>
      <c r="CD36" s="342"/>
      <c r="CE36" s="342"/>
      <c r="CF36" s="342"/>
      <c r="CG36" s="342"/>
      <c r="CH36" s="342"/>
      <c r="CI36" s="342"/>
      <c r="CJ36" s="342"/>
      <c r="CK36" s="342"/>
      <c r="CL36" s="342"/>
      <c r="CM36" s="342"/>
      <c r="CN36" s="165"/>
      <c r="CO36" s="343">
        <f t="shared" si="3"/>
        <v>14</v>
      </c>
      <c r="CP36" s="343"/>
      <c r="CQ36" s="342" t="str">
        <f>IF('各会計、関係団体の財政状況及び健全化判断比率'!BS9="","",'各会計、関係団体の財政状況及び健全化判断比率'!BS9)</f>
        <v>松原市土地開発公社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大阪広域水道企業団（水道事業会計）</v>
      </c>
      <c r="BZ37" s="342"/>
      <c r="CA37" s="342"/>
      <c r="CB37" s="342"/>
      <c r="CC37" s="342"/>
      <c r="CD37" s="342"/>
      <c r="CE37" s="342"/>
      <c r="CF37" s="342"/>
      <c r="CG37" s="342"/>
      <c r="CH37" s="342"/>
      <c r="CI37" s="342"/>
      <c r="CJ37" s="342"/>
      <c r="CK37" s="342"/>
      <c r="CL37" s="342"/>
      <c r="CM37" s="342"/>
      <c r="CN37" s="165"/>
      <c r="CO37" s="343">
        <f t="shared" si="3"/>
        <v>15</v>
      </c>
      <c r="CP37" s="343"/>
      <c r="CQ37" s="342" t="str">
        <f>IF('各会計、関係団体の財政状況及び健全化判断比率'!BS10="","",'各会計、関係団体の財政状況及び健全化判断比率'!BS10)</f>
        <v>松原学校給食株式会社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大阪広域水道企業団（工業用水道事業会計）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81" t="s">
        <v>24</v>
      </c>
      <c r="C41" s="1182"/>
      <c r="D41" s="81"/>
      <c r="E41" s="1183" t="s">
        <v>25</v>
      </c>
      <c r="F41" s="1183"/>
      <c r="G41" s="1183"/>
      <c r="H41" s="1184"/>
      <c r="I41" s="82">
        <v>38818</v>
      </c>
      <c r="J41" s="83">
        <v>40885</v>
      </c>
      <c r="K41" s="83">
        <v>40623</v>
      </c>
      <c r="L41" s="83">
        <v>41021</v>
      </c>
      <c r="M41" s="84">
        <v>41248</v>
      </c>
    </row>
    <row r="42" spans="2:13" ht="27.75" customHeight="1" x14ac:dyDescent="0.15">
      <c r="B42" s="1171"/>
      <c r="C42" s="1172"/>
      <c r="D42" s="85"/>
      <c r="E42" s="1175" t="s">
        <v>26</v>
      </c>
      <c r="F42" s="1175"/>
      <c r="G42" s="1175"/>
      <c r="H42" s="1176"/>
      <c r="I42" s="86" t="s">
        <v>474</v>
      </c>
      <c r="J42" s="87" t="s">
        <v>474</v>
      </c>
      <c r="K42" s="87" t="s">
        <v>474</v>
      </c>
      <c r="L42" s="87" t="s">
        <v>474</v>
      </c>
      <c r="M42" s="88" t="s">
        <v>474</v>
      </c>
    </row>
    <row r="43" spans="2:13" ht="27.75" customHeight="1" x14ac:dyDescent="0.15">
      <c r="B43" s="1171"/>
      <c r="C43" s="1172"/>
      <c r="D43" s="85"/>
      <c r="E43" s="1175" t="s">
        <v>27</v>
      </c>
      <c r="F43" s="1175"/>
      <c r="G43" s="1175"/>
      <c r="H43" s="1176"/>
      <c r="I43" s="86">
        <v>36645</v>
      </c>
      <c r="J43" s="87">
        <v>36483</v>
      </c>
      <c r="K43" s="87">
        <v>35947</v>
      </c>
      <c r="L43" s="87">
        <v>35554</v>
      </c>
      <c r="M43" s="88">
        <v>34205</v>
      </c>
    </row>
    <row r="44" spans="2:13" ht="27.75" customHeight="1" x14ac:dyDescent="0.15">
      <c r="B44" s="1171"/>
      <c r="C44" s="1172"/>
      <c r="D44" s="85"/>
      <c r="E44" s="1175" t="s">
        <v>28</v>
      </c>
      <c r="F44" s="1175"/>
      <c r="G44" s="1175"/>
      <c r="H44" s="1176"/>
      <c r="I44" s="86" t="s">
        <v>474</v>
      </c>
      <c r="J44" s="87" t="s">
        <v>474</v>
      </c>
      <c r="K44" s="87" t="s">
        <v>474</v>
      </c>
      <c r="L44" s="87" t="s">
        <v>474</v>
      </c>
      <c r="M44" s="88" t="s">
        <v>474</v>
      </c>
    </row>
    <row r="45" spans="2:13" ht="27.75" customHeight="1" x14ac:dyDescent="0.15">
      <c r="B45" s="1171"/>
      <c r="C45" s="1172"/>
      <c r="D45" s="85"/>
      <c r="E45" s="1175" t="s">
        <v>29</v>
      </c>
      <c r="F45" s="1175"/>
      <c r="G45" s="1175"/>
      <c r="H45" s="1176"/>
      <c r="I45" s="86">
        <v>7858</v>
      </c>
      <c r="J45" s="87">
        <v>6393</v>
      </c>
      <c r="K45" s="87">
        <v>6213</v>
      </c>
      <c r="L45" s="87">
        <v>5749</v>
      </c>
      <c r="M45" s="88">
        <v>5345</v>
      </c>
    </row>
    <row r="46" spans="2:13" ht="27.75" customHeight="1" x14ac:dyDescent="0.15">
      <c r="B46" s="1171"/>
      <c r="C46" s="1172"/>
      <c r="D46" s="85"/>
      <c r="E46" s="1175" t="s">
        <v>30</v>
      </c>
      <c r="F46" s="1175"/>
      <c r="G46" s="1175"/>
      <c r="H46" s="1176"/>
      <c r="I46" s="86">
        <v>996</v>
      </c>
      <c r="J46" s="87">
        <v>825</v>
      </c>
      <c r="K46" s="87">
        <v>805</v>
      </c>
      <c r="L46" s="87">
        <v>724</v>
      </c>
      <c r="M46" s="88">
        <v>859</v>
      </c>
    </row>
    <row r="47" spans="2:13" ht="27.75" customHeight="1" x14ac:dyDescent="0.15">
      <c r="B47" s="1171"/>
      <c r="C47" s="1172"/>
      <c r="D47" s="85"/>
      <c r="E47" s="1175" t="s">
        <v>31</v>
      </c>
      <c r="F47" s="1175"/>
      <c r="G47" s="1175"/>
      <c r="H47" s="1176"/>
      <c r="I47" s="86" t="s">
        <v>474</v>
      </c>
      <c r="J47" s="87" t="s">
        <v>474</v>
      </c>
      <c r="K47" s="87" t="s">
        <v>474</v>
      </c>
      <c r="L47" s="87" t="s">
        <v>474</v>
      </c>
      <c r="M47" s="88" t="s">
        <v>474</v>
      </c>
    </row>
    <row r="48" spans="2:13" ht="27.75" customHeight="1" x14ac:dyDescent="0.15">
      <c r="B48" s="1173"/>
      <c r="C48" s="1174"/>
      <c r="D48" s="85"/>
      <c r="E48" s="1175" t="s">
        <v>32</v>
      </c>
      <c r="F48" s="1175"/>
      <c r="G48" s="1175"/>
      <c r="H48" s="1176"/>
      <c r="I48" s="86" t="s">
        <v>474</v>
      </c>
      <c r="J48" s="87" t="s">
        <v>474</v>
      </c>
      <c r="K48" s="87" t="s">
        <v>474</v>
      </c>
      <c r="L48" s="87" t="s">
        <v>474</v>
      </c>
      <c r="M48" s="88" t="s">
        <v>474</v>
      </c>
    </row>
    <row r="49" spans="2:13" ht="27.75" customHeight="1" x14ac:dyDescent="0.15">
      <c r="B49" s="1169" t="s">
        <v>33</v>
      </c>
      <c r="C49" s="1170"/>
      <c r="D49" s="89"/>
      <c r="E49" s="1175" t="s">
        <v>34</v>
      </c>
      <c r="F49" s="1175"/>
      <c r="G49" s="1175"/>
      <c r="H49" s="1176"/>
      <c r="I49" s="86">
        <v>1311</v>
      </c>
      <c r="J49" s="87">
        <v>1708</v>
      </c>
      <c r="K49" s="87">
        <v>2139</v>
      </c>
      <c r="L49" s="87">
        <v>2624</v>
      </c>
      <c r="M49" s="88">
        <v>2401</v>
      </c>
    </row>
    <row r="50" spans="2:13" ht="27.75" customHeight="1" x14ac:dyDescent="0.15">
      <c r="B50" s="1171"/>
      <c r="C50" s="1172"/>
      <c r="D50" s="85"/>
      <c r="E50" s="1175" t="s">
        <v>35</v>
      </c>
      <c r="F50" s="1175"/>
      <c r="G50" s="1175"/>
      <c r="H50" s="1176"/>
      <c r="I50" s="86">
        <v>12926</v>
      </c>
      <c r="J50" s="87">
        <v>12157</v>
      </c>
      <c r="K50" s="87">
        <v>11683</v>
      </c>
      <c r="L50" s="87">
        <v>11644</v>
      </c>
      <c r="M50" s="88">
        <v>11726</v>
      </c>
    </row>
    <row r="51" spans="2:13" ht="27.75" customHeight="1" x14ac:dyDescent="0.15">
      <c r="B51" s="1173"/>
      <c r="C51" s="1174"/>
      <c r="D51" s="85"/>
      <c r="E51" s="1175" t="s">
        <v>36</v>
      </c>
      <c r="F51" s="1175"/>
      <c r="G51" s="1175"/>
      <c r="H51" s="1176"/>
      <c r="I51" s="86">
        <v>46197</v>
      </c>
      <c r="J51" s="87">
        <v>46219</v>
      </c>
      <c r="K51" s="87">
        <v>46009</v>
      </c>
      <c r="L51" s="87">
        <v>46636</v>
      </c>
      <c r="M51" s="88">
        <v>46636</v>
      </c>
    </row>
    <row r="52" spans="2:13" ht="27.75" customHeight="1" thickBot="1" x14ac:dyDescent="0.2">
      <c r="B52" s="1177" t="s">
        <v>37</v>
      </c>
      <c r="C52" s="1178"/>
      <c r="D52" s="90"/>
      <c r="E52" s="1179" t="s">
        <v>38</v>
      </c>
      <c r="F52" s="1179"/>
      <c r="G52" s="1179"/>
      <c r="H52" s="1180"/>
      <c r="I52" s="91">
        <v>23883</v>
      </c>
      <c r="J52" s="92">
        <v>24502</v>
      </c>
      <c r="K52" s="92">
        <v>23758</v>
      </c>
      <c r="L52" s="92">
        <v>22144</v>
      </c>
      <c r="M52" s="93">
        <v>20893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15908</v>
      </c>
      <c r="E3" s="116"/>
      <c r="F3" s="117">
        <v>35965</v>
      </c>
      <c r="G3" s="118"/>
      <c r="H3" s="119"/>
    </row>
    <row r="4" spans="1:8" x14ac:dyDescent="0.15">
      <c r="A4" s="120"/>
      <c r="B4" s="121"/>
      <c r="C4" s="122"/>
      <c r="D4" s="123">
        <v>4334</v>
      </c>
      <c r="E4" s="124"/>
      <c r="F4" s="125">
        <v>20136</v>
      </c>
      <c r="G4" s="126"/>
      <c r="H4" s="127"/>
    </row>
    <row r="5" spans="1:8" x14ac:dyDescent="0.15">
      <c r="A5" s="108" t="s">
        <v>506</v>
      </c>
      <c r="B5" s="113"/>
      <c r="C5" s="114"/>
      <c r="D5" s="115">
        <v>25399</v>
      </c>
      <c r="E5" s="116"/>
      <c r="F5" s="117">
        <v>41433</v>
      </c>
      <c r="G5" s="118"/>
      <c r="H5" s="119"/>
    </row>
    <row r="6" spans="1:8" x14ac:dyDescent="0.15">
      <c r="A6" s="120"/>
      <c r="B6" s="121"/>
      <c r="C6" s="122"/>
      <c r="D6" s="123">
        <v>14322</v>
      </c>
      <c r="E6" s="124"/>
      <c r="F6" s="125">
        <v>22351</v>
      </c>
      <c r="G6" s="126"/>
      <c r="H6" s="127"/>
    </row>
    <row r="7" spans="1:8" x14ac:dyDescent="0.15">
      <c r="A7" s="108" t="s">
        <v>507</v>
      </c>
      <c r="B7" s="113"/>
      <c r="C7" s="114"/>
      <c r="D7" s="115">
        <v>15591</v>
      </c>
      <c r="E7" s="116"/>
      <c r="F7" s="117">
        <v>43493</v>
      </c>
      <c r="G7" s="118"/>
      <c r="H7" s="119"/>
    </row>
    <row r="8" spans="1:8" x14ac:dyDescent="0.15">
      <c r="A8" s="120"/>
      <c r="B8" s="121"/>
      <c r="C8" s="122"/>
      <c r="D8" s="123">
        <v>6850</v>
      </c>
      <c r="E8" s="124"/>
      <c r="F8" s="125">
        <v>23254</v>
      </c>
      <c r="G8" s="126"/>
      <c r="H8" s="127"/>
    </row>
    <row r="9" spans="1:8" x14ac:dyDescent="0.15">
      <c r="A9" s="108" t="s">
        <v>508</v>
      </c>
      <c r="B9" s="113"/>
      <c r="C9" s="114"/>
      <c r="D9" s="115">
        <v>27089</v>
      </c>
      <c r="E9" s="116"/>
      <c r="F9" s="117">
        <v>50840</v>
      </c>
      <c r="G9" s="118"/>
      <c r="H9" s="119"/>
    </row>
    <row r="10" spans="1:8" x14ac:dyDescent="0.15">
      <c r="A10" s="120"/>
      <c r="B10" s="121"/>
      <c r="C10" s="122"/>
      <c r="D10" s="123">
        <v>10267</v>
      </c>
      <c r="E10" s="124"/>
      <c r="F10" s="125">
        <v>25367</v>
      </c>
      <c r="G10" s="126"/>
      <c r="H10" s="127"/>
    </row>
    <row r="11" spans="1:8" x14ac:dyDescent="0.15">
      <c r="A11" s="108" t="s">
        <v>509</v>
      </c>
      <c r="B11" s="113"/>
      <c r="C11" s="114"/>
      <c r="D11" s="115">
        <v>25073</v>
      </c>
      <c r="E11" s="116"/>
      <c r="F11" s="117">
        <v>53605</v>
      </c>
      <c r="G11" s="118"/>
      <c r="H11" s="119"/>
    </row>
    <row r="12" spans="1:8" x14ac:dyDescent="0.15">
      <c r="A12" s="120"/>
      <c r="B12" s="121"/>
      <c r="C12" s="128"/>
      <c r="D12" s="123">
        <v>9983</v>
      </c>
      <c r="E12" s="124"/>
      <c r="F12" s="125">
        <v>28343</v>
      </c>
      <c r="G12" s="126"/>
      <c r="H12" s="127"/>
    </row>
    <row r="13" spans="1:8" x14ac:dyDescent="0.15">
      <c r="A13" s="108"/>
      <c r="B13" s="113"/>
      <c r="C13" s="129"/>
      <c r="D13" s="130">
        <v>21812</v>
      </c>
      <c r="E13" s="131"/>
      <c r="F13" s="132">
        <v>45067</v>
      </c>
      <c r="G13" s="133"/>
      <c r="H13" s="119"/>
    </row>
    <row r="14" spans="1:8" x14ac:dyDescent="0.15">
      <c r="A14" s="120"/>
      <c r="B14" s="121"/>
      <c r="C14" s="122"/>
      <c r="D14" s="123">
        <v>9151</v>
      </c>
      <c r="E14" s="124"/>
      <c r="F14" s="125">
        <v>23890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3.04</v>
      </c>
      <c r="C19" s="134">
        <f>ROUND(VALUE(SUBSTITUTE(実質収支比率等に係る経年分析!G$48,"▲","-")),2)</f>
        <v>1.37</v>
      </c>
      <c r="D19" s="134">
        <f>ROUND(VALUE(SUBSTITUTE(実質収支比率等に係る経年分析!H$48,"▲","-")),2)</f>
        <v>1.4</v>
      </c>
      <c r="E19" s="134">
        <f>ROUND(VALUE(SUBSTITUTE(実質収支比率等に係る経年分析!I$48,"▲","-")),2)</f>
        <v>1.28</v>
      </c>
      <c r="F19" s="134">
        <f>ROUND(VALUE(SUBSTITUTE(実質収支比率等に係る経年分析!J$48,"▲","-")),2)</f>
        <v>0.89</v>
      </c>
    </row>
    <row r="20" spans="1:11" x14ac:dyDescent="0.15">
      <c r="A20" s="134" t="s">
        <v>43</v>
      </c>
      <c r="B20" s="134">
        <f>ROUND(VALUE(SUBSTITUTE(実質収支比率等に係る経年分析!F$47,"▲","-")),2)</f>
        <v>1.7</v>
      </c>
      <c r="C20" s="134">
        <f>ROUND(VALUE(SUBSTITUTE(実質収支比率等に係る経年分析!G$47,"▲","-")),2)</f>
        <v>3.26</v>
      </c>
      <c r="D20" s="134">
        <f>ROUND(VALUE(SUBSTITUTE(実質収支比率等に係る経年分析!H$47,"▲","-")),2)</f>
        <v>4.9800000000000004</v>
      </c>
      <c r="E20" s="134">
        <f>ROUND(VALUE(SUBSTITUTE(実質収支比率等に係る経年分析!I$47,"▲","-")),2)</f>
        <v>6.68</v>
      </c>
      <c r="F20" s="134">
        <f>ROUND(VALUE(SUBSTITUTE(実質収支比率等に係る経年分析!J$47,"▲","-")),2)</f>
        <v>5.78</v>
      </c>
    </row>
    <row r="21" spans="1:11" x14ac:dyDescent="0.15">
      <c r="A21" s="134" t="s">
        <v>44</v>
      </c>
      <c r="B21" s="134">
        <f>IF(ISNUMBER(VALUE(SUBSTITUTE(実質収支比率等に係る経年分析!F$49,"▲","-"))),ROUND(VALUE(SUBSTITUTE(実質収支比率等に係る経年分析!F$49,"▲","-")),2),NA())</f>
        <v>3.05</v>
      </c>
      <c r="C21" s="134">
        <f>IF(ISNUMBER(VALUE(SUBSTITUTE(実質収支比率等に係る経年分析!G$49,"▲","-"))),ROUND(VALUE(SUBSTITUTE(実質収支比率等に係る経年分析!G$49,"▲","-")),2),NA())</f>
        <v>-0.16</v>
      </c>
      <c r="D21" s="134">
        <f>IF(ISNUMBER(VALUE(SUBSTITUTE(実質収支比率等に係る経年分析!H$49,"▲","-"))),ROUND(VALUE(SUBSTITUTE(実質収支比率等に係る経年分析!H$49,"▲","-")),2),NA())</f>
        <v>1.73</v>
      </c>
      <c r="E21" s="134">
        <f>IF(ISNUMBER(VALUE(SUBSTITUTE(実質収支比率等に係る経年分析!I$49,"▲","-"))),ROUND(VALUE(SUBSTITUTE(実質収支比率等に係る経年分析!I$49,"▲","-")),2),NA())</f>
        <v>1.66</v>
      </c>
      <c r="F21" s="134">
        <f>IF(ISNUMBER(VALUE(SUBSTITUTE(実質収支比率等に係る経年分析!J$49,"▲","-"))),ROUND(VALUE(SUBSTITUTE(実質収支比率等に係る経年分析!J$49,"▲","-")),2),NA())</f>
        <v>-1.35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1.1200000000000001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17.34</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9.2200000000000006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9.99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10.32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10.1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11.27</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4416</v>
      </c>
      <c r="E42" s="136"/>
      <c r="F42" s="136"/>
      <c r="G42" s="136">
        <f>'実質公債費比率（分子）の構造'!L$52</f>
        <v>4305</v>
      </c>
      <c r="H42" s="136"/>
      <c r="I42" s="136"/>
      <c r="J42" s="136">
        <f>'実質公債費比率（分子）の構造'!M$52</f>
        <v>4313</v>
      </c>
      <c r="K42" s="136"/>
      <c r="L42" s="136"/>
      <c r="M42" s="136">
        <f>'実質公債費比率（分子）の構造'!N$52</f>
        <v>4260</v>
      </c>
      <c r="N42" s="136"/>
      <c r="O42" s="136"/>
      <c r="P42" s="136">
        <f>'実質公債費比率（分子）の構造'!O$52</f>
        <v>4398</v>
      </c>
    </row>
    <row r="43" spans="1:16" x14ac:dyDescent="0.15">
      <c r="A43" s="136" t="s">
        <v>18</v>
      </c>
      <c r="B43" s="136">
        <f>'実質公債費比率（分子）の構造'!K$51</f>
        <v>2</v>
      </c>
      <c r="C43" s="136"/>
      <c r="D43" s="136"/>
      <c r="E43" s="136">
        <f>'実質公債費比率（分子）の構造'!L$51</f>
        <v>3</v>
      </c>
      <c r="F43" s="136"/>
      <c r="G43" s="136"/>
      <c r="H43" s="136">
        <f>'実質公債費比率（分子）の構造'!M$51</f>
        <v>2</v>
      </c>
      <c r="I43" s="136"/>
      <c r="J43" s="136"/>
      <c r="K43" s="136">
        <f>'実質公債費比率（分子）の構造'!N$51</f>
        <v>2</v>
      </c>
      <c r="L43" s="136"/>
      <c r="M43" s="136"/>
      <c r="N43" s="136">
        <f>'実質公債費比率（分子）の構造'!O$51</f>
        <v>1</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2207</v>
      </c>
      <c r="C46" s="136"/>
      <c r="D46" s="136"/>
      <c r="E46" s="136">
        <f>'実質公債費比率（分子）の構造'!L$48</f>
        <v>2250</v>
      </c>
      <c r="F46" s="136"/>
      <c r="G46" s="136"/>
      <c r="H46" s="136">
        <f>'実質公債費比率（分子）の構造'!M$48</f>
        <v>2208</v>
      </c>
      <c r="I46" s="136"/>
      <c r="J46" s="136"/>
      <c r="K46" s="136">
        <f>'実質公債費比率（分子）の構造'!N$48</f>
        <v>2136</v>
      </c>
      <c r="L46" s="136"/>
      <c r="M46" s="136"/>
      <c r="N46" s="136">
        <f>'実質公債費比率（分子）の構造'!O$48</f>
        <v>2074</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4122</v>
      </c>
      <c r="C49" s="136"/>
      <c r="D49" s="136"/>
      <c r="E49" s="136">
        <f>'実質公債費比率（分子）の構造'!L$45</f>
        <v>4124</v>
      </c>
      <c r="F49" s="136"/>
      <c r="G49" s="136"/>
      <c r="H49" s="136">
        <f>'実質公債費比率（分子）の構造'!M$45</f>
        <v>4307</v>
      </c>
      <c r="I49" s="136"/>
      <c r="J49" s="136"/>
      <c r="K49" s="136">
        <f>'実質公債費比率（分子）の構造'!N$45</f>
        <v>4393</v>
      </c>
      <c r="L49" s="136"/>
      <c r="M49" s="136"/>
      <c r="N49" s="136">
        <f>'実質公債費比率（分子）の構造'!O$45</f>
        <v>4241</v>
      </c>
      <c r="O49" s="136"/>
      <c r="P49" s="136"/>
    </row>
    <row r="50" spans="1:16" x14ac:dyDescent="0.15">
      <c r="A50" s="136" t="s">
        <v>57</v>
      </c>
      <c r="B50" s="136" t="e">
        <f>NA()</f>
        <v>#N/A</v>
      </c>
      <c r="C50" s="136">
        <f>IF(ISNUMBER('実質公債費比率（分子）の構造'!K$53),'実質公債費比率（分子）の構造'!K$53,NA())</f>
        <v>1915</v>
      </c>
      <c r="D50" s="136" t="e">
        <f>NA()</f>
        <v>#N/A</v>
      </c>
      <c r="E50" s="136" t="e">
        <f>NA()</f>
        <v>#N/A</v>
      </c>
      <c r="F50" s="136">
        <f>IF(ISNUMBER('実質公債費比率（分子）の構造'!L$53),'実質公債費比率（分子）の構造'!L$53,NA())</f>
        <v>2072</v>
      </c>
      <c r="G50" s="136" t="e">
        <f>NA()</f>
        <v>#N/A</v>
      </c>
      <c r="H50" s="136" t="e">
        <f>NA()</f>
        <v>#N/A</v>
      </c>
      <c r="I50" s="136">
        <f>IF(ISNUMBER('実質公債費比率（分子）の構造'!M$53),'実質公債費比率（分子）の構造'!M$53,NA())</f>
        <v>2204</v>
      </c>
      <c r="J50" s="136" t="e">
        <f>NA()</f>
        <v>#N/A</v>
      </c>
      <c r="K50" s="136" t="e">
        <f>NA()</f>
        <v>#N/A</v>
      </c>
      <c r="L50" s="136">
        <f>IF(ISNUMBER('実質公債費比率（分子）の構造'!N$53),'実質公債費比率（分子）の構造'!N$53,NA())</f>
        <v>2271</v>
      </c>
      <c r="M50" s="136" t="e">
        <f>NA()</f>
        <v>#N/A</v>
      </c>
      <c r="N50" s="136" t="e">
        <f>NA()</f>
        <v>#N/A</v>
      </c>
      <c r="O50" s="136">
        <f>IF(ISNUMBER('実質公債費比率（分子）の構造'!O$53),'実質公債費比率（分子）の構造'!O$53,NA())</f>
        <v>1918</v>
      </c>
      <c r="P50" s="136" t="e">
        <f>NA()</f>
        <v>#N/A</v>
      </c>
    </row>
    <row r="53" spans="1:16" x14ac:dyDescent="0.15">
      <c r="A53" s="104" t="s">
        <v>58</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36</v>
      </c>
      <c r="B56" s="135"/>
      <c r="C56" s="135"/>
      <c r="D56" s="135">
        <f>'将来負担比率（分子）の構造'!I$51</f>
        <v>46197</v>
      </c>
      <c r="E56" s="135"/>
      <c r="F56" s="135"/>
      <c r="G56" s="135">
        <f>'将来負担比率（分子）の構造'!J$51</f>
        <v>46219</v>
      </c>
      <c r="H56" s="135"/>
      <c r="I56" s="135"/>
      <c r="J56" s="135">
        <f>'将来負担比率（分子）の構造'!K$51</f>
        <v>46009</v>
      </c>
      <c r="K56" s="135"/>
      <c r="L56" s="135"/>
      <c r="M56" s="135">
        <f>'将来負担比率（分子）の構造'!L$51</f>
        <v>46636</v>
      </c>
      <c r="N56" s="135"/>
      <c r="O56" s="135"/>
      <c r="P56" s="135">
        <f>'将来負担比率（分子）の構造'!M$51</f>
        <v>46636</v>
      </c>
    </row>
    <row r="57" spans="1:16" x14ac:dyDescent="0.15">
      <c r="A57" s="135" t="s">
        <v>35</v>
      </c>
      <c r="B57" s="135"/>
      <c r="C57" s="135"/>
      <c r="D57" s="135">
        <f>'将来負担比率（分子）の構造'!I$50</f>
        <v>12926</v>
      </c>
      <c r="E57" s="135"/>
      <c r="F57" s="135"/>
      <c r="G57" s="135">
        <f>'将来負担比率（分子）の構造'!J$50</f>
        <v>12157</v>
      </c>
      <c r="H57" s="135"/>
      <c r="I57" s="135"/>
      <c r="J57" s="135">
        <f>'将来負担比率（分子）の構造'!K$50</f>
        <v>11683</v>
      </c>
      <c r="K57" s="135"/>
      <c r="L57" s="135"/>
      <c r="M57" s="135">
        <f>'将来負担比率（分子）の構造'!L$50</f>
        <v>11644</v>
      </c>
      <c r="N57" s="135"/>
      <c r="O57" s="135"/>
      <c r="P57" s="135">
        <f>'将来負担比率（分子）の構造'!M$50</f>
        <v>11726</v>
      </c>
    </row>
    <row r="58" spans="1:16" x14ac:dyDescent="0.15">
      <c r="A58" s="135" t="s">
        <v>34</v>
      </c>
      <c r="B58" s="135"/>
      <c r="C58" s="135"/>
      <c r="D58" s="135">
        <f>'将来負担比率（分子）の構造'!I$49</f>
        <v>1311</v>
      </c>
      <c r="E58" s="135"/>
      <c r="F58" s="135"/>
      <c r="G58" s="135">
        <f>'将来負担比率（分子）の構造'!J$49</f>
        <v>1708</v>
      </c>
      <c r="H58" s="135"/>
      <c r="I58" s="135"/>
      <c r="J58" s="135">
        <f>'将来負担比率（分子）の構造'!K$49</f>
        <v>2139</v>
      </c>
      <c r="K58" s="135"/>
      <c r="L58" s="135"/>
      <c r="M58" s="135">
        <f>'将来負担比率（分子）の構造'!L$49</f>
        <v>2624</v>
      </c>
      <c r="N58" s="135"/>
      <c r="O58" s="135"/>
      <c r="P58" s="135">
        <f>'将来負担比率（分子）の構造'!M$49</f>
        <v>2401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996</v>
      </c>
      <c r="C61" s="135"/>
      <c r="D61" s="135"/>
      <c r="E61" s="135">
        <f>'将来負担比率（分子）の構造'!J$46</f>
        <v>825</v>
      </c>
      <c r="F61" s="135"/>
      <c r="G61" s="135"/>
      <c r="H61" s="135">
        <f>'将来負担比率（分子）の構造'!K$46</f>
        <v>805</v>
      </c>
      <c r="I61" s="135"/>
      <c r="J61" s="135"/>
      <c r="K61" s="135">
        <f>'将来負担比率（分子）の構造'!L$46</f>
        <v>724</v>
      </c>
      <c r="L61" s="135"/>
      <c r="M61" s="135"/>
      <c r="N61" s="135">
        <f>'将来負担比率（分子）の構造'!M$46</f>
        <v>859</v>
      </c>
      <c r="O61" s="135"/>
      <c r="P61" s="135"/>
    </row>
    <row r="62" spans="1:16" x14ac:dyDescent="0.15">
      <c r="A62" s="135" t="s">
        <v>29</v>
      </c>
      <c r="B62" s="135">
        <f>'将来負担比率（分子）の構造'!I$45</f>
        <v>7858</v>
      </c>
      <c r="C62" s="135"/>
      <c r="D62" s="135"/>
      <c r="E62" s="135">
        <f>'将来負担比率（分子）の構造'!J$45</f>
        <v>6393</v>
      </c>
      <c r="F62" s="135"/>
      <c r="G62" s="135"/>
      <c r="H62" s="135">
        <f>'将来負担比率（分子）の構造'!K$45</f>
        <v>6213</v>
      </c>
      <c r="I62" s="135"/>
      <c r="J62" s="135"/>
      <c r="K62" s="135">
        <f>'将来負担比率（分子）の構造'!L$45</f>
        <v>5749</v>
      </c>
      <c r="L62" s="135"/>
      <c r="M62" s="135"/>
      <c r="N62" s="135">
        <f>'将来負担比率（分子）の構造'!M$45</f>
        <v>5345</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36645</v>
      </c>
      <c r="C64" s="135"/>
      <c r="D64" s="135"/>
      <c r="E64" s="135">
        <f>'将来負担比率（分子）の構造'!J$43</f>
        <v>36483</v>
      </c>
      <c r="F64" s="135"/>
      <c r="G64" s="135"/>
      <c r="H64" s="135">
        <f>'将来負担比率（分子）の構造'!K$43</f>
        <v>35947</v>
      </c>
      <c r="I64" s="135"/>
      <c r="J64" s="135"/>
      <c r="K64" s="135">
        <f>'将来負担比率（分子）の構造'!L$43</f>
        <v>35554</v>
      </c>
      <c r="L64" s="135"/>
      <c r="M64" s="135"/>
      <c r="N64" s="135">
        <f>'将来負担比率（分子）の構造'!M$43</f>
        <v>34205</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38818</v>
      </c>
      <c r="C66" s="135"/>
      <c r="D66" s="135"/>
      <c r="E66" s="135">
        <f>'将来負担比率（分子）の構造'!J$41</f>
        <v>40885</v>
      </c>
      <c r="F66" s="135"/>
      <c r="G66" s="135"/>
      <c r="H66" s="135">
        <f>'将来負担比率（分子）の構造'!K$41</f>
        <v>40623</v>
      </c>
      <c r="I66" s="135"/>
      <c r="J66" s="135"/>
      <c r="K66" s="135">
        <f>'将来負担比率（分子）の構造'!L$41</f>
        <v>41021</v>
      </c>
      <c r="L66" s="135"/>
      <c r="M66" s="135"/>
      <c r="N66" s="135">
        <f>'将来負担比率（分子）の構造'!M$41</f>
        <v>41248</v>
      </c>
      <c r="O66" s="135"/>
      <c r="P66" s="135"/>
    </row>
    <row r="67" spans="1:16" x14ac:dyDescent="0.15">
      <c r="A67" s="135" t="s">
        <v>61</v>
      </c>
      <c r="B67" s="135" t="e">
        <f>NA()</f>
        <v>#N/A</v>
      </c>
      <c r="C67" s="135">
        <f>IF(ISNUMBER('将来負担比率（分子）の構造'!I$52), IF('将来負担比率（分子）の構造'!I$52 &lt; 0, 0, '将来負担比率（分子）の構造'!I$52), NA())</f>
        <v>23883</v>
      </c>
      <c r="D67" s="135" t="e">
        <f>NA()</f>
        <v>#N/A</v>
      </c>
      <c r="E67" s="135" t="e">
        <f>NA()</f>
        <v>#N/A</v>
      </c>
      <c r="F67" s="135">
        <f>IF(ISNUMBER('将来負担比率（分子）の構造'!J$52), IF('将来負担比率（分子）の構造'!J$52 &lt; 0, 0, '将来負担比率（分子）の構造'!J$52), NA())</f>
        <v>24502</v>
      </c>
      <c r="G67" s="135" t="e">
        <f>NA()</f>
        <v>#N/A</v>
      </c>
      <c r="H67" s="135" t="e">
        <f>NA()</f>
        <v>#N/A</v>
      </c>
      <c r="I67" s="135">
        <f>IF(ISNUMBER('将来負担比率（分子）の構造'!K$52), IF('将来負担比率（分子）の構造'!K$52 &lt; 0, 0, '将来負担比率（分子）の構造'!K$52), NA())</f>
        <v>23758</v>
      </c>
      <c r="J67" s="135" t="e">
        <f>NA()</f>
        <v>#N/A</v>
      </c>
      <c r="K67" s="135" t="e">
        <f>NA()</f>
        <v>#N/A</v>
      </c>
      <c r="L67" s="135">
        <f>IF(ISNUMBER('将来負担比率（分子）の構造'!L$52), IF('将来負担比率（分子）の構造'!L$52 &lt; 0, 0, '将来負担比率（分子）の構造'!L$52), NA())</f>
        <v>22144</v>
      </c>
      <c r="M67" s="135" t="e">
        <f>NA()</f>
        <v>#N/A</v>
      </c>
      <c r="N67" s="135" t="e">
        <f>NA()</f>
        <v>#N/A</v>
      </c>
      <c r="O67" s="135">
        <f>IF(ISNUMBER('将来負担比率（分子）の構造'!M$52), IF('将来負担比率（分子）の構造'!M$52 &lt; 0, 0, '将来負担比率（分子）の構造'!M$52), NA())</f>
        <v>20893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204</v>
      </c>
      <c r="C5" s="676"/>
      <c r="D5" s="676"/>
      <c r="E5" s="676"/>
      <c r="F5" s="676"/>
      <c r="G5" s="676"/>
      <c r="H5" s="676"/>
      <c r="I5" s="676"/>
      <c r="J5" s="676"/>
      <c r="K5" s="676"/>
      <c r="L5" s="676"/>
      <c r="M5" s="676"/>
      <c r="N5" s="676"/>
      <c r="O5" s="676"/>
      <c r="P5" s="676"/>
      <c r="Q5" s="677"/>
      <c r="R5" s="638">
        <v>13804437</v>
      </c>
      <c r="S5" s="639"/>
      <c r="T5" s="639"/>
      <c r="U5" s="639"/>
      <c r="V5" s="639"/>
      <c r="W5" s="639"/>
      <c r="X5" s="639"/>
      <c r="Y5" s="686"/>
      <c r="Z5" s="699">
        <v>32.5</v>
      </c>
      <c r="AA5" s="699"/>
      <c r="AB5" s="699"/>
      <c r="AC5" s="699"/>
      <c r="AD5" s="700">
        <v>12629607</v>
      </c>
      <c r="AE5" s="700"/>
      <c r="AF5" s="700"/>
      <c r="AG5" s="700"/>
      <c r="AH5" s="700"/>
      <c r="AI5" s="700"/>
      <c r="AJ5" s="700"/>
      <c r="AK5" s="700"/>
      <c r="AL5" s="687">
        <v>56.3</v>
      </c>
      <c r="AM5" s="656"/>
      <c r="AN5" s="656"/>
      <c r="AO5" s="688"/>
      <c r="AP5" s="675" t="s">
        <v>205</v>
      </c>
      <c r="AQ5" s="676"/>
      <c r="AR5" s="676"/>
      <c r="AS5" s="676"/>
      <c r="AT5" s="676"/>
      <c r="AU5" s="676"/>
      <c r="AV5" s="676"/>
      <c r="AW5" s="676"/>
      <c r="AX5" s="676"/>
      <c r="AY5" s="676"/>
      <c r="AZ5" s="676"/>
      <c r="BA5" s="676"/>
      <c r="BB5" s="676"/>
      <c r="BC5" s="676"/>
      <c r="BD5" s="676"/>
      <c r="BE5" s="676"/>
      <c r="BF5" s="677"/>
      <c r="BG5" s="588">
        <v>12628751</v>
      </c>
      <c r="BH5" s="589"/>
      <c r="BI5" s="589"/>
      <c r="BJ5" s="589"/>
      <c r="BK5" s="589"/>
      <c r="BL5" s="589"/>
      <c r="BM5" s="589"/>
      <c r="BN5" s="590"/>
      <c r="BO5" s="641">
        <v>91.5</v>
      </c>
      <c r="BP5" s="641"/>
      <c r="BQ5" s="641"/>
      <c r="BR5" s="641"/>
      <c r="BS5" s="642">
        <v>141302</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198</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x14ac:dyDescent="0.15">
      <c r="B6" s="585" t="s">
        <v>209</v>
      </c>
      <c r="C6" s="586"/>
      <c r="D6" s="586"/>
      <c r="E6" s="586"/>
      <c r="F6" s="586"/>
      <c r="G6" s="586"/>
      <c r="H6" s="586"/>
      <c r="I6" s="586"/>
      <c r="J6" s="586"/>
      <c r="K6" s="586"/>
      <c r="L6" s="586"/>
      <c r="M6" s="586"/>
      <c r="N6" s="586"/>
      <c r="O6" s="586"/>
      <c r="P6" s="586"/>
      <c r="Q6" s="587"/>
      <c r="R6" s="588">
        <v>172849</v>
      </c>
      <c r="S6" s="589"/>
      <c r="T6" s="589"/>
      <c r="U6" s="589"/>
      <c r="V6" s="589"/>
      <c r="W6" s="589"/>
      <c r="X6" s="589"/>
      <c r="Y6" s="590"/>
      <c r="Z6" s="641">
        <v>0.4</v>
      </c>
      <c r="AA6" s="641"/>
      <c r="AB6" s="641"/>
      <c r="AC6" s="641"/>
      <c r="AD6" s="642">
        <v>172849</v>
      </c>
      <c r="AE6" s="642"/>
      <c r="AF6" s="642"/>
      <c r="AG6" s="642"/>
      <c r="AH6" s="642"/>
      <c r="AI6" s="642"/>
      <c r="AJ6" s="642"/>
      <c r="AK6" s="642"/>
      <c r="AL6" s="611">
        <v>0.8</v>
      </c>
      <c r="AM6" s="643"/>
      <c r="AN6" s="643"/>
      <c r="AO6" s="644"/>
      <c r="AP6" s="585" t="s">
        <v>210</v>
      </c>
      <c r="AQ6" s="586"/>
      <c r="AR6" s="586"/>
      <c r="AS6" s="586"/>
      <c r="AT6" s="586"/>
      <c r="AU6" s="586"/>
      <c r="AV6" s="586"/>
      <c r="AW6" s="586"/>
      <c r="AX6" s="586"/>
      <c r="AY6" s="586"/>
      <c r="AZ6" s="586"/>
      <c r="BA6" s="586"/>
      <c r="BB6" s="586"/>
      <c r="BC6" s="586"/>
      <c r="BD6" s="586"/>
      <c r="BE6" s="586"/>
      <c r="BF6" s="587"/>
      <c r="BG6" s="588">
        <v>12628751</v>
      </c>
      <c r="BH6" s="589"/>
      <c r="BI6" s="589"/>
      <c r="BJ6" s="589"/>
      <c r="BK6" s="589"/>
      <c r="BL6" s="589"/>
      <c r="BM6" s="589"/>
      <c r="BN6" s="590"/>
      <c r="BO6" s="641">
        <v>91.5</v>
      </c>
      <c r="BP6" s="641"/>
      <c r="BQ6" s="641"/>
      <c r="BR6" s="641"/>
      <c r="BS6" s="642">
        <v>141302</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358550</v>
      </c>
      <c r="CS6" s="589"/>
      <c r="CT6" s="589"/>
      <c r="CU6" s="589"/>
      <c r="CV6" s="589"/>
      <c r="CW6" s="589"/>
      <c r="CX6" s="589"/>
      <c r="CY6" s="590"/>
      <c r="CZ6" s="641">
        <v>0.9</v>
      </c>
      <c r="DA6" s="641"/>
      <c r="DB6" s="641"/>
      <c r="DC6" s="641"/>
      <c r="DD6" s="594" t="s">
        <v>212</v>
      </c>
      <c r="DE6" s="589"/>
      <c r="DF6" s="589"/>
      <c r="DG6" s="589"/>
      <c r="DH6" s="589"/>
      <c r="DI6" s="589"/>
      <c r="DJ6" s="589"/>
      <c r="DK6" s="589"/>
      <c r="DL6" s="589"/>
      <c r="DM6" s="589"/>
      <c r="DN6" s="589"/>
      <c r="DO6" s="589"/>
      <c r="DP6" s="590"/>
      <c r="DQ6" s="594">
        <v>358538</v>
      </c>
      <c r="DR6" s="589"/>
      <c r="DS6" s="589"/>
      <c r="DT6" s="589"/>
      <c r="DU6" s="589"/>
      <c r="DV6" s="589"/>
      <c r="DW6" s="589"/>
      <c r="DX6" s="589"/>
      <c r="DY6" s="589"/>
      <c r="DZ6" s="589"/>
      <c r="EA6" s="589"/>
      <c r="EB6" s="589"/>
      <c r="EC6" s="624"/>
    </row>
    <row r="7" spans="2:143" ht="11.25" customHeight="1" x14ac:dyDescent="0.15">
      <c r="B7" s="585" t="s">
        <v>213</v>
      </c>
      <c r="C7" s="586"/>
      <c r="D7" s="586"/>
      <c r="E7" s="586"/>
      <c r="F7" s="586"/>
      <c r="G7" s="586"/>
      <c r="H7" s="586"/>
      <c r="I7" s="586"/>
      <c r="J7" s="586"/>
      <c r="K7" s="586"/>
      <c r="L7" s="586"/>
      <c r="M7" s="586"/>
      <c r="N7" s="586"/>
      <c r="O7" s="586"/>
      <c r="P7" s="586"/>
      <c r="Q7" s="587"/>
      <c r="R7" s="588">
        <v>54251</v>
      </c>
      <c r="S7" s="589"/>
      <c r="T7" s="589"/>
      <c r="U7" s="589"/>
      <c r="V7" s="589"/>
      <c r="W7" s="589"/>
      <c r="X7" s="589"/>
      <c r="Y7" s="590"/>
      <c r="Z7" s="641">
        <v>0.1</v>
      </c>
      <c r="AA7" s="641"/>
      <c r="AB7" s="641"/>
      <c r="AC7" s="641"/>
      <c r="AD7" s="642">
        <v>54251</v>
      </c>
      <c r="AE7" s="642"/>
      <c r="AF7" s="642"/>
      <c r="AG7" s="642"/>
      <c r="AH7" s="642"/>
      <c r="AI7" s="642"/>
      <c r="AJ7" s="642"/>
      <c r="AK7" s="642"/>
      <c r="AL7" s="611">
        <v>0.2</v>
      </c>
      <c r="AM7" s="643"/>
      <c r="AN7" s="643"/>
      <c r="AO7" s="644"/>
      <c r="AP7" s="585" t="s">
        <v>214</v>
      </c>
      <c r="AQ7" s="586"/>
      <c r="AR7" s="586"/>
      <c r="AS7" s="586"/>
      <c r="AT7" s="586"/>
      <c r="AU7" s="586"/>
      <c r="AV7" s="586"/>
      <c r="AW7" s="586"/>
      <c r="AX7" s="586"/>
      <c r="AY7" s="586"/>
      <c r="AZ7" s="586"/>
      <c r="BA7" s="586"/>
      <c r="BB7" s="586"/>
      <c r="BC7" s="586"/>
      <c r="BD7" s="586"/>
      <c r="BE7" s="586"/>
      <c r="BF7" s="587"/>
      <c r="BG7" s="588">
        <v>6207512</v>
      </c>
      <c r="BH7" s="589"/>
      <c r="BI7" s="589"/>
      <c r="BJ7" s="589"/>
      <c r="BK7" s="589"/>
      <c r="BL7" s="589"/>
      <c r="BM7" s="589"/>
      <c r="BN7" s="590"/>
      <c r="BO7" s="641">
        <v>45</v>
      </c>
      <c r="BP7" s="641"/>
      <c r="BQ7" s="641"/>
      <c r="BR7" s="641"/>
      <c r="BS7" s="642">
        <v>141302</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3591710</v>
      </c>
      <c r="CS7" s="589"/>
      <c r="CT7" s="589"/>
      <c r="CU7" s="589"/>
      <c r="CV7" s="589"/>
      <c r="CW7" s="589"/>
      <c r="CX7" s="589"/>
      <c r="CY7" s="590"/>
      <c r="CZ7" s="641">
        <v>8.5</v>
      </c>
      <c r="DA7" s="641"/>
      <c r="DB7" s="641"/>
      <c r="DC7" s="641"/>
      <c r="DD7" s="594">
        <v>120259</v>
      </c>
      <c r="DE7" s="589"/>
      <c r="DF7" s="589"/>
      <c r="DG7" s="589"/>
      <c r="DH7" s="589"/>
      <c r="DI7" s="589"/>
      <c r="DJ7" s="589"/>
      <c r="DK7" s="589"/>
      <c r="DL7" s="589"/>
      <c r="DM7" s="589"/>
      <c r="DN7" s="589"/>
      <c r="DO7" s="589"/>
      <c r="DP7" s="590"/>
      <c r="DQ7" s="594">
        <v>3017019</v>
      </c>
      <c r="DR7" s="589"/>
      <c r="DS7" s="589"/>
      <c r="DT7" s="589"/>
      <c r="DU7" s="589"/>
      <c r="DV7" s="589"/>
      <c r="DW7" s="589"/>
      <c r="DX7" s="589"/>
      <c r="DY7" s="589"/>
      <c r="DZ7" s="589"/>
      <c r="EA7" s="589"/>
      <c r="EB7" s="589"/>
      <c r="EC7" s="624"/>
    </row>
    <row r="8" spans="2:143" ht="11.25" customHeight="1" x14ac:dyDescent="0.15">
      <c r="B8" s="585" t="s">
        <v>216</v>
      </c>
      <c r="C8" s="586"/>
      <c r="D8" s="586"/>
      <c r="E8" s="586"/>
      <c r="F8" s="586"/>
      <c r="G8" s="586"/>
      <c r="H8" s="586"/>
      <c r="I8" s="586"/>
      <c r="J8" s="586"/>
      <c r="K8" s="586"/>
      <c r="L8" s="586"/>
      <c r="M8" s="586"/>
      <c r="N8" s="586"/>
      <c r="O8" s="586"/>
      <c r="P8" s="586"/>
      <c r="Q8" s="587"/>
      <c r="R8" s="588">
        <v>146230</v>
      </c>
      <c r="S8" s="589"/>
      <c r="T8" s="589"/>
      <c r="U8" s="589"/>
      <c r="V8" s="589"/>
      <c r="W8" s="589"/>
      <c r="X8" s="589"/>
      <c r="Y8" s="590"/>
      <c r="Z8" s="641">
        <v>0.3</v>
      </c>
      <c r="AA8" s="641"/>
      <c r="AB8" s="641"/>
      <c r="AC8" s="641"/>
      <c r="AD8" s="642">
        <v>146230</v>
      </c>
      <c r="AE8" s="642"/>
      <c r="AF8" s="642"/>
      <c r="AG8" s="642"/>
      <c r="AH8" s="642"/>
      <c r="AI8" s="642"/>
      <c r="AJ8" s="642"/>
      <c r="AK8" s="642"/>
      <c r="AL8" s="611">
        <v>0.7</v>
      </c>
      <c r="AM8" s="643"/>
      <c r="AN8" s="643"/>
      <c r="AO8" s="644"/>
      <c r="AP8" s="585" t="s">
        <v>217</v>
      </c>
      <c r="AQ8" s="586"/>
      <c r="AR8" s="586"/>
      <c r="AS8" s="586"/>
      <c r="AT8" s="586"/>
      <c r="AU8" s="586"/>
      <c r="AV8" s="586"/>
      <c r="AW8" s="586"/>
      <c r="AX8" s="586"/>
      <c r="AY8" s="586"/>
      <c r="AZ8" s="586"/>
      <c r="BA8" s="586"/>
      <c r="BB8" s="586"/>
      <c r="BC8" s="586"/>
      <c r="BD8" s="586"/>
      <c r="BE8" s="586"/>
      <c r="BF8" s="587"/>
      <c r="BG8" s="588">
        <v>171480</v>
      </c>
      <c r="BH8" s="589"/>
      <c r="BI8" s="589"/>
      <c r="BJ8" s="589"/>
      <c r="BK8" s="589"/>
      <c r="BL8" s="589"/>
      <c r="BM8" s="589"/>
      <c r="BN8" s="590"/>
      <c r="BO8" s="641">
        <v>1.2</v>
      </c>
      <c r="BP8" s="641"/>
      <c r="BQ8" s="641"/>
      <c r="BR8" s="641"/>
      <c r="BS8" s="594" t="s">
        <v>218</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20856611</v>
      </c>
      <c r="CS8" s="589"/>
      <c r="CT8" s="589"/>
      <c r="CU8" s="589"/>
      <c r="CV8" s="589"/>
      <c r="CW8" s="589"/>
      <c r="CX8" s="589"/>
      <c r="CY8" s="590"/>
      <c r="CZ8" s="641">
        <v>49.6</v>
      </c>
      <c r="DA8" s="641"/>
      <c r="DB8" s="641"/>
      <c r="DC8" s="641"/>
      <c r="DD8" s="594">
        <v>439786</v>
      </c>
      <c r="DE8" s="589"/>
      <c r="DF8" s="589"/>
      <c r="DG8" s="589"/>
      <c r="DH8" s="589"/>
      <c r="DI8" s="589"/>
      <c r="DJ8" s="589"/>
      <c r="DK8" s="589"/>
      <c r="DL8" s="589"/>
      <c r="DM8" s="589"/>
      <c r="DN8" s="589"/>
      <c r="DO8" s="589"/>
      <c r="DP8" s="590"/>
      <c r="DQ8" s="594">
        <v>9172032</v>
      </c>
      <c r="DR8" s="589"/>
      <c r="DS8" s="589"/>
      <c r="DT8" s="589"/>
      <c r="DU8" s="589"/>
      <c r="DV8" s="589"/>
      <c r="DW8" s="589"/>
      <c r="DX8" s="589"/>
      <c r="DY8" s="589"/>
      <c r="DZ8" s="589"/>
      <c r="EA8" s="589"/>
      <c r="EB8" s="589"/>
      <c r="EC8" s="624"/>
    </row>
    <row r="9" spans="2:143" ht="11.25" customHeight="1" x14ac:dyDescent="0.15">
      <c r="B9" s="585" t="s">
        <v>220</v>
      </c>
      <c r="C9" s="586"/>
      <c r="D9" s="586"/>
      <c r="E9" s="586"/>
      <c r="F9" s="586"/>
      <c r="G9" s="586"/>
      <c r="H9" s="586"/>
      <c r="I9" s="586"/>
      <c r="J9" s="586"/>
      <c r="K9" s="586"/>
      <c r="L9" s="586"/>
      <c r="M9" s="586"/>
      <c r="N9" s="586"/>
      <c r="O9" s="586"/>
      <c r="P9" s="586"/>
      <c r="Q9" s="587"/>
      <c r="R9" s="588">
        <v>76967</v>
      </c>
      <c r="S9" s="589"/>
      <c r="T9" s="589"/>
      <c r="U9" s="589"/>
      <c r="V9" s="589"/>
      <c r="W9" s="589"/>
      <c r="X9" s="589"/>
      <c r="Y9" s="590"/>
      <c r="Z9" s="641">
        <v>0.2</v>
      </c>
      <c r="AA9" s="641"/>
      <c r="AB9" s="641"/>
      <c r="AC9" s="641"/>
      <c r="AD9" s="642">
        <v>76967</v>
      </c>
      <c r="AE9" s="642"/>
      <c r="AF9" s="642"/>
      <c r="AG9" s="642"/>
      <c r="AH9" s="642"/>
      <c r="AI9" s="642"/>
      <c r="AJ9" s="642"/>
      <c r="AK9" s="642"/>
      <c r="AL9" s="611">
        <v>0.3</v>
      </c>
      <c r="AM9" s="643"/>
      <c r="AN9" s="643"/>
      <c r="AO9" s="644"/>
      <c r="AP9" s="585" t="s">
        <v>221</v>
      </c>
      <c r="AQ9" s="586"/>
      <c r="AR9" s="586"/>
      <c r="AS9" s="586"/>
      <c r="AT9" s="586"/>
      <c r="AU9" s="586"/>
      <c r="AV9" s="586"/>
      <c r="AW9" s="586"/>
      <c r="AX9" s="586"/>
      <c r="AY9" s="586"/>
      <c r="AZ9" s="586"/>
      <c r="BA9" s="586"/>
      <c r="BB9" s="586"/>
      <c r="BC9" s="586"/>
      <c r="BD9" s="586"/>
      <c r="BE9" s="586"/>
      <c r="BF9" s="587"/>
      <c r="BG9" s="588">
        <v>4931143</v>
      </c>
      <c r="BH9" s="589"/>
      <c r="BI9" s="589"/>
      <c r="BJ9" s="589"/>
      <c r="BK9" s="589"/>
      <c r="BL9" s="589"/>
      <c r="BM9" s="589"/>
      <c r="BN9" s="590"/>
      <c r="BO9" s="641">
        <v>35.700000000000003</v>
      </c>
      <c r="BP9" s="641"/>
      <c r="BQ9" s="641"/>
      <c r="BR9" s="641"/>
      <c r="BS9" s="594" t="s">
        <v>218</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3185640</v>
      </c>
      <c r="CS9" s="589"/>
      <c r="CT9" s="589"/>
      <c r="CU9" s="589"/>
      <c r="CV9" s="589"/>
      <c r="CW9" s="589"/>
      <c r="CX9" s="589"/>
      <c r="CY9" s="590"/>
      <c r="CZ9" s="641">
        <v>7.6</v>
      </c>
      <c r="DA9" s="641"/>
      <c r="DB9" s="641"/>
      <c r="DC9" s="641"/>
      <c r="DD9" s="594">
        <v>118904</v>
      </c>
      <c r="DE9" s="589"/>
      <c r="DF9" s="589"/>
      <c r="DG9" s="589"/>
      <c r="DH9" s="589"/>
      <c r="DI9" s="589"/>
      <c r="DJ9" s="589"/>
      <c r="DK9" s="589"/>
      <c r="DL9" s="589"/>
      <c r="DM9" s="589"/>
      <c r="DN9" s="589"/>
      <c r="DO9" s="589"/>
      <c r="DP9" s="590"/>
      <c r="DQ9" s="594">
        <v>2952850</v>
      </c>
      <c r="DR9" s="589"/>
      <c r="DS9" s="589"/>
      <c r="DT9" s="589"/>
      <c r="DU9" s="589"/>
      <c r="DV9" s="589"/>
      <c r="DW9" s="589"/>
      <c r="DX9" s="589"/>
      <c r="DY9" s="589"/>
      <c r="DZ9" s="589"/>
      <c r="EA9" s="589"/>
      <c r="EB9" s="589"/>
      <c r="EC9" s="624"/>
    </row>
    <row r="10" spans="2:143" ht="11.25" customHeight="1" x14ac:dyDescent="0.15">
      <c r="B10" s="585" t="s">
        <v>223</v>
      </c>
      <c r="C10" s="586"/>
      <c r="D10" s="586"/>
      <c r="E10" s="586"/>
      <c r="F10" s="586"/>
      <c r="G10" s="586"/>
      <c r="H10" s="586"/>
      <c r="I10" s="586"/>
      <c r="J10" s="586"/>
      <c r="K10" s="586"/>
      <c r="L10" s="586"/>
      <c r="M10" s="586"/>
      <c r="N10" s="586"/>
      <c r="O10" s="586"/>
      <c r="P10" s="586"/>
      <c r="Q10" s="587"/>
      <c r="R10" s="588">
        <v>1344864</v>
      </c>
      <c r="S10" s="589"/>
      <c r="T10" s="589"/>
      <c r="U10" s="589"/>
      <c r="V10" s="589"/>
      <c r="W10" s="589"/>
      <c r="X10" s="589"/>
      <c r="Y10" s="590"/>
      <c r="Z10" s="641">
        <v>3.2</v>
      </c>
      <c r="AA10" s="641"/>
      <c r="AB10" s="641"/>
      <c r="AC10" s="641"/>
      <c r="AD10" s="642">
        <v>1344864</v>
      </c>
      <c r="AE10" s="642"/>
      <c r="AF10" s="642"/>
      <c r="AG10" s="642"/>
      <c r="AH10" s="642"/>
      <c r="AI10" s="642"/>
      <c r="AJ10" s="642"/>
      <c r="AK10" s="642"/>
      <c r="AL10" s="611">
        <v>6</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247284</v>
      </c>
      <c r="BH10" s="589"/>
      <c r="BI10" s="589"/>
      <c r="BJ10" s="589"/>
      <c r="BK10" s="589"/>
      <c r="BL10" s="589"/>
      <c r="BM10" s="589"/>
      <c r="BN10" s="590"/>
      <c r="BO10" s="641">
        <v>1.8</v>
      </c>
      <c r="BP10" s="641"/>
      <c r="BQ10" s="641"/>
      <c r="BR10" s="641"/>
      <c r="BS10" s="594" t="s">
        <v>218</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211704</v>
      </c>
      <c r="CS10" s="589"/>
      <c r="CT10" s="589"/>
      <c r="CU10" s="589"/>
      <c r="CV10" s="589"/>
      <c r="CW10" s="589"/>
      <c r="CX10" s="589"/>
      <c r="CY10" s="590"/>
      <c r="CZ10" s="641">
        <v>0.5</v>
      </c>
      <c r="DA10" s="641"/>
      <c r="DB10" s="641"/>
      <c r="DC10" s="641"/>
      <c r="DD10" s="594" t="s">
        <v>218</v>
      </c>
      <c r="DE10" s="589"/>
      <c r="DF10" s="589"/>
      <c r="DG10" s="589"/>
      <c r="DH10" s="589"/>
      <c r="DI10" s="589"/>
      <c r="DJ10" s="589"/>
      <c r="DK10" s="589"/>
      <c r="DL10" s="589"/>
      <c r="DM10" s="589"/>
      <c r="DN10" s="589"/>
      <c r="DO10" s="589"/>
      <c r="DP10" s="590"/>
      <c r="DQ10" s="594">
        <v>160787</v>
      </c>
      <c r="DR10" s="589"/>
      <c r="DS10" s="589"/>
      <c r="DT10" s="589"/>
      <c r="DU10" s="589"/>
      <c r="DV10" s="589"/>
      <c r="DW10" s="589"/>
      <c r="DX10" s="589"/>
      <c r="DY10" s="589"/>
      <c r="DZ10" s="589"/>
      <c r="EA10" s="589"/>
      <c r="EB10" s="589"/>
      <c r="EC10" s="624"/>
    </row>
    <row r="11" spans="2:143" ht="11.25" customHeight="1" x14ac:dyDescent="0.15">
      <c r="B11" s="585" t="s">
        <v>226</v>
      </c>
      <c r="C11" s="586"/>
      <c r="D11" s="586"/>
      <c r="E11" s="586"/>
      <c r="F11" s="586"/>
      <c r="G11" s="586"/>
      <c r="H11" s="586"/>
      <c r="I11" s="586"/>
      <c r="J11" s="586"/>
      <c r="K11" s="586"/>
      <c r="L11" s="586"/>
      <c r="M11" s="586"/>
      <c r="N11" s="586"/>
      <c r="O11" s="586"/>
      <c r="P11" s="586"/>
      <c r="Q11" s="587"/>
      <c r="R11" s="588" t="s">
        <v>218</v>
      </c>
      <c r="S11" s="589"/>
      <c r="T11" s="589"/>
      <c r="U11" s="589"/>
      <c r="V11" s="589"/>
      <c r="W11" s="589"/>
      <c r="X11" s="589"/>
      <c r="Y11" s="590"/>
      <c r="Z11" s="641" t="s">
        <v>218</v>
      </c>
      <c r="AA11" s="641"/>
      <c r="AB11" s="641"/>
      <c r="AC11" s="641"/>
      <c r="AD11" s="642" t="s">
        <v>218</v>
      </c>
      <c r="AE11" s="642"/>
      <c r="AF11" s="642"/>
      <c r="AG11" s="642"/>
      <c r="AH11" s="642"/>
      <c r="AI11" s="642"/>
      <c r="AJ11" s="642"/>
      <c r="AK11" s="642"/>
      <c r="AL11" s="611" t="s">
        <v>218</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857605</v>
      </c>
      <c r="BH11" s="589"/>
      <c r="BI11" s="589"/>
      <c r="BJ11" s="589"/>
      <c r="BK11" s="589"/>
      <c r="BL11" s="589"/>
      <c r="BM11" s="589"/>
      <c r="BN11" s="590"/>
      <c r="BO11" s="641">
        <v>6.2</v>
      </c>
      <c r="BP11" s="641"/>
      <c r="BQ11" s="641"/>
      <c r="BR11" s="641"/>
      <c r="BS11" s="594">
        <v>141302</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74909</v>
      </c>
      <c r="CS11" s="589"/>
      <c r="CT11" s="589"/>
      <c r="CU11" s="589"/>
      <c r="CV11" s="589"/>
      <c r="CW11" s="589"/>
      <c r="CX11" s="589"/>
      <c r="CY11" s="590"/>
      <c r="CZ11" s="641">
        <v>0.2</v>
      </c>
      <c r="DA11" s="641"/>
      <c r="DB11" s="641"/>
      <c r="DC11" s="641"/>
      <c r="DD11" s="594">
        <v>3571</v>
      </c>
      <c r="DE11" s="589"/>
      <c r="DF11" s="589"/>
      <c r="DG11" s="589"/>
      <c r="DH11" s="589"/>
      <c r="DI11" s="589"/>
      <c r="DJ11" s="589"/>
      <c r="DK11" s="589"/>
      <c r="DL11" s="589"/>
      <c r="DM11" s="589"/>
      <c r="DN11" s="589"/>
      <c r="DO11" s="589"/>
      <c r="DP11" s="590"/>
      <c r="DQ11" s="594">
        <v>71167</v>
      </c>
      <c r="DR11" s="589"/>
      <c r="DS11" s="589"/>
      <c r="DT11" s="589"/>
      <c r="DU11" s="589"/>
      <c r="DV11" s="589"/>
      <c r="DW11" s="589"/>
      <c r="DX11" s="589"/>
      <c r="DY11" s="589"/>
      <c r="DZ11" s="589"/>
      <c r="EA11" s="589"/>
      <c r="EB11" s="589"/>
      <c r="EC11" s="624"/>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218</v>
      </c>
      <c r="S12" s="589"/>
      <c r="T12" s="589"/>
      <c r="U12" s="589"/>
      <c r="V12" s="589"/>
      <c r="W12" s="589"/>
      <c r="X12" s="589"/>
      <c r="Y12" s="590"/>
      <c r="Z12" s="641" t="s">
        <v>218</v>
      </c>
      <c r="AA12" s="641"/>
      <c r="AB12" s="641"/>
      <c r="AC12" s="641"/>
      <c r="AD12" s="642" t="s">
        <v>218</v>
      </c>
      <c r="AE12" s="642"/>
      <c r="AF12" s="642"/>
      <c r="AG12" s="642"/>
      <c r="AH12" s="642"/>
      <c r="AI12" s="642"/>
      <c r="AJ12" s="642"/>
      <c r="AK12" s="642"/>
      <c r="AL12" s="611" t="s">
        <v>218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5375246</v>
      </c>
      <c r="BH12" s="589"/>
      <c r="BI12" s="589"/>
      <c r="BJ12" s="589"/>
      <c r="BK12" s="589"/>
      <c r="BL12" s="589"/>
      <c r="BM12" s="589"/>
      <c r="BN12" s="590"/>
      <c r="BO12" s="641">
        <v>38.9</v>
      </c>
      <c r="BP12" s="641"/>
      <c r="BQ12" s="641"/>
      <c r="BR12" s="641"/>
      <c r="BS12" s="594" t="s">
        <v>218</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181114</v>
      </c>
      <c r="CS12" s="589"/>
      <c r="CT12" s="589"/>
      <c r="CU12" s="589"/>
      <c r="CV12" s="589"/>
      <c r="CW12" s="589"/>
      <c r="CX12" s="589"/>
      <c r="CY12" s="590"/>
      <c r="CZ12" s="641">
        <v>0.4</v>
      </c>
      <c r="DA12" s="641"/>
      <c r="DB12" s="641"/>
      <c r="DC12" s="641"/>
      <c r="DD12" s="594" t="s">
        <v>218</v>
      </c>
      <c r="DE12" s="589"/>
      <c r="DF12" s="589"/>
      <c r="DG12" s="589"/>
      <c r="DH12" s="589"/>
      <c r="DI12" s="589"/>
      <c r="DJ12" s="589"/>
      <c r="DK12" s="589"/>
      <c r="DL12" s="589"/>
      <c r="DM12" s="589"/>
      <c r="DN12" s="589"/>
      <c r="DO12" s="589"/>
      <c r="DP12" s="590"/>
      <c r="DQ12" s="594">
        <v>140900</v>
      </c>
      <c r="DR12" s="589"/>
      <c r="DS12" s="589"/>
      <c r="DT12" s="589"/>
      <c r="DU12" s="589"/>
      <c r="DV12" s="589"/>
      <c r="DW12" s="589"/>
      <c r="DX12" s="589"/>
      <c r="DY12" s="589"/>
      <c r="DZ12" s="589"/>
      <c r="EA12" s="589"/>
      <c r="EB12" s="589"/>
      <c r="EC12" s="624"/>
    </row>
    <row r="13" spans="2:143" ht="11.25" customHeight="1" x14ac:dyDescent="0.15">
      <c r="B13" s="585" t="s">
        <v>232</v>
      </c>
      <c r="C13" s="586"/>
      <c r="D13" s="586"/>
      <c r="E13" s="586"/>
      <c r="F13" s="586"/>
      <c r="G13" s="586"/>
      <c r="H13" s="586"/>
      <c r="I13" s="586"/>
      <c r="J13" s="586"/>
      <c r="K13" s="586"/>
      <c r="L13" s="586"/>
      <c r="M13" s="586"/>
      <c r="N13" s="586"/>
      <c r="O13" s="586"/>
      <c r="P13" s="586"/>
      <c r="Q13" s="587"/>
      <c r="R13" s="588">
        <v>42389</v>
      </c>
      <c r="S13" s="589"/>
      <c r="T13" s="589"/>
      <c r="U13" s="589"/>
      <c r="V13" s="589"/>
      <c r="W13" s="589"/>
      <c r="X13" s="589"/>
      <c r="Y13" s="590"/>
      <c r="Z13" s="641">
        <v>0.1</v>
      </c>
      <c r="AA13" s="641"/>
      <c r="AB13" s="641"/>
      <c r="AC13" s="641"/>
      <c r="AD13" s="642">
        <v>42389</v>
      </c>
      <c r="AE13" s="642"/>
      <c r="AF13" s="642"/>
      <c r="AG13" s="642"/>
      <c r="AH13" s="642"/>
      <c r="AI13" s="642"/>
      <c r="AJ13" s="642"/>
      <c r="AK13" s="642"/>
      <c r="AL13" s="611">
        <v>0.2</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5333853</v>
      </c>
      <c r="BH13" s="589"/>
      <c r="BI13" s="589"/>
      <c r="BJ13" s="589"/>
      <c r="BK13" s="589"/>
      <c r="BL13" s="589"/>
      <c r="BM13" s="589"/>
      <c r="BN13" s="590"/>
      <c r="BO13" s="641">
        <v>38.6</v>
      </c>
      <c r="BP13" s="641"/>
      <c r="BQ13" s="641"/>
      <c r="BR13" s="641"/>
      <c r="BS13" s="594" t="s">
        <v>218</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4232613</v>
      </c>
      <c r="CS13" s="589"/>
      <c r="CT13" s="589"/>
      <c r="CU13" s="589"/>
      <c r="CV13" s="589"/>
      <c r="CW13" s="589"/>
      <c r="CX13" s="589"/>
      <c r="CY13" s="590"/>
      <c r="CZ13" s="641">
        <v>10.1</v>
      </c>
      <c r="DA13" s="641"/>
      <c r="DB13" s="641"/>
      <c r="DC13" s="641"/>
      <c r="DD13" s="594">
        <v>1125107</v>
      </c>
      <c r="DE13" s="589"/>
      <c r="DF13" s="589"/>
      <c r="DG13" s="589"/>
      <c r="DH13" s="589"/>
      <c r="DI13" s="589"/>
      <c r="DJ13" s="589"/>
      <c r="DK13" s="589"/>
      <c r="DL13" s="589"/>
      <c r="DM13" s="589"/>
      <c r="DN13" s="589"/>
      <c r="DO13" s="589"/>
      <c r="DP13" s="590"/>
      <c r="DQ13" s="594">
        <v>3055010</v>
      </c>
      <c r="DR13" s="589"/>
      <c r="DS13" s="589"/>
      <c r="DT13" s="589"/>
      <c r="DU13" s="589"/>
      <c r="DV13" s="589"/>
      <c r="DW13" s="589"/>
      <c r="DX13" s="589"/>
      <c r="DY13" s="589"/>
      <c r="DZ13" s="589"/>
      <c r="EA13" s="589"/>
      <c r="EB13" s="589"/>
      <c r="EC13" s="624"/>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218</v>
      </c>
      <c r="S14" s="589"/>
      <c r="T14" s="589"/>
      <c r="U14" s="589"/>
      <c r="V14" s="589"/>
      <c r="W14" s="589"/>
      <c r="X14" s="589"/>
      <c r="Y14" s="590"/>
      <c r="Z14" s="641" t="s">
        <v>218</v>
      </c>
      <c r="AA14" s="641"/>
      <c r="AB14" s="641"/>
      <c r="AC14" s="641"/>
      <c r="AD14" s="642" t="s">
        <v>218</v>
      </c>
      <c r="AE14" s="642"/>
      <c r="AF14" s="642"/>
      <c r="AG14" s="642"/>
      <c r="AH14" s="642"/>
      <c r="AI14" s="642"/>
      <c r="AJ14" s="642"/>
      <c r="AK14" s="642"/>
      <c r="AL14" s="611" t="s">
        <v>218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126558</v>
      </c>
      <c r="BH14" s="589"/>
      <c r="BI14" s="589"/>
      <c r="BJ14" s="589"/>
      <c r="BK14" s="589"/>
      <c r="BL14" s="589"/>
      <c r="BM14" s="589"/>
      <c r="BN14" s="590"/>
      <c r="BO14" s="641">
        <v>0.9</v>
      </c>
      <c r="BP14" s="641"/>
      <c r="BQ14" s="641"/>
      <c r="BR14" s="641"/>
      <c r="BS14" s="594" t="s">
        <v>218</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1415955</v>
      </c>
      <c r="CS14" s="589"/>
      <c r="CT14" s="589"/>
      <c r="CU14" s="589"/>
      <c r="CV14" s="589"/>
      <c r="CW14" s="589"/>
      <c r="CX14" s="589"/>
      <c r="CY14" s="590"/>
      <c r="CZ14" s="641">
        <v>3.4</v>
      </c>
      <c r="DA14" s="641"/>
      <c r="DB14" s="641"/>
      <c r="DC14" s="641"/>
      <c r="DD14" s="594">
        <v>485531</v>
      </c>
      <c r="DE14" s="589"/>
      <c r="DF14" s="589"/>
      <c r="DG14" s="589"/>
      <c r="DH14" s="589"/>
      <c r="DI14" s="589"/>
      <c r="DJ14" s="589"/>
      <c r="DK14" s="589"/>
      <c r="DL14" s="589"/>
      <c r="DM14" s="589"/>
      <c r="DN14" s="589"/>
      <c r="DO14" s="589"/>
      <c r="DP14" s="590"/>
      <c r="DQ14" s="594">
        <v>932503</v>
      </c>
      <c r="DR14" s="589"/>
      <c r="DS14" s="589"/>
      <c r="DT14" s="589"/>
      <c r="DU14" s="589"/>
      <c r="DV14" s="589"/>
      <c r="DW14" s="589"/>
      <c r="DX14" s="589"/>
      <c r="DY14" s="589"/>
      <c r="DZ14" s="589"/>
      <c r="EA14" s="589"/>
      <c r="EB14" s="589"/>
      <c r="EC14" s="624"/>
    </row>
    <row r="15" spans="2:143" ht="11.25" customHeight="1" x14ac:dyDescent="0.15">
      <c r="B15" s="585" t="s">
        <v>238</v>
      </c>
      <c r="C15" s="586"/>
      <c r="D15" s="586"/>
      <c r="E15" s="586"/>
      <c r="F15" s="586"/>
      <c r="G15" s="586"/>
      <c r="H15" s="586"/>
      <c r="I15" s="586"/>
      <c r="J15" s="586"/>
      <c r="K15" s="586"/>
      <c r="L15" s="586"/>
      <c r="M15" s="586"/>
      <c r="N15" s="586"/>
      <c r="O15" s="586"/>
      <c r="P15" s="586"/>
      <c r="Q15" s="587"/>
      <c r="R15" s="588">
        <v>77030</v>
      </c>
      <c r="S15" s="589"/>
      <c r="T15" s="589"/>
      <c r="U15" s="589"/>
      <c r="V15" s="589"/>
      <c r="W15" s="589"/>
      <c r="X15" s="589"/>
      <c r="Y15" s="590"/>
      <c r="Z15" s="641">
        <v>0.2</v>
      </c>
      <c r="AA15" s="641"/>
      <c r="AB15" s="641"/>
      <c r="AC15" s="641"/>
      <c r="AD15" s="642">
        <v>77030</v>
      </c>
      <c r="AE15" s="642"/>
      <c r="AF15" s="642"/>
      <c r="AG15" s="642"/>
      <c r="AH15" s="642"/>
      <c r="AI15" s="642"/>
      <c r="AJ15" s="642"/>
      <c r="AK15" s="642"/>
      <c r="AL15" s="611">
        <v>0.3</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919435</v>
      </c>
      <c r="BH15" s="589"/>
      <c r="BI15" s="589"/>
      <c r="BJ15" s="589"/>
      <c r="BK15" s="589"/>
      <c r="BL15" s="589"/>
      <c r="BM15" s="589"/>
      <c r="BN15" s="590"/>
      <c r="BO15" s="641">
        <v>6.7</v>
      </c>
      <c r="BP15" s="641"/>
      <c r="BQ15" s="641"/>
      <c r="BR15" s="641"/>
      <c r="BS15" s="594" t="s">
        <v>218</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3689759</v>
      </c>
      <c r="CS15" s="589"/>
      <c r="CT15" s="589"/>
      <c r="CU15" s="589"/>
      <c r="CV15" s="589"/>
      <c r="CW15" s="589"/>
      <c r="CX15" s="589"/>
      <c r="CY15" s="590"/>
      <c r="CZ15" s="641">
        <v>8.8000000000000007</v>
      </c>
      <c r="DA15" s="641"/>
      <c r="DB15" s="641"/>
      <c r="DC15" s="641"/>
      <c r="DD15" s="594">
        <v>788622</v>
      </c>
      <c r="DE15" s="589"/>
      <c r="DF15" s="589"/>
      <c r="DG15" s="589"/>
      <c r="DH15" s="589"/>
      <c r="DI15" s="589"/>
      <c r="DJ15" s="589"/>
      <c r="DK15" s="589"/>
      <c r="DL15" s="589"/>
      <c r="DM15" s="589"/>
      <c r="DN15" s="589"/>
      <c r="DO15" s="589"/>
      <c r="DP15" s="590"/>
      <c r="DQ15" s="594">
        <v>2738709</v>
      </c>
      <c r="DR15" s="589"/>
      <c r="DS15" s="589"/>
      <c r="DT15" s="589"/>
      <c r="DU15" s="589"/>
      <c r="DV15" s="589"/>
      <c r="DW15" s="589"/>
      <c r="DX15" s="589"/>
      <c r="DY15" s="589"/>
      <c r="DZ15" s="589"/>
      <c r="EA15" s="589"/>
      <c r="EB15" s="589"/>
      <c r="EC15" s="624"/>
    </row>
    <row r="16" spans="2:143" ht="11.25" customHeight="1" x14ac:dyDescent="0.15">
      <c r="B16" s="585" t="s">
        <v>241</v>
      </c>
      <c r="C16" s="586"/>
      <c r="D16" s="586"/>
      <c r="E16" s="586"/>
      <c r="F16" s="586"/>
      <c r="G16" s="586"/>
      <c r="H16" s="586"/>
      <c r="I16" s="586"/>
      <c r="J16" s="586"/>
      <c r="K16" s="586"/>
      <c r="L16" s="586"/>
      <c r="M16" s="586"/>
      <c r="N16" s="586"/>
      <c r="O16" s="586"/>
      <c r="P16" s="586"/>
      <c r="Q16" s="587"/>
      <c r="R16" s="588">
        <v>7973337</v>
      </c>
      <c r="S16" s="589"/>
      <c r="T16" s="589"/>
      <c r="U16" s="589"/>
      <c r="V16" s="589"/>
      <c r="W16" s="589"/>
      <c r="X16" s="589"/>
      <c r="Y16" s="590"/>
      <c r="Z16" s="641">
        <v>18.8</v>
      </c>
      <c r="AA16" s="641"/>
      <c r="AB16" s="641"/>
      <c r="AC16" s="641"/>
      <c r="AD16" s="642">
        <v>7606040</v>
      </c>
      <c r="AE16" s="642"/>
      <c r="AF16" s="642"/>
      <c r="AG16" s="642"/>
      <c r="AH16" s="642"/>
      <c r="AI16" s="642"/>
      <c r="AJ16" s="642"/>
      <c r="AK16" s="642"/>
      <c r="AL16" s="611">
        <v>33.9</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218</v>
      </c>
      <c r="BH16" s="589"/>
      <c r="BI16" s="589"/>
      <c r="BJ16" s="589"/>
      <c r="BK16" s="589"/>
      <c r="BL16" s="589"/>
      <c r="BM16" s="589"/>
      <c r="BN16" s="590"/>
      <c r="BO16" s="641" t="s">
        <v>218</v>
      </c>
      <c r="BP16" s="641"/>
      <c r="BQ16" s="641"/>
      <c r="BR16" s="641"/>
      <c r="BS16" s="594" t="s">
        <v>218</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t="s">
        <v>218</v>
      </c>
      <c r="CS16" s="589"/>
      <c r="CT16" s="589"/>
      <c r="CU16" s="589"/>
      <c r="CV16" s="589"/>
      <c r="CW16" s="589"/>
      <c r="CX16" s="589"/>
      <c r="CY16" s="590"/>
      <c r="CZ16" s="641" t="s">
        <v>218</v>
      </c>
      <c r="DA16" s="641"/>
      <c r="DB16" s="641"/>
      <c r="DC16" s="641"/>
      <c r="DD16" s="594" t="s">
        <v>218</v>
      </c>
      <c r="DE16" s="589"/>
      <c r="DF16" s="589"/>
      <c r="DG16" s="589"/>
      <c r="DH16" s="589"/>
      <c r="DI16" s="589"/>
      <c r="DJ16" s="589"/>
      <c r="DK16" s="589"/>
      <c r="DL16" s="589"/>
      <c r="DM16" s="589"/>
      <c r="DN16" s="589"/>
      <c r="DO16" s="589"/>
      <c r="DP16" s="590"/>
      <c r="DQ16" s="594" t="s">
        <v>218</v>
      </c>
      <c r="DR16" s="589"/>
      <c r="DS16" s="589"/>
      <c r="DT16" s="589"/>
      <c r="DU16" s="589"/>
      <c r="DV16" s="589"/>
      <c r="DW16" s="589"/>
      <c r="DX16" s="589"/>
      <c r="DY16" s="589"/>
      <c r="DZ16" s="589"/>
      <c r="EA16" s="589"/>
      <c r="EB16" s="589"/>
      <c r="EC16" s="624"/>
    </row>
    <row r="17" spans="2:133" ht="11.25" customHeight="1" x14ac:dyDescent="0.15">
      <c r="B17" s="585" t="s">
        <v>244</v>
      </c>
      <c r="C17" s="586"/>
      <c r="D17" s="586"/>
      <c r="E17" s="586"/>
      <c r="F17" s="586"/>
      <c r="G17" s="586"/>
      <c r="H17" s="586"/>
      <c r="I17" s="586"/>
      <c r="J17" s="586"/>
      <c r="K17" s="586"/>
      <c r="L17" s="586"/>
      <c r="M17" s="586"/>
      <c r="N17" s="586"/>
      <c r="O17" s="586"/>
      <c r="P17" s="586"/>
      <c r="Q17" s="587"/>
      <c r="R17" s="588">
        <v>7606040</v>
      </c>
      <c r="S17" s="589"/>
      <c r="T17" s="589"/>
      <c r="U17" s="589"/>
      <c r="V17" s="589"/>
      <c r="W17" s="589"/>
      <c r="X17" s="589"/>
      <c r="Y17" s="590"/>
      <c r="Z17" s="641">
        <v>17.899999999999999</v>
      </c>
      <c r="AA17" s="641"/>
      <c r="AB17" s="641"/>
      <c r="AC17" s="641"/>
      <c r="AD17" s="642">
        <v>7606040</v>
      </c>
      <c r="AE17" s="642"/>
      <c r="AF17" s="642"/>
      <c r="AG17" s="642"/>
      <c r="AH17" s="642"/>
      <c r="AI17" s="642"/>
      <c r="AJ17" s="642"/>
      <c r="AK17" s="642"/>
      <c r="AL17" s="611">
        <v>33.9</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218</v>
      </c>
      <c r="BH17" s="589"/>
      <c r="BI17" s="589"/>
      <c r="BJ17" s="589"/>
      <c r="BK17" s="589"/>
      <c r="BL17" s="589"/>
      <c r="BM17" s="589"/>
      <c r="BN17" s="590"/>
      <c r="BO17" s="641" t="s">
        <v>218</v>
      </c>
      <c r="BP17" s="641"/>
      <c r="BQ17" s="641"/>
      <c r="BR17" s="641"/>
      <c r="BS17" s="594" t="s">
        <v>218</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4245067</v>
      </c>
      <c r="CS17" s="589"/>
      <c r="CT17" s="589"/>
      <c r="CU17" s="589"/>
      <c r="CV17" s="589"/>
      <c r="CW17" s="589"/>
      <c r="CX17" s="589"/>
      <c r="CY17" s="590"/>
      <c r="CZ17" s="641">
        <v>10.1</v>
      </c>
      <c r="DA17" s="641"/>
      <c r="DB17" s="641"/>
      <c r="DC17" s="641"/>
      <c r="DD17" s="594" t="s">
        <v>218</v>
      </c>
      <c r="DE17" s="589"/>
      <c r="DF17" s="589"/>
      <c r="DG17" s="589"/>
      <c r="DH17" s="589"/>
      <c r="DI17" s="589"/>
      <c r="DJ17" s="589"/>
      <c r="DK17" s="589"/>
      <c r="DL17" s="589"/>
      <c r="DM17" s="589"/>
      <c r="DN17" s="589"/>
      <c r="DO17" s="589"/>
      <c r="DP17" s="590"/>
      <c r="DQ17" s="594">
        <v>4245067</v>
      </c>
      <c r="DR17" s="589"/>
      <c r="DS17" s="589"/>
      <c r="DT17" s="589"/>
      <c r="DU17" s="589"/>
      <c r="DV17" s="589"/>
      <c r="DW17" s="589"/>
      <c r="DX17" s="589"/>
      <c r="DY17" s="589"/>
      <c r="DZ17" s="589"/>
      <c r="EA17" s="589"/>
      <c r="EB17" s="589"/>
      <c r="EC17" s="624"/>
    </row>
    <row r="18" spans="2:133" ht="11.25" customHeight="1" x14ac:dyDescent="0.15">
      <c r="B18" s="585" t="s">
        <v>247</v>
      </c>
      <c r="C18" s="586"/>
      <c r="D18" s="586"/>
      <c r="E18" s="586"/>
      <c r="F18" s="586"/>
      <c r="G18" s="586"/>
      <c r="H18" s="586"/>
      <c r="I18" s="586"/>
      <c r="J18" s="586"/>
      <c r="K18" s="586"/>
      <c r="L18" s="586"/>
      <c r="M18" s="586"/>
      <c r="N18" s="586"/>
      <c r="O18" s="586"/>
      <c r="P18" s="586"/>
      <c r="Q18" s="587"/>
      <c r="R18" s="588">
        <v>367296</v>
      </c>
      <c r="S18" s="589"/>
      <c r="T18" s="589"/>
      <c r="U18" s="589"/>
      <c r="V18" s="589"/>
      <c r="W18" s="589"/>
      <c r="X18" s="589"/>
      <c r="Y18" s="590"/>
      <c r="Z18" s="641">
        <v>0.9</v>
      </c>
      <c r="AA18" s="641"/>
      <c r="AB18" s="641"/>
      <c r="AC18" s="641"/>
      <c r="AD18" s="642" t="s">
        <v>218</v>
      </c>
      <c r="AE18" s="642"/>
      <c r="AF18" s="642"/>
      <c r="AG18" s="642"/>
      <c r="AH18" s="642"/>
      <c r="AI18" s="642"/>
      <c r="AJ18" s="642"/>
      <c r="AK18" s="642"/>
      <c r="AL18" s="611" t="s">
        <v>218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218</v>
      </c>
      <c r="BH18" s="589"/>
      <c r="BI18" s="589"/>
      <c r="BJ18" s="589"/>
      <c r="BK18" s="589"/>
      <c r="BL18" s="589"/>
      <c r="BM18" s="589"/>
      <c r="BN18" s="590"/>
      <c r="BO18" s="641" t="s">
        <v>218</v>
      </c>
      <c r="BP18" s="641"/>
      <c r="BQ18" s="641"/>
      <c r="BR18" s="641"/>
      <c r="BS18" s="594" t="s">
        <v>218</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218</v>
      </c>
      <c r="CS18" s="589"/>
      <c r="CT18" s="589"/>
      <c r="CU18" s="589"/>
      <c r="CV18" s="589"/>
      <c r="CW18" s="589"/>
      <c r="CX18" s="589"/>
      <c r="CY18" s="590"/>
      <c r="CZ18" s="641" t="s">
        <v>218</v>
      </c>
      <c r="DA18" s="641"/>
      <c r="DB18" s="641"/>
      <c r="DC18" s="641"/>
      <c r="DD18" s="594" t="s">
        <v>218</v>
      </c>
      <c r="DE18" s="589"/>
      <c r="DF18" s="589"/>
      <c r="DG18" s="589"/>
      <c r="DH18" s="589"/>
      <c r="DI18" s="589"/>
      <c r="DJ18" s="589"/>
      <c r="DK18" s="589"/>
      <c r="DL18" s="589"/>
      <c r="DM18" s="589"/>
      <c r="DN18" s="589"/>
      <c r="DO18" s="589"/>
      <c r="DP18" s="590"/>
      <c r="DQ18" s="594" t="s">
        <v>218</v>
      </c>
      <c r="DR18" s="589"/>
      <c r="DS18" s="589"/>
      <c r="DT18" s="589"/>
      <c r="DU18" s="589"/>
      <c r="DV18" s="589"/>
      <c r="DW18" s="589"/>
      <c r="DX18" s="589"/>
      <c r="DY18" s="589"/>
      <c r="DZ18" s="589"/>
      <c r="EA18" s="589"/>
      <c r="EB18" s="589"/>
      <c r="EC18" s="624"/>
    </row>
    <row r="19" spans="2:133" ht="11.25" customHeight="1" x14ac:dyDescent="0.15">
      <c r="B19" s="585" t="s">
        <v>250</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218</v>
      </c>
      <c r="AE19" s="642"/>
      <c r="AF19" s="642"/>
      <c r="AG19" s="642"/>
      <c r="AH19" s="642"/>
      <c r="AI19" s="642"/>
      <c r="AJ19" s="642"/>
      <c r="AK19" s="642"/>
      <c r="AL19" s="611" t="s">
        <v>218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1175686</v>
      </c>
      <c r="BH19" s="589"/>
      <c r="BI19" s="589"/>
      <c r="BJ19" s="589"/>
      <c r="BK19" s="589"/>
      <c r="BL19" s="589"/>
      <c r="BM19" s="589"/>
      <c r="BN19" s="590"/>
      <c r="BO19" s="641">
        <v>8.5</v>
      </c>
      <c r="BP19" s="641"/>
      <c r="BQ19" s="641"/>
      <c r="BR19" s="641"/>
      <c r="BS19" s="594" t="s">
        <v>218</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218</v>
      </c>
      <c r="CS19" s="589"/>
      <c r="CT19" s="589"/>
      <c r="CU19" s="589"/>
      <c r="CV19" s="589"/>
      <c r="CW19" s="589"/>
      <c r="CX19" s="589"/>
      <c r="CY19" s="590"/>
      <c r="CZ19" s="641" t="s">
        <v>218</v>
      </c>
      <c r="DA19" s="641"/>
      <c r="DB19" s="641"/>
      <c r="DC19" s="641"/>
      <c r="DD19" s="594" t="s">
        <v>218</v>
      </c>
      <c r="DE19" s="589"/>
      <c r="DF19" s="589"/>
      <c r="DG19" s="589"/>
      <c r="DH19" s="589"/>
      <c r="DI19" s="589"/>
      <c r="DJ19" s="589"/>
      <c r="DK19" s="589"/>
      <c r="DL19" s="589"/>
      <c r="DM19" s="589"/>
      <c r="DN19" s="589"/>
      <c r="DO19" s="589"/>
      <c r="DP19" s="590"/>
      <c r="DQ19" s="594" t="s">
        <v>218</v>
      </c>
      <c r="DR19" s="589"/>
      <c r="DS19" s="589"/>
      <c r="DT19" s="589"/>
      <c r="DU19" s="589"/>
      <c r="DV19" s="589"/>
      <c r="DW19" s="589"/>
      <c r="DX19" s="589"/>
      <c r="DY19" s="589"/>
      <c r="DZ19" s="589"/>
      <c r="EA19" s="589"/>
      <c r="EB19" s="589"/>
      <c r="EC19" s="624"/>
    </row>
    <row r="20" spans="2:133" ht="11.25" customHeight="1" x14ac:dyDescent="0.15">
      <c r="B20" s="585" t="s">
        <v>253</v>
      </c>
      <c r="C20" s="586"/>
      <c r="D20" s="586"/>
      <c r="E20" s="586"/>
      <c r="F20" s="586"/>
      <c r="G20" s="586"/>
      <c r="H20" s="586"/>
      <c r="I20" s="586"/>
      <c r="J20" s="586"/>
      <c r="K20" s="586"/>
      <c r="L20" s="586"/>
      <c r="M20" s="586"/>
      <c r="N20" s="586"/>
      <c r="O20" s="586"/>
      <c r="P20" s="586"/>
      <c r="Q20" s="587"/>
      <c r="R20" s="588">
        <v>23692354</v>
      </c>
      <c r="S20" s="589"/>
      <c r="T20" s="589"/>
      <c r="U20" s="589"/>
      <c r="V20" s="589"/>
      <c r="W20" s="589"/>
      <c r="X20" s="589"/>
      <c r="Y20" s="590"/>
      <c r="Z20" s="641">
        <v>55.8</v>
      </c>
      <c r="AA20" s="641"/>
      <c r="AB20" s="641"/>
      <c r="AC20" s="641"/>
      <c r="AD20" s="642">
        <v>22150227</v>
      </c>
      <c r="AE20" s="642"/>
      <c r="AF20" s="642"/>
      <c r="AG20" s="642"/>
      <c r="AH20" s="642"/>
      <c r="AI20" s="642"/>
      <c r="AJ20" s="642"/>
      <c r="AK20" s="642"/>
      <c r="AL20" s="611">
        <v>98.8</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1175686</v>
      </c>
      <c r="BH20" s="589"/>
      <c r="BI20" s="589"/>
      <c r="BJ20" s="589"/>
      <c r="BK20" s="589"/>
      <c r="BL20" s="589"/>
      <c r="BM20" s="589"/>
      <c r="BN20" s="590"/>
      <c r="BO20" s="641">
        <v>8.5</v>
      </c>
      <c r="BP20" s="641"/>
      <c r="BQ20" s="641"/>
      <c r="BR20" s="641"/>
      <c r="BS20" s="594" t="s">
        <v>218</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42043632</v>
      </c>
      <c r="CS20" s="589"/>
      <c r="CT20" s="589"/>
      <c r="CU20" s="589"/>
      <c r="CV20" s="589"/>
      <c r="CW20" s="589"/>
      <c r="CX20" s="589"/>
      <c r="CY20" s="590"/>
      <c r="CZ20" s="641">
        <v>100</v>
      </c>
      <c r="DA20" s="641"/>
      <c r="DB20" s="641"/>
      <c r="DC20" s="641"/>
      <c r="DD20" s="594">
        <v>3081780</v>
      </c>
      <c r="DE20" s="589"/>
      <c r="DF20" s="589"/>
      <c r="DG20" s="589"/>
      <c r="DH20" s="589"/>
      <c r="DI20" s="589"/>
      <c r="DJ20" s="589"/>
      <c r="DK20" s="589"/>
      <c r="DL20" s="589"/>
      <c r="DM20" s="589"/>
      <c r="DN20" s="589"/>
      <c r="DO20" s="589"/>
      <c r="DP20" s="590"/>
      <c r="DQ20" s="594">
        <v>26844582</v>
      </c>
      <c r="DR20" s="589"/>
      <c r="DS20" s="589"/>
      <c r="DT20" s="589"/>
      <c r="DU20" s="589"/>
      <c r="DV20" s="589"/>
      <c r="DW20" s="589"/>
      <c r="DX20" s="589"/>
      <c r="DY20" s="589"/>
      <c r="DZ20" s="589"/>
      <c r="EA20" s="589"/>
      <c r="EB20" s="589"/>
      <c r="EC20" s="624"/>
    </row>
    <row r="21" spans="2:133" ht="11.25" customHeight="1" x14ac:dyDescent="0.15">
      <c r="B21" s="585" t="s">
        <v>256</v>
      </c>
      <c r="C21" s="586"/>
      <c r="D21" s="586"/>
      <c r="E21" s="586"/>
      <c r="F21" s="586"/>
      <c r="G21" s="586"/>
      <c r="H21" s="586"/>
      <c r="I21" s="586"/>
      <c r="J21" s="586"/>
      <c r="K21" s="586"/>
      <c r="L21" s="586"/>
      <c r="M21" s="586"/>
      <c r="N21" s="586"/>
      <c r="O21" s="586"/>
      <c r="P21" s="586"/>
      <c r="Q21" s="587"/>
      <c r="R21" s="588">
        <v>18226</v>
      </c>
      <c r="S21" s="589"/>
      <c r="T21" s="589"/>
      <c r="U21" s="589"/>
      <c r="V21" s="589"/>
      <c r="W21" s="589"/>
      <c r="X21" s="589"/>
      <c r="Y21" s="590"/>
      <c r="Z21" s="641">
        <v>0</v>
      </c>
      <c r="AA21" s="641"/>
      <c r="AB21" s="641"/>
      <c r="AC21" s="641"/>
      <c r="AD21" s="642">
        <v>18226</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856</v>
      </c>
      <c r="BH21" s="589"/>
      <c r="BI21" s="589"/>
      <c r="BJ21" s="589"/>
      <c r="BK21" s="589"/>
      <c r="BL21" s="589"/>
      <c r="BM21" s="589"/>
      <c r="BN21" s="590"/>
      <c r="BO21" s="641">
        <v>0</v>
      </c>
      <c r="BP21" s="641"/>
      <c r="BQ21" s="641"/>
      <c r="BR21" s="641"/>
      <c r="BS21" s="594" t="s">
        <v>218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258</v>
      </c>
      <c r="C22" s="586"/>
      <c r="D22" s="586"/>
      <c r="E22" s="586"/>
      <c r="F22" s="586"/>
      <c r="G22" s="586"/>
      <c r="H22" s="586"/>
      <c r="I22" s="586"/>
      <c r="J22" s="586"/>
      <c r="K22" s="586"/>
      <c r="L22" s="586"/>
      <c r="M22" s="586"/>
      <c r="N22" s="586"/>
      <c r="O22" s="586"/>
      <c r="P22" s="586"/>
      <c r="Q22" s="587"/>
      <c r="R22" s="588">
        <v>336959</v>
      </c>
      <c r="S22" s="589"/>
      <c r="T22" s="589"/>
      <c r="U22" s="589"/>
      <c r="V22" s="589"/>
      <c r="W22" s="589"/>
      <c r="X22" s="589"/>
      <c r="Y22" s="590"/>
      <c r="Z22" s="641">
        <v>0.8</v>
      </c>
      <c r="AA22" s="641"/>
      <c r="AB22" s="641"/>
      <c r="AC22" s="641"/>
      <c r="AD22" s="642" t="s">
        <v>218</v>
      </c>
      <c r="AE22" s="642"/>
      <c r="AF22" s="642"/>
      <c r="AG22" s="642"/>
      <c r="AH22" s="642"/>
      <c r="AI22" s="642"/>
      <c r="AJ22" s="642"/>
      <c r="AK22" s="642"/>
      <c r="AL22" s="611" t="s">
        <v>218</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218</v>
      </c>
      <c r="BH22" s="589"/>
      <c r="BI22" s="589"/>
      <c r="BJ22" s="589"/>
      <c r="BK22" s="589"/>
      <c r="BL22" s="589"/>
      <c r="BM22" s="589"/>
      <c r="BN22" s="590"/>
      <c r="BO22" s="641" t="s">
        <v>218</v>
      </c>
      <c r="BP22" s="641"/>
      <c r="BQ22" s="641"/>
      <c r="BR22" s="641"/>
      <c r="BS22" s="594" t="s">
        <v>218</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379217</v>
      </c>
      <c r="S23" s="589"/>
      <c r="T23" s="589"/>
      <c r="U23" s="589"/>
      <c r="V23" s="589"/>
      <c r="W23" s="589"/>
      <c r="X23" s="589"/>
      <c r="Y23" s="590"/>
      <c r="Z23" s="641">
        <v>0.9</v>
      </c>
      <c r="AA23" s="641"/>
      <c r="AB23" s="641"/>
      <c r="AC23" s="641"/>
      <c r="AD23" s="642">
        <v>91368</v>
      </c>
      <c r="AE23" s="642"/>
      <c r="AF23" s="642"/>
      <c r="AG23" s="642"/>
      <c r="AH23" s="642"/>
      <c r="AI23" s="642"/>
      <c r="AJ23" s="642"/>
      <c r="AK23" s="642"/>
      <c r="AL23" s="611">
        <v>0.4</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1174830</v>
      </c>
      <c r="BH23" s="589"/>
      <c r="BI23" s="589"/>
      <c r="BJ23" s="589"/>
      <c r="BK23" s="589"/>
      <c r="BL23" s="589"/>
      <c r="BM23" s="589"/>
      <c r="BN23" s="590"/>
      <c r="BO23" s="641">
        <v>8.5</v>
      </c>
      <c r="BP23" s="641"/>
      <c r="BQ23" s="641"/>
      <c r="BR23" s="641"/>
      <c r="BS23" s="594" t="s">
        <v>218</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187948</v>
      </c>
      <c r="S24" s="589"/>
      <c r="T24" s="589"/>
      <c r="U24" s="589"/>
      <c r="V24" s="589"/>
      <c r="W24" s="589"/>
      <c r="X24" s="589"/>
      <c r="Y24" s="590"/>
      <c r="Z24" s="641">
        <v>0.4</v>
      </c>
      <c r="AA24" s="641"/>
      <c r="AB24" s="641"/>
      <c r="AC24" s="641"/>
      <c r="AD24" s="642" t="s">
        <v>218</v>
      </c>
      <c r="AE24" s="642"/>
      <c r="AF24" s="642"/>
      <c r="AG24" s="642"/>
      <c r="AH24" s="642"/>
      <c r="AI24" s="642"/>
      <c r="AJ24" s="642"/>
      <c r="AK24" s="642"/>
      <c r="AL24" s="611" t="s">
        <v>218</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218</v>
      </c>
      <c r="BH24" s="589"/>
      <c r="BI24" s="589"/>
      <c r="BJ24" s="589"/>
      <c r="BK24" s="589"/>
      <c r="BL24" s="589"/>
      <c r="BM24" s="589"/>
      <c r="BN24" s="590"/>
      <c r="BO24" s="641" t="s">
        <v>218</v>
      </c>
      <c r="BP24" s="641"/>
      <c r="BQ24" s="641"/>
      <c r="BR24" s="641"/>
      <c r="BS24" s="594" t="s">
        <v>218</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24822754</v>
      </c>
      <c r="CS24" s="639"/>
      <c r="CT24" s="639"/>
      <c r="CU24" s="639"/>
      <c r="CV24" s="639"/>
      <c r="CW24" s="639"/>
      <c r="CX24" s="639"/>
      <c r="CY24" s="686"/>
      <c r="CZ24" s="690">
        <v>59</v>
      </c>
      <c r="DA24" s="691"/>
      <c r="DB24" s="691"/>
      <c r="DC24" s="692"/>
      <c r="DD24" s="685">
        <v>14508731</v>
      </c>
      <c r="DE24" s="639"/>
      <c r="DF24" s="639"/>
      <c r="DG24" s="639"/>
      <c r="DH24" s="639"/>
      <c r="DI24" s="639"/>
      <c r="DJ24" s="639"/>
      <c r="DK24" s="686"/>
      <c r="DL24" s="685">
        <v>14492545</v>
      </c>
      <c r="DM24" s="639"/>
      <c r="DN24" s="639"/>
      <c r="DO24" s="639"/>
      <c r="DP24" s="639"/>
      <c r="DQ24" s="639"/>
      <c r="DR24" s="639"/>
      <c r="DS24" s="639"/>
      <c r="DT24" s="639"/>
      <c r="DU24" s="639"/>
      <c r="DV24" s="686"/>
      <c r="DW24" s="687">
        <v>59.5</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9111573</v>
      </c>
      <c r="S25" s="589"/>
      <c r="T25" s="589"/>
      <c r="U25" s="589"/>
      <c r="V25" s="589"/>
      <c r="W25" s="589"/>
      <c r="X25" s="589"/>
      <c r="Y25" s="590"/>
      <c r="Z25" s="641">
        <v>21.5</v>
      </c>
      <c r="AA25" s="641"/>
      <c r="AB25" s="641"/>
      <c r="AC25" s="641"/>
      <c r="AD25" s="642" t="s">
        <v>218</v>
      </c>
      <c r="AE25" s="642"/>
      <c r="AF25" s="642"/>
      <c r="AG25" s="642"/>
      <c r="AH25" s="642"/>
      <c r="AI25" s="642"/>
      <c r="AJ25" s="642"/>
      <c r="AK25" s="642"/>
      <c r="AL25" s="611" t="s">
        <v>218</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218</v>
      </c>
      <c r="BH25" s="589"/>
      <c r="BI25" s="589"/>
      <c r="BJ25" s="589"/>
      <c r="BK25" s="589"/>
      <c r="BL25" s="589"/>
      <c r="BM25" s="589"/>
      <c r="BN25" s="590"/>
      <c r="BO25" s="641" t="s">
        <v>218</v>
      </c>
      <c r="BP25" s="641"/>
      <c r="BQ25" s="641"/>
      <c r="BR25" s="641"/>
      <c r="BS25" s="594" t="s">
        <v>218</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7027317</v>
      </c>
      <c r="CS25" s="607"/>
      <c r="CT25" s="607"/>
      <c r="CU25" s="607"/>
      <c r="CV25" s="607"/>
      <c r="CW25" s="607"/>
      <c r="CX25" s="607"/>
      <c r="CY25" s="608"/>
      <c r="CZ25" s="591">
        <v>16.7</v>
      </c>
      <c r="DA25" s="609"/>
      <c r="DB25" s="609"/>
      <c r="DC25" s="610"/>
      <c r="DD25" s="594">
        <v>6604029</v>
      </c>
      <c r="DE25" s="607"/>
      <c r="DF25" s="607"/>
      <c r="DG25" s="607"/>
      <c r="DH25" s="607"/>
      <c r="DI25" s="607"/>
      <c r="DJ25" s="607"/>
      <c r="DK25" s="608"/>
      <c r="DL25" s="594">
        <v>6590310</v>
      </c>
      <c r="DM25" s="607"/>
      <c r="DN25" s="607"/>
      <c r="DO25" s="607"/>
      <c r="DP25" s="607"/>
      <c r="DQ25" s="607"/>
      <c r="DR25" s="607"/>
      <c r="DS25" s="607"/>
      <c r="DT25" s="607"/>
      <c r="DU25" s="607"/>
      <c r="DV25" s="608"/>
      <c r="DW25" s="611">
        <v>27.1</v>
      </c>
      <c r="DX25" s="612"/>
      <c r="DY25" s="612"/>
      <c r="DZ25" s="612"/>
      <c r="EA25" s="612"/>
      <c r="EB25" s="612"/>
      <c r="EC25" s="613"/>
    </row>
    <row r="26" spans="2:133" ht="11.25" customHeight="1" x14ac:dyDescent="0.15">
      <c r="B26" s="682" t="s">
        <v>274</v>
      </c>
      <c r="C26" s="683"/>
      <c r="D26" s="683"/>
      <c r="E26" s="683"/>
      <c r="F26" s="683"/>
      <c r="G26" s="683"/>
      <c r="H26" s="683"/>
      <c r="I26" s="683"/>
      <c r="J26" s="683"/>
      <c r="K26" s="683"/>
      <c r="L26" s="683"/>
      <c r="M26" s="683"/>
      <c r="N26" s="683"/>
      <c r="O26" s="683"/>
      <c r="P26" s="683"/>
      <c r="Q26" s="684"/>
      <c r="R26" s="588" t="s">
        <v>218</v>
      </c>
      <c r="S26" s="589"/>
      <c r="T26" s="589"/>
      <c r="U26" s="589"/>
      <c r="V26" s="589"/>
      <c r="W26" s="589"/>
      <c r="X26" s="589"/>
      <c r="Y26" s="590"/>
      <c r="Z26" s="641" t="s">
        <v>218</v>
      </c>
      <c r="AA26" s="641"/>
      <c r="AB26" s="641"/>
      <c r="AC26" s="641"/>
      <c r="AD26" s="642" t="s">
        <v>218</v>
      </c>
      <c r="AE26" s="642"/>
      <c r="AF26" s="642"/>
      <c r="AG26" s="642"/>
      <c r="AH26" s="642"/>
      <c r="AI26" s="642"/>
      <c r="AJ26" s="642"/>
      <c r="AK26" s="642"/>
      <c r="AL26" s="611" t="s">
        <v>218</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218</v>
      </c>
      <c r="BH26" s="589"/>
      <c r="BI26" s="589"/>
      <c r="BJ26" s="589"/>
      <c r="BK26" s="589"/>
      <c r="BL26" s="589"/>
      <c r="BM26" s="589"/>
      <c r="BN26" s="590"/>
      <c r="BO26" s="641" t="s">
        <v>218</v>
      </c>
      <c r="BP26" s="641"/>
      <c r="BQ26" s="641"/>
      <c r="BR26" s="641"/>
      <c r="BS26" s="594" t="s">
        <v>218</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4869529</v>
      </c>
      <c r="CS26" s="589"/>
      <c r="CT26" s="589"/>
      <c r="CU26" s="589"/>
      <c r="CV26" s="589"/>
      <c r="CW26" s="589"/>
      <c r="CX26" s="589"/>
      <c r="CY26" s="590"/>
      <c r="CZ26" s="591">
        <v>11.6</v>
      </c>
      <c r="DA26" s="609"/>
      <c r="DB26" s="609"/>
      <c r="DC26" s="610"/>
      <c r="DD26" s="594">
        <v>4558393</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3188993</v>
      </c>
      <c r="S27" s="589"/>
      <c r="T27" s="589"/>
      <c r="U27" s="589"/>
      <c r="V27" s="589"/>
      <c r="W27" s="589"/>
      <c r="X27" s="589"/>
      <c r="Y27" s="590"/>
      <c r="Z27" s="641">
        <v>7.5</v>
      </c>
      <c r="AA27" s="641"/>
      <c r="AB27" s="641"/>
      <c r="AC27" s="641"/>
      <c r="AD27" s="642" t="s">
        <v>218</v>
      </c>
      <c r="AE27" s="642"/>
      <c r="AF27" s="642"/>
      <c r="AG27" s="642"/>
      <c r="AH27" s="642"/>
      <c r="AI27" s="642"/>
      <c r="AJ27" s="642"/>
      <c r="AK27" s="642"/>
      <c r="AL27" s="611" t="s">
        <v>218</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13804437</v>
      </c>
      <c r="BH27" s="589"/>
      <c r="BI27" s="589"/>
      <c r="BJ27" s="589"/>
      <c r="BK27" s="589"/>
      <c r="BL27" s="589"/>
      <c r="BM27" s="589"/>
      <c r="BN27" s="590"/>
      <c r="BO27" s="641">
        <v>100</v>
      </c>
      <c r="BP27" s="641"/>
      <c r="BQ27" s="641"/>
      <c r="BR27" s="641"/>
      <c r="BS27" s="594">
        <v>141302</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13551450</v>
      </c>
      <c r="CS27" s="607"/>
      <c r="CT27" s="607"/>
      <c r="CU27" s="607"/>
      <c r="CV27" s="607"/>
      <c r="CW27" s="607"/>
      <c r="CX27" s="607"/>
      <c r="CY27" s="608"/>
      <c r="CZ27" s="591">
        <v>32.200000000000003</v>
      </c>
      <c r="DA27" s="609"/>
      <c r="DB27" s="609"/>
      <c r="DC27" s="610"/>
      <c r="DD27" s="594">
        <v>3660715</v>
      </c>
      <c r="DE27" s="607"/>
      <c r="DF27" s="607"/>
      <c r="DG27" s="607"/>
      <c r="DH27" s="607"/>
      <c r="DI27" s="607"/>
      <c r="DJ27" s="607"/>
      <c r="DK27" s="608"/>
      <c r="DL27" s="594">
        <v>3660130</v>
      </c>
      <c r="DM27" s="607"/>
      <c r="DN27" s="607"/>
      <c r="DO27" s="607"/>
      <c r="DP27" s="607"/>
      <c r="DQ27" s="607"/>
      <c r="DR27" s="607"/>
      <c r="DS27" s="607"/>
      <c r="DT27" s="607"/>
      <c r="DU27" s="607"/>
      <c r="DV27" s="608"/>
      <c r="DW27" s="611">
        <v>15</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213284</v>
      </c>
      <c r="S28" s="589"/>
      <c r="T28" s="589"/>
      <c r="U28" s="589"/>
      <c r="V28" s="589"/>
      <c r="W28" s="589"/>
      <c r="X28" s="589"/>
      <c r="Y28" s="590"/>
      <c r="Z28" s="641">
        <v>0.5</v>
      </c>
      <c r="AA28" s="641"/>
      <c r="AB28" s="641"/>
      <c r="AC28" s="641"/>
      <c r="AD28" s="642">
        <v>165806</v>
      </c>
      <c r="AE28" s="642"/>
      <c r="AF28" s="642"/>
      <c r="AG28" s="642"/>
      <c r="AH28" s="642"/>
      <c r="AI28" s="642"/>
      <c r="AJ28" s="642"/>
      <c r="AK28" s="642"/>
      <c r="AL28" s="611">
        <v>0.7</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4243987</v>
      </c>
      <c r="CS28" s="589"/>
      <c r="CT28" s="589"/>
      <c r="CU28" s="589"/>
      <c r="CV28" s="589"/>
      <c r="CW28" s="589"/>
      <c r="CX28" s="589"/>
      <c r="CY28" s="590"/>
      <c r="CZ28" s="591">
        <v>10.1</v>
      </c>
      <c r="DA28" s="609"/>
      <c r="DB28" s="609"/>
      <c r="DC28" s="610"/>
      <c r="DD28" s="594">
        <v>4243987</v>
      </c>
      <c r="DE28" s="589"/>
      <c r="DF28" s="589"/>
      <c r="DG28" s="589"/>
      <c r="DH28" s="589"/>
      <c r="DI28" s="589"/>
      <c r="DJ28" s="589"/>
      <c r="DK28" s="590"/>
      <c r="DL28" s="594">
        <v>4242105</v>
      </c>
      <c r="DM28" s="589"/>
      <c r="DN28" s="589"/>
      <c r="DO28" s="589"/>
      <c r="DP28" s="589"/>
      <c r="DQ28" s="589"/>
      <c r="DR28" s="589"/>
      <c r="DS28" s="589"/>
      <c r="DT28" s="589"/>
      <c r="DU28" s="589"/>
      <c r="DV28" s="590"/>
      <c r="DW28" s="611">
        <v>17.399999999999999</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110711</v>
      </c>
      <c r="S29" s="589"/>
      <c r="T29" s="589"/>
      <c r="U29" s="589"/>
      <c r="V29" s="589"/>
      <c r="W29" s="589"/>
      <c r="X29" s="589"/>
      <c r="Y29" s="590"/>
      <c r="Z29" s="641">
        <v>0.3</v>
      </c>
      <c r="AA29" s="641"/>
      <c r="AB29" s="641"/>
      <c r="AC29" s="641"/>
      <c r="AD29" s="642" t="s">
        <v>218</v>
      </c>
      <c r="AE29" s="642"/>
      <c r="AF29" s="642"/>
      <c r="AG29" s="642"/>
      <c r="AH29" s="642"/>
      <c r="AI29" s="642"/>
      <c r="AJ29" s="642"/>
      <c r="AK29" s="642"/>
      <c r="AL29" s="611" t="s">
        <v>218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4242724</v>
      </c>
      <c r="CS29" s="607"/>
      <c r="CT29" s="607"/>
      <c r="CU29" s="607"/>
      <c r="CV29" s="607"/>
      <c r="CW29" s="607"/>
      <c r="CX29" s="607"/>
      <c r="CY29" s="608"/>
      <c r="CZ29" s="591">
        <v>10.1</v>
      </c>
      <c r="DA29" s="609"/>
      <c r="DB29" s="609"/>
      <c r="DC29" s="610"/>
      <c r="DD29" s="594">
        <v>4242724</v>
      </c>
      <c r="DE29" s="607"/>
      <c r="DF29" s="607"/>
      <c r="DG29" s="607"/>
      <c r="DH29" s="607"/>
      <c r="DI29" s="607"/>
      <c r="DJ29" s="607"/>
      <c r="DK29" s="608"/>
      <c r="DL29" s="594">
        <v>4240842</v>
      </c>
      <c r="DM29" s="607"/>
      <c r="DN29" s="607"/>
      <c r="DO29" s="607"/>
      <c r="DP29" s="607"/>
      <c r="DQ29" s="607"/>
      <c r="DR29" s="607"/>
      <c r="DS29" s="607"/>
      <c r="DT29" s="607"/>
      <c r="DU29" s="607"/>
      <c r="DV29" s="608"/>
      <c r="DW29" s="611">
        <v>17.399999999999999</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730099</v>
      </c>
      <c r="S30" s="589"/>
      <c r="T30" s="589"/>
      <c r="U30" s="589"/>
      <c r="V30" s="589"/>
      <c r="W30" s="589"/>
      <c r="X30" s="589"/>
      <c r="Y30" s="590"/>
      <c r="Z30" s="641">
        <v>1.7</v>
      </c>
      <c r="AA30" s="641"/>
      <c r="AB30" s="641"/>
      <c r="AC30" s="641"/>
      <c r="AD30" s="642" t="s">
        <v>218</v>
      </c>
      <c r="AE30" s="642"/>
      <c r="AF30" s="642"/>
      <c r="AG30" s="642"/>
      <c r="AH30" s="642"/>
      <c r="AI30" s="642"/>
      <c r="AJ30" s="642"/>
      <c r="AK30" s="642"/>
      <c r="AL30" s="611" t="s">
        <v>218</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98.4</v>
      </c>
      <c r="BH30" s="655"/>
      <c r="BI30" s="655"/>
      <c r="BJ30" s="655"/>
      <c r="BK30" s="655"/>
      <c r="BL30" s="655"/>
      <c r="BM30" s="656">
        <v>95</v>
      </c>
      <c r="BN30" s="655"/>
      <c r="BO30" s="655"/>
      <c r="BP30" s="655"/>
      <c r="BQ30" s="657"/>
      <c r="BR30" s="654">
        <v>98.2</v>
      </c>
      <c r="BS30" s="655"/>
      <c r="BT30" s="655"/>
      <c r="BU30" s="655"/>
      <c r="BV30" s="655"/>
      <c r="BW30" s="655"/>
      <c r="BX30" s="656">
        <v>94.6</v>
      </c>
      <c r="BY30" s="655"/>
      <c r="BZ30" s="655"/>
      <c r="CA30" s="655"/>
      <c r="CB30" s="657"/>
      <c r="CD30" s="660"/>
      <c r="CE30" s="661"/>
      <c r="CF30" s="625" t="s">
        <v>290</v>
      </c>
      <c r="CG30" s="622"/>
      <c r="CH30" s="622"/>
      <c r="CI30" s="622"/>
      <c r="CJ30" s="622"/>
      <c r="CK30" s="622"/>
      <c r="CL30" s="622"/>
      <c r="CM30" s="622"/>
      <c r="CN30" s="622"/>
      <c r="CO30" s="622"/>
      <c r="CP30" s="622"/>
      <c r="CQ30" s="623"/>
      <c r="CR30" s="588">
        <v>3664168</v>
      </c>
      <c r="CS30" s="589"/>
      <c r="CT30" s="589"/>
      <c r="CU30" s="589"/>
      <c r="CV30" s="589"/>
      <c r="CW30" s="589"/>
      <c r="CX30" s="589"/>
      <c r="CY30" s="590"/>
      <c r="CZ30" s="591">
        <v>8.6999999999999993</v>
      </c>
      <c r="DA30" s="609"/>
      <c r="DB30" s="609"/>
      <c r="DC30" s="610"/>
      <c r="DD30" s="594">
        <v>3664168</v>
      </c>
      <c r="DE30" s="589"/>
      <c r="DF30" s="589"/>
      <c r="DG30" s="589"/>
      <c r="DH30" s="589"/>
      <c r="DI30" s="589"/>
      <c r="DJ30" s="589"/>
      <c r="DK30" s="590"/>
      <c r="DL30" s="594">
        <v>3662286</v>
      </c>
      <c r="DM30" s="589"/>
      <c r="DN30" s="589"/>
      <c r="DO30" s="589"/>
      <c r="DP30" s="589"/>
      <c r="DQ30" s="589"/>
      <c r="DR30" s="589"/>
      <c r="DS30" s="589"/>
      <c r="DT30" s="589"/>
      <c r="DU30" s="589"/>
      <c r="DV30" s="590"/>
      <c r="DW30" s="611">
        <v>15</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305611</v>
      </c>
      <c r="S31" s="589"/>
      <c r="T31" s="589"/>
      <c r="U31" s="589"/>
      <c r="V31" s="589"/>
      <c r="W31" s="589"/>
      <c r="X31" s="589"/>
      <c r="Y31" s="590"/>
      <c r="Z31" s="641">
        <v>0.7</v>
      </c>
      <c r="AA31" s="641"/>
      <c r="AB31" s="641"/>
      <c r="AC31" s="641"/>
      <c r="AD31" s="642" t="s">
        <v>218</v>
      </c>
      <c r="AE31" s="642"/>
      <c r="AF31" s="642"/>
      <c r="AG31" s="642"/>
      <c r="AH31" s="642"/>
      <c r="AI31" s="642"/>
      <c r="AJ31" s="642"/>
      <c r="AK31" s="642"/>
      <c r="AL31" s="611" t="s">
        <v>218</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98.3</v>
      </c>
      <c r="BH31" s="607"/>
      <c r="BI31" s="607"/>
      <c r="BJ31" s="607"/>
      <c r="BK31" s="607"/>
      <c r="BL31" s="607"/>
      <c r="BM31" s="643">
        <v>94.7</v>
      </c>
      <c r="BN31" s="653"/>
      <c r="BO31" s="653"/>
      <c r="BP31" s="653"/>
      <c r="BQ31" s="617"/>
      <c r="BR31" s="652">
        <v>98.1</v>
      </c>
      <c r="BS31" s="607"/>
      <c r="BT31" s="607"/>
      <c r="BU31" s="607"/>
      <c r="BV31" s="607"/>
      <c r="BW31" s="607"/>
      <c r="BX31" s="643">
        <v>94.2</v>
      </c>
      <c r="BY31" s="653"/>
      <c r="BZ31" s="653"/>
      <c r="CA31" s="653"/>
      <c r="CB31" s="617"/>
      <c r="CD31" s="660"/>
      <c r="CE31" s="661"/>
      <c r="CF31" s="625" t="s">
        <v>294</v>
      </c>
      <c r="CG31" s="622"/>
      <c r="CH31" s="622"/>
      <c r="CI31" s="622"/>
      <c r="CJ31" s="622"/>
      <c r="CK31" s="622"/>
      <c r="CL31" s="622"/>
      <c r="CM31" s="622"/>
      <c r="CN31" s="622"/>
      <c r="CO31" s="622"/>
      <c r="CP31" s="622"/>
      <c r="CQ31" s="623"/>
      <c r="CR31" s="588">
        <v>578556</v>
      </c>
      <c r="CS31" s="607"/>
      <c r="CT31" s="607"/>
      <c r="CU31" s="607"/>
      <c r="CV31" s="607"/>
      <c r="CW31" s="607"/>
      <c r="CX31" s="607"/>
      <c r="CY31" s="608"/>
      <c r="CZ31" s="591">
        <v>1.4</v>
      </c>
      <c r="DA31" s="609"/>
      <c r="DB31" s="609"/>
      <c r="DC31" s="610"/>
      <c r="DD31" s="594">
        <v>578556</v>
      </c>
      <c r="DE31" s="607"/>
      <c r="DF31" s="607"/>
      <c r="DG31" s="607"/>
      <c r="DH31" s="607"/>
      <c r="DI31" s="607"/>
      <c r="DJ31" s="607"/>
      <c r="DK31" s="608"/>
      <c r="DL31" s="594">
        <v>578556</v>
      </c>
      <c r="DM31" s="607"/>
      <c r="DN31" s="607"/>
      <c r="DO31" s="607"/>
      <c r="DP31" s="607"/>
      <c r="DQ31" s="607"/>
      <c r="DR31" s="607"/>
      <c r="DS31" s="607"/>
      <c r="DT31" s="607"/>
      <c r="DU31" s="607"/>
      <c r="DV31" s="608"/>
      <c r="DW31" s="611">
        <v>2.4</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295624</v>
      </c>
      <c r="S32" s="589"/>
      <c r="T32" s="589"/>
      <c r="U32" s="589"/>
      <c r="V32" s="589"/>
      <c r="W32" s="589"/>
      <c r="X32" s="589"/>
      <c r="Y32" s="590"/>
      <c r="Z32" s="641">
        <v>0.7</v>
      </c>
      <c r="AA32" s="641"/>
      <c r="AB32" s="641"/>
      <c r="AC32" s="641"/>
      <c r="AD32" s="642">
        <v>3103</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98.2</v>
      </c>
      <c r="BH32" s="573"/>
      <c r="BI32" s="573"/>
      <c r="BJ32" s="573"/>
      <c r="BK32" s="573"/>
      <c r="BL32" s="573"/>
      <c r="BM32" s="636">
        <v>94.9</v>
      </c>
      <c r="BN32" s="573"/>
      <c r="BO32" s="573"/>
      <c r="BP32" s="573"/>
      <c r="BQ32" s="630"/>
      <c r="BR32" s="651">
        <v>98.1</v>
      </c>
      <c r="BS32" s="573"/>
      <c r="BT32" s="573"/>
      <c r="BU32" s="573"/>
      <c r="BV32" s="573"/>
      <c r="BW32" s="573"/>
      <c r="BX32" s="636">
        <v>94.8</v>
      </c>
      <c r="BY32" s="573"/>
      <c r="BZ32" s="573"/>
      <c r="CA32" s="573"/>
      <c r="CB32" s="630"/>
      <c r="CD32" s="662"/>
      <c r="CE32" s="663"/>
      <c r="CF32" s="625" t="s">
        <v>297</v>
      </c>
      <c r="CG32" s="622"/>
      <c r="CH32" s="622"/>
      <c r="CI32" s="622"/>
      <c r="CJ32" s="622"/>
      <c r="CK32" s="622"/>
      <c r="CL32" s="622"/>
      <c r="CM32" s="622"/>
      <c r="CN32" s="622"/>
      <c r="CO32" s="622"/>
      <c r="CP32" s="622"/>
      <c r="CQ32" s="623"/>
      <c r="CR32" s="588">
        <v>1263</v>
      </c>
      <c r="CS32" s="589"/>
      <c r="CT32" s="589"/>
      <c r="CU32" s="589"/>
      <c r="CV32" s="589"/>
      <c r="CW32" s="589"/>
      <c r="CX32" s="589"/>
      <c r="CY32" s="590"/>
      <c r="CZ32" s="591">
        <v>0</v>
      </c>
      <c r="DA32" s="609"/>
      <c r="DB32" s="609"/>
      <c r="DC32" s="610"/>
      <c r="DD32" s="594">
        <v>1263</v>
      </c>
      <c r="DE32" s="589"/>
      <c r="DF32" s="589"/>
      <c r="DG32" s="589"/>
      <c r="DH32" s="589"/>
      <c r="DI32" s="589"/>
      <c r="DJ32" s="589"/>
      <c r="DK32" s="590"/>
      <c r="DL32" s="594">
        <v>1263</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3897800</v>
      </c>
      <c r="S33" s="589"/>
      <c r="T33" s="589"/>
      <c r="U33" s="589"/>
      <c r="V33" s="589"/>
      <c r="W33" s="589"/>
      <c r="X33" s="589"/>
      <c r="Y33" s="590"/>
      <c r="Z33" s="641">
        <v>9.1999999999999993</v>
      </c>
      <c r="AA33" s="641"/>
      <c r="AB33" s="641"/>
      <c r="AC33" s="641"/>
      <c r="AD33" s="642" t="s">
        <v>218</v>
      </c>
      <c r="AE33" s="642"/>
      <c r="AF33" s="642"/>
      <c r="AG33" s="642"/>
      <c r="AH33" s="642"/>
      <c r="AI33" s="642"/>
      <c r="AJ33" s="642"/>
      <c r="AK33" s="642"/>
      <c r="AL33" s="611" t="s">
        <v>218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14139098</v>
      </c>
      <c r="CS33" s="607"/>
      <c r="CT33" s="607"/>
      <c r="CU33" s="607"/>
      <c r="CV33" s="607"/>
      <c r="CW33" s="607"/>
      <c r="CX33" s="607"/>
      <c r="CY33" s="608"/>
      <c r="CZ33" s="591">
        <v>33.6</v>
      </c>
      <c r="DA33" s="609"/>
      <c r="DB33" s="609"/>
      <c r="DC33" s="610"/>
      <c r="DD33" s="594">
        <v>12153410</v>
      </c>
      <c r="DE33" s="607"/>
      <c r="DF33" s="607"/>
      <c r="DG33" s="607"/>
      <c r="DH33" s="607"/>
      <c r="DI33" s="607"/>
      <c r="DJ33" s="607"/>
      <c r="DK33" s="608"/>
      <c r="DL33" s="594">
        <v>10330491</v>
      </c>
      <c r="DM33" s="607"/>
      <c r="DN33" s="607"/>
      <c r="DO33" s="607"/>
      <c r="DP33" s="607"/>
      <c r="DQ33" s="607"/>
      <c r="DR33" s="607"/>
      <c r="DS33" s="607"/>
      <c r="DT33" s="607"/>
      <c r="DU33" s="607"/>
      <c r="DV33" s="608"/>
      <c r="DW33" s="611">
        <v>42.4</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v>5900</v>
      </c>
      <c r="S34" s="589"/>
      <c r="T34" s="589"/>
      <c r="U34" s="589"/>
      <c r="V34" s="589"/>
      <c r="W34" s="589"/>
      <c r="X34" s="589"/>
      <c r="Y34" s="590"/>
      <c r="Z34" s="641">
        <v>0</v>
      </c>
      <c r="AA34" s="641"/>
      <c r="AB34" s="641"/>
      <c r="AC34" s="641"/>
      <c r="AD34" s="642" t="s">
        <v>218</v>
      </c>
      <c r="AE34" s="642"/>
      <c r="AF34" s="642"/>
      <c r="AG34" s="642"/>
      <c r="AH34" s="642"/>
      <c r="AI34" s="642"/>
      <c r="AJ34" s="642"/>
      <c r="AK34" s="642"/>
      <c r="AL34" s="611" t="s">
        <v>218</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5041611</v>
      </c>
      <c r="CS34" s="589"/>
      <c r="CT34" s="589"/>
      <c r="CU34" s="589"/>
      <c r="CV34" s="589"/>
      <c r="CW34" s="589"/>
      <c r="CX34" s="589"/>
      <c r="CY34" s="590"/>
      <c r="CZ34" s="591">
        <v>12</v>
      </c>
      <c r="DA34" s="609"/>
      <c r="DB34" s="609"/>
      <c r="DC34" s="610"/>
      <c r="DD34" s="594">
        <v>4412816</v>
      </c>
      <c r="DE34" s="589"/>
      <c r="DF34" s="589"/>
      <c r="DG34" s="589"/>
      <c r="DH34" s="589"/>
      <c r="DI34" s="589"/>
      <c r="DJ34" s="589"/>
      <c r="DK34" s="590"/>
      <c r="DL34" s="594">
        <v>4234233</v>
      </c>
      <c r="DM34" s="589"/>
      <c r="DN34" s="589"/>
      <c r="DO34" s="589"/>
      <c r="DP34" s="589"/>
      <c r="DQ34" s="589"/>
      <c r="DR34" s="589"/>
      <c r="DS34" s="589"/>
      <c r="DT34" s="589"/>
      <c r="DU34" s="589"/>
      <c r="DV34" s="590"/>
      <c r="DW34" s="611">
        <v>17.399999999999999</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1926100</v>
      </c>
      <c r="S35" s="589"/>
      <c r="T35" s="589"/>
      <c r="U35" s="589"/>
      <c r="V35" s="589"/>
      <c r="W35" s="589"/>
      <c r="X35" s="589"/>
      <c r="Y35" s="590"/>
      <c r="Z35" s="641">
        <v>4.5</v>
      </c>
      <c r="AA35" s="641"/>
      <c r="AB35" s="641"/>
      <c r="AC35" s="641"/>
      <c r="AD35" s="642" t="s">
        <v>218</v>
      </c>
      <c r="AE35" s="642"/>
      <c r="AF35" s="642"/>
      <c r="AG35" s="642"/>
      <c r="AH35" s="642"/>
      <c r="AI35" s="642"/>
      <c r="AJ35" s="642"/>
      <c r="AK35" s="642"/>
      <c r="AL35" s="611" t="s">
        <v>218</v>
      </c>
      <c r="AM35" s="643"/>
      <c r="AN35" s="643"/>
      <c r="AO35" s="644"/>
      <c r="AP35" s="186"/>
      <c r="AQ35" s="645" t="s">
        <v>305</v>
      </c>
      <c r="AR35" s="646"/>
      <c r="AS35" s="646"/>
      <c r="AT35" s="646"/>
      <c r="AU35" s="646"/>
      <c r="AV35" s="646"/>
      <c r="AW35" s="646"/>
      <c r="AX35" s="646"/>
      <c r="AY35" s="647"/>
      <c r="AZ35" s="638">
        <v>6588745</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-2662336</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242042</v>
      </c>
      <c r="CS35" s="607"/>
      <c r="CT35" s="607"/>
      <c r="CU35" s="607"/>
      <c r="CV35" s="607"/>
      <c r="CW35" s="607"/>
      <c r="CX35" s="607"/>
      <c r="CY35" s="608"/>
      <c r="CZ35" s="591">
        <v>0.6</v>
      </c>
      <c r="DA35" s="609"/>
      <c r="DB35" s="609"/>
      <c r="DC35" s="610"/>
      <c r="DD35" s="594">
        <v>213387</v>
      </c>
      <c r="DE35" s="607"/>
      <c r="DF35" s="607"/>
      <c r="DG35" s="607"/>
      <c r="DH35" s="607"/>
      <c r="DI35" s="607"/>
      <c r="DJ35" s="607"/>
      <c r="DK35" s="608"/>
      <c r="DL35" s="594">
        <v>212075</v>
      </c>
      <c r="DM35" s="607"/>
      <c r="DN35" s="607"/>
      <c r="DO35" s="607"/>
      <c r="DP35" s="607"/>
      <c r="DQ35" s="607"/>
      <c r="DR35" s="607"/>
      <c r="DS35" s="607"/>
      <c r="DT35" s="607"/>
      <c r="DU35" s="607"/>
      <c r="DV35" s="608"/>
      <c r="DW35" s="611">
        <v>0.9</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42468399</v>
      </c>
      <c r="S36" s="629"/>
      <c r="T36" s="629"/>
      <c r="U36" s="629"/>
      <c r="V36" s="629"/>
      <c r="W36" s="629"/>
      <c r="X36" s="629"/>
      <c r="Y36" s="632"/>
      <c r="Z36" s="633">
        <v>100</v>
      </c>
      <c r="AA36" s="633"/>
      <c r="AB36" s="633"/>
      <c r="AC36" s="633"/>
      <c r="AD36" s="634">
        <v>22428730</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2400000</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-2955167</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1748809</v>
      </c>
      <c r="CS36" s="589"/>
      <c r="CT36" s="589"/>
      <c r="CU36" s="589"/>
      <c r="CV36" s="589"/>
      <c r="CW36" s="589"/>
      <c r="CX36" s="589"/>
      <c r="CY36" s="590"/>
      <c r="CZ36" s="591">
        <v>4.2</v>
      </c>
      <c r="DA36" s="609"/>
      <c r="DB36" s="609"/>
      <c r="DC36" s="610"/>
      <c r="DD36" s="594">
        <v>1473633</v>
      </c>
      <c r="DE36" s="589"/>
      <c r="DF36" s="589"/>
      <c r="DG36" s="589"/>
      <c r="DH36" s="589"/>
      <c r="DI36" s="589"/>
      <c r="DJ36" s="589"/>
      <c r="DK36" s="590"/>
      <c r="DL36" s="594">
        <v>1141505</v>
      </c>
      <c r="DM36" s="589"/>
      <c r="DN36" s="589"/>
      <c r="DO36" s="589"/>
      <c r="DP36" s="589"/>
      <c r="DQ36" s="589"/>
      <c r="DR36" s="589"/>
      <c r="DS36" s="589"/>
      <c r="DT36" s="589"/>
      <c r="DU36" s="589"/>
      <c r="DV36" s="590"/>
      <c r="DW36" s="611">
        <v>4.7</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9488</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21962</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2403</v>
      </c>
      <c r="CS37" s="607"/>
      <c r="CT37" s="607"/>
      <c r="CU37" s="607"/>
      <c r="CV37" s="607"/>
      <c r="CW37" s="607"/>
      <c r="CX37" s="607"/>
      <c r="CY37" s="608"/>
      <c r="CZ37" s="591">
        <v>0</v>
      </c>
      <c r="DA37" s="609"/>
      <c r="DB37" s="609"/>
      <c r="DC37" s="610"/>
      <c r="DD37" s="594">
        <v>2403</v>
      </c>
      <c r="DE37" s="607"/>
      <c r="DF37" s="607"/>
      <c r="DG37" s="607"/>
      <c r="DH37" s="607"/>
      <c r="DI37" s="607"/>
      <c r="DJ37" s="607"/>
      <c r="DK37" s="608"/>
      <c r="DL37" s="594">
        <v>2375</v>
      </c>
      <c r="DM37" s="607"/>
      <c r="DN37" s="607"/>
      <c r="DO37" s="607"/>
      <c r="DP37" s="607"/>
      <c r="DQ37" s="607"/>
      <c r="DR37" s="607"/>
      <c r="DS37" s="607"/>
      <c r="DT37" s="607"/>
      <c r="DU37" s="607"/>
      <c r="DV37" s="608"/>
      <c r="DW37" s="611">
        <v>0</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t="s">
        <v>316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37892</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6579257</v>
      </c>
      <c r="CS38" s="589"/>
      <c r="CT38" s="589"/>
      <c r="CU38" s="589"/>
      <c r="CV38" s="589"/>
      <c r="CW38" s="589"/>
      <c r="CX38" s="589"/>
      <c r="CY38" s="590"/>
      <c r="CZ38" s="591">
        <v>15.6</v>
      </c>
      <c r="DA38" s="609"/>
      <c r="DB38" s="609"/>
      <c r="DC38" s="610"/>
      <c r="DD38" s="594">
        <v>5693661</v>
      </c>
      <c r="DE38" s="589"/>
      <c r="DF38" s="589"/>
      <c r="DG38" s="589"/>
      <c r="DH38" s="589"/>
      <c r="DI38" s="589"/>
      <c r="DJ38" s="589"/>
      <c r="DK38" s="590"/>
      <c r="DL38" s="594">
        <v>4742678</v>
      </c>
      <c r="DM38" s="589"/>
      <c r="DN38" s="589"/>
      <c r="DO38" s="589"/>
      <c r="DP38" s="589"/>
      <c r="DQ38" s="589"/>
      <c r="DR38" s="589"/>
      <c r="DS38" s="589"/>
      <c r="DT38" s="589"/>
      <c r="DU38" s="589"/>
      <c r="DV38" s="590"/>
      <c r="DW38" s="611">
        <v>19.5</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316</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86</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502379</v>
      </c>
      <c r="CS39" s="607"/>
      <c r="CT39" s="607"/>
      <c r="CU39" s="607"/>
      <c r="CV39" s="607"/>
      <c r="CW39" s="607"/>
      <c r="CX39" s="607"/>
      <c r="CY39" s="608"/>
      <c r="CZ39" s="591">
        <v>1.2</v>
      </c>
      <c r="DA39" s="609"/>
      <c r="DB39" s="609"/>
      <c r="DC39" s="610"/>
      <c r="DD39" s="594">
        <v>359913</v>
      </c>
      <c r="DE39" s="607"/>
      <c r="DF39" s="607"/>
      <c r="DG39" s="607"/>
      <c r="DH39" s="607"/>
      <c r="DI39" s="607"/>
      <c r="DJ39" s="607"/>
      <c r="DK39" s="608"/>
      <c r="DL39" s="594" t="s">
        <v>316</v>
      </c>
      <c r="DM39" s="607"/>
      <c r="DN39" s="607"/>
      <c r="DO39" s="607"/>
      <c r="DP39" s="607"/>
      <c r="DQ39" s="607"/>
      <c r="DR39" s="607"/>
      <c r="DS39" s="607"/>
      <c r="DT39" s="607"/>
      <c r="DU39" s="607"/>
      <c r="DV39" s="608"/>
      <c r="DW39" s="611" t="s">
        <v>316</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1454986</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107</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25000</v>
      </c>
      <c r="CS40" s="589"/>
      <c r="CT40" s="589"/>
      <c r="CU40" s="589"/>
      <c r="CV40" s="589"/>
      <c r="CW40" s="589"/>
      <c r="CX40" s="589"/>
      <c r="CY40" s="590"/>
      <c r="CZ40" s="591">
        <v>0.1</v>
      </c>
      <c r="DA40" s="609"/>
      <c r="DB40" s="609"/>
      <c r="DC40" s="610"/>
      <c r="DD40" s="594" t="s">
        <v>316</v>
      </c>
      <c r="DE40" s="589"/>
      <c r="DF40" s="589"/>
      <c r="DG40" s="589"/>
      <c r="DH40" s="589"/>
      <c r="DI40" s="589"/>
      <c r="DJ40" s="589"/>
      <c r="DK40" s="590"/>
      <c r="DL40" s="594" t="s">
        <v>316</v>
      </c>
      <c r="DM40" s="589"/>
      <c r="DN40" s="589"/>
      <c r="DO40" s="589"/>
      <c r="DP40" s="589"/>
      <c r="DQ40" s="589"/>
      <c r="DR40" s="589"/>
      <c r="DS40" s="589"/>
      <c r="DT40" s="589"/>
      <c r="DU40" s="589"/>
      <c r="DV40" s="590"/>
      <c r="DW40" s="611" t="s">
        <v>316</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2724271</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305</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3081780</v>
      </c>
      <c r="CS42" s="589"/>
      <c r="CT42" s="589"/>
      <c r="CU42" s="589"/>
      <c r="CV42" s="589"/>
      <c r="CW42" s="589"/>
      <c r="CX42" s="589"/>
      <c r="CY42" s="590"/>
      <c r="CZ42" s="591">
        <v>7.3</v>
      </c>
      <c r="DA42" s="592"/>
      <c r="DB42" s="592"/>
      <c r="DC42" s="593"/>
      <c r="DD42" s="594">
        <v>182441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35980</v>
      </c>
      <c r="CS43" s="607"/>
      <c r="CT43" s="607"/>
      <c r="CU43" s="607"/>
      <c r="CV43" s="607"/>
      <c r="CW43" s="607"/>
      <c r="CX43" s="607"/>
      <c r="CY43" s="608"/>
      <c r="CZ43" s="591">
        <v>0.1</v>
      </c>
      <c r="DA43" s="609"/>
      <c r="DB43" s="609"/>
      <c r="DC43" s="610"/>
      <c r="DD43" s="594">
        <v>35980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285</v>
      </c>
      <c r="CE44" s="602"/>
      <c r="CF44" s="585" t="s">
        <v>335</v>
      </c>
      <c r="CG44" s="586"/>
      <c r="CH44" s="586"/>
      <c r="CI44" s="586"/>
      <c r="CJ44" s="586"/>
      <c r="CK44" s="586"/>
      <c r="CL44" s="586"/>
      <c r="CM44" s="586"/>
      <c r="CN44" s="586"/>
      <c r="CO44" s="586"/>
      <c r="CP44" s="586"/>
      <c r="CQ44" s="587"/>
      <c r="CR44" s="588">
        <v>3081780</v>
      </c>
      <c r="CS44" s="589"/>
      <c r="CT44" s="589"/>
      <c r="CU44" s="589"/>
      <c r="CV44" s="589"/>
      <c r="CW44" s="589"/>
      <c r="CX44" s="589"/>
      <c r="CY44" s="590"/>
      <c r="CZ44" s="591">
        <v>7.3</v>
      </c>
      <c r="DA44" s="592"/>
      <c r="DB44" s="592"/>
      <c r="DC44" s="593"/>
      <c r="DD44" s="594">
        <v>182441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1831935</v>
      </c>
      <c r="CS45" s="607"/>
      <c r="CT45" s="607"/>
      <c r="CU45" s="607"/>
      <c r="CV45" s="607"/>
      <c r="CW45" s="607"/>
      <c r="CX45" s="607"/>
      <c r="CY45" s="608"/>
      <c r="CZ45" s="591">
        <v>4.4000000000000004</v>
      </c>
      <c r="DA45" s="609"/>
      <c r="DB45" s="609"/>
      <c r="DC45" s="610"/>
      <c r="DD45" s="594">
        <v>20203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1226959</v>
      </c>
      <c r="CS46" s="589"/>
      <c r="CT46" s="589"/>
      <c r="CU46" s="589"/>
      <c r="CV46" s="589"/>
      <c r="CW46" s="589"/>
      <c r="CX46" s="589"/>
      <c r="CY46" s="590"/>
      <c r="CZ46" s="591">
        <v>2.9</v>
      </c>
      <c r="DA46" s="592"/>
      <c r="DB46" s="592"/>
      <c r="DC46" s="593"/>
      <c r="DD46" s="594">
        <v>162152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t="s">
        <v>316</v>
      </c>
      <c r="CS47" s="607"/>
      <c r="CT47" s="607"/>
      <c r="CU47" s="607"/>
      <c r="CV47" s="607"/>
      <c r="CW47" s="607"/>
      <c r="CX47" s="607"/>
      <c r="CY47" s="608"/>
      <c r="CZ47" s="591" t="s">
        <v>316</v>
      </c>
      <c r="DA47" s="609"/>
      <c r="DB47" s="609"/>
      <c r="DC47" s="610"/>
      <c r="DD47" s="594" t="s">
        <v>316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316</v>
      </c>
      <c r="CS48" s="589"/>
      <c r="CT48" s="589"/>
      <c r="CU48" s="589"/>
      <c r="CV48" s="589"/>
      <c r="CW48" s="589"/>
      <c r="CX48" s="589"/>
      <c r="CY48" s="590"/>
      <c r="CZ48" s="591" t="s">
        <v>316</v>
      </c>
      <c r="DA48" s="592"/>
      <c r="DB48" s="592"/>
      <c r="DC48" s="593"/>
      <c r="DD48" s="594" t="s">
        <v>316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42043632</v>
      </c>
      <c r="CS49" s="573"/>
      <c r="CT49" s="573"/>
      <c r="CU49" s="573"/>
      <c r="CV49" s="573"/>
      <c r="CW49" s="573"/>
      <c r="CX49" s="573"/>
      <c r="CY49" s="574"/>
      <c r="CZ49" s="575">
        <v>100</v>
      </c>
      <c r="DA49" s="576"/>
      <c r="DB49" s="576"/>
      <c r="DC49" s="577"/>
      <c r="DD49" s="578">
        <v>26844582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0">
        <v>42468</v>
      </c>
      <c r="R7" s="1101"/>
      <c r="S7" s="1101"/>
      <c r="T7" s="1101"/>
      <c r="U7" s="1101"/>
      <c r="V7" s="1101">
        <v>42043</v>
      </c>
      <c r="W7" s="1101"/>
      <c r="X7" s="1101"/>
      <c r="Y7" s="1101"/>
      <c r="Z7" s="1101"/>
      <c r="AA7" s="1101">
        <v>425</v>
      </c>
      <c r="AB7" s="1101"/>
      <c r="AC7" s="1101"/>
      <c r="AD7" s="1101"/>
      <c r="AE7" s="1102"/>
      <c r="AF7" s="1103">
        <v>210</v>
      </c>
      <c r="AG7" s="1104"/>
      <c r="AH7" s="1104"/>
      <c r="AI7" s="1104"/>
      <c r="AJ7" s="1105"/>
      <c r="AK7" s="1087">
        <v>730</v>
      </c>
      <c r="AL7" s="1088"/>
      <c r="AM7" s="1088"/>
      <c r="AN7" s="1088"/>
      <c r="AO7" s="1088"/>
      <c r="AP7" s="1088">
        <v>41248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551</v>
      </c>
      <c r="BT7" s="1092"/>
      <c r="BU7" s="1092"/>
      <c r="BV7" s="1092"/>
      <c r="BW7" s="1092"/>
      <c r="BX7" s="1092"/>
      <c r="BY7" s="1092"/>
      <c r="BZ7" s="1092"/>
      <c r="CA7" s="1092"/>
      <c r="CB7" s="1092"/>
      <c r="CC7" s="1092"/>
      <c r="CD7" s="1092"/>
      <c r="CE7" s="1092"/>
      <c r="CF7" s="1092"/>
      <c r="CG7" s="1093"/>
      <c r="CH7" s="1084">
        <v>64</v>
      </c>
      <c r="CI7" s="1085"/>
      <c r="CJ7" s="1085"/>
      <c r="CK7" s="1085"/>
      <c r="CL7" s="1086"/>
      <c r="CM7" s="1084">
        <v>367</v>
      </c>
      <c r="CN7" s="1085"/>
      <c r="CO7" s="1085"/>
      <c r="CP7" s="1085"/>
      <c r="CQ7" s="1086"/>
      <c r="CR7" s="1084">
        <v>15</v>
      </c>
      <c r="CS7" s="1085"/>
      <c r="CT7" s="1085"/>
      <c r="CU7" s="1085"/>
      <c r="CV7" s="1086"/>
      <c r="CW7" s="1084" t="s">
        <v>542</v>
      </c>
      <c r="CX7" s="1085"/>
      <c r="CY7" s="1085"/>
      <c r="CZ7" s="1085"/>
      <c r="DA7" s="1086"/>
      <c r="DB7" s="1084" t="s">
        <v>543</v>
      </c>
      <c r="DC7" s="1085"/>
      <c r="DD7" s="1085"/>
      <c r="DE7" s="1085"/>
      <c r="DF7" s="1086"/>
      <c r="DG7" s="1084" t="s">
        <v>542</v>
      </c>
      <c r="DH7" s="1085"/>
      <c r="DI7" s="1085"/>
      <c r="DJ7" s="1085"/>
      <c r="DK7" s="1086"/>
      <c r="DL7" s="1084" t="s">
        <v>542</v>
      </c>
      <c r="DM7" s="1085"/>
      <c r="DN7" s="1085"/>
      <c r="DO7" s="1085"/>
      <c r="DP7" s="1086"/>
      <c r="DQ7" s="1084" t="s">
        <v>542</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550</v>
      </c>
      <c r="BT8" s="1011"/>
      <c r="BU8" s="1011"/>
      <c r="BV8" s="1011"/>
      <c r="BW8" s="1011"/>
      <c r="BX8" s="1011"/>
      <c r="BY8" s="1011"/>
      <c r="BZ8" s="1011"/>
      <c r="CA8" s="1011"/>
      <c r="CB8" s="1011"/>
      <c r="CC8" s="1011"/>
      <c r="CD8" s="1011"/>
      <c r="CE8" s="1011"/>
      <c r="CF8" s="1011"/>
      <c r="CG8" s="1012"/>
      <c r="CH8" s="985">
        <v>-109</v>
      </c>
      <c r="CI8" s="986"/>
      <c r="CJ8" s="986"/>
      <c r="CK8" s="986"/>
      <c r="CL8" s="987"/>
      <c r="CM8" s="985">
        <v>102</v>
      </c>
      <c r="CN8" s="986"/>
      <c r="CO8" s="986"/>
      <c r="CP8" s="986"/>
      <c r="CQ8" s="987"/>
      <c r="CR8" s="985">
        <v>100</v>
      </c>
      <c r="CS8" s="986"/>
      <c r="CT8" s="986"/>
      <c r="CU8" s="986"/>
      <c r="CV8" s="987"/>
      <c r="CW8" s="985" t="s">
        <v>542</v>
      </c>
      <c r="CX8" s="986"/>
      <c r="CY8" s="986"/>
      <c r="CZ8" s="986"/>
      <c r="DA8" s="987"/>
      <c r="DB8" s="985" t="s">
        <v>543</v>
      </c>
      <c r="DC8" s="986"/>
      <c r="DD8" s="986"/>
      <c r="DE8" s="986"/>
      <c r="DF8" s="987"/>
      <c r="DG8" s="985" t="s">
        <v>543</v>
      </c>
      <c r="DH8" s="986"/>
      <c r="DI8" s="986"/>
      <c r="DJ8" s="986"/>
      <c r="DK8" s="987"/>
      <c r="DL8" s="985" t="s">
        <v>542</v>
      </c>
      <c r="DM8" s="986"/>
      <c r="DN8" s="986"/>
      <c r="DO8" s="986"/>
      <c r="DP8" s="987"/>
      <c r="DQ8" s="985" t="s">
        <v>542</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532</v>
      </c>
      <c r="BT9" s="1011"/>
      <c r="BU9" s="1011"/>
      <c r="BV9" s="1011"/>
      <c r="BW9" s="1011"/>
      <c r="BX9" s="1011"/>
      <c r="BY9" s="1011"/>
      <c r="BZ9" s="1011"/>
      <c r="CA9" s="1011"/>
      <c r="CB9" s="1011"/>
      <c r="CC9" s="1011"/>
      <c r="CD9" s="1011"/>
      <c r="CE9" s="1011"/>
      <c r="CF9" s="1011"/>
      <c r="CG9" s="1012"/>
      <c r="CH9" s="985">
        <v>0</v>
      </c>
      <c r="CI9" s="986"/>
      <c r="CJ9" s="986"/>
      <c r="CK9" s="986"/>
      <c r="CL9" s="987"/>
      <c r="CM9" s="985">
        <v>66</v>
      </c>
      <c r="CN9" s="986"/>
      <c r="CO9" s="986"/>
      <c r="CP9" s="986"/>
      <c r="CQ9" s="987"/>
      <c r="CR9" s="985">
        <v>5</v>
      </c>
      <c r="CS9" s="986"/>
      <c r="CT9" s="986"/>
      <c r="CU9" s="986"/>
      <c r="CV9" s="987"/>
      <c r="CW9" s="985" t="s">
        <v>543</v>
      </c>
      <c r="CX9" s="986"/>
      <c r="CY9" s="986"/>
      <c r="CZ9" s="986"/>
      <c r="DA9" s="987"/>
      <c r="DB9" s="985" t="s">
        <v>544</v>
      </c>
      <c r="DC9" s="986"/>
      <c r="DD9" s="986"/>
      <c r="DE9" s="986"/>
      <c r="DF9" s="987"/>
      <c r="DG9" s="985">
        <v>863</v>
      </c>
      <c r="DH9" s="986"/>
      <c r="DI9" s="986"/>
      <c r="DJ9" s="986"/>
      <c r="DK9" s="987"/>
      <c r="DL9" s="985" t="s">
        <v>542</v>
      </c>
      <c r="DM9" s="986"/>
      <c r="DN9" s="986"/>
      <c r="DO9" s="986"/>
      <c r="DP9" s="987"/>
      <c r="DQ9" s="985">
        <v>859</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533</v>
      </c>
      <c r="BT10" s="1011"/>
      <c r="BU10" s="1011"/>
      <c r="BV10" s="1011"/>
      <c r="BW10" s="1011"/>
      <c r="BX10" s="1011"/>
      <c r="BY10" s="1011"/>
      <c r="BZ10" s="1011"/>
      <c r="CA10" s="1011"/>
      <c r="CB10" s="1011"/>
      <c r="CC10" s="1011"/>
      <c r="CD10" s="1011"/>
      <c r="CE10" s="1011"/>
      <c r="CF10" s="1011"/>
      <c r="CG10" s="1012"/>
      <c r="CH10" s="985">
        <v>5</v>
      </c>
      <c r="CI10" s="986"/>
      <c r="CJ10" s="986"/>
      <c r="CK10" s="986"/>
      <c r="CL10" s="987"/>
      <c r="CM10" s="985">
        <v>18</v>
      </c>
      <c r="CN10" s="986"/>
      <c r="CO10" s="986"/>
      <c r="CP10" s="986"/>
      <c r="CQ10" s="987"/>
      <c r="CR10" s="985">
        <v>2</v>
      </c>
      <c r="CS10" s="986"/>
      <c r="CT10" s="986"/>
      <c r="CU10" s="986"/>
      <c r="CV10" s="987"/>
      <c r="CW10" s="985">
        <v>224</v>
      </c>
      <c r="CX10" s="986"/>
      <c r="CY10" s="986"/>
      <c r="CZ10" s="986"/>
      <c r="DA10" s="987"/>
      <c r="DB10" s="985" t="s">
        <v>542</v>
      </c>
      <c r="DC10" s="986"/>
      <c r="DD10" s="986"/>
      <c r="DE10" s="986"/>
      <c r="DF10" s="987"/>
      <c r="DG10" s="985" t="s">
        <v>543</v>
      </c>
      <c r="DH10" s="986"/>
      <c r="DI10" s="986"/>
      <c r="DJ10" s="986"/>
      <c r="DK10" s="987"/>
      <c r="DL10" s="985" t="s">
        <v>542</v>
      </c>
      <c r="DM10" s="986"/>
      <c r="DN10" s="986"/>
      <c r="DO10" s="986"/>
      <c r="DP10" s="987"/>
      <c r="DQ10" s="985" t="s">
        <v>542</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365</v>
      </c>
      <c r="B23" s="940" t="s">
        <v>366</v>
      </c>
      <c r="C23" s="941"/>
      <c r="D23" s="941"/>
      <c r="E23" s="941"/>
      <c r="F23" s="941"/>
      <c r="G23" s="941"/>
      <c r="H23" s="941"/>
      <c r="I23" s="941"/>
      <c r="J23" s="941"/>
      <c r="K23" s="941"/>
      <c r="L23" s="941"/>
      <c r="M23" s="941"/>
      <c r="N23" s="941"/>
      <c r="O23" s="941"/>
      <c r="P23" s="942"/>
      <c r="Q23" s="1064">
        <v>42468</v>
      </c>
      <c r="R23" s="1065"/>
      <c r="S23" s="1065"/>
      <c r="T23" s="1065"/>
      <c r="U23" s="1065"/>
      <c r="V23" s="1065">
        <v>42043</v>
      </c>
      <c r="W23" s="1065"/>
      <c r="X23" s="1065"/>
      <c r="Y23" s="1065"/>
      <c r="Z23" s="1065"/>
      <c r="AA23" s="1065">
        <v>425</v>
      </c>
      <c r="AB23" s="1065"/>
      <c r="AC23" s="1065"/>
      <c r="AD23" s="1065"/>
      <c r="AE23" s="1066"/>
      <c r="AF23" s="1067">
        <v>210</v>
      </c>
      <c r="AG23" s="1065"/>
      <c r="AH23" s="1065"/>
      <c r="AI23" s="1065"/>
      <c r="AJ23" s="1068"/>
      <c r="AK23" s="1069"/>
      <c r="AL23" s="1070"/>
      <c r="AM23" s="1070"/>
      <c r="AN23" s="1070"/>
      <c r="AO23" s="1070"/>
      <c r="AP23" s="1065">
        <v>41248</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377</v>
      </c>
      <c r="C28" s="1047"/>
      <c r="D28" s="1047"/>
      <c r="E28" s="1047"/>
      <c r="F28" s="1047"/>
      <c r="G28" s="1047"/>
      <c r="H28" s="1047"/>
      <c r="I28" s="1047"/>
      <c r="J28" s="1047"/>
      <c r="K28" s="1047"/>
      <c r="L28" s="1047"/>
      <c r="M28" s="1047"/>
      <c r="N28" s="1047"/>
      <c r="O28" s="1047"/>
      <c r="P28" s="1048"/>
      <c r="Q28" s="1049">
        <v>16560</v>
      </c>
      <c r="R28" s="1050"/>
      <c r="S28" s="1050"/>
      <c r="T28" s="1050"/>
      <c r="U28" s="1050"/>
      <c r="V28" s="1050">
        <v>19222</v>
      </c>
      <c r="W28" s="1050"/>
      <c r="X28" s="1050"/>
      <c r="Y28" s="1050"/>
      <c r="Z28" s="1050"/>
      <c r="AA28" s="1050">
        <v>-2662</v>
      </c>
      <c r="AB28" s="1050"/>
      <c r="AC28" s="1050"/>
      <c r="AD28" s="1050"/>
      <c r="AE28" s="1051"/>
      <c r="AF28" s="1052">
        <v>-2662</v>
      </c>
      <c r="AG28" s="1050"/>
      <c r="AH28" s="1050"/>
      <c r="AI28" s="1050"/>
      <c r="AJ28" s="1053"/>
      <c r="AK28" s="1054">
        <v>1455</v>
      </c>
      <c r="AL28" s="1042"/>
      <c r="AM28" s="1042"/>
      <c r="AN28" s="1042"/>
      <c r="AO28" s="1042"/>
      <c r="AP28" s="1042" t="s">
        <v>549</v>
      </c>
      <c r="AQ28" s="1042"/>
      <c r="AR28" s="1042"/>
      <c r="AS28" s="1042"/>
      <c r="AT28" s="1042"/>
      <c r="AU28" s="1042" t="s">
        <v>547</v>
      </c>
      <c r="AV28" s="1042"/>
      <c r="AW28" s="1042"/>
      <c r="AX28" s="1042"/>
      <c r="AY28" s="1042"/>
      <c r="AZ28" s="1043" t="s">
        <v>547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378</v>
      </c>
      <c r="C29" s="1034"/>
      <c r="D29" s="1034"/>
      <c r="E29" s="1034"/>
      <c r="F29" s="1034"/>
      <c r="G29" s="1034"/>
      <c r="H29" s="1034"/>
      <c r="I29" s="1034"/>
      <c r="J29" s="1034"/>
      <c r="K29" s="1034"/>
      <c r="L29" s="1034"/>
      <c r="M29" s="1034"/>
      <c r="N29" s="1034"/>
      <c r="O29" s="1034"/>
      <c r="P29" s="1035"/>
      <c r="Q29" s="1039">
        <v>9416</v>
      </c>
      <c r="R29" s="1040"/>
      <c r="S29" s="1040"/>
      <c r="T29" s="1040"/>
      <c r="U29" s="1040"/>
      <c r="V29" s="1040">
        <v>9307</v>
      </c>
      <c r="W29" s="1040"/>
      <c r="X29" s="1040"/>
      <c r="Y29" s="1040"/>
      <c r="Z29" s="1040"/>
      <c r="AA29" s="1040">
        <v>109</v>
      </c>
      <c r="AB29" s="1040"/>
      <c r="AC29" s="1040"/>
      <c r="AD29" s="1040"/>
      <c r="AE29" s="1041"/>
      <c r="AF29" s="1015">
        <v>109</v>
      </c>
      <c r="AG29" s="1016"/>
      <c r="AH29" s="1016"/>
      <c r="AI29" s="1016"/>
      <c r="AJ29" s="1017"/>
      <c r="AK29" s="976">
        <v>1347</v>
      </c>
      <c r="AL29" s="967"/>
      <c r="AM29" s="967"/>
      <c r="AN29" s="967"/>
      <c r="AO29" s="967"/>
      <c r="AP29" s="967" t="s">
        <v>547</v>
      </c>
      <c r="AQ29" s="967"/>
      <c r="AR29" s="967"/>
      <c r="AS29" s="967"/>
      <c r="AT29" s="967"/>
      <c r="AU29" s="967" t="s">
        <v>547</v>
      </c>
      <c r="AV29" s="967"/>
      <c r="AW29" s="967"/>
      <c r="AX29" s="967"/>
      <c r="AY29" s="967"/>
      <c r="AZ29" s="1038" t="s">
        <v>548</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379</v>
      </c>
      <c r="C30" s="1034"/>
      <c r="D30" s="1034"/>
      <c r="E30" s="1034"/>
      <c r="F30" s="1034"/>
      <c r="G30" s="1034"/>
      <c r="H30" s="1034"/>
      <c r="I30" s="1034"/>
      <c r="J30" s="1034"/>
      <c r="K30" s="1034"/>
      <c r="L30" s="1034"/>
      <c r="M30" s="1034"/>
      <c r="N30" s="1034"/>
      <c r="O30" s="1034"/>
      <c r="P30" s="1035"/>
      <c r="Q30" s="1039">
        <v>1473</v>
      </c>
      <c r="R30" s="1040"/>
      <c r="S30" s="1040"/>
      <c r="T30" s="1040"/>
      <c r="U30" s="1040"/>
      <c r="V30" s="1040">
        <v>1442</v>
      </c>
      <c r="W30" s="1040"/>
      <c r="X30" s="1040"/>
      <c r="Y30" s="1040"/>
      <c r="Z30" s="1040"/>
      <c r="AA30" s="1040">
        <v>31</v>
      </c>
      <c r="AB30" s="1040"/>
      <c r="AC30" s="1040"/>
      <c r="AD30" s="1040"/>
      <c r="AE30" s="1041"/>
      <c r="AF30" s="1015">
        <v>31</v>
      </c>
      <c r="AG30" s="1016"/>
      <c r="AH30" s="1016"/>
      <c r="AI30" s="1016"/>
      <c r="AJ30" s="1017"/>
      <c r="AK30" s="976">
        <v>376</v>
      </c>
      <c r="AL30" s="967"/>
      <c r="AM30" s="967"/>
      <c r="AN30" s="967"/>
      <c r="AO30" s="967"/>
      <c r="AP30" s="967" t="s">
        <v>549</v>
      </c>
      <c r="AQ30" s="967"/>
      <c r="AR30" s="967"/>
      <c r="AS30" s="967"/>
      <c r="AT30" s="967"/>
      <c r="AU30" s="967" t="s">
        <v>549</v>
      </c>
      <c r="AV30" s="967"/>
      <c r="AW30" s="967"/>
      <c r="AX30" s="967"/>
      <c r="AY30" s="967"/>
      <c r="AZ30" s="1038" t="s">
        <v>549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380</v>
      </c>
      <c r="C31" s="1034"/>
      <c r="D31" s="1034"/>
      <c r="E31" s="1034"/>
      <c r="F31" s="1034"/>
      <c r="G31" s="1034"/>
      <c r="H31" s="1034"/>
      <c r="I31" s="1034"/>
      <c r="J31" s="1034"/>
      <c r="K31" s="1034"/>
      <c r="L31" s="1034"/>
      <c r="M31" s="1034"/>
      <c r="N31" s="1034"/>
      <c r="O31" s="1034"/>
      <c r="P31" s="1035"/>
      <c r="Q31" s="1039">
        <v>2501</v>
      </c>
      <c r="R31" s="1040"/>
      <c r="S31" s="1040"/>
      <c r="T31" s="1040"/>
      <c r="U31" s="1040"/>
      <c r="V31" s="1040">
        <v>2227</v>
      </c>
      <c r="W31" s="1040"/>
      <c r="X31" s="1040"/>
      <c r="Y31" s="1040"/>
      <c r="Z31" s="1040"/>
      <c r="AA31" s="1040">
        <v>274</v>
      </c>
      <c r="AB31" s="1040"/>
      <c r="AC31" s="1040"/>
      <c r="AD31" s="1040"/>
      <c r="AE31" s="1041"/>
      <c r="AF31" s="1015">
        <v>4097</v>
      </c>
      <c r="AG31" s="1016"/>
      <c r="AH31" s="1016"/>
      <c r="AI31" s="1016"/>
      <c r="AJ31" s="1017"/>
      <c r="AK31" s="976">
        <v>9</v>
      </c>
      <c r="AL31" s="967"/>
      <c r="AM31" s="967"/>
      <c r="AN31" s="967"/>
      <c r="AO31" s="967"/>
      <c r="AP31" s="967">
        <v>398</v>
      </c>
      <c r="AQ31" s="967"/>
      <c r="AR31" s="967"/>
      <c r="AS31" s="967"/>
      <c r="AT31" s="967"/>
      <c r="AU31" s="967">
        <v>4</v>
      </c>
      <c r="AV31" s="967"/>
      <c r="AW31" s="967"/>
      <c r="AX31" s="967"/>
      <c r="AY31" s="967"/>
      <c r="AZ31" s="1038" t="s">
        <v>549</v>
      </c>
      <c r="BA31" s="1038"/>
      <c r="BB31" s="1038"/>
      <c r="BC31" s="1038"/>
      <c r="BD31" s="1038"/>
      <c r="BE31" s="1028" t="s">
        <v>381</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382</v>
      </c>
      <c r="C32" s="1034"/>
      <c r="D32" s="1034"/>
      <c r="E32" s="1034"/>
      <c r="F32" s="1034"/>
      <c r="G32" s="1034"/>
      <c r="H32" s="1034"/>
      <c r="I32" s="1034"/>
      <c r="J32" s="1034"/>
      <c r="K32" s="1034"/>
      <c r="L32" s="1034"/>
      <c r="M32" s="1034"/>
      <c r="N32" s="1034"/>
      <c r="O32" s="1034"/>
      <c r="P32" s="1035"/>
      <c r="Q32" s="1039">
        <v>6243</v>
      </c>
      <c r="R32" s="1040"/>
      <c r="S32" s="1040"/>
      <c r="T32" s="1040"/>
      <c r="U32" s="1040"/>
      <c r="V32" s="1040">
        <v>6895</v>
      </c>
      <c r="W32" s="1040"/>
      <c r="X32" s="1040"/>
      <c r="Y32" s="1040"/>
      <c r="Z32" s="1040"/>
      <c r="AA32" s="1040">
        <v>-652</v>
      </c>
      <c r="AB32" s="1040"/>
      <c r="AC32" s="1040"/>
      <c r="AD32" s="1040"/>
      <c r="AE32" s="1041"/>
      <c r="AF32" s="1015" t="s">
        <v>552</v>
      </c>
      <c r="AG32" s="1016"/>
      <c r="AH32" s="1016"/>
      <c r="AI32" s="1016"/>
      <c r="AJ32" s="1017"/>
      <c r="AK32" s="976">
        <v>2400</v>
      </c>
      <c r="AL32" s="967"/>
      <c r="AM32" s="967"/>
      <c r="AN32" s="967"/>
      <c r="AO32" s="967"/>
      <c r="AP32" s="967">
        <v>48650</v>
      </c>
      <c r="AQ32" s="967"/>
      <c r="AR32" s="967"/>
      <c r="AS32" s="967"/>
      <c r="AT32" s="967"/>
      <c r="AU32" s="967">
        <v>34201</v>
      </c>
      <c r="AV32" s="967"/>
      <c r="AW32" s="967"/>
      <c r="AX32" s="967"/>
      <c r="AY32" s="967"/>
      <c r="AZ32" s="1038" t="s">
        <v>548</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365</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1575</v>
      </c>
      <c r="AG63" s="955"/>
      <c r="AH63" s="955"/>
      <c r="AI63" s="955"/>
      <c r="AJ63" s="1026"/>
      <c r="AK63" s="1027"/>
      <c r="AL63" s="959"/>
      <c r="AM63" s="959"/>
      <c r="AN63" s="959"/>
      <c r="AO63" s="959"/>
      <c r="AP63" s="955">
        <v>49048</v>
      </c>
      <c r="AQ63" s="955"/>
      <c r="AR63" s="955"/>
      <c r="AS63" s="955"/>
      <c r="AT63" s="955"/>
      <c r="AU63" s="955">
        <v>34205</v>
      </c>
      <c r="AV63" s="955"/>
      <c r="AW63" s="955"/>
      <c r="AX63" s="955"/>
      <c r="AY63" s="955"/>
      <c r="AZ63" s="1021"/>
      <c r="BA63" s="1021"/>
      <c r="BB63" s="1021"/>
      <c r="BC63" s="1021"/>
      <c r="BD63" s="1021"/>
      <c r="BE63" s="956"/>
      <c r="BF63" s="956"/>
      <c r="BG63" s="956"/>
      <c r="BH63" s="956"/>
      <c r="BI63" s="957"/>
      <c r="BJ63" s="1022" t="s">
        <v>109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387</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388</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534</v>
      </c>
      <c r="C68" s="982"/>
      <c r="D68" s="982"/>
      <c r="E68" s="982"/>
      <c r="F68" s="982"/>
      <c r="G68" s="982"/>
      <c r="H68" s="982"/>
      <c r="I68" s="982"/>
      <c r="J68" s="982"/>
      <c r="K68" s="982"/>
      <c r="L68" s="982"/>
      <c r="M68" s="982"/>
      <c r="N68" s="982"/>
      <c r="O68" s="982"/>
      <c r="P68" s="983"/>
      <c r="Q68" s="984">
        <v>104</v>
      </c>
      <c r="R68" s="978"/>
      <c r="S68" s="978"/>
      <c r="T68" s="978"/>
      <c r="U68" s="978"/>
      <c r="V68" s="978">
        <v>102</v>
      </c>
      <c r="W68" s="978"/>
      <c r="X68" s="978"/>
      <c r="Y68" s="978"/>
      <c r="Z68" s="978"/>
      <c r="AA68" s="978">
        <v>2</v>
      </c>
      <c r="AB68" s="978"/>
      <c r="AC68" s="978"/>
      <c r="AD68" s="978"/>
      <c r="AE68" s="978"/>
      <c r="AF68" s="978">
        <v>2</v>
      </c>
      <c r="AG68" s="978"/>
      <c r="AH68" s="978"/>
      <c r="AI68" s="978"/>
      <c r="AJ68" s="978"/>
      <c r="AK68" s="978">
        <v>7</v>
      </c>
      <c r="AL68" s="978"/>
      <c r="AM68" s="978"/>
      <c r="AN68" s="978"/>
      <c r="AO68" s="978"/>
      <c r="AP68" s="978" t="s">
        <v>545</v>
      </c>
      <c r="AQ68" s="978"/>
      <c r="AR68" s="978"/>
      <c r="AS68" s="978"/>
      <c r="AT68" s="978"/>
      <c r="AU68" s="978" t="s">
        <v>546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537</v>
      </c>
      <c r="C69" s="971"/>
      <c r="D69" s="971"/>
      <c r="E69" s="971"/>
      <c r="F69" s="971"/>
      <c r="G69" s="971"/>
      <c r="H69" s="971"/>
      <c r="I69" s="971"/>
      <c r="J69" s="971"/>
      <c r="K69" s="971"/>
      <c r="L69" s="971"/>
      <c r="M69" s="971"/>
      <c r="N69" s="971"/>
      <c r="O69" s="971"/>
      <c r="P69" s="972"/>
      <c r="Q69" s="973">
        <v>194</v>
      </c>
      <c r="R69" s="967"/>
      <c r="S69" s="967"/>
      <c r="T69" s="967"/>
      <c r="U69" s="967"/>
      <c r="V69" s="967">
        <v>166</v>
      </c>
      <c r="W69" s="967"/>
      <c r="X69" s="967"/>
      <c r="Y69" s="967"/>
      <c r="Z69" s="967"/>
      <c r="AA69" s="967">
        <v>28</v>
      </c>
      <c r="AB69" s="967"/>
      <c r="AC69" s="967"/>
      <c r="AD69" s="967"/>
      <c r="AE69" s="967"/>
      <c r="AF69" s="967">
        <v>28</v>
      </c>
      <c r="AG69" s="967"/>
      <c r="AH69" s="967"/>
      <c r="AI69" s="967"/>
      <c r="AJ69" s="967"/>
      <c r="AK69" s="977">
        <v>11</v>
      </c>
      <c r="AL69" s="975"/>
      <c r="AM69" s="975"/>
      <c r="AN69" s="975"/>
      <c r="AO69" s="976"/>
      <c r="AP69" s="977" t="s">
        <v>539</v>
      </c>
      <c r="AQ69" s="975"/>
      <c r="AR69" s="975"/>
      <c r="AS69" s="975"/>
      <c r="AT69" s="976"/>
      <c r="AU69" s="967" t="s">
        <v>540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538</v>
      </c>
      <c r="C70" s="971"/>
      <c r="D70" s="971"/>
      <c r="E70" s="971"/>
      <c r="F70" s="971"/>
      <c r="G70" s="971"/>
      <c r="H70" s="971"/>
      <c r="I70" s="971"/>
      <c r="J70" s="971"/>
      <c r="K70" s="971"/>
      <c r="L70" s="971"/>
      <c r="M70" s="971"/>
      <c r="N70" s="971"/>
      <c r="O70" s="971"/>
      <c r="P70" s="972"/>
      <c r="Q70" s="973">
        <v>998134</v>
      </c>
      <c r="R70" s="967"/>
      <c r="S70" s="967"/>
      <c r="T70" s="967"/>
      <c r="U70" s="967"/>
      <c r="V70" s="967">
        <v>966662</v>
      </c>
      <c r="W70" s="967"/>
      <c r="X70" s="967"/>
      <c r="Y70" s="967"/>
      <c r="Z70" s="967"/>
      <c r="AA70" s="967">
        <v>31472</v>
      </c>
      <c r="AB70" s="967"/>
      <c r="AC70" s="967"/>
      <c r="AD70" s="967"/>
      <c r="AE70" s="967"/>
      <c r="AF70" s="967">
        <v>31472</v>
      </c>
      <c r="AG70" s="967"/>
      <c r="AH70" s="967"/>
      <c r="AI70" s="967"/>
      <c r="AJ70" s="967"/>
      <c r="AK70" s="977">
        <v>5942</v>
      </c>
      <c r="AL70" s="975"/>
      <c r="AM70" s="975"/>
      <c r="AN70" s="975"/>
      <c r="AO70" s="976"/>
      <c r="AP70" s="977" t="s">
        <v>539</v>
      </c>
      <c r="AQ70" s="975"/>
      <c r="AR70" s="975"/>
      <c r="AS70" s="975"/>
      <c r="AT70" s="976"/>
      <c r="AU70" s="967" t="s">
        <v>540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535</v>
      </c>
      <c r="C71" s="971"/>
      <c r="D71" s="971"/>
      <c r="E71" s="971"/>
      <c r="F71" s="971"/>
      <c r="G71" s="971"/>
      <c r="H71" s="971"/>
      <c r="I71" s="971"/>
      <c r="J71" s="971"/>
      <c r="K71" s="971"/>
      <c r="L71" s="971"/>
      <c r="M71" s="971"/>
      <c r="N71" s="971"/>
      <c r="O71" s="971"/>
      <c r="P71" s="972"/>
      <c r="Q71" s="973">
        <v>43564</v>
      </c>
      <c r="R71" s="967"/>
      <c r="S71" s="967"/>
      <c r="T71" s="967"/>
      <c r="U71" s="967"/>
      <c r="V71" s="967">
        <v>37771</v>
      </c>
      <c r="W71" s="967"/>
      <c r="X71" s="967"/>
      <c r="Y71" s="967"/>
      <c r="Z71" s="967"/>
      <c r="AA71" s="967">
        <v>5792</v>
      </c>
      <c r="AB71" s="967"/>
      <c r="AC71" s="967"/>
      <c r="AD71" s="967"/>
      <c r="AE71" s="967"/>
      <c r="AF71" s="977">
        <v>29201</v>
      </c>
      <c r="AG71" s="975"/>
      <c r="AH71" s="975"/>
      <c r="AI71" s="975"/>
      <c r="AJ71" s="976"/>
      <c r="AK71" s="967" t="s">
        <v>541</v>
      </c>
      <c r="AL71" s="967"/>
      <c r="AM71" s="967"/>
      <c r="AN71" s="967"/>
      <c r="AO71" s="967"/>
      <c r="AP71" s="977">
        <v>144908</v>
      </c>
      <c r="AQ71" s="975"/>
      <c r="AR71" s="975"/>
      <c r="AS71" s="975"/>
      <c r="AT71" s="976"/>
      <c r="AU71" s="967" t="s">
        <v>539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536</v>
      </c>
      <c r="C72" s="971"/>
      <c r="D72" s="971"/>
      <c r="E72" s="971"/>
      <c r="F72" s="971"/>
      <c r="G72" s="971"/>
      <c r="H72" s="971"/>
      <c r="I72" s="971"/>
      <c r="J72" s="971"/>
      <c r="K72" s="971"/>
      <c r="L72" s="971"/>
      <c r="M72" s="971"/>
      <c r="N72" s="971"/>
      <c r="O72" s="971"/>
      <c r="P72" s="972"/>
      <c r="Q72" s="973">
        <v>9051</v>
      </c>
      <c r="R72" s="967"/>
      <c r="S72" s="967"/>
      <c r="T72" s="967"/>
      <c r="U72" s="967"/>
      <c r="V72" s="967">
        <v>6088</v>
      </c>
      <c r="W72" s="967"/>
      <c r="X72" s="967"/>
      <c r="Y72" s="967"/>
      <c r="Z72" s="967"/>
      <c r="AA72" s="967">
        <v>2963</v>
      </c>
      <c r="AB72" s="967"/>
      <c r="AC72" s="967"/>
      <c r="AD72" s="967"/>
      <c r="AE72" s="967"/>
      <c r="AF72" s="977">
        <v>14577</v>
      </c>
      <c r="AG72" s="975"/>
      <c r="AH72" s="975"/>
      <c r="AI72" s="975"/>
      <c r="AJ72" s="976"/>
      <c r="AK72" s="967" t="s">
        <v>539</v>
      </c>
      <c r="AL72" s="967"/>
      <c r="AM72" s="967"/>
      <c r="AN72" s="967"/>
      <c r="AO72" s="967"/>
      <c r="AP72" s="977">
        <v>19295</v>
      </c>
      <c r="AQ72" s="975"/>
      <c r="AR72" s="975"/>
      <c r="AS72" s="975"/>
      <c r="AT72" s="976"/>
      <c r="AU72" s="967" t="s">
        <v>540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365</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75280</v>
      </c>
      <c r="AG88" s="955"/>
      <c r="AH88" s="955"/>
      <c r="AI88" s="955"/>
      <c r="AJ88" s="955"/>
      <c r="AK88" s="959"/>
      <c r="AL88" s="959"/>
      <c r="AM88" s="959"/>
      <c r="AN88" s="959"/>
      <c r="AO88" s="959"/>
      <c r="AP88" s="955">
        <v>164203</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122</v>
      </c>
      <c r="CS102" s="947"/>
      <c r="CT102" s="947"/>
      <c r="CU102" s="947"/>
      <c r="CV102" s="948"/>
      <c r="CW102" s="946">
        <v>224</v>
      </c>
      <c r="CX102" s="947"/>
      <c r="CY102" s="947"/>
      <c r="CZ102" s="947"/>
      <c r="DA102" s="948"/>
      <c r="DB102" s="946"/>
      <c r="DC102" s="947"/>
      <c r="DD102" s="947"/>
      <c r="DE102" s="947"/>
      <c r="DF102" s="948"/>
      <c r="DG102" s="946">
        <v>863</v>
      </c>
      <c r="DH102" s="947"/>
      <c r="DI102" s="947"/>
      <c r="DJ102" s="947"/>
      <c r="DK102" s="948"/>
      <c r="DL102" s="946"/>
      <c r="DM102" s="947"/>
      <c r="DN102" s="947"/>
      <c r="DO102" s="947"/>
      <c r="DP102" s="948"/>
      <c r="DQ102" s="946">
        <v>859</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284</v>
      </c>
      <c r="AG109" s="888"/>
      <c r="AH109" s="888"/>
      <c r="AI109" s="888"/>
      <c r="AJ109" s="889"/>
      <c r="AK109" s="890" t="s">
        <v>283</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284</v>
      </c>
      <c r="BW109" s="888"/>
      <c r="BX109" s="888"/>
      <c r="BY109" s="888"/>
      <c r="BZ109" s="889"/>
      <c r="CA109" s="890" t="s">
        <v>283</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284</v>
      </c>
      <c r="DM109" s="888"/>
      <c r="DN109" s="888"/>
      <c r="DO109" s="888"/>
      <c r="DP109" s="889"/>
      <c r="DQ109" s="890" t="s">
        <v>283</v>
      </c>
      <c r="DR109" s="888"/>
      <c r="DS109" s="888"/>
      <c r="DT109" s="888"/>
      <c r="DU109" s="889"/>
      <c r="DV109" s="890" t="s">
        <v>399</v>
      </c>
      <c r="DW109" s="888"/>
      <c r="DX109" s="888"/>
      <c r="DY109" s="888"/>
      <c r="DZ109" s="919"/>
    </row>
    <row r="110" spans="1:131" s="197" customFormat="1" ht="26.25" customHeight="1" x14ac:dyDescent="0.15">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4306612</v>
      </c>
      <c r="AB110" s="873"/>
      <c r="AC110" s="873"/>
      <c r="AD110" s="873"/>
      <c r="AE110" s="874"/>
      <c r="AF110" s="875">
        <v>4393062</v>
      </c>
      <c r="AG110" s="873"/>
      <c r="AH110" s="873"/>
      <c r="AI110" s="873"/>
      <c r="AJ110" s="874"/>
      <c r="AK110" s="875">
        <v>4240842</v>
      </c>
      <c r="AL110" s="873"/>
      <c r="AM110" s="873"/>
      <c r="AN110" s="873"/>
      <c r="AO110" s="874"/>
      <c r="AP110" s="876">
        <v>20.9</v>
      </c>
      <c r="AQ110" s="877"/>
      <c r="AR110" s="877"/>
      <c r="AS110" s="877"/>
      <c r="AT110" s="878"/>
      <c r="AU110" s="920" t="s">
        <v>59</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40623371</v>
      </c>
      <c r="BR110" s="800"/>
      <c r="BS110" s="800"/>
      <c r="BT110" s="800"/>
      <c r="BU110" s="800"/>
      <c r="BV110" s="800">
        <v>41020860</v>
      </c>
      <c r="BW110" s="800"/>
      <c r="BX110" s="800"/>
      <c r="BY110" s="800"/>
      <c r="BZ110" s="800"/>
      <c r="CA110" s="800">
        <v>41247628</v>
      </c>
      <c r="CB110" s="800"/>
      <c r="CC110" s="800"/>
      <c r="CD110" s="800"/>
      <c r="CE110" s="800"/>
      <c r="CF110" s="861">
        <v>203.4</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109</v>
      </c>
      <c r="DH110" s="800"/>
      <c r="DI110" s="800"/>
      <c r="DJ110" s="800"/>
      <c r="DK110" s="800"/>
      <c r="DL110" s="800" t="s">
        <v>109</v>
      </c>
      <c r="DM110" s="800"/>
      <c r="DN110" s="800"/>
      <c r="DO110" s="800"/>
      <c r="DP110" s="800"/>
      <c r="DQ110" s="800" t="s">
        <v>109</v>
      </c>
      <c r="DR110" s="800"/>
      <c r="DS110" s="800"/>
      <c r="DT110" s="800"/>
      <c r="DU110" s="800"/>
      <c r="DV110" s="801" t="s">
        <v>109</v>
      </c>
      <c r="DW110" s="801"/>
      <c r="DX110" s="801"/>
      <c r="DY110" s="801"/>
      <c r="DZ110" s="802"/>
    </row>
    <row r="111" spans="1:131" s="197" customFormat="1" ht="26.25" customHeight="1" x14ac:dyDescent="0.15">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t="s">
        <v>109</v>
      </c>
      <c r="BR111" s="771"/>
      <c r="BS111" s="771"/>
      <c r="BT111" s="771"/>
      <c r="BU111" s="771"/>
      <c r="BV111" s="771" t="s">
        <v>109</v>
      </c>
      <c r="BW111" s="771"/>
      <c r="BX111" s="771"/>
      <c r="BY111" s="771"/>
      <c r="BZ111" s="771"/>
      <c r="CA111" s="771" t="s">
        <v>109</v>
      </c>
      <c r="CB111" s="771"/>
      <c r="CC111" s="771"/>
      <c r="CD111" s="771"/>
      <c r="CE111" s="771"/>
      <c r="CF111" s="848" t="s">
        <v>109</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x14ac:dyDescent="0.15">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35947415</v>
      </c>
      <c r="BR112" s="771"/>
      <c r="BS112" s="771"/>
      <c r="BT112" s="771"/>
      <c r="BU112" s="771"/>
      <c r="BV112" s="771">
        <v>35554409</v>
      </c>
      <c r="BW112" s="771"/>
      <c r="BX112" s="771"/>
      <c r="BY112" s="771"/>
      <c r="BZ112" s="771"/>
      <c r="CA112" s="771">
        <v>34204826</v>
      </c>
      <c r="CB112" s="771"/>
      <c r="CC112" s="771"/>
      <c r="CD112" s="771"/>
      <c r="CE112" s="771"/>
      <c r="CF112" s="848">
        <v>168.7</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109</v>
      </c>
      <c r="DH112" s="771"/>
      <c r="DI112" s="771"/>
      <c r="DJ112" s="771"/>
      <c r="DK112" s="771"/>
      <c r="DL112" s="771" t="s">
        <v>109</v>
      </c>
      <c r="DM112" s="771"/>
      <c r="DN112" s="771"/>
      <c r="DO112" s="771"/>
      <c r="DP112" s="771"/>
      <c r="DQ112" s="771" t="s">
        <v>109</v>
      </c>
      <c r="DR112" s="771"/>
      <c r="DS112" s="771"/>
      <c r="DT112" s="771"/>
      <c r="DU112" s="771"/>
      <c r="DV112" s="823" t="s">
        <v>109</v>
      </c>
      <c r="DW112" s="823"/>
      <c r="DX112" s="823"/>
      <c r="DY112" s="823"/>
      <c r="DZ112" s="824"/>
    </row>
    <row r="113" spans="1:130" s="197" customFormat="1" ht="26.25" customHeight="1" x14ac:dyDescent="0.15">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2207931</v>
      </c>
      <c r="AB113" s="909"/>
      <c r="AC113" s="909"/>
      <c r="AD113" s="909"/>
      <c r="AE113" s="910"/>
      <c r="AF113" s="911">
        <v>2135683</v>
      </c>
      <c r="AG113" s="909"/>
      <c r="AH113" s="909"/>
      <c r="AI113" s="909"/>
      <c r="AJ113" s="910"/>
      <c r="AK113" s="911">
        <v>2074108</v>
      </c>
      <c r="AL113" s="909"/>
      <c r="AM113" s="909"/>
      <c r="AN113" s="909"/>
      <c r="AO113" s="910"/>
      <c r="AP113" s="912">
        <v>10.199999999999999</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t="s">
        <v>109</v>
      </c>
      <c r="BR113" s="771"/>
      <c r="BS113" s="771"/>
      <c r="BT113" s="771"/>
      <c r="BU113" s="771"/>
      <c r="BV113" s="771" t="s">
        <v>109</v>
      </c>
      <c r="BW113" s="771"/>
      <c r="BX113" s="771"/>
      <c r="BY113" s="771"/>
      <c r="BZ113" s="771"/>
      <c r="CA113" s="771" t="s">
        <v>109</v>
      </c>
      <c r="CB113" s="771"/>
      <c r="CC113" s="771"/>
      <c r="CD113" s="771"/>
      <c r="CE113" s="771"/>
      <c r="CF113" s="848" t="s">
        <v>109</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109</v>
      </c>
      <c r="DH113" s="784"/>
      <c r="DI113" s="784"/>
      <c r="DJ113" s="784"/>
      <c r="DK113" s="785"/>
      <c r="DL113" s="786" t="s">
        <v>109</v>
      </c>
      <c r="DM113" s="784"/>
      <c r="DN113" s="784"/>
      <c r="DO113" s="784"/>
      <c r="DP113" s="785"/>
      <c r="DQ113" s="786" t="s">
        <v>109</v>
      </c>
      <c r="DR113" s="784"/>
      <c r="DS113" s="784"/>
      <c r="DT113" s="784"/>
      <c r="DU113" s="785"/>
      <c r="DV113" s="754" t="s">
        <v>109</v>
      </c>
      <c r="DW113" s="755"/>
      <c r="DX113" s="755"/>
      <c r="DY113" s="755"/>
      <c r="DZ113" s="756"/>
    </row>
    <row r="114" spans="1:130" s="197" customFormat="1" ht="26.25" customHeight="1" x14ac:dyDescent="0.15">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109</v>
      </c>
      <c r="AB114" s="784"/>
      <c r="AC114" s="784"/>
      <c r="AD114" s="784"/>
      <c r="AE114" s="785"/>
      <c r="AF114" s="786" t="s">
        <v>109</v>
      </c>
      <c r="AG114" s="784"/>
      <c r="AH114" s="784"/>
      <c r="AI114" s="784"/>
      <c r="AJ114" s="785"/>
      <c r="AK114" s="786" t="s">
        <v>109</v>
      </c>
      <c r="AL114" s="784"/>
      <c r="AM114" s="784"/>
      <c r="AN114" s="784"/>
      <c r="AO114" s="785"/>
      <c r="AP114" s="754" t="s">
        <v>109</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6212526</v>
      </c>
      <c r="BR114" s="771"/>
      <c r="BS114" s="771"/>
      <c r="BT114" s="771"/>
      <c r="BU114" s="771"/>
      <c r="BV114" s="771">
        <v>5748916</v>
      </c>
      <c r="BW114" s="771"/>
      <c r="BX114" s="771"/>
      <c r="BY114" s="771"/>
      <c r="BZ114" s="771"/>
      <c r="CA114" s="771">
        <v>5344837</v>
      </c>
      <c r="CB114" s="771"/>
      <c r="CC114" s="771"/>
      <c r="CD114" s="771"/>
      <c r="CE114" s="771"/>
      <c r="CF114" s="848">
        <v>26.4</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x14ac:dyDescent="0.15">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109</v>
      </c>
      <c r="AB115" s="909"/>
      <c r="AC115" s="909"/>
      <c r="AD115" s="909"/>
      <c r="AE115" s="910"/>
      <c r="AF115" s="911" t="s">
        <v>109</v>
      </c>
      <c r="AG115" s="909"/>
      <c r="AH115" s="909"/>
      <c r="AI115" s="909"/>
      <c r="AJ115" s="910"/>
      <c r="AK115" s="911" t="s">
        <v>109</v>
      </c>
      <c r="AL115" s="909"/>
      <c r="AM115" s="909"/>
      <c r="AN115" s="909"/>
      <c r="AO115" s="910"/>
      <c r="AP115" s="912" t="s">
        <v>109</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v>805352</v>
      </c>
      <c r="BR115" s="771"/>
      <c r="BS115" s="771"/>
      <c r="BT115" s="771"/>
      <c r="BU115" s="771"/>
      <c r="BV115" s="771">
        <v>724149</v>
      </c>
      <c r="BW115" s="771"/>
      <c r="BX115" s="771"/>
      <c r="BY115" s="771"/>
      <c r="BZ115" s="771"/>
      <c r="CA115" s="771">
        <v>859386</v>
      </c>
      <c r="CB115" s="771"/>
      <c r="CC115" s="771"/>
      <c r="CD115" s="771"/>
      <c r="CE115" s="771"/>
      <c r="CF115" s="848">
        <v>4.2</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109</v>
      </c>
      <c r="DH115" s="784"/>
      <c r="DI115" s="784"/>
      <c r="DJ115" s="784"/>
      <c r="DK115" s="785"/>
      <c r="DL115" s="786" t="s">
        <v>109</v>
      </c>
      <c r="DM115" s="784"/>
      <c r="DN115" s="784"/>
      <c r="DO115" s="784"/>
      <c r="DP115" s="785"/>
      <c r="DQ115" s="786" t="s">
        <v>109</v>
      </c>
      <c r="DR115" s="784"/>
      <c r="DS115" s="784"/>
      <c r="DT115" s="784"/>
      <c r="DU115" s="785"/>
      <c r="DV115" s="754" t="s">
        <v>109</v>
      </c>
      <c r="DW115" s="755"/>
      <c r="DX115" s="755"/>
      <c r="DY115" s="755"/>
      <c r="DZ115" s="756"/>
    </row>
    <row r="116" spans="1:130" s="197" customFormat="1" ht="26.25" customHeight="1" x14ac:dyDescent="0.15">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2210</v>
      </c>
      <c r="AB116" s="784"/>
      <c r="AC116" s="784"/>
      <c r="AD116" s="784"/>
      <c r="AE116" s="785"/>
      <c r="AF116" s="786">
        <v>1737</v>
      </c>
      <c r="AG116" s="784"/>
      <c r="AH116" s="784"/>
      <c r="AI116" s="784"/>
      <c r="AJ116" s="785"/>
      <c r="AK116" s="786">
        <v>1263</v>
      </c>
      <c r="AL116" s="784"/>
      <c r="AM116" s="784"/>
      <c r="AN116" s="784"/>
      <c r="AO116" s="785"/>
      <c r="AP116" s="754">
        <v>0</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109</v>
      </c>
      <c r="DH116" s="784"/>
      <c r="DI116" s="784"/>
      <c r="DJ116" s="784"/>
      <c r="DK116" s="785"/>
      <c r="DL116" s="786" t="s">
        <v>109</v>
      </c>
      <c r="DM116" s="784"/>
      <c r="DN116" s="784"/>
      <c r="DO116" s="784"/>
      <c r="DP116" s="785"/>
      <c r="DQ116" s="786" t="s">
        <v>109</v>
      </c>
      <c r="DR116" s="784"/>
      <c r="DS116" s="784"/>
      <c r="DT116" s="784"/>
      <c r="DU116" s="785"/>
      <c r="DV116" s="754" t="s">
        <v>109</v>
      </c>
      <c r="DW116" s="755"/>
      <c r="DX116" s="755"/>
      <c r="DY116" s="755"/>
      <c r="DZ116" s="756"/>
    </row>
    <row r="117" spans="1:130" s="197" customFormat="1" ht="26.25" customHeight="1" x14ac:dyDescent="0.15">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6516753</v>
      </c>
      <c r="AB117" s="895"/>
      <c r="AC117" s="895"/>
      <c r="AD117" s="895"/>
      <c r="AE117" s="896"/>
      <c r="AF117" s="898">
        <v>6530482</v>
      </c>
      <c r="AG117" s="895"/>
      <c r="AH117" s="895"/>
      <c r="AI117" s="895"/>
      <c r="AJ117" s="896"/>
      <c r="AK117" s="898">
        <v>6316213</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426</v>
      </c>
      <c r="BR117" s="858"/>
      <c r="BS117" s="858"/>
      <c r="BT117" s="858"/>
      <c r="BU117" s="858"/>
      <c r="BV117" s="858" t="s">
        <v>426</v>
      </c>
      <c r="BW117" s="858"/>
      <c r="BX117" s="858"/>
      <c r="BY117" s="858"/>
      <c r="BZ117" s="858"/>
      <c r="CA117" s="858" t="s">
        <v>426</v>
      </c>
      <c r="CB117" s="858"/>
      <c r="CC117" s="858"/>
      <c r="CD117" s="858"/>
      <c r="CE117" s="858"/>
      <c r="CF117" s="848" t="s">
        <v>426</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426</v>
      </c>
      <c r="DH117" s="784"/>
      <c r="DI117" s="784"/>
      <c r="DJ117" s="784"/>
      <c r="DK117" s="785"/>
      <c r="DL117" s="786" t="s">
        <v>426</v>
      </c>
      <c r="DM117" s="784"/>
      <c r="DN117" s="784"/>
      <c r="DO117" s="784"/>
      <c r="DP117" s="785"/>
      <c r="DQ117" s="786" t="s">
        <v>426</v>
      </c>
      <c r="DR117" s="784"/>
      <c r="DS117" s="784"/>
      <c r="DT117" s="784"/>
      <c r="DU117" s="785"/>
      <c r="DV117" s="754" t="s">
        <v>426</v>
      </c>
      <c r="DW117" s="755"/>
      <c r="DX117" s="755"/>
      <c r="DY117" s="755"/>
      <c r="DZ117" s="756"/>
    </row>
    <row r="118" spans="1:130" s="197" customFormat="1" ht="26.25" customHeight="1" x14ac:dyDescent="0.15">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284</v>
      </c>
      <c r="AG118" s="888"/>
      <c r="AH118" s="888"/>
      <c r="AI118" s="888"/>
      <c r="AJ118" s="889"/>
      <c r="AK118" s="890" t="s">
        <v>283</v>
      </c>
      <c r="AL118" s="888"/>
      <c r="AM118" s="888"/>
      <c r="AN118" s="888"/>
      <c r="AO118" s="889"/>
      <c r="AP118" s="891" t="s">
        <v>399</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428</v>
      </c>
      <c r="BP118" s="838"/>
      <c r="BQ118" s="857">
        <v>83588664</v>
      </c>
      <c r="BR118" s="858"/>
      <c r="BS118" s="858"/>
      <c r="BT118" s="858"/>
      <c r="BU118" s="858"/>
      <c r="BV118" s="858">
        <v>83048334</v>
      </c>
      <c r="BW118" s="858"/>
      <c r="BX118" s="858"/>
      <c r="BY118" s="858"/>
      <c r="BZ118" s="858"/>
      <c r="CA118" s="858">
        <v>81656677</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x14ac:dyDescent="0.15">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2139213</v>
      </c>
      <c r="BR119" s="800"/>
      <c r="BS119" s="800"/>
      <c r="BT119" s="800"/>
      <c r="BU119" s="800"/>
      <c r="BV119" s="800">
        <v>2624316</v>
      </c>
      <c r="BW119" s="800"/>
      <c r="BX119" s="800"/>
      <c r="BY119" s="800"/>
      <c r="BZ119" s="800"/>
      <c r="CA119" s="800">
        <v>2400815</v>
      </c>
      <c r="CB119" s="800"/>
      <c r="CC119" s="800"/>
      <c r="CD119" s="800"/>
      <c r="CE119" s="800"/>
      <c r="CF119" s="861">
        <v>11.8</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x14ac:dyDescent="0.15">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11682614</v>
      </c>
      <c r="BR120" s="771"/>
      <c r="BS120" s="771"/>
      <c r="BT120" s="771"/>
      <c r="BU120" s="771"/>
      <c r="BV120" s="771">
        <v>11643888</v>
      </c>
      <c r="BW120" s="771"/>
      <c r="BX120" s="771"/>
      <c r="BY120" s="771"/>
      <c r="BZ120" s="771"/>
      <c r="CA120" s="771">
        <v>11726224</v>
      </c>
      <c r="CB120" s="771"/>
      <c r="CC120" s="771"/>
      <c r="CD120" s="771"/>
      <c r="CE120" s="771"/>
      <c r="CF120" s="848">
        <v>57.8</v>
      </c>
      <c r="CG120" s="849"/>
      <c r="CH120" s="849"/>
      <c r="CI120" s="849"/>
      <c r="CJ120" s="849"/>
      <c r="CK120" s="850" t="s">
        <v>434</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35934760</v>
      </c>
      <c r="DH120" s="800"/>
      <c r="DI120" s="800"/>
      <c r="DJ120" s="800"/>
      <c r="DK120" s="800"/>
      <c r="DL120" s="800">
        <v>35546795</v>
      </c>
      <c r="DM120" s="800"/>
      <c r="DN120" s="800"/>
      <c r="DO120" s="800"/>
      <c r="DP120" s="800"/>
      <c r="DQ120" s="800">
        <v>34200851</v>
      </c>
      <c r="DR120" s="800"/>
      <c r="DS120" s="800"/>
      <c r="DT120" s="800"/>
      <c r="DU120" s="800"/>
      <c r="DV120" s="801">
        <v>168.7</v>
      </c>
      <c r="DW120" s="801"/>
      <c r="DX120" s="801"/>
      <c r="DY120" s="801"/>
      <c r="DZ120" s="802"/>
    </row>
    <row r="121" spans="1:130" s="197" customFormat="1" ht="26.25" customHeight="1" x14ac:dyDescent="0.15">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46009199</v>
      </c>
      <c r="BR121" s="858"/>
      <c r="BS121" s="858"/>
      <c r="BT121" s="858"/>
      <c r="BU121" s="858"/>
      <c r="BV121" s="858">
        <v>46635825</v>
      </c>
      <c r="BW121" s="858"/>
      <c r="BX121" s="858"/>
      <c r="BY121" s="858"/>
      <c r="BZ121" s="858"/>
      <c r="CA121" s="858">
        <v>46636446</v>
      </c>
      <c r="CB121" s="858"/>
      <c r="CC121" s="858"/>
      <c r="CD121" s="858"/>
      <c r="CE121" s="858"/>
      <c r="CF121" s="859">
        <v>230</v>
      </c>
      <c r="CG121" s="860"/>
      <c r="CH121" s="860"/>
      <c r="CI121" s="860"/>
      <c r="CJ121" s="860"/>
      <c r="CK121" s="851"/>
      <c r="CL121" s="812"/>
      <c r="CM121" s="812"/>
      <c r="CN121" s="812"/>
      <c r="CO121" s="813"/>
      <c r="CP121" s="828" t="s">
        <v>380</v>
      </c>
      <c r="CQ121" s="829"/>
      <c r="CR121" s="829"/>
      <c r="CS121" s="829"/>
      <c r="CT121" s="829"/>
      <c r="CU121" s="829"/>
      <c r="CV121" s="829"/>
      <c r="CW121" s="829"/>
      <c r="CX121" s="829"/>
      <c r="CY121" s="829"/>
      <c r="CZ121" s="829"/>
      <c r="DA121" s="829"/>
      <c r="DB121" s="829"/>
      <c r="DC121" s="829"/>
      <c r="DD121" s="829"/>
      <c r="DE121" s="829"/>
      <c r="DF121" s="830"/>
      <c r="DG121" s="770">
        <v>12655</v>
      </c>
      <c r="DH121" s="771"/>
      <c r="DI121" s="771"/>
      <c r="DJ121" s="771"/>
      <c r="DK121" s="771"/>
      <c r="DL121" s="771">
        <v>7614</v>
      </c>
      <c r="DM121" s="771"/>
      <c r="DN121" s="771"/>
      <c r="DO121" s="771"/>
      <c r="DP121" s="771"/>
      <c r="DQ121" s="771">
        <v>3975</v>
      </c>
      <c r="DR121" s="771"/>
      <c r="DS121" s="771"/>
      <c r="DT121" s="771"/>
      <c r="DU121" s="771"/>
      <c r="DV121" s="823">
        <v>0</v>
      </c>
      <c r="DW121" s="823"/>
      <c r="DX121" s="823"/>
      <c r="DY121" s="823"/>
      <c r="DZ121" s="824"/>
    </row>
    <row r="122" spans="1:130" s="197" customFormat="1" ht="26.25" customHeight="1" x14ac:dyDescent="0.15">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437</v>
      </c>
      <c r="BP122" s="838"/>
      <c r="BQ122" s="839">
        <v>59831026</v>
      </c>
      <c r="BR122" s="840"/>
      <c r="BS122" s="840"/>
      <c r="BT122" s="840"/>
      <c r="BU122" s="840"/>
      <c r="BV122" s="840">
        <v>60904029</v>
      </c>
      <c r="BW122" s="840"/>
      <c r="BX122" s="840"/>
      <c r="BY122" s="840"/>
      <c r="BZ122" s="840"/>
      <c r="CA122" s="840">
        <v>60763485</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109</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117.2</v>
      </c>
      <c r="BR123" s="832"/>
      <c r="BS123" s="832"/>
      <c r="BT123" s="832"/>
      <c r="BU123" s="832"/>
      <c r="BV123" s="832">
        <v>107.5</v>
      </c>
      <c r="BW123" s="832"/>
      <c r="BX123" s="832"/>
      <c r="BY123" s="832"/>
      <c r="BZ123" s="832"/>
      <c r="CA123" s="832">
        <v>103</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109</v>
      </c>
      <c r="AB124" s="784"/>
      <c r="AC124" s="784"/>
      <c r="AD124" s="784"/>
      <c r="AE124" s="785"/>
      <c r="AF124" s="786" t="s">
        <v>109</v>
      </c>
      <c r="AG124" s="784"/>
      <c r="AH124" s="784"/>
      <c r="AI124" s="784"/>
      <c r="AJ124" s="785"/>
      <c r="AK124" s="786" t="s">
        <v>109</v>
      </c>
      <c r="AL124" s="784"/>
      <c r="AM124" s="784"/>
      <c r="AN124" s="784"/>
      <c r="AO124" s="785"/>
      <c r="AP124" s="754" t="s">
        <v>109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109</v>
      </c>
      <c r="DH124" s="717"/>
      <c r="DI124" s="717"/>
      <c r="DJ124" s="717"/>
      <c r="DK124" s="718"/>
      <c r="DL124" s="719" t="s">
        <v>109</v>
      </c>
      <c r="DM124" s="717"/>
      <c r="DN124" s="717"/>
      <c r="DO124" s="717"/>
      <c r="DP124" s="718"/>
      <c r="DQ124" s="719" t="s">
        <v>109</v>
      </c>
      <c r="DR124" s="717"/>
      <c r="DS124" s="717"/>
      <c r="DT124" s="717"/>
      <c r="DU124" s="718"/>
      <c r="DV124" s="807" t="s">
        <v>109</v>
      </c>
      <c r="DW124" s="808"/>
      <c r="DX124" s="808"/>
      <c r="DY124" s="808"/>
      <c r="DZ124" s="809"/>
    </row>
    <row r="125" spans="1:130" s="197" customFormat="1" ht="26.25" customHeight="1" thickBot="1" x14ac:dyDescent="0.2">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109</v>
      </c>
      <c r="AB125" s="784"/>
      <c r="AC125" s="784"/>
      <c r="AD125" s="784"/>
      <c r="AE125" s="785"/>
      <c r="AF125" s="786" t="s">
        <v>109</v>
      </c>
      <c r="AG125" s="784"/>
      <c r="AH125" s="784"/>
      <c r="AI125" s="784"/>
      <c r="AJ125" s="785"/>
      <c r="AK125" s="786" t="s">
        <v>109</v>
      </c>
      <c r="AL125" s="784"/>
      <c r="AM125" s="784"/>
      <c r="AN125" s="784"/>
      <c r="AO125" s="785"/>
      <c r="AP125" s="754" t="s">
        <v>109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109</v>
      </c>
      <c r="DH125" s="800"/>
      <c r="DI125" s="800"/>
      <c r="DJ125" s="800"/>
      <c r="DK125" s="800"/>
      <c r="DL125" s="800" t="s">
        <v>109</v>
      </c>
      <c r="DM125" s="800"/>
      <c r="DN125" s="800"/>
      <c r="DO125" s="800"/>
      <c r="DP125" s="800"/>
      <c r="DQ125" s="800" t="s">
        <v>109</v>
      </c>
      <c r="DR125" s="800"/>
      <c r="DS125" s="800"/>
      <c r="DT125" s="800"/>
      <c r="DU125" s="800"/>
      <c r="DV125" s="801" t="s">
        <v>109</v>
      </c>
      <c r="DW125" s="801"/>
      <c r="DX125" s="801"/>
      <c r="DY125" s="801"/>
      <c r="DZ125" s="802"/>
    </row>
    <row r="126" spans="1:130" s="197" customFormat="1" ht="26.25" customHeight="1" x14ac:dyDescent="0.15">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109</v>
      </c>
      <c r="AB126" s="784"/>
      <c r="AC126" s="784"/>
      <c r="AD126" s="784"/>
      <c r="AE126" s="785"/>
      <c r="AF126" s="786" t="s">
        <v>109</v>
      </c>
      <c r="AG126" s="784"/>
      <c r="AH126" s="784"/>
      <c r="AI126" s="784"/>
      <c r="AJ126" s="785"/>
      <c r="AK126" s="786" t="s">
        <v>109</v>
      </c>
      <c r="AL126" s="784"/>
      <c r="AM126" s="784"/>
      <c r="AN126" s="784"/>
      <c r="AO126" s="785"/>
      <c r="AP126" s="754" t="s">
        <v>109</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v>805352</v>
      </c>
      <c r="DH126" s="771"/>
      <c r="DI126" s="771"/>
      <c r="DJ126" s="771"/>
      <c r="DK126" s="771"/>
      <c r="DL126" s="771">
        <v>724149</v>
      </c>
      <c r="DM126" s="771"/>
      <c r="DN126" s="771"/>
      <c r="DO126" s="771"/>
      <c r="DP126" s="771"/>
      <c r="DQ126" s="771">
        <v>859386</v>
      </c>
      <c r="DR126" s="771"/>
      <c r="DS126" s="771"/>
      <c r="DT126" s="771"/>
      <c r="DU126" s="771"/>
      <c r="DV126" s="823">
        <v>4.2</v>
      </c>
      <c r="DW126" s="823"/>
      <c r="DX126" s="823"/>
      <c r="DY126" s="823"/>
      <c r="DZ126" s="824"/>
    </row>
    <row r="127" spans="1:130" s="197" customFormat="1" ht="26.25" customHeight="1" thickBot="1" x14ac:dyDescent="0.2">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109</v>
      </c>
      <c r="AB127" s="784"/>
      <c r="AC127" s="784"/>
      <c r="AD127" s="784"/>
      <c r="AE127" s="785"/>
      <c r="AF127" s="786" t="s">
        <v>109</v>
      </c>
      <c r="AG127" s="784"/>
      <c r="AH127" s="784"/>
      <c r="AI127" s="784"/>
      <c r="AJ127" s="785"/>
      <c r="AK127" s="786" t="s">
        <v>109</v>
      </c>
      <c r="AL127" s="784"/>
      <c r="AM127" s="784"/>
      <c r="AN127" s="784"/>
      <c r="AO127" s="785"/>
      <c r="AP127" s="754" t="s">
        <v>109</v>
      </c>
      <c r="AQ127" s="755"/>
      <c r="AR127" s="755"/>
      <c r="AS127" s="755"/>
      <c r="AT127" s="756"/>
      <c r="AU127" s="233"/>
      <c r="AV127" s="233"/>
      <c r="AW127" s="233"/>
      <c r="AX127" s="757" t="s">
        <v>448</v>
      </c>
      <c r="AY127" s="758"/>
      <c r="AZ127" s="758"/>
      <c r="BA127" s="758"/>
      <c r="BB127" s="758"/>
      <c r="BC127" s="758"/>
      <c r="BD127" s="758"/>
      <c r="BE127" s="759"/>
      <c r="BF127" s="760" t="s">
        <v>109</v>
      </c>
      <c r="BG127" s="761"/>
      <c r="BH127" s="761"/>
      <c r="BI127" s="761"/>
      <c r="BJ127" s="761"/>
      <c r="BK127" s="761"/>
      <c r="BL127" s="762"/>
      <c r="BM127" s="760">
        <v>12.18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109</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x14ac:dyDescent="0.15">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1058430</v>
      </c>
      <c r="AB128" s="724"/>
      <c r="AC128" s="724"/>
      <c r="AD128" s="724"/>
      <c r="AE128" s="725"/>
      <c r="AF128" s="726">
        <v>1026764</v>
      </c>
      <c r="AG128" s="724"/>
      <c r="AH128" s="724"/>
      <c r="AI128" s="724"/>
      <c r="AJ128" s="725"/>
      <c r="AK128" s="726">
        <v>1053027</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109</v>
      </c>
      <c r="BG128" s="791"/>
      <c r="BH128" s="791"/>
      <c r="BI128" s="791"/>
      <c r="BJ128" s="791"/>
      <c r="BK128" s="791"/>
      <c r="BL128" s="792"/>
      <c r="BM128" s="790">
        <v>17.18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23519427</v>
      </c>
      <c r="AB129" s="784"/>
      <c r="AC129" s="784"/>
      <c r="AD129" s="784"/>
      <c r="AE129" s="785"/>
      <c r="AF129" s="786">
        <v>23820548</v>
      </c>
      <c r="AG129" s="784"/>
      <c r="AH129" s="784"/>
      <c r="AI129" s="784"/>
      <c r="AJ129" s="785"/>
      <c r="AK129" s="786">
        <v>23619439</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10.4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3254796</v>
      </c>
      <c r="AB130" s="784"/>
      <c r="AC130" s="784"/>
      <c r="AD130" s="784"/>
      <c r="AE130" s="785"/>
      <c r="AF130" s="786">
        <v>3232934</v>
      </c>
      <c r="AG130" s="784"/>
      <c r="AH130" s="784"/>
      <c r="AI130" s="784"/>
      <c r="AJ130" s="785"/>
      <c r="AK130" s="786">
        <v>3345131</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v>103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20264631</v>
      </c>
      <c r="AB131" s="717"/>
      <c r="AC131" s="717"/>
      <c r="AD131" s="717"/>
      <c r="AE131" s="718"/>
      <c r="AF131" s="719">
        <v>20587614</v>
      </c>
      <c r="AG131" s="717"/>
      <c r="AH131" s="717"/>
      <c r="AI131" s="717"/>
      <c r="AJ131" s="718"/>
      <c r="AK131" s="719">
        <v>20274308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10.87375832</v>
      </c>
      <c r="AB132" s="740"/>
      <c r="AC132" s="740"/>
      <c r="AD132" s="740"/>
      <c r="AE132" s="741"/>
      <c r="AF132" s="742">
        <v>11.02985514</v>
      </c>
      <c r="AG132" s="740"/>
      <c r="AH132" s="740"/>
      <c r="AI132" s="740"/>
      <c r="AJ132" s="741"/>
      <c r="AK132" s="742">
        <v>9.4605201819999998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10.1</v>
      </c>
      <c r="AB133" s="749"/>
      <c r="AC133" s="749"/>
      <c r="AD133" s="749"/>
      <c r="AE133" s="750"/>
      <c r="AF133" s="748">
        <v>10.6</v>
      </c>
      <c r="AG133" s="749"/>
      <c r="AH133" s="749"/>
      <c r="AI133" s="749"/>
      <c r="AJ133" s="750"/>
      <c r="AK133" s="748">
        <v>10.4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9" t="s">
        <v>464</v>
      </c>
      <c r="L7" s="254"/>
      <c r="M7" s="255" t="s">
        <v>465</v>
      </c>
      <c r="N7" s="256"/>
    </row>
    <row r="8" spans="1:16" x14ac:dyDescent="0.15">
      <c r="A8" s="248"/>
      <c r="B8" s="244"/>
      <c r="C8" s="244"/>
      <c r="D8" s="244"/>
      <c r="E8" s="244"/>
      <c r="F8" s="244"/>
      <c r="G8" s="257"/>
      <c r="H8" s="258"/>
      <c r="I8" s="258"/>
      <c r="J8" s="259"/>
      <c r="K8" s="1120"/>
      <c r="L8" s="260" t="s">
        <v>466</v>
      </c>
      <c r="M8" s="261" t="s">
        <v>467</v>
      </c>
      <c r="N8" s="262" t="s">
        <v>468</v>
      </c>
    </row>
    <row r="9" spans="1:16" x14ac:dyDescent="0.15">
      <c r="A9" s="248"/>
      <c r="B9" s="244"/>
      <c r="C9" s="244"/>
      <c r="D9" s="244"/>
      <c r="E9" s="244"/>
      <c r="F9" s="244"/>
      <c r="G9" s="1133" t="s">
        <v>469</v>
      </c>
      <c r="H9" s="1134"/>
      <c r="I9" s="1134"/>
      <c r="J9" s="1135"/>
      <c r="K9" s="263">
        <v>7027317</v>
      </c>
      <c r="L9" s="264">
        <v>57174</v>
      </c>
      <c r="M9" s="265">
        <v>58961</v>
      </c>
      <c r="N9" s="266">
        <v>-3</v>
      </c>
    </row>
    <row r="10" spans="1:16" x14ac:dyDescent="0.15">
      <c r="A10" s="248"/>
      <c r="B10" s="244"/>
      <c r="C10" s="244"/>
      <c r="D10" s="244"/>
      <c r="E10" s="244"/>
      <c r="F10" s="244"/>
      <c r="G10" s="1133" t="s">
        <v>470</v>
      </c>
      <c r="H10" s="1134"/>
      <c r="I10" s="1134"/>
      <c r="J10" s="1135"/>
      <c r="K10" s="267">
        <v>191678</v>
      </c>
      <c r="L10" s="268">
        <v>1559</v>
      </c>
      <c r="M10" s="269">
        <v>3996</v>
      </c>
      <c r="N10" s="270">
        <v>-61</v>
      </c>
    </row>
    <row r="11" spans="1:16" ht="13.5" customHeight="1" x14ac:dyDescent="0.15">
      <c r="A11" s="248"/>
      <c r="B11" s="244"/>
      <c r="C11" s="244"/>
      <c r="D11" s="244"/>
      <c r="E11" s="244"/>
      <c r="F11" s="244"/>
      <c r="G11" s="1133" t="s">
        <v>471</v>
      </c>
      <c r="H11" s="1134"/>
      <c r="I11" s="1134"/>
      <c r="J11" s="1135"/>
      <c r="K11" s="267">
        <v>128</v>
      </c>
      <c r="L11" s="268">
        <v>1</v>
      </c>
      <c r="M11" s="269">
        <v>3773</v>
      </c>
      <c r="N11" s="270">
        <v>-100</v>
      </c>
    </row>
    <row r="12" spans="1:16" ht="13.5" customHeight="1" x14ac:dyDescent="0.15">
      <c r="A12" s="248"/>
      <c r="B12" s="244"/>
      <c r="C12" s="244"/>
      <c r="D12" s="244"/>
      <c r="E12" s="244"/>
      <c r="F12" s="244"/>
      <c r="G12" s="1133" t="s">
        <v>472</v>
      </c>
      <c r="H12" s="1134"/>
      <c r="I12" s="1134"/>
      <c r="J12" s="1135"/>
      <c r="K12" s="267">
        <v>488</v>
      </c>
      <c r="L12" s="268">
        <v>4</v>
      </c>
      <c r="M12" s="269">
        <v>594</v>
      </c>
      <c r="N12" s="270">
        <v>-99.3</v>
      </c>
    </row>
    <row r="13" spans="1:16" ht="13.5" customHeight="1" x14ac:dyDescent="0.15">
      <c r="A13" s="248"/>
      <c r="B13" s="244"/>
      <c r="C13" s="244"/>
      <c r="D13" s="244"/>
      <c r="E13" s="244"/>
      <c r="F13" s="244"/>
      <c r="G13" s="1133" t="s">
        <v>473</v>
      </c>
      <c r="H13" s="1134"/>
      <c r="I13" s="1134"/>
      <c r="J13" s="1135"/>
      <c r="K13" s="267" t="s">
        <v>474</v>
      </c>
      <c r="L13" s="268" t="s">
        <v>474</v>
      </c>
      <c r="M13" s="269">
        <v>1</v>
      </c>
      <c r="N13" s="270" t="s">
        <v>474</v>
      </c>
    </row>
    <row r="14" spans="1:16" ht="13.5" customHeight="1" x14ac:dyDescent="0.15">
      <c r="A14" s="248"/>
      <c r="B14" s="244"/>
      <c r="C14" s="244"/>
      <c r="D14" s="244"/>
      <c r="E14" s="244"/>
      <c r="F14" s="244"/>
      <c r="G14" s="1133" t="s">
        <v>475</v>
      </c>
      <c r="H14" s="1134"/>
      <c r="I14" s="1134"/>
      <c r="J14" s="1135"/>
      <c r="K14" s="267">
        <v>324775</v>
      </c>
      <c r="L14" s="268">
        <v>2642</v>
      </c>
      <c r="M14" s="269">
        <v>2438</v>
      </c>
      <c r="N14" s="270">
        <v>8.4</v>
      </c>
    </row>
    <row r="15" spans="1:16" ht="13.5" customHeight="1" x14ac:dyDescent="0.15">
      <c r="A15" s="248"/>
      <c r="B15" s="244"/>
      <c r="C15" s="244"/>
      <c r="D15" s="244"/>
      <c r="E15" s="244"/>
      <c r="F15" s="244"/>
      <c r="G15" s="1133" t="s">
        <v>476</v>
      </c>
      <c r="H15" s="1134"/>
      <c r="I15" s="1134"/>
      <c r="J15" s="1135"/>
      <c r="K15" s="267">
        <v>35980</v>
      </c>
      <c r="L15" s="268">
        <v>293</v>
      </c>
      <c r="M15" s="269">
        <v>1435</v>
      </c>
      <c r="N15" s="270">
        <v>-79.599999999999994</v>
      </c>
    </row>
    <row r="16" spans="1:16" x14ac:dyDescent="0.15">
      <c r="A16" s="248"/>
      <c r="B16" s="244"/>
      <c r="C16" s="244"/>
      <c r="D16" s="244"/>
      <c r="E16" s="244"/>
      <c r="F16" s="244"/>
      <c r="G16" s="1136" t="s">
        <v>477</v>
      </c>
      <c r="H16" s="1137"/>
      <c r="I16" s="1137"/>
      <c r="J16" s="1138"/>
      <c r="K16" s="268">
        <v>-408885</v>
      </c>
      <c r="L16" s="268">
        <v>-3327</v>
      </c>
      <c r="M16" s="269">
        <v>-6041</v>
      </c>
      <c r="N16" s="270">
        <v>-44.9</v>
      </c>
    </row>
    <row r="17" spans="1:16" x14ac:dyDescent="0.15">
      <c r="A17" s="248"/>
      <c r="B17" s="244"/>
      <c r="C17" s="244"/>
      <c r="D17" s="244"/>
      <c r="E17" s="244"/>
      <c r="F17" s="244"/>
      <c r="G17" s="1136" t="s">
        <v>167</v>
      </c>
      <c r="H17" s="1137"/>
      <c r="I17" s="1137"/>
      <c r="J17" s="1138"/>
      <c r="K17" s="268">
        <v>7171481</v>
      </c>
      <c r="L17" s="268">
        <v>58347</v>
      </c>
      <c r="M17" s="269">
        <v>65157</v>
      </c>
      <c r="N17" s="270">
        <v>-10.5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30" t="s">
        <v>482</v>
      </c>
      <c r="H21" s="1131"/>
      <c r="I21" s="1131"/>
      <c r="J21" s="1132"/>
      <c r="K21" s="280">
        <v>5.9</v>
      </c>
      <c r="L21" s="281">
        <v>6.38</v>
      </c>
      <c r="M21" s="282">
        <v>-0.48</v>
      </c>
      <c r="N21" s="249"/>
      <c r="O21" s="283"/>
      <c r="P21" s="279"/>
    </row>
    <row r="22" spans="1:16" s="284" customFormat="1" x14ac:dyDescent="0.15">
      <c r="A22" s="279"/>
      <c r="B22" s="249"/>
      <c r="C22" s="249"/>
      <c r="D22" s="249"/>
      <c r="E22" s="249"/>
      <c r="F22" s="249"/>
      <c r="G22" s="1130" t="s">
        <v>483</v>
      </c>
      <c r="H22" s="1131"/>
      <c r="I22" s="1131"/>
      <c r="J22" s="1132"/>
      <c r="K22" s="285">
        <v>102.4</v>
      </c>
      <c r="L22" s="286">
        <v>99.2</v>
      </c>
      <c r="M22" s="287">
        <v>3.2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9" t="s">
        <v>464</v>
      </c>
      <c r="L30" s="254"/>
      <c r="M30" s="255" t="s">
        <v>465</v>
      </c>
      <c r="N30" s="256"/>
    </row>
    <row r="31" spans="1:16" x14ac:dyDescent="0.15">
      <c r="A31" s="248"/>
      <c r="B31" s="244"/>
      <c r="C31" s="244"/>
      <c r="D31" s="244"/>
      <c r="E31" s="244"/>
      <c r="F31" s="244"/>
      <c r="G31" s="257"/>
      <c r="H31" s="258"/>
      <c r="I31" s="258"/>
      <c r="J31" s="259"/>
      <c r="K31" s="1120"/>
      <c r="L31" s="260" t="s">
        <v>466</v>
      </c>
      <c r="M31" s="261" t="s">
        <v>467</v>
      </c>
      <c r="N31" s="262" t="s">
        <v>468</v>
      </c>
    </row>
    <row r="32" spans="1:16" ht="27" customHeight="1" x14ac:dyDescent="0.15">
      <c r="A32" s="248"/>
      <c r="B32" s="244"/>
      <c r="C32" s="244"/>
      <c r="D32" s="244"/>
      <c r="E32" s="244"/>
      <c r="F32" s="244"/>
      <c r="G32" s="1121" t="s">
        <v>486</v>
      </c>
      <c r="H32" s="1122"/>
      <c r="I32" s="1122"/>
      <c r="J32" s="1123"/>
      <c r="K32" s="294">
        <v>4240842</v>
      </c>
      <c r="L32" s="294">
        <v>34504</v>
      </c>
      <c r="M32" s="295">
        <v>38103</v>
      </c>
      <c r="N32" s="296">
        <v>-9.4</v>
      </c>
    </row>
    <row r="33" spans="1:16" ht="13.5" customHeight="1" x14ac:dyDescent="0.15">
      <c r="A33" s="248"/>
      <c r="B33" s="244"/>
      <c r="C33" s="244"/>
      <c r="D33" s="244"/>
      <c r="E33" s="244"/>
      <c r="F33" s="244"/>
      <c r="G33" s="1121" t="s">
        <v>487</v>
      </c>
      <c r="H33" s="1122"/>
      <c r="I33" s="1122"/>
      <c r="J33" s="1123"/>
      <c r="K33" s="294" t="s">
        <v>474</v>
      </c>
      <c r="L33" s="294" t="s">
        <v>474</v>
      </c>
      <c r="M33" s="295" t="s">
        <v>474</v>
      </c>
      <c r="N33" s="296" t="s">
        <v>474</v>
      </c>
    </row>
    <row r="34" spans="1:16" ht="27" customHeight="1" x14ac:dyDescent="0.15">
      <c r="A34" s="248"/>
      <c r="B34" s="244"/>
      <c r="C34" s="244"/>
      <c r="D34" s="244"/>
      <c r="E34" s="244"/>
      <c r="F34" s="244"/>
      <c r="G34" s="1121" t="s">
        <v>488</v>
      </c>
      <c r="H34" s="1122"/>
      <c r="I34" s="1122"/>
      <c r="J34" s="1123"/>
      <c r="K34" s="294" t="s">
        <v>474</v>
      </c>
      <c r="L34" s="294" t="s">
        <v>474</v>
      </c>
      <c r="M34" s="295">
        <v>32</v>
      </c>
      <c r="N34" s="296" t="s">
        <v>474</v>
      </c>
    </row>
    <row r="35" spans="1:16" ht="27" customHeight="1" x14ac:dyDescent="0.15">
      <c r="A35" s="248"/>
      <c r="B35" s="244"/>
      <c r="C35" s="244"/>
      <c r="D35" s="244"/>
      <c r="E35" s="244"/>
      <c r="F35" s="244"/>
      <c r="G35" s="1121" t="s">
        <v>489</v>
      </c>
      <c r="H35" s="1122"/>
      <c r="I35" s="1122"/>
      <c r="J35" s="1123"/>
      <c r="K35" s="294">
        <v>2074108</v>
      </c>
      <c r="L35" s="294">
        <v>16875</v>
      </c>
      <c r="M35" s="295">
        <v>9772</v>
      </c>
      <c r="N35" s="296">
        <v>72.7</v>
      </c>
    </row>
    <row r="36" spans="1:16" ht="27" customHeight="1" x14ac:dyDescent="0.15">
      <c r="A36" s="248"/>
      <c r="B36" s="244"/>
      <c r="C36" s="244"/>
      <c r="D36" s="244"/>
      <c r="E36" s="244"/>
      <c r="F36" s="244"/>
      <c r="G36" s="1121" t="s">
        <v>490</v>
      </c>
      <c r="H36" s="1122"/>
      <c r="I36" s="1122"/>
      <c r="J36" s="1123"/>
      <c r="K36" s="294" t="s">
        <v>474</v>
      </c>
      <c r="L36" s="294" t="s">
        <v>474</v>
      </c>
      <c r="M36" s="295">
        <v>1367</v>
      </c>
      <c r="N36" s="296" t="s">
        <v>474</v>
      </c>
    </row>
    <row r="37" spans="1:16" ht="13.5" customHeight="1" x14ac:dyDescent="0.15">
      <c r="A37" s="248"/>
      <c r="B37" s="244"/>
      <c r="C37" s="244"/>
      <c r="D37" s="244"/>
      <c r="E37" s="244"/>
      <c r="F37" s="244"/>
      <c r="G37" s="1121" t="s">
        <v>491</v>
      </c>
      <c r="H37" s="1122"/>
      <c r="I37" s="1122"/>
      <c r="J37" s="1123"/>
      <c r="K37" s="294" t="s">
        <v>474</v>
      </c>
      <c r="L37" s="294" t="s">
        <v>474</v>
      </c>
      <c r="M37" s="295">
        <v>888</v>
      </c>
      <c r="N37" s="296" t="s">
        <v>474</v>
      </c>
    </row>
    <row r="38" spans="1:16" ht="27" customHeight="1" x14ac:dyDescent="0.15">
      <c r="A38" s="248"/>
      <c r="B38" s="244"/>
      <c r="C38" s="244"/>
      <c r="D38" s="244"/>
      <c r="E38" s="244"/>
      <c r="F38" s="244"/>
      <c r="G38" s="1124" t="s">
        <v>492</v>
      </c>
      <c r="H38" s="1125"/>
      <c r="I38" s="1125"/>
      <c r="J38" s="1126"/>
      <c r="K38" s="297">
        <v>1263</v>
      </c>
      <c r="L38" s="297">
        <v>10</v>
      </c>
      <c r="M38" s="298">
        <v>2</v>
      </c>
      <c r="N38" s="299">
        <v>400</v>
      </c>
      <c r="O38" s="293"/>
    </row>
    <row r="39" spans="1:16" x14ac:dyDescent="0.15">
      <c r="A39" s="248"/>
      <c r="B39" s="244"/>
      <c r="C39" s="244"/>
      <c r="D39" s="244"/>
      <c r="E39" s="244"/>
      <c r="F39" s="244"/>
      <c r="G39" s="1124" t="s">
        <v>493</v>
      </c>
      <c r="H39" s="1125"/>
      <c r="I39" s="1125"/>
      <c r="J39" s="1126"/>
      <c r="K39" s="300">
        <v>-1053027</v>
      </c>
      <c r="L39" s="300">
        <v>-8567</v>
      </c>
      <c r="M39" s="301">
        <v>-6931</v>
      </c>
      <c r="N39" s="302">
        <v>23.6</v>
      </c>
      <c r="O39" s="293"/>
    </row>
    <row r="40" spans="1:16" ht="27" customHeight="1" x14ac:dyDescent="0.15">
      <c r="A40" s="248"/>
      <c r="B40" s="244"/>
      <c r="C40" s="244"/>
      <c r="D40" s="244"/>
      <c r="E40" s="244"/>
      <c r="F40" s="244"/>
      <c r="G40" s="1121" t="s">
        <v>494</v>
      </c>
      <c r="H40" s="1122"/>
      <c r="I40" s="1122"/>
      <c r="J40" s="1123"/>
      <c r="K40" s="300">
        <v>-3345131</v>
      </c>
      <c r="L40" s="300">
        <v>-27216</v>
      </c>
      <c r="M40" s="301">
        <v>-31548</v>
      </c>
      <c r="N40" s="302">
        <v>-13.7</v>
      </c>
      <c r="O40" s="293"/>
    </row>
    <row r="41" spans="1:16" x14ac:dyDescent="0.15">
      <c r="A41" s="248"/>
      <c r="B41" s="244"/>
      <c r="C41" s="244"/>
      <c r="D41" s="244"/>
      <c r="E41" s="244"/>
      <c r="F41" s="244"/>
      <c r="G41" s="1127" t="s">
        <v>278</v>
      </c>
      <c r="H41" s="1128"/>
      <c r="I41" s="1128"/>
      <c r="J41" s="1129"/>
      <c r="K41" s="294">
        <v>1918055</v>
      </c>
      <c r="L41" s="300">
        <v>15605</v>
      </c>
      <c r="M41" s="301">
        <v>11686</v>
      </c>
      <c r="N41" s="302">
        <v>33.5</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14" t="s">
        <v>464</v>
      </c>
      <c r="J49" s="1116" t="s">
        <v>498</v>
      </c>
      <c r="K49" s="1117"/>
      <c r="L49" s="1117"/>
      <c r="M49" s="1117"/>
      <c r="N49" s="1118"/>
    </row>
    <row r="50" spans="1:14" x14ac:dyDescent="0.15">
      <c r="A50" s="248"/>
      <c r="B50" s="244"/>
      <c r="C50" s="244"/>
      <c r="D50" s="244"/>
      <c r="E50" s="244"/>
      <c r="F50" s="244"/>
      <c r="G50" s="312"/>
      <c r="H50" s="313"/>
      <c r="I50" s="1115"/>
      <c r="J50" s="314" t="s">
        <v>499</v>
      </c>
      <c r="K50" s="315" t="s">
        <v>500</v>
      </c>
      <c r="L50" s="316" t="s">
        <v>501</v>
      </c>
      <c r="M50" s="317" t="s">
        <v>502</v>
      </c>
      <c r="N50" s="318" t="s">
        <v>503</v>
      </c>
    </row>
    <row r="51" spans="1:14" x14ac:dyDescent="0.15">
      <c r="A51" s="248"/>
      <c r="B51" s="244"/>
      <c r="C51" s="244"/>
      <c r="D51" s="244"/>
      <c r="E51" s="244"/>
      <c r="F51" s="244"/>
      <c r="G51" s="310" t="s">
        <v>504</v>
      </c>
      <c r="H51" s="311"/>
      <c r="I51" s="319">
        <v>1978947</v>
      </c>
      <c r="J51" s="320">
        <v>15908</v>
      </c>
      <c r="K51" s="321">
        <v>-12.2</v>
      </c>
      <c r="L51" s="322">
        <v>35965</v>
      </c>
      <c r="M51" s="323">
        <v>4.7</v>
      </c>
      <c r="N51" s="324">
        <v>-16.899999999999999</v>
      </c>
    </row>
    <row r="52" spans="1:14" x14ac:dyDescent="0.15">
      <c r="A52" s="248"/>
      <c r="B52" s="244"/>
      <c r="C52" s="244"/>
      <c r="D52" s="244"/>
      <c r="E52" s="244"/>
      <c r="F52" s="244"/>
      <c r="G52" s="325"/>
      <c r="H52" s="326" t="s">
        <v>505</v>
      </c>
      <c r="I52" s="327">
        <v>539203</v>
      </c>
      <c r="J52" s="328">
        <v>4334</v>
      </c>
      <c r="K52" s="329">
        <v>-39.6</v>
      </c>
      <c r="L52" s="330">
        <v>20136</v>
      </c>
      <c r="M52" s="331">
        <v>1.6</v>
      </c>
      <c r="N52" s="332">
        <v>-41.2</v>
      </c>
    </row>
    <row r="53" spans="1:14" x14ac:dyDescent="0.15">
      <c r="A53" s="248"/>
      <c r="B53" s="244"/>
      <c r="C53" s="244"/>
      <c r="D53" s="244"/>
      <c r="E53" s="244"/>
      <c r="F53" s="244"/>
      <c r="G53" s="310" t="s">
        <v>506</v>
      </c>
      <c r="H53" s="311"/>
      <c r="I53" s="319">
        <v>3139488</v>
      </c>
      <c r="J53" s="320">
        <v>25399</v>
      </c>
      <c r="K53" s="321">
        <v>59.7</v>
      </c>
      <c r="L53" s="322">
        <v>41433</v>
      </c>
      <c r="M53" s="323">
        <v>15.2</v>
      </c>
      <c r="N53" s="324">
        <v>44.5</v>
      </c>
    </row>
    <row r="54" spans="1:14" x14ac:dyDescent="0.15">
      <c r="A54" s="248"/>
      <c r="B54" s="244"/>
      <c r="C54" s="244"/>
      <c r="D54" s="244"/>
      <c r="E54" s="244"/>
      <c r="F54" s="244"/>
      <c r="G54" s="325"/>
      <c r="H54" s="326" t="s">
        <v>505</v>
      </c>
      <c r="I54" s="327">
        <v>1770380</v>
      </c>
      <c r="J54" s="328">
        <v>14322</v>
      </c>
      <c r="K54" s="329">
        <v>230.5</v>
      </c>
      <c r="L54" s="330">
        <v>22351</v>
      </c>
      <c r="M54" s="331">
        <v>11</v>
      </c>
      <c r="N54" s="332">
        <v>219.5</v>
      </c>
    </row>
    <row r="55" spans="1:14" x14ac:dyDescent="0.15">
      <c r="A55" s="248"/>
      <c r="B55" s="244"/>
      <c r="C55" s="244"/>
      <c r="D55" s="244"/>
      <c r="E55" s="244"/>
      <c r="F55" s="244"/>
      <c r="G55" s="310" t="s">
        <v>507</v>
      </c>
      <c r="H55" s="311"/>
      <c r="I55" s="319">
        <v>1933188</v>
      </c>
      <c r="J55" s="320">
        <v>15591</v>
      </c>
      <c r="K55" s="321">
        <v>-38.6</v>
      </c>
      <c r="L55" s="322">
        <v>43493</v>
      </c>
      <c r="M55" s="323">
        <v>5</v>
      </c>
      <c r="N55" s="324">
        <v>-43.6</v>
      </c>
    </row>
    <row r="56" spans="1:14" x14ac:dyDescent="0.15">
      <c r="A56" s="248"/>
      <c r="B56" s="244"/>
      <c r="C56" s="244"/>
      <c r="D56" s="244"/>
      <c r="E56" s="244"/>
      <c r="F56" s="244"/>
      <c r="G56" s="325"/>
      <c r="H56" s="326" t="s">
        <v>505</v>
      </c>
      <c r="I56" s="327">
        <v>849335</v>
      </c>
      <c r="J56" s="328">
        <v>6850</v>
      </c>
      <c r="K56" s="329">
        <v>-52.2</v>
      </c>
      <c r="L56" s="330">
        <v>23254</v>
      </c>
      <c r="M56" s="331">
        <v>4</v>
      </c>
      <c r="N56" s="332">
        <v>-56.2</v>
      </c>
    </row>
    <row r="57" spans="1:14" x14ac:dyDescent="0.15">
      <c r="A57" s="248"/>
      <c r="B57" s="244"/>
      <c r="C57" s="244"/>
      <c r="D57" s="244"/>
      <c r="E57" s="244"/>
      <c r="F57" s="244"/>
      <c r="G57" s="310" t="s">
        <v>508</v>
      </c>
      <c r="H57" s="311"/>
      <c r="I57" s="319">
        <v>3348534</v>
      </c>
      <c r="J57" s="320">
        <v>27089</v>
      </c>
      <c r="K57" s="321">
        <v>73.7</v>
      </c>
      <c r="L57" s="322">
        <v>50840</v>
      </c>
      <c r="M57" s="323">
        <v>16.899999999999999</v>
      </c>
      <c r="N57" s="324">
        <v>56.8</v>
      </c>
    </row>
    <row r="58" spans="1:14" x14ac:dyDescent="0.15">
      <c r="A58" s="248"/>
      <c r="B58" s="244"/>
      <c r="C58" s="244"/>
      <c r="D58" s="244"/>
      <c r="E58" s="244"/>
      <c r="F58" s="244"/>
      <c r="G58" s="325"/>
      <c r="H58" s="326" t="s">
        <v>505</v>
      </c>
      <c r="I58" s="327">
        <v>1269112</v>
      </c>
      <c r="J58" s="328">
        <v>10267</v>
      </c>
      <c r="K58" s="329">
        <v>49.9</v>
      </c>
      <c r="L58" s="330">
        <v>25367</v>
      </c>
      <c r="M58" s="331">
        <v>9.1</v>
      </c>
      <c r="N58" s="332">
        <v>40.799999999999997</v>
      </c>
    </row>
    <row r="59" spans="1:14" x14ac:dyDescent="0.15">
      <c r="A59" s="248"/>
      <c r="B59" s="244"/>
      <c r="C59" s="244"/>
      <c r="D59" s="244"/>
      <c r="E59" s="244"/>
      <c r="F59" s="244"/>
      <c r="G59" s="310" t="s">
        <v>509</v>
      </c>
      <c r="H59" s="311"/>
      <c r="I59" s="319">
        <v>3081780</v>
      </c>
      <c r="J59" s="320">
        <v>25073</v>
      </c>
      <c r="K59" s="321">
        <v>-7.4</v>
      </c>
      <c r="L59" s="322">
        <v>53605</v>
      </c>
      <c r="M59" s="323">
        <v>5.4</v>
      </c>
      <c r="N59" s="324">
        <v>-12.8</v>
      </c>
    </row>
    <row r="60" spans="1:14" x14ac:dyDescent="0.15">
      <c r="A60" s="248"/>
      <c r="B60" s="244"/>
      <c r="C60" s="244"/>
      <c r="D60" s="244"/>
      <c r="E60" s="244"/>
      <c r="F60" s="244"/>
      <c r="G60" s="325"/>
      <c r="H60" s="326" t="s">
        <v>505</v>
      </c>
      <c r="I60" s="333">
        <v>1226959</v>
      </c>
      <c r="J60" s="328">
        <v>9983</v>
      </c>
      <c r="K60" s="329">
        <v>-2.8</v>
      </c>
      <c r="L60" s="330">
        <v>28343</v>
      </c>
      <c r="M60" s="331">
        <v>11.7</v>
      </c>
      <c r="N60" s="332">
        <v>-14.5</v>
      </c>
    </row>
    <row r="61" spans="1:14" x14ac:dyDescent="0.15">
      <c r="A61" s="248"/>
      <c r="B61" s="244"/>
      <c r="C61" s="244"/>
      <c r="D61" s="244"/>
      <c r="E61" s="244"/>
      <c r="F61" s="244"/>
      <c r="G61" s="310" t="s">
        <v>510</v>
      </c>
      <c r="H61" s="334"/>
      <c r="I61" s="335">
        <v>2696387</v>
      </c>
      <c r="J61" s="336">
        <v>21812</v>
      </c>
      <c r="K61" s="337">
        <v>15</v>
      </c>
      <c r="L61" s="338">
        <v>45067</v>
      </c>
      <c r="M61" s="339">
        <v>9.4</v>
      </c>
      <c r="N61" s="324">
        <v>5.6</v>
      </c>
    </row>
    <row r="62" spans="1:14" x14ac:dyDescent="0.15">
      <c r="A62" s="248"/>
      <c r="B62" s="244"/>
      <c r="C62" s="244"/>
      <c r="D62" s="244"/>
      <c r="E62" s="244"/>
      <c r="F62" s="244"/>
      <c r="G62" s="325"/>
      <c r="H62" s="326" t="s">
        <v>505</v>
      </c>
      <c r="I62" s="327">
        <v>1130998</v>
      </c>
      <c r="J62" s="328">
        <v>9151</v>
      </c>
      <c r="K62" s="329">
        <v>37.200000000000003</v>
      </c>
      <c r="L62" s="330">
        <v>23890</v>
      </c>
      <c r="M62" s="331">
        <v>7.5</v>
      </c>
      <c r="N62" s="332">
        <v>29.7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9" t="s">
        <v>3</v>
      </c>
      <c r="D47" s="1139"/>
      <c r="E47" s="1140"/>
      <c r="F47" s="11">
        <v>1.7</v>
      </c>
      <c r="G47" s="12">
        <v>3.26</v>
      </c>
      <c r="H47" s="12">
        <v>4.9800000000000004</v>
      </c>
      <c r="I47" s="12">
        <v>6.68</v>
      </c>
      <c r="J47" s="13">
        <v>5.78</v>
      </c>
    </row>
    <row r="48" spans="2:10" ht="57.75" customHeight="1" x14ac:dyDescent="0.15">
      <c r="B48" s="14"/>
      <c r="C48" s="1141" t="s">
        <v>4</v>
      </c>
      <c r="D48" s="1141"/>
      <c r="E48" s="1142"/>
      <c r="F48" s="15">
        <v>3.04</v>
      </c>
      <c r="G48" s="16">
        <v>1.37</v>
      </c>
      <c r="H48" s="16">
        <v>1.4</v>
      </c>
      <c r="I48" s="16">
        <v>1.28</v>
      </c>
      <c r="J48" s="17">
        <v>0.89</v>
      </c>
    </row>
    <row r="49" spans="2:10" ht="57.75" customHeight="1" thickBot="1" x14ac:dyDescent="0.2">
      <c r="B49" s="18"/>
      <c r="C49" s="1143" t="s">
        <v>5</v>
      </c>
      <c r="D49" s="1143"/>
      <c r="E49" s="1144"/>
      <c r="F49" s="19">
        <v>3.05</v>
      </c>
      <c r="G49" s="20" t="s">
        <v>517</v>
      </c>
      <c r="H49" s="20">
        <v>1.73</v>
      </c>
      <c r="I49" s="20">
        <v>1.66</v>
      </c>
      <c r="J49" s="21" t="s">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1" t="s">
        <v>519</v>
      </c>
      <c r="D34" s="1151"/>
      <c r="E34" s="1152"/>
      <c r="F34" s="32" t="s">
        <v>520</v>
      </c>
      <c r="G34" s="33" t="s">
        <v>521</v>
      </c>
      <c r="H34" s="33" t="s">
        <v>522</v>
      </c>
      <c r="I34" s="33" t="s">
        <v>523</v>
      </c>
      <c r="J34" s="34" t="s">
        <v>524</v>
      </c>
      <c r="K34" s="22"/>
      <c r="L34" s="22"/>
      <c r="M34" s="22"/>
      <c r="N34" s="22"/>
      <c r="O34" s="22"/>
      <c r="P34" s="22"/>
    </row>
    <row r="35" spans="1:16" ht="39" customHeight="1" x14ac:dyDescent="0.15">
      <c r="A35" s="22"/>
      <c r="B35" s="35"/>
      <c r="C35" s="1145" t="s">
        <v>525</v>
      </c>
      <c r="D35" s="1146"/>
      <c r="E35" s="1147"/>
      <c r="F35" s="36">
        <v>13.87</v>
      </c>
      <c r="G35" s="37">
        <v>14.87</v>
      </c>
      <c r="H35" s="37">
        <v>16.53</v>
      </c>
      <c r="I35" s="37">
        <v>17.61</v>
      </c>
      <c r="J35" s="38">
        <v>17.34</v>
      </c>
      <c r="K35" s="22"/>
      <c r="L35" s="22"/>
      <c r="M35" s="22"/>
      <c r="N35" s="22"/>
      <c r="O35" s="22"/>
      <c r="P35" s="22"/>
    </row>
    <row r="36" spans="1:16" ht="39" customHeight="1" x14ac:dyDescent="0.15">
      <c r="A36" s="22"/>
      <c r="B36" s="35"/>
      <c r="C36" s="1145" t="s">
        <v>526</v>
      </c>
      <c r="D36" s="1146"/>
      <c r="E36" s="1147"/>
      <c r="F36" s="36">
        <v>2.88</v>
      </c>
      <c r="G36" s="37">
        <v>1.21</v>
      </c>
      <c r="H36" s="37">
        <v>1.24</v>
      </c>
      <c r="I36" s="37">
        <v>1.1200000000000001</v>
      </c>
      <c r="J36" s="38">
        <v>0.88</v>
      </c>
      <c r="K36" s="22"/>
      <c r="L36" s="22"/>
      <c r="M36" s="22"/>
      <c r="N36" s="22"/>
      <c r="O36" s="22"/>
      <c r="P36" s="22"/>
    </row>
    <row r="37" spans="1:16" ht="39" customHeight="1" x14ac:dyDescent="0.15">
      <c r="A37" s="22"/>
      <c r="B37" s="35"/>
      <c r="C37" s="1145" t="s">
        <v>527</v>
      </c>
      <c r="D37" s="1146"/>
      <c r="E37" s="1147"/>
      <c r="F37" s="36">
        <v>0.1</v>
      </c>
      <c r="G37" s="37">
        <v>0.05</v>
      </c>
      <c r="H37" s="37">
        <v>0.22</v>
      </c>
      <c r="I37" s="37">
        <v>0.41</v>
      </c>
      <c r="J37" s="38">
        <v>0.46</v>
      </c>
      <c r="K37" s="22"/>
      <c r="L37" s="22"/>
      <c r="M37" s="22"/>
      <c r="N37" s="22"/>
      <c r="O37" s="22"/>
      <c r="P37" s="22"/>
    </row>
    <row r="38" spans="1:16" ht="39" customHeight="1" x14ac:dyDescent="0.15">
      <c r="A38" s="22"/>
      <c r="B38" s="35"/>
      <c r="C38" s="1145" t="s">
        <v>528</v>
      </c>
      <c r="D38" s="1146"/>
      <c r="E38" s="1147"/>
      <c r="F38" s="36">
        <v>0.1</v>
      </c>
      <c r="G38" s="37">
        <v>0.1</v>
      </c>
      <c r="H38" s="37">
        <v>0.13</v>
      </c>
      <c r="I38" s="37">
        <v>0.11</v>
      </c>
      <c r="J38" s="38">
        <v>0.13</v>
      </c>
      <c r="K38" s="22"/>
      <c r="L38" s="22"/>
      <c r="M38" s="22"/>
      <c r="N38" s="22"/>
      <c r="O38" s="22"/>
      <c r="P38" s="22"/>
    </row>
    <row r="39" spans="1:16" ht="39" customHeight="1" x14ac:dyDescent="0.15">
      <c r="A39" s="22"/>
      <c r="B39" s="35"/>
      <c r="C39" s="1145" t="s">
        <v>529</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530</v>
      </c>
      <c r="D42" s="1146"/>
      <c r="E42" s="1147"/>
      <c r="F42" s="36" t="s">
        <v>474</v>
      </c>
      <c r="G42" s="37" t="s">
        <v>474</v>
      </c>
      <c r="H42" s="37" t="s">
        <v>474</v>
      </c>
      <c r="I42" s="37" t="s">
        <v>474</v>
      </c>
      <c r="J42" s="38" t="s">
        <v>474</v>
      </c>
      <c r="K42" s="22"/>
      <c r="L42" s="22"/>
      <c r="M42" s="22"/>
      <c r="N42" s="22"/>
      <c r="O42" s="22"/>
      <c r="P42" s="22"/>
    </row>
    <row r="43" spans="1:16" ht="39" customHeight="1" thickBot="1" x14ac:dyDescent="0.2">
      <c r="A43" s="22"/>
      <c r="B43" s="40"/>
      <c r="C43" s="1148" t="s">
        <v>531</v>
      </c>
      <c r="D43" s="1149"/>
      <c r="E43" s="1150"/>
      <c r="F43" s="41">
        <v>0</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4122</v>
      </c>
      <c r="L45" s="60">
        <v>4124</v>
      </c>
      <c r="M45" s="60">
        <v>4307</v>
      </c>
      <c r="N45" s="60">
        <v>4393</v>
      </c>
      <c r="O45" s="61">
        <v>4241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x14ac:dyDescent="0.15">
      <c r="A48" s="48"/>
      <c r="B48" s="1163"/>
      <c r="C48" s="1164"/>
      <c r="D48" s="62"/>
      <c r="E48" s="1155" t="s">
        <v>15</v>
      </c>
      <c r="F48" s="1155"/>
      <c r="G48" s="1155"/>
      <c r="H48" s="1155"/>
      <c r="I48" s="1155"/>
      <c r="J48" s="1156"/>
      <c r="K48" s="63">
        <v>2207</v>
      </c>
      <c r="L48" s="64">
        <v>2250</v>
      </c>
      <c r="M48" s="64">
        <v>2208</v>
      </c>
      <c r="N48" s="64">
        <v>2136</v>
      </c>
      <c r="O48" s="65">
        <v>2074</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474</v>
      </c>
      <c r="L49" s="64" t="s">
        <v>474</v>
      </c>
      <c r="M49" s="64" t="s">
        <v>474</v>
      </c>
      <c r="N49" s="64" t="s">
        <v>474</v>
      </c>
      <c r="O49" s="65" t="s">
        <v>474</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474</v>
      </c>
      <c r="L50" s="64" t="s">
        <v>474</v>
      </c>
      <c r="M50" s="64" t="s">
        <v>474</v>
      </c>
      <c r="N50" s="64" t="s">
        <v>474</v>
      </c>
      <c r="O50" s="65" t="s">
        <v>474</v>
      </c>
      <c r="P50" s="48"/>
      <c r="Q50" s="48"/>
      <c r="R50" s="48"/>
      <c r="S50" s="48"/>
      <c r="T50" s="48"/>
      <c r="U50" s="48"/>
    </row>
    <row r="51" spans="1:21" ht="30.75" customHeight="1" x14ac:dyDescent="0.15">
      <c r="A51" s="48"/>
      <c r="B51" s="1165"/>
      <c r="C51" s="1166"/>
      <c r="D51" s="66"/>
      <c r="E51" s="1155" t="s">
        <v>18</v>
      </c>
      <c r="F51" s="1155"/>
      <c r="G51" s="1155"/>
      <c r="H51" s="1155"/>
      <c r="I51" s="1155"/>
      <c r="J51" s="1156"/>
      <c r="K51" s="63">
        <v>2</v>
      </c>
      <c r="L51" s="64">
        <v>3</v>
      </c>
      <c r="M51" s="64">
        <v>2</v>
      </c>
      <c r="N51" s="64">
        <v>2</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4416</v>
      </c>
      <c r="L52" s="64">
        <v>4305</v>
      </c>
      <c r="M52" s="64">
        <v>4313</v>
      </c>
      <c r="N52" s="64">
        <v>4260</v>
      </c>
      <c r="O52" s="65">
        <v>4398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1915</v>
      </c>
      <c r="L53" s="69">
        <v>2072</v>
      </c>
      <c r="M53" s="69">
        <v>2204</v>
      </c>
      <c r="N53" s="69">
        <v>2271</v>
      </c>
      <c r="O53" s="70">
        <v>1918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2016-05-09T01:23:14Z</cp:lastPrinted>
  <dcterms:created xsi:type="dcterms:W3CDTF">2016-02-15T01:44:57Z</dcterms:created>
  <dcterms:modified xsi:type="dcterms:W3CDTF">2016-05-09T01:23:25Z</dcterms:modified>
</cp:coreProperties>
</file>