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925" yWindow="660" windowWidth="14940" windowHeight="7875" tabRatio="9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BE36" i="9"/>
  <c r="AM36" i="9"/>
  <c r="C36" i="9"/>
  <c r="BE35" i="9"/>
  <c r="AM35" i="9"/>
  <c r="CO34" i="9"/>
  <c r="CO35" i="9" s="1"/>
  <c r="CO36" i="9" s="1"/>
  <c r="CO37" i="9" s="1"/>
  <c r="CO38" i="9" s="1"/>
  <c r="CO39" i="9" s="1"/>
  <c r="BW34" i="9"/>
  <c r="BW35" i="9" s="1"/>
  <c r="BW36" i="9" s="1"/>
  <c r="BW37" i="9" s="1"/>
  <c r="BW38"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<sst xmlns="http://schemas.openxmlformats.org/spreadsheetml/2006/main" count="1024" uniqueCount="545">
  <si>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</si>
  <si>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</si>
  <si>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</si>
  <si>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</si>
  <si>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</si>
  <si>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</si>
  <si>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</si>
  <si>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</si>
  <si>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</si>
  <si>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</si>
  <si>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</si>
  <si>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</si>
  <si>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</si>
  <si>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</si>
  <si>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</si>
  <si>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</si>
  <si>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</si>
  <si>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</si>
  <si>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</si>
  <si>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</si>
  <si>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</si>
  <si>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</si>
  <si>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</si>
  <si>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</si>
  <si>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</si>
  <si>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</si>
  <si>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</si>
  <si>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</si>
  <si>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</si>
  <si>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</si>
  <si>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</si>
  <si>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</si>
  <si>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</si>
  <si>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</si>
  <si>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</si>
  <si>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</si>
  <si>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</si>
  <si>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</si>
  <si>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</si>
  <si>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</si>
  <si>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</si>
  <si>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</si>
  <si>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</si>
  <si>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</si>
  <si>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</si>
  <si>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</si>
  <si>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</si>
  <si>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</si>
  <si>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</si>
  <si>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</si>
  <si>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</si>
  <si>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</si>
  <si>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</si>
  <si>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</si>
  <si>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</si>
  <si>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</si>
  <si>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</si>
  <si>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</si>
  <si>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</si>
  <si>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</si>
  <si>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</si>
  <si>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</si>
  <si>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</si>
  <si>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</si>
  <si>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</si>
  <si>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</si>
  <si>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</si>
  <si>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</si>
  <si>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</si>
  <si>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</si>
  <si>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</si>
  <si>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</si>
  <si>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</si>
  <si>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</si>
  <si>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</si>
  <si>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</si>
  <si>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</si>
  <si>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</si>
  <si>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</si>
  <si>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</si>
  <si>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</si>
  <si>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</si>
  <si>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</si>
  <si>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</si>
  <si>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</si>
  <si>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</si>
  <si>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</si>
  <si>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</si>
  <si>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</si>
  <si>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</si>
  <si>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</si>
  <si>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</si>
  <si>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</si>
  <si>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</si>
  <si>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</si>
  <si>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</si>
  <si>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</si>
  <si>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</si>
  <si>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</si>
  <si>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</si>
  <si>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</si>
  <si>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</si>
  <si>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</si>
  <si>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</si>
  <si>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</si>
  <si>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</si>
  <si>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</si>
  <si>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</si>
  <si>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</si>
  <si>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</si>
  <si>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</si>
  <si>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</si>
  <si>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</si>
  <si>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</si>
  <si>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</si>
  <si>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</si>
  <si>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</si>
  <si>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</si>
  <si>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</si>
  <si>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</si>
  <si>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</si>
  <si>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</si>
  <si>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</si>
  <si>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</si>
  <si>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</si>
  <si>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</si>
  <si>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</si>
  <si>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</si>
  <si>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</si>
  <si>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</si>
  <si>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</si>
  <si>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</si>
  <si>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</si>
  <si>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</si>
  <si>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</si>
  <si>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</si>
  <si>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</si>
  <si>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</si>
  <si>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</si>
  <si>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</si>
  <si>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</si>
  <si>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</si>
  <si>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</si>
  <si>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</si>
  <si>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</si>
  <si>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</si>
  <si>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</si>
  <si>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</si>
  <si>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</si>
  <si>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</si>
  <si>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</si>
  <si>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</si>
  <si>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</si>
  <si>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</si>
  <si>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</si>
  <si>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</si>
  <si>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</si>
  <si>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</si>
  <si>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</si>
  <si>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</si>
  <si>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</si>
  <si>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</si>
  <si>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</si>
  <si>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</si>
  <si>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</si>
  <si>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</si>
  <si>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</si>
  <si>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</si>
  <si>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</si>
  <si>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</si>
  <si>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</si>
  <si>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</si>
  <si>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</si>
  <si>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</si>
  <si>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</si>
  <si>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</si>
  <si>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</si>
  <si>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</si>
  <si>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</si>
  <si>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</si>
  <si>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</si>
  <si>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</si>
  <si>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</si>
  <si>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</si>
  <si>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</si>
  <si>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</si>
  <si>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</si>
  <si>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</si>
  <si>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</si>
  <si>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</si>
  <si>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</si>
  <si>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</si>
  <si>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</si>
  <si>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大阪府河内長野市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</si>
  <si>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</si>
  <si>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</si>
  <si>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</si>
  <si>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</si>
  <si>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</si>
  <si>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</si>
  <si>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</si>
  <si>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</si>
  <si>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</si>
  <si>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</si>
  <si>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</si>
  <si>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</si>
  <si>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</si>
  <si>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</si>
  <si>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</si>
  <si>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</si>
  <si>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</si>
  <si>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</si>
  <si>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</si>
  <si>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</si>
  <si>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</si>
  <si>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</si>
  <si>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</si>
  <si>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</si>
  <si>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</si>
  <si>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</si>
  <si>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</si>
  <si>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</si>
  <si>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</si>
  <si>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</si>
  <si>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</si>
  <si>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</si>
  <si>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</si>
  <si>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</si>
  <si>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</si>
  <si>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</si>
  <si>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</si>
  <si>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</si>
  <si>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</si>
  <si>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</si>
  <si>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</si>
  <si>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</si>
  <si>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</si>
  <si>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</si>
  <si>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</si>
  <si>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</si>
  <si>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</si>
  <si>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</si>
  <si>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</si>
  <si>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</si>
  <si>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</si>
  <si>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</si>
  <si>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</si>
  <si>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</si>
  <si>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</si>
  <si>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</si>
  <si>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</si>
  <si>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</si>
  <si>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</si>
  <si>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</si>
  <si>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</si>
  <si>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</si>
  <si>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</si>
  <si>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</si>
  <si>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</si>
  <si>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</si>
  <si>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</si>
  <si>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</si>
  <si>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</si>
  <si>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</si>
  <si>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</si>
  <si>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</si>
  <si>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</si>
  <si>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</si>
  <si>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</si>
  <si>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</si>
  <si>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</si>
  <si>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</si>
  <si>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</si>
  <si>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</si>
  <si>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</si>
  <si>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</si>
  <si>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</si>
  <si>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</si>
  <si>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</si>
  <si>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</si>
  <si>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</si>
  <si>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</si>
  <si>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</si>
  <si>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</si>
  <si>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</si>
  <si>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</si>
  <si>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</si>
  <si>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</si>
  <si>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</si>
  <si>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</si>
  <si>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</si>
  <si>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</si>
  <si>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</si>
  <si>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</si>
  <si>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</si>
  <si>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</si>
  <si>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</si>
  <si>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</si>
  <si>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</si>
  <si>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</si>
  <si>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</si>
  <si>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</si>
  <si>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</si>
  <si>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</si>
  <si>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</si>
  <si>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</si>
  <si>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</si>
  <si>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</si>
  <si>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</si>
  <si>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</si>
  <si>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</si>
  <si>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</si>
  <si>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</si>
  <si>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</si>
  <si>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</si>
  <si>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</si>
  <si>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</si>
  <si>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</si>
  <si>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</si>
  <si>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</si>
  <si>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</si>
  <si>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</si>
  <si>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</si>
  <si>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</si>
  <si>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</si>
  <si>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</si>
  <si>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</si>
  <si>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</si>
  <si>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</si>
  <si>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</si>
  <si>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</si>
  <si>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</si>
  <si>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</si>
  <si>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</si>
  <si>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</si>
  <si>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</si>
  <si>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</si>
  <si>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</si>
  <si>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</si>
  <si>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</si>
  <si>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</si>
  <si>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</si>
  <si>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大阪府河内長野市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</si>
  <si>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</si>
  <si>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</si>
  <si>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</si>
  <si>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</si>
  <si>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</si>
  <si>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</si>
  <si>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</si>
  <si>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</si>
  <si>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</si>
  <si>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</si>
  <si>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</si>
  <si>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</si>
  <si>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</si>
  <si>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</si>
  <si>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</si>
  <si>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</si>
  <si>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</si>
  <si>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</si>
  <si>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</si>
  <si>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</si>
  <si>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</si>
  <si>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</si>
  <si>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</si>
  <si>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</si>
  <si>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</si>
  <si>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</si>
  <si>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</si>
  <si>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</si>
  <si>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</si>
  <si>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</si>
  <si>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</si>
  <si>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</si>
  <si>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</si>
  <si>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</si>
  <si>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</si>
  <si>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</si>
  <si>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</si>
  <si>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</si>
  <si>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</si>
  <si>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</si>
  <si>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</si>
  <si>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</si>
  <si>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</si>
  <si>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</si>
  <si>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</si>
  <si>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</si>
  <si>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</si>
  <si>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</si>
  <si>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</si>
  <si>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</si>
  <si>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</si>
  <si>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</si>
  <si>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</si>
  <si>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</si>
  <si>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</si>
  <si>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</si>
  <si>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</si>
  <si>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</si>
  <si>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</si>
  <si>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</si>
  <si>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</si>
  <si>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</si>
  <si>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</si>
  <si>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</si>
  <si>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</si>
  <si>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</si>
  <si>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</si>
  <si>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</si>
  <si>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</si>
  <si>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</si>
  <si>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</si>
  <si>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</si>
  <si>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</si>
  <si>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</si>
  <si>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</si>
  <si>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</si>
  <si>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</si>
  <si>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</si>
  <si>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</si>
  <si>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</si>
  <si>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</si>
  <si>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</si>
  <si>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</si>
  <si>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</si>
  <si>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</si>
  <si>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</si>
  <si>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</si>
  <si>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</si>
  <si>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</si>
  <si>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</si>
  <si>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</si>
  <si>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</si>
  <si>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</si>
  <si>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</si>
  <si>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</si>
  <si>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</si>
  <si>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</si>
  <si>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</si>
  <si>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</si>
  <si>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</si>
  <si>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</si>
  <si>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</si>
  <si>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</si>
  <si>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</si>
  <si>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</si>
  <si>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</si>
  <si>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</si>
  <si>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</si>
  <si>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</si>
  <si>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</si>
  <si>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</si>
  <si>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</si>
  <si>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</si>
  <si>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</si>
  <si>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</si>
  <si>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</si>
  <si>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</si>
  <si>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</si>
  <si>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</si>
  <si>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</si>
  <si>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</si>
  <si>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</si>
  <si>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</si>
  <si>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</si>
  <si>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</si>
  <si>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</si>
  <si>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</si>
  <si>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</si>
  <si>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</si>
  <si>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</si>
  <si>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</si>
  <si>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</si>
  <si>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</si>
  <si>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</si>
  <si>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</si>
  <si>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</si>
  <si>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</si>
  <si>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</si>
  <si>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</si>
  <si>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</si>
  <si>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</si>
  <si>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</si>
  <si>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</si>
  <si>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</si>
  <si>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</si>
  <si>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</si>
  <si>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</si>
  <si>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</si>
  <si>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</si>
  <si>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</si>
  <si>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</si>
  <si>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</si>
  <si>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</si>
  <si>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</si>
  <si>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</si>
  <si>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</si>
  <si>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</si>
  <si>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</si>
  <si>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</si>
  <si>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</si>
  <si>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</si>
  <si>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</si>
  <si>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</si>
  <si>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</si>
  <si>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</si>
  <si>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</si>
  <si>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</si>
  <si>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</si>
  <si>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</si>
  <si>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</si>
  <si>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</si>
  <si>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</si>
  <si>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</si>
  <si>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</si>
  <si>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</si>
  <si>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</si>
  <si>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0.67</t>
  </si>
  <si>
    <t>▲ 2.81</t>
  </si>
  <si>
    <t>水道事業会計</t>
  </si>
  <si>
    <t>国民健康保険事業勘定特別会計</t>
  </si>
  <si>
    <t>後期高齢者医療特別会計</t>
  </si>
  <si>
    <t>介護保険特別会計</t>
  </si>
  <si>
    <t>一般会計</t>
  </si>
  <si>
    <t>土地取得特別会計</t>
  </si>
  <si>
    <t>下水道事業特別会計</t>
  </si>
  <si>
    <t>その他会計（赤字）</t>
  </si>
  <si>
    <t>その他会計（黒字）</t>
  </si>
  <si>
    <t>-</t>
    <phoneticPr fontId="2"/>
  </si>
  <si>
    <t>-</t>
    <phoneticPr fontId="2"/>
  </si>
  <si>
    <t>-</t>
    <phoneticPr fontId="2"/>
  </si>
  <si>
    <t>南河内環境事業組合　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</si>
  <si>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</si>
  <si>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　後期高齢者医療特別会計</t>
    <rPh sb="15" eb="17">
      <t>コウキ</t>
    </rPh>
    <rPh sb="17" eb="20">
      <t>コウレイシャ</t>
    </rPh>
    <rPh sb="20" eb="22">
      <t>イリョウ</t>
    </rPh>
    <rPh sb="22" eb="24">
      <t>トクベツ</t>
    </rPh>
    <rPh sb="24" eb="26">
      <t>カイケイ</t>
    </rPh>
    <phoneticPr fontId="2"/>
  </si>
  <si>
    <t>大阪府広域水道企業団　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2"/>
  </si>
  <si>
    <t>大阪府広域水道企業団　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</si>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</sst>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36869</c:v>
                </c:pt>
                <c:pt idx="1">
                  <c:v>12241</c:v>
                </c:pt>
                <c:pt idx="2">
                  <c:v>18746</c:v>
                </c:pt>
                <c:pt idx="3">
                  <c:v>32381</c:v>
                </c:pt>
                <c:pt idx="4">
                  <c:v>21278</c:v>
                </c:pt>
              </c:numCache>
            </c:numRef>
          </c:val>
          <c:smooth val="0"/>
        </c:ser>
        <c:dLbls>
          <c:showLegendKey val="0"/>
          <c:showVal val="0"/>
          <c:showCatName val="0"/>
          <c:showSerName val="0"/>
          <c:showPercent val="0"/>
          <c:showBubbleSize val="0"/>
        </c:dLbls>
        <c:marker val="1"/>
        <c:smooth val="0"/>
        <c:axId val="102223872"/>
        <c:axId val="102225792"/>
      </c:lineChart>
      <c:catAx>
        <c:axId val="102223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25792"/>
        <c:crosses val="autoZero"/>
        <c:auto val="1"/>
        <c:lblAlgn val="ctr"/>
        <c:lblOffset val="100"/>
        <c:tickLblSkip val="1"/>
        <c:tickMarkSkip val="1"/>
        <c:noMultiLvlLbl val="0"/>
      </c:catAx>
      <c:valAx>
        <c:axId val="1022257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2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0.06</c:v>
                </c:pt>
                <c:pt idx="1">
                  <c:v>0.1</c:v>
                </c:pt>
                <c:pt idx="2">
                  <c:v>0.06</c:v>
                </c:pt>
                <c:pt idx="3">
                  <c:v>0.2</c:v>
                </c:pt>
                <c:pt idx="4">
                  <c:v>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20.8</c:v>
                </c:pt>
                <c:pt idx="1">
                  <c:v>21.09</c:v>
                </c:pt>
                <c:pt idx="2">
                  <c:v>20.39</c:v>
                </c:pt>
                <c:pt idx="3">
                  <c:v>21.66</c:v>
                </c:pt>
                <c:pt idx="4">
                  <c:v>19.100000000000001</c:v>
                </c:pt>
              </c:numCache>
            </c:numRef>
          </c:val>
        </c:ser>
        <c:dLbls>
          <c:showLegendKey val="0"/>
          <c:showVal val="0"/>
          <c:showCatName val="0"/>
          <c:showSerName val="0"/>
          <c:showPercent val="0"/>
          <c:showBubbleSize val="0"/>
        </c:dLbls>
        <c:gapWidth val="250"/>
        <c:overlap val="100"/>
        <c:axId val="103473920"/>
        <c:axId val="10347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2.4900000000000002</c:v>
                </c:pt>
                <c:pt idx="1">
                  <c:v>11.18</c:v>
                </c:pt>
                <c:pt idx="2">
                  <c:v>-0.67</c:v>
                </c:pt>
                <c:pt idx="3">
                  <c:v>1.45</c:v>
                </c:pt>
                <c:pt idx="4">
                  <c:v>-2.81</c:v>
                </c:pt>
              </c:numCache>
            </c:numRef>
          </c:val>
          <c:smooth val="0"/>
        </c:ser>
        <c:dLbls>
          <c:showLegendKey val="0"/>
          <c:showVal val="0"/>
          <c:showCatName val="0"/>
          <c:showSerName val="0"/>
          <c:showPercent val="0"/>
          <c:showBubbleSize val="0"/>
        </c:dLbls>
        <c:marker val="1"/>
        <c:smooth val="0"/>
        <c:axId val="103473920"/>
        <c:axId val="103475840"/>
      </c:lineChart>
      <c:catAx>
        <c:axId val="1034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475840"/>
        <c:crosses val="autoZero"/>
        <c:auto val="1"/>
        <c:lblAlgn val="ctr"/>
        <c:lblOffset val="100"/>
        <c:tickLblSkip val="1"/>
        <c:tickMarkSkip val="1"/>
        <c:noMultiLvlLbl val="0"/>
      </c:catAx>
      <c:valAx>
        <c:axId val="10347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0.06</c:v>
                </c:pt>
                <c:pt idx="2">
                  <c:v>#N/A</c:v>
                </c:pt>
                <c:pt idx="3">
                  <c:v>0.09</c:v>
                </c:pt>
                <c:pt idx="4">
                  <c:v>#N/A</c:v>
                </c:pt>
                <c:pt idx="5">
                  <c:v>0.05</c:v>
                </c:pt>
                <c:pt idx="6">
                  <c:v>#N/A</c:v>
                </c:pt>
                <c:pt idx="7">
                  <c:v>0.2</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7.0000000000000007E-2</c:v>
                </c:pt>
                <c:pt idx="8">
                  <c:v>#N/A</c:v>
                </c:pt>
                <c:pt idx="9">
                  <c:v>0.17</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0.15</c:v>
                </c:pt>
                <c:pt idx="4">
                  <c:v>#N/A</c:v>
                </c:pt>
                <c:pt idx="5">
                  <c:v>0.19</c:v>
                </c:pt>
                <c:pt idx="6">
                  <c:v>#N/A</c:v>
                </c:pt>
                <c:pt idx="7">
                  <c:v>0.19</c:v>
                </c:pt>
                <c:pt idx="8">
                  <c:v>#N/A</c:v>
                </c:pt>
                <c:pt idx="9">
                  <c:v>0.23</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1.28</c:v>
                </c:pt>
                <c:pt idx="2">
                  <c:v>#N/A</c:v>
                </c:pt>
                <c:pt idx="3">
                  <c:v>2.1</c:v>
                </c:pt>
                <c:pt idx="4">
                  <c:v>#N/A</c:v>
                </c:pt>
                <c:pt idx="5">
                  <c:v>3.19</c:v>
                </c:pt>
                <c:pt idx="6">
                  <c:v>#N/A</c:v>
                </c:pt>
                <c:pt idx="7">
                  <c:v>1.93</c:v>
                </c:pt>
                <c:pt idx="8">
                  <c:v>#N/A</c:v>
                </c:pt>
                <c:pt idx="9">
                  <c:v>2.41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9.14</c:v>
                </c:pt>
                <c:pt idx="2">
                  <c:v>#N/A</c:v>
                </c:pt>
                <c:pt idx="3">
                  <c:v>10.029999999999999</c:v>
                </c:pt>
                <c:pt idx="4">
                  <c:v>#N/A</c:v>
                </c:pt>
                <c:pt idx="5">
                  <c:v>9.86</c:v>
                </c:pt>
                <c:pt idx="6">
                  <c:v>#N/A</c:v>
                </c:pt>
                <c:pt idx="7">
                  <c:v>10.02</c:v>
                </c:pt>
                <c:pt idx="8">
                  <c:v>#N/A</c:v>
                </c:pt>
                <c:pt idx="9">
                  <c:v>12.08</c:v>
                </c:pt>
              </c:numCache>
            </c:numRef>
          </c:val>
        </c:ser>
        <c:dLbls>
          <c:showLegendKey val="0"/>
          <c:showVal val="0"/>
          <c:showCatName val="0"/>
          <c:showSerName val="0"/>
          <c:showPercent val="0"/>
          <c:showBubbleSize val="0"/>
        </c:dLbls>
        <c:gapWidth val="150"/>
        <c:overlap val="100"/>
        <c:axId val="104561664"/>
        <c:axId val="104567552"/>
      </c:barChart>
      <c:catAx>
        <c:axId val="1045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67552"/>
        <c:crosses val="autoZero"/>
        <c:auto val="1"/>
        <c:lblAlgn val="ctr"/>
        <c:lblOffset val="100"/>
        <c:tickLblSkip val="1"/>
        <c:tickMarkSkip val="1"/>
        <c:noMultiLvlLbl val="0"/>
      </c:catAx>
      <c:valAx>
        <c:axId val="10456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61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4078</c:v>
                </c:pt>
                <c:pt idx="5">
                  <c:v>4119</c:v>
                </c:pt>
                <c:pt idx="8">
                  <c:v>4127</c:v>
                </c:pt>
                <c:pt idx="11">
                  <c:v>4136</c:v>
                </c:pt>
                <c:pt idx="14">
                  <c:v>4253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291</c:v>
                </c:pt>
                <c:pt idx="3">
                  <c:v>292</c:v>
                </c:pt>
                <c:pt idx="6">
                  <c:v>284</c:v>
                </c:pt>
                <c:pt idx="9">
                  <c:v>271</c:v>
                </c:pt>
                <c:pt idx="12">
                  <c:v>252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1052</c:v>
                </c:pt>
                <c:pt idx="3">
                  <c:v>983</c:v>
                </c:pt>
                <c:pt idx="6">
                  <c:v>943</c:v>
                </c:pt>
                <c:pt idx="9">
                  <c:v>999</c:v>
                </c:pt>
                <c:pt idx="12">
                  <c:v>1034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4212</c:v>
                </c:pt>
                <c:pt idx="3">
                  <c:v>6001</c:v>
                </c:pt>
                <c:pt idx="6">
                  <c:v>3449</c:v>
                </c:pt>
                <c:pt idx="9">
                  <c:v>3781</c:v>
                </c:pt>
                <c:pt idx="12">
                  <c:v>4469</c:v>
                </c:pt>
              </c:numCache>
            </c:numRef>
          </c:val>
        </c:ser>
        <c:dLbls>
          <c:showLegendKey val="0"/>
          <c:showVal val="0"/>
          <c:showCatName val="0"/>
          <c:showSerName val="0"/>
          <c:showPercent val="0"/>
          <c:showBubbleSize val="0"/>
        </c:dLbls>
        <c:gapWidth val="100"/>
        <c:overlap val="100"/>
        <c:axId val="104257792"/>
        <c:axId val="10987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1477</c:v>
                </c:pt>
                <c:pt idx="2">
                  <c:v>#N/A</c:v>
                </c:pt>
                <c:pt idx="3">
                  <c:v>#N/A</c:v>
                </c:pt>
                <c:pt idx="4">
                  <c:v>3157</c:v>
                </c:pt>
                <c:pt idx="5">
                  <c:v>#N/A</c:v>
                </c:pt>
                <c:pt idx="6">
                  <c:v>#N/A</c:v>
                </c:pt>
                <c:pt idx="7">
                  <c:v>549</c:v>
                </c:pt>
                <c:pt idx="8">
                  <c:v>#N/A</c:v>
                </c:pt>
                <c:pt idx="9">
                  <c:v>#N/A</c:v>
                </c:pt>
                <c:pt idx="10">
                  <c:v>915</c:v>
                </c:pt>
                <c:pt idx="11">
                  <c:v>#N/A</c:v>
                </c:pt>
                <c:pt idx="12">
                  <c:v>#N/A</c:v>
                </c:pt>
                <c:pt idx="13">
                  <c:v>1502</c:v>
                </c:pt>
                <c:pt idx="14">
                  <c:v>#N/A</c:v>
                </c:pt>
              </c:numCache>
            </c:numRef>
          </c:val>
          <c:smooth val="0"/>
        </c:ser>
        <c:dLbls>
          <c:showLegendKey val="0"/>
          <c:showVal val="0"/>
          <c:showCatName val="0"/>
          <c:showSerName val="0"/>
          <c:showPercent val="0"/>
          <c:showBubbleSize val="0"/>
        </c:dLbls>
        <c:marker val="1"/>
        <c:smooth val="0"/>
        <c:axId val="104257792"/>
        <c:axId val="109871488"/>
      </c:lineChart>
      <c:catAx>
        <c:axId val="10425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71488"/>
        <c:crosses val="autoZero"/>
        <c:auto val="1"/>
        <c:lblAlgn val="ctr"/>
        <c:lblOffset val="100"/>
        <c:tickLblSkip val="1"/>
        <c:tickMarkSkip val="1"/>
        <c:noMultiLvlLbl val="0"/>
      </c:catAx>
      <c:valAx>
        <c:axId val="1098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5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37509</c:v>
                </c:pt>
                <c:pt idx="5">
                  <c:v>37497</c:v>
                </c:pt>
                <c:pt idx="8">
                  <c:v>37793</c:v>
                </c:pt>
                <c:pt idx="11">
                  <c:v>37948</c:v>
                </c:pt>
                <c:pt idx="14">
                  <c:v>37493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14652</c:v>
                </c:pt>
                <c:pt idx="5">
                  <c:v>14367</c:v>
                </c:pt>
                <c:pt idx="8">
                  <c:v>13717</c:v>
                </c:pt>
                <c:pt idx="11">
                  <c:v>12868</c:v>
                </c:pt>
                <c:pt idx="14">
                  <c:v>11910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10709</c:v>
                </c:pt>
                <c:pt idx="5">
                  <c:v>8772</c:v>
                </c:pt>
                <c:pt idx="8">
                  <c:v>8799</c:v>
                </c:pt>
                <c:pt idx="11">
                  <c:v>8283</c:v>
                </c:pt>
                <c:pt idx="14">
                  <c:v>7534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5739</c:v>
                </c:pt>
                <c:pt idx="3">
                  <c:v>5442</c:v>
                </c:pt>
                <c:pt idx="6">
                  <c:v>5874</c:v>
                </c:pt>
                <c:pt idx="9">
                  <c:v>5707</c:v>
                </c:pt>
                <c:pt idx="12">
                  <c:v>5182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1146</c:v>
                </c:pt>
                <c:pt idx="3">
                  <c:v>855</c:v>
                </c:pt>
                <c:pt idx="6">
                  <c:v>583</c:v>
                </c:pt>
                <c:pt idx="9">
                  <c:v>321</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20256</c:v>
                </c:pt>
                <c:pt idx="3">
                  <c:v>19158</c:v>
                </c:pt>
                <c:pt idx="6">
                  <c:v>17785</c:v>
                </c:pt>
                <c:pt idx="9">
                  <c:v>16950</c:v>
                </c:pt>
                <c:pt idx="12">
                  <c:v>16817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36515</c:v>
                </c:pt>
                <c:pt idx="3">
                  <c:v>33388</c:v>
                </c:pt>
                <c:pt idx="6">
                  <c:v>33331</c:v>
                </c:pt>
                <c:pt idx="9">
                  <c:v>33591</c:v>
                </c:pt>
                <c:pt idx="12">
                  <c:v>32738</c:v>
                </c:pt>
              </c:numCache>
            </c:numRef>
          </c:val>
        </c:ser>
        <c:dLbls>
          <c:showLegendKey val="0"/>
          <c:showVal val="0"/>
          <c:showCatName val="0"/>
          <c:showSerName val="0"/>
          <c:showPercent val="0"/>
          <c:showBubbleSize val="0"/>
        </c:dLbls>
        <c:gapWidth val="100"/>
        <c:overlap val="100"/>
        <c:axId val="103445632"/>
        <c:axId val="10344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787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445632"/>
        <c:axId val="103447552"/>
      </c:lineChart>
      <c:catAx>
        <c:axId val="1034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47552"/>
        <c:crosses val="autoZero"/>
        <c:auto val="1"/>
        <c:lblAlgn val="ctr"/>
        <c:lblOffset val="100"/>
        <c:tickLblSkip val="1"/>
        <c:tickMarkSkip val="1"/>
        <c:noMultiLvlLbl val="0"/>
      </c:catAx>
      <c:valAx>
        <c:axId val="10344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4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110,975
110,482
109.63
36,152,119
35,953,976
18,279
21,135,190
32,741,036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人口減少及び高齢化の影響により減少傾向となっているが、平成２６年度は前年度と同水準の０．６３となった。しかし、依然として類似団体を下回っている。原因として、他市に比べ法人関係の税収が少ないことなどが挙げられる。</a:t>
          </a:r>
        </a:p>
        <a:p>
          <a:r>
            <a:rPr kumimoji="1" lang="ja-JP" altLang="en-US" sz="1300">
              <a:latin typeface="ＭＳ Ｐゴシック"/>
            </a:rPr>
            <a:t>　退職者不補充等による職員数の削減による人件費の削減など歳出の徹底的な見直しを実施するとともに、税収の徴収率向上対策を中心とする歳入確保に努める。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2" name="直線コネクタ 71"/>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78015</xdr:rowOff>
    </xdr:to>
    <xdr:cxnSp macro="">
      <xdr:nvCxnSpPr>
        <xdr:cNvPr id="75" name="直線コネクタ 74"/>
        <xdr:cNvCxnSpPr/>
      </xdr:nvCxnSpPr>
      <xdr:spPr>
        <a:xfrm>
          <a:off x="2336800" y="73986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26307</xdr:rowOff>
    </xdr:to>
    <xdr:cxnSp macro="">
      <xdr:nvCxnSpPr>
        <xdr:cNvPr id="78" name="直線コネクタ 77"/>
        <xdr:cNvCxnSpPr/>
      </xdr:nvCxnSpPr>
      <xdr:spPr>
        <a:xfrm>
          <a:off x="1447800" y="734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3" name="テキスト ボックス 92"/>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面では、公債費、物件費及び繰出金にかかる比率が類似団体平均を大きく上回っている。その要因として、公債費については、土地取得特別会計から一般会計に土地を買戻す際に地方債の残額を償還したことにより高くなっており、物件費については、過去から業務委託を推進してきたことで高い水準で推移しており、繰出金については、高齢化に伴う介護保険特別会計や後期高齢者医療特別会計への繰出金が増加している。その結果、経常収支比率は１０３．９％となった。今後も厳しい財政状況のなか、魅力あるまちづくりを推進するため、財政構造の弾力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80264</xdr:rowOff>
    </xdr:to>
    <xdr:cxnSp macro="">
      <xdr:nvCxnSpPr>
        <xdr:cNvPr id="130" name="直線コネクタ 129"/>
        <xdr:cNvCxnSpPr/>
      </xdr:nvCxnSpPr>
      <xdr:spPr>
        <a:xfrm>
          <a:off x="4114800" y="10939780"/>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44196</xdr:rowOff>
    </xdr:to>
    <xdr:cxnSp macro="">
      <xdr:nvCxnSpPr>
        <xdr:cNvPr id="133" name="直線コネクタ 132"/>
        <xdr:cNvCxnSpPr/>
      </xdr:nvCxnSpPr>
      <xdr:spPr>
        <a:xfrm flipV="1">
          <a:off x="3225800" y="1093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44196</xdr:rowOff>
    </xdr:to>
    <xdr:cxnSp macro="">
      <xdr:nvCxnSpPr>
        <xdr:cNvPr id="136" name="直線コネクタ 135"/>
        <xdr:cNvCxnSpPr/>
      </xdr:nvCxnSpPr>
      <xdr:spPr>
        <a:xfrm>
          <a:off x="2336800" y="109253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762</xdr:rowOff>
    </xdr:to>
    <xdr:cxnSp macro="">
      <xdr:nvCxnSpPr>
        <xdr:cNvPr id="139" name="直線コネクタ 138"/>
        <xdr:cNvCxnSpPr/>
      </xdr:nvCxnSpPr>
      <xdr:spPr>
        <a:xfrm flipV="1">
          <a:off x="1447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29464</xdr:rowOff>
    </xdr:from>
    <xdr:to>
      <xdr:col>7</xdr:col>
      <xdr:colOff>203200</xdr:colOff>
      <xdr:row>65</xdr:row>
      <xdr:rowOff>131064</xdr:rowOff>
    </xdr:to>
    <xdr:sp macro="" textlink="">
      <xdr:nvSpPr>
        <xdr:cNvPr id="149" name="円/楕円 148"/>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96791</xdr:rowOff>
    </xdr:from>
    <xdr:ext cx="762000" cy="259045"/>
    <xdr:sp macro="" textlink="">
      <xdr:nvSpPr>
        <xdr:cNvPr id="150" name="財政構造の弾力性該当値テキスト"/>
        <xdr:cNvSpPr txBox="1"/>
      </xdr:nvSpPr>
      <xdr:spPr>
        <a:xfrm>
          <a:off x="5041900" y="11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1" name="円/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2" name="テキスト ボックス 151"/>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5" name="円/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6" name="テキスト ボックス 155"/>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7" name="円/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積極的な民間委託を実施しており、人件費を抑制してきたが、近年は嘱託職員が増加しており大きな差は見られなくなっている。現在は職員給与や各種職員手当等の見直しを行うことで人件費を抑制するとともに、予算編成において前年度予算に対しマイナスシーリングを設定するなど、物件費の削減に努めている。今後も更なる事務事業の見直しにより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139968</xdr:rowOff>
    </xdr:from>
    <xdr:to>
      <xdr:col>7</xdr:col>
      <xdr:colOff>152400</xdr:colOff>
      <xdr:row>84</xdr:row>
      <xdr:rowOff>69692</xdr:rowOff>
    </xdr:to>
    <xdr:cxnSp macro="">
      <xdr:nvCxnSpPr>
        <xdr:cNvPr id="195" name="直線コネクタ 194"/>
        <xdr:cNvCxnSpPr/>
      </xdr:nvCxnSpPr>
      <xdr:spPr>
        <a:xfrm>
          <a:off x="4114800" y="14370318"/>
          <a:ext cx="838200" cy="10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139968</xdr:rowOff>
    </xdr:from>
    <xdr:to>
      <xdr:col>6</xdr:col>
      <xdr:colOff>0</xdr:colOff>
      <xdr:row>83</xdr:row>
      <xdr:rowOff>159117</xdr:rowOff>
    </xdr:to>
    <xdr:cxnSp macro="">
      <xdr:nvCxnSpPr>
        <xdr:cNvPr id="198" name="直線コネクタ 197"/>
        <xdr:cNvCxnSpPr/>
      </xdr:nvCxnSpPr>
      <xdr:spPr>
        <a:xfrm flipV="1">
          <a:off x="3225800" y="14370318"/>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159117</xdr:rowOff>
    </xdr:from>
    <xdr:to>
      <xdr:col>4</xdr:col>
      <xdr:colOff>482600</xdr:colOff>
      <xdr:row>84</xdr:row>
      <xdr:rowOff>25603</xdr:rowOff>
    </xdr:to>
    <xdr:cxnSp macro="">
      <xdr:nvCxnSpPr>
        <xdr:cNvPr id="201" name="直線コネクタ 200"/>
        <xdr:cNvCxnSpPr/>
      </xdr:nvCxnSpPr>
      <xdr:spPr>
        <a:xfrm flipV="1">
          <a:off x="2336800" y="14389467"/>
          <a:ext cx="889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155308</xdr:rowOff>
    </xdr:from>
    <xdr:to>
      <xdr:col>3</xdr:col>
      <xdr:colOff>279400</xdr:colOff>
      <xdr:row>84</xdr:row>
      <xdr:rowOff>25603</xdr:rowOff>
    </xdr:to>
    <xdr:cxnSp macro="">
      <xdr:nvCxnSpPr>
        <xdr:cNvPr id="204" name="直線コネクタ 203"/>
        <xdr:cNvCxnSpPr/>
      </xdr:nvCxnSpPr>
      <xdr:spPr>
        <a:xfrm>
          <a:off x="1447800" y="14385658"/>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18892</xdr:rowOff>
    </xdr:from>
    <xdr:to>
      <xdr:col>7</xdr:col>
      <xdr:colOff>203200</xdr:colOff>
      <xdr:row>84</xdr:row>
      <xdr:rowOff>120492</xdr:rowOff>
    </xdr:to>
    <xdr:sp macro="" textlink="">
      <xdr:nvSpPr>
        <xdr:cNvPr id="214" name="円/楕円 213"/>
        <xdr:cNvSpPr/>
      </xdr:nvSpPr>
      <xdr:spPr>
        <a:xfrm>
          <a:off x="4902200" y="144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35419</xdr:rowOff>
    </xdr:from>
    <xdr:ext cx="762000" cy="259045"/>
    <xdr:sp macro="" textlink="">
      <xdr:nvSpPr>
        <xdr:cNvPr id="215" name="人件費・物件費等の状況該当値テキスト"/>
        <xdr:cNvSpPr txBox="1"/>
      </xdr:nvSpPr>
      <xdr:spPr>
        <a:xfrm>
          <a:off x="5041900" y="142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102,254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89168</xdr:rowOff>
    </xdr:from>
    <xdr:to>
      <xdr:col>6</xdr:col>
      <xdr:colOff>50800</xdr:colOff>
      <xdr:row>84</xdr:row>
      <xdr:rowOff>19318</xdr:rowOff>
    </xdr:to>
    <xdr:sp macro="" textlink="">
      <xdr:nvSpPr>
        <xdr:cNvPr id="216" name="円/楕円 215"/>
        <xdr:cNvSpPr/>
      </xdr:nvSpPr>
      <xdr:spPr>
        <a:xfrm>
          <a:off x="4064000" y="143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29495</xdr:rowOff>
    </xdr:from>
    <xdr:ext cx="736600" cy="259045"/>
    <xdr:sp macro="" textlink="">
      <xdr:nvSpPr>
        <xdr:cNvPr id="217" name="テキスト ボックス 216"/>
        <xdr:cNvSpPr txBox="1"/>
      </xdr:nvSpPr>
      <xdr:spPr>
        <a:xfrm>
          <a:off x="3733800" y="1408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108317</xdr:rowOff>
    </xdr:from>
    <xdr:to>
      <xdr:col>4</xdr:col>
      <xdr:colOff>533400</xdr:colOff>
      <xdr:row>84</xdr:row>
      <xdr:rowOff>38467</xdr:rowOff>
    </xdr:to>
    <xdr:sp macro="" textlink="">
      <xdr:nvSpPr>
        <xdr:cNvPr id="218" name="円/楕円 217"/>
        <xdr:cNvSpPr/>
      </xdr:nvSpPr>
      <xdr:spPr>
        <a:xfrm>
          <a:off x="3175000" y="1433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48644</xdr:rowOff>
    </xdr:from>
    <xdr:ext cx="762000" cy="259045"/>
    <xdr:sp macro="" textlink="">
      <xdr:nvSpPr>
        <xdr:cNvPr id="219" name="テキスト ボックス 218"/>
        <xdr:cNvSpPr txBox="1"/>
      </xdr:nvSpPr>
      <xdr:spPr>
        <a:xfrm>
          <a:off x="2844800" y="1410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146253</xdr:rowOff>
    </xdr:from>
    <xdr:to>
      <xdr:col>3</xdr:col>
      <xdr:colOff>330200</xdr:colOff>
      <xdr:row>84</xdr:row>
      <xdr:rowOff>76403</xdr:rowOff>
    </xdr:to>
    <xdr:sp macro="" textlink="">
      <xdr:nvSpPr>
        <xdr:cNvPr id="220" name="円/楕円 219"/>
        <xdr:cNvSpPr/>
      </xdr:nvSpPr>
      <xdr:spPr>
        <a:xfrm>
          <a:off x="2286000" y="1437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86580</xdr:rowOff>
    </xdr:from>
    <xdr:ext cx="762000" cy="259045"/>
    <xdr:sp macro="" textlink="">
      <xdr:nvSpPr>
        <xdr:cNvPr id="221" name="テキスト ボックス 220"/>
        <xdr:cNvSpPr txBox="1"/>
      </xdr:nvSpPr>
      <xdr:spPr>
        <a:xfrm>
          <a:off x="1955800" y="141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99,696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104508</xdr:rowOff>
    </xdr:from>
    <xdr:to>
      <xdr:col>2</xdr:col>
      <xdr:colOff>127000</xdr:colOff>
      <xdr:row>84</xdr:row>
      <xdr:rowOff>34658</xdr:rowOff>
    </xdr:to>
    <xdr:sp macro="" textlink="">
      <xdr:nvSpPr>
        <xdr:cNvPr id="222" name="円/楕円 221"/>
        <xdr:cNvSpPr/>
      </xdr:nvSpPr>
      <xdr:spPr>
        <a:xfrm>
          <a:off x="1397000" y="143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44835</xdr:rowOff>
    </xdr:from>
    <xdr:ext cx="762000" cy="259045"/>
    <xdr:sp macro="" textlink="">
      <xdr:nvSpPr>
        <xdr:cNvPr id="223" name="テキスト ボックス 222"/>
        <xdr:cNvSpPr txBox="1"/>
      </xdr:nvSpPr>
      <xdr:spPr>
        <a:xfrm>
          <a:off x="1066800" y="1410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平成２６年度においても引き続き平均５．６％の給料の減額を行ったことで、１００を下回った。なお、類似団体との比較においても平均を下回っているが、引き続き、給与削減や各種手当の見直しなどに取り組むとともに、民間や国・他市の状況を考慮しながら、適正な給与水準の維持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84</xdr:row>
      <xdr:rowOff>18204</xdr:rowOff>
    </xdr:to>
    <xdr:cxnSp macro="">
      <xdr:nvCxnSpPr>
        <xdr:cNvPr id="257" name="直線コネクタ 256"/>
        <xdr:cNvCxnSpPr/>
      </xdr:nvCxnSpPr>
      <xdr:spPr>
        <a:xfrm>
          <a:off x="16179800" y="14162616"/>
          <a:ext cx="8382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86</xdr:row>
      <xdr:rowOff>85513</xdr:rowOff>
    </xdr:to>
    <xdr:cxnSp macro="">
      <xdr:nvCxnSpPr>
        <xdr:cNvPr id="260" name="直線コネクタ 259"/>
        <xdr:cNvCxnSpPr/>
      </xdr:nvCxnSpPr>
      <xdr:spPr>
        <a:xfrm flipV="1">
          <a:off x="15290800" y="141626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88</xdr:row>
      <xdr:rowOff>152823</xdr:rowOff>
    </xdr:to>
    <xdr:cxnSp macro="">
      <xdr:nvCxnSpPr>
        <xdr:cNvPr id="263" name="直線コネクタ 262"/>
        <xdr:cNvCxnSpPr/>
      </xdr:nvCxnSpPr>
      <xdr:spPr>
        <a:xfrm flipV="1">
          <a:off x="14401800" y="14830213"/>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152823</xdr:rowOff>
    </xdr:to>
    <xdr:cxnSp macro="">
      <xdr:nvCxnSpPr>
        <xdr:cNvPr id="266" name="直線コネクタ 265"/>
        <xdr:cNvCxnSpPr/>
      </xdr:nvCxnSpPr>
      <xdr:spPr>
        <a:xfrm>
          <a:off x="13512800" y="14556739"/>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6" name="円/楕円 275"/>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7"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8" name="円/楕円 277"/>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9" name="テキスト ボックス 278"/>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0" name="円/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1" name="テキスト ボックス 280"/>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2" name="円/楕円 281"/>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3" name="テキスト ボックス 282"/>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4" name="円/楕円 283"/>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85" name="テキスト ボックス 284"/>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民間活力を活用して、少ない職員数で行政サービスの提供を行ってきた結果、人口千人当たり５．１４人と類似団体平均を大きく下回っている。</a:t>
          </a:r>
        </a:p>
        <a:p>
          <a:r>
            <a:rPr kumimoji="1" lang="ja-JP" altLang="en-US" sz="1300">
              <a:latin typeface="ＭＳ Ｐゴシック"/>
            </a:rPr>
            <a:t>　今後も、厳しい財政状況に柔軟に対応していくため、さらなる民間活力の活用など様々な方策により、職員数の抑制に努める。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15059</xdr:rowOff>
    </xdr:from>
    <xdr:to>
      <xdr:col>24</xdr:col>
      <xdr:colOff>558800</xdr:colOff>
      <xdr:row>60</xdr:row>
      <xdr:rowOff>39188</xdr:rowOff>
    </xdr:to>
    <xdr:cxnSp macro="">
      <xdr:nvCxnSpPr>
        <xdr:cNvPr id="322" name="直線コネクタ 321"/>
        <xdr:cNvCxnSpPr/>
      </xdr:nvCxnSpPr>
      <xdr:spPr>
        <a:xfrm>
          <a:off x="16179800" y="1030205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158931</xdr:rowOff>
    </xdr:from>
    <xdr:to>
      <xdr:col>23</xdr:col>
      <xdr:colOff>406400</xdr:colOff>
      <xdr:row>60</xdr:row>
      <xdr:rowOff>15059</xdr:rowOff>
    </xdr:to>
    <xdr:cxnSp macro="">
      <xdr:nvCxnSpPr>
        <xdr:cNvPr id="325" name="直線コネクタ 324"/>
        <xdr:cNvCxnSpPr/>
      </xdr:nvCxnSpPr>
      <xdr:spPr>
        <a:xfrm>
          <a:off x="15290800" y="102744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155484</xdr:rowOff>
    </xdr:from>
    <xdr:to>
      <xdr:col>22</xdr:col>
      <xdr:colOff>203200</xdr:colOff>
      <xdr:row>59</xdr:row>
      <xdr:rowOff>158931</xdr:rowOff>
    </xdr:to>
    <xdr:cxnSp macro="">
      <xdr:nvCxnSpPr>
        <xdr:cNvPr id="328" name="直線コネクタ 327"/>
        <xdr:cNvCxnSpPr/>
      </xdr:nvCxnSpPr>
      <xdr:spPr>
        <a:xfrm>
          <a:off x="14401800" y="102710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155484</xdr:rowOff>
    </xdr:from>
    <xdr:to>
      <xdr:col>21</xdr:col>
      <xdr:colOff>0</xdr:colOff>
      <xdr:row>59</xdr:row>
      <xdr:rowOff>155484</xdr:rowOff>
    </xdr:to>
    <xdr:cxnSp macro="">
      <xdr:nvCxnSpPr>
        <xdr:cNvPr id="331" name="直線コネクタ 330"/>
        <xdr:cNvCxnSpPr/>
      </xdr:nvCxnSpPr>
      <xdr:spPr>
        <a:xfrm>
          <a:off x="13512800" y="10271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159838</xdr:rowOff>
    </xdr:from>
    <xdr:to>
      <xdr:col>24</xdr:col>
      <xdr:colOff>609600</xdr:colOff>
      <xdr:row>60</xdr:row>
      <xdr:rowOff>89988</xdr:rowOff>
    </xdr:to>
    <xdr:sp macro="" textlink="">
      <xdr:nvSpPr>
        <xdr:cNvPr id="341" name="円/楕円 340"/>
        <xdr:cNvSpPr/>
      </xdr:nvSpPr>
      <xdr:spPr>
        <a:xfrm>
          <a:off x="16967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4915</xdr:rowOff>
    </xdr:from>
    <xdr:ext cx="762000" cy="259045"/>
    <xdr:sp macro="" textlink="">
      <xdr:nvSpPr>
        <xdr:cNvPr id="342" name="定員管理の状況該当値テキスト"/>
        <xdr:cNvSpPr txBox="1"/>
      </xdr:nvSpPr>
      <xdr:spPr>
        <a:xfrm>
          <a:off x="17106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135709</xdr:rowOff>
    </xdr:from>
    <xdr:to>
      <xdr:col>23</xdr:col>
      <xdr:colOff>457200</xdr:colOff>
      <xdr:row>60</xdr:row>
      <xdr:rowOff>65859</xdr:rowOff>
    </xdr:to>
    <xdr:sp macro="" textlink="">
      <xdr:nvSpPr>
        <xdr:cNvPr id="343" name="円/楕円 342"/>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76036</xdr:rowOff>
    </xdr:from>
    <xdr:ext cx="736600" cy="259045"/>
    <xdr:sp macro="" textlink="">
      <xdr:nvSpPr>
        <xdr:cNvPr id="344" name="テキスト ボックス 343"/>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108131</xdr:rowOff>
    </xdr:from>
    <xdr:to>
      <xdr:col>22</xdr:col>
      <xdr:colOff>254000</xdr:colOff>
      <xdr:row>60</xdr:row>
      <xdr:rowOff>38281</xdr:rowOff>
    </xdr:to>
    <xdr:sp macro="" textlink="">
      <xdr:nvSpPr>
        <xdr:cNvPr id="345" name="円/楕円 344"/>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48458</xdr:rowOff>
    </xdr:from>
    <xdr:ext cx="762000" cy="259045"/>
    <xdr:sp macro="" textlink="">
      <xdr:nvSpPr>
        <xdr:cNvPr id="346" name="テキスト ボックス 345"/>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104684</xdr:rowOff>
    </xdr:from>
    <xdr:to>
      <xdr:col>21</xdr:col>
      <xdr:colOff>50800</xdr:colOff>
      <xdr:row>60</xdr:row>
      <xdr:rowOff>34834</xdr:rowOff>
    </xdr:to>
    <xdr:sp macro="" textlink="">
      <xdr:nvSpPr>
        <xdr:cNvPr id="347" name="円/楕円 346"/>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45011</xdr:rowOff>
    </xdr:from>
    <xdr:ext cx="762000" cy="259045"/>
    <xdr:sp macro="" textlink="">
      <xdr:nvSpPr>
        <xdr:cNvPr id="348" name="テキスト ボックス 347"/>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49" name="円/楕円 348"/>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50" name="テキスト ボックス 349"/>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において、借換債を抑制し償還したため、３年間はその影響により高い水準で推移していたが、平成２６年度においては類似団体平均を下回った。今後も借換債の抑制や建設事業の見直しなどにより、地方債残高の圧縮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165862</xdr:rowOff>
    </xdr:to>
    <xdr:cxnSp macro="">
      <xdr:nvCxnSpPr>
        <xdr:cNvPr id="382" name="直線コネクタ 381"/>
        <xdr:cNvCxnSpPr/>
      </xdr:nvCxnSpPr>
      <xdr:spPr>
        <a:xfrm flipV="1">
          <a:off x="16179800" y="652653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165862</xdr:rowOff>
    </xdr:from>
    <xdr:to>
      <xdr:col>23</xdr:col>
      <xdr:colOff>406400</xdr:colOff>
      <xdr:row>39</xdr:row>
      <xdr:rowOff>42672</xdr:rowOff>
    </xdr:to>
    <xdr:cxnSp macro="">
      <xdr:nvCxnSpPr>
        <xdr:cNvPr id="385" name="直線コネクタ 384"/>
        <xdr:cNvCxnSpPr/>
      </xdr:nvCxnSpPr>
      <xdr:spPr>
        <a:xfrm flipV="1">
          <a:off x="15290800" y="66809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42672</xdr:rowOff>
    </xdr:from>
    <xdr:to>
      <xdr:col>22</xdr:col>
      <xdr:colOff>203200</xdr:colOff>
      <xdr:row>39</xdr:row>
      <xdr:rowOff>86106</xdr:rowOff>
    </xdr:to>
    <xdr:cxnSp macro="">
      <xdr:nvCxnSpPr>
        <xdr:cNvPr id="388" name="直線コネクタ 387"/>
        <xdr:cNvCxnSpPr/>
      </xdr:nvCxnSpPr>
      <xdr:spPr>
        <a:xfrm flipV="1">
          <a:off x="14401800" y="67292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39</xdr:row>
      <xdr:rowOff>86106</xdr:rowOff>
    </xdr:to>
    <xdr:cxnSp macro="">
      <xdr:nvCxnSpPr>
        <xdr:cNvPr id="391" name="直線コネクタ 390"/>
        <xdr:cNvCxnSpPr/>
      </xdr:nvCxnSpPr>
      <xdr:spPr>
        <a:xfrm>
          <a:off x="13512800" y="65892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132080</xdr:rowOff>
    </xdr:from>
    <xdr:to>
      <xdr:col>24</xdr:col>
      <xdr:colOff>609600</xdr:colOff>
      <xdr:row>38</xdr:row>
      <xdr:rowOff>62230</xdr:rowOff>
    </xdr:to>
    <xdr:sp macro="" textlink="">
      <xdr:nvSpPr>
        <xdr:cNvPr id="401" name="円/楕円 400"/>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148607</xdr:rowOff>
    </xdr:from>
    <xdr:ext cx="762000" cy="259045"/>
    <xdr:sp macro="" textlink="">
      <xdr:nvSpPr>
        <xdr:cNvPr id="402" name="公債費負担の状況該当値テキスト"/>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115062</xdr:rowOff>
    </xdr:from>
    <xdr:to>
      <xdr:col>23</xdr:col>
      <xdr:colOff>457200</xdr:colOff>
      <xdr:row>39</xdr:row>
      <xdr:rowOff>45212</xdr:rowOff>
    </xdr:to>
    <xdr:sp macro="" textlink="">
      <xdr:nvSpPr>
        <xdr:cNvPr id="403" name="円/楕円 402"/>
        <xdr:cNvSpPr/>
      </xdr:nvSpPr>
      <xdr:spPr>
        <a:xfrm>
          <a:off x="16129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29989</xdr:rowOff>
    </xdr:from>
    <xdr:ext cx="736600" cy="259045"/>
    <xdr:sp macro="" textlink="">
      <xdr:nvSpPr>
        <xdr:cNvPr id="404" name="テキスト ボックス 403"/>
        <xdr:cNvSpPr txBox="1"/>
      </xdr:nvSpPr>
      <xdr:spPr>
        <a:xfrm>
          <a:off x="15798800" y="671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163322</xdr:rowOff>
    </xdr:from>
    <xdr:to>
      <xdr:col>22</xdr:col>
      <xdr:colOff>254000</xdr:colOff>
      <xdr:row>39</xdr:row>
      <xdr:rowOff>93472</xdr:rowOff>
    </xdr:to>
    <xdr:sp macro="" textlink="">
      <xdr:nvSpPr>
        <xdr:cNvPr id="405" name="円/楕円 404"/>
        <xdr:cNvSpPr/>
      </xdr:nvSpPr>
      <xdr:spPr>
        <a:xfrm>
          <a:off x="15240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78249</xdr:rowOff>
    </xdr:from>
    <xdr:ext cx="762000" cy="259045"/>
    <xdr:sp macro="" textlink="">
      <xdr:nvSpPr>
        <xdr:cNvPr id="406" name="テキスト ボックス 405"/>
        <xdr:cNvSpPr txBox="1"/>
      </xdr:nvSpPr>
      <xdr:spPr>
        <a:xfrm>
          <a:off x="149098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35306</xdr:rowOff>
    </xdr:from>
    <xdr:to>
      <xdr:col>21</xdr:col>
      <xdr:colOff>50800</xdr:colOff>
      <xdr:row>39</xdr:row>
      <xdr:rowOff>136906</xdr:rowOff>
    </xdr:to>
    <xdr:sp macro="" textlink="">
      <xdr:nvSpPr>
        <xdr:cNvPr id="407" name="円/楕円 406"/>
        <xdr:cNvSpPr/>
      </xdr:nvSpPr>
      <xdr:spPr>
        <a:xfrm>
          <a:off x="14351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121683</xdr:rowOff>
    </xdr:from>
    <xdr:ext cx="762000" cy="259045"/>
    <xdr:sp macro="" textlink="">
      <xdr:nvSpPr>
        <xdr:cNvPr id="408" name="テキスト ボックス 407"/>
        <xdr:cNvSpPr txBox="1"/>
      </xdr:nvSpPr>
      <xdr:spPr>
        <a:xfrm>
          <a:off x="140208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23368</xdr:rowOff>
    </xdr:from>
    <xdr:to>
      <xdr:col>19</xdr:col>
      <xdr:colOff>533400</xdr:colOff>
      <xdr:row>38</xdr:row>
      <xdr:rowOff>124968</xdr:rowOff>
    </xdr:to>
    <xdr:sp macro="" textlink="">
      <xdr:nvSpPr>
        <xdr:cNvPr id="409" name="円/楕円 408"/>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109745</xdr:rowOff>
    </xdr:from>
    <xdr:ext cx="762000" cy="259045"/>
    <xdr:sp macro="" textlink="">
      <xdr:nvSpPr>
        <xdr:cNvPr id="410" name="テキスト ボックス 409"/>
        <xdr:cNvSpPr txBox="1"/>
      </xdr:nvSpPr>
      <xdr:spPr>
        <a:xfrm>
          <a:off x="131318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建設事業による地方債の発行や基金の取り崩しがあったものの、前年度に引き続き、将来負担比率は算出されていない。</a:t>
          </a:r>
        </a:p>
        <a:p>
          <a:r>
            <a:rPr kumimoji="1" lang="ja-JP" altLang="en-US" sz="1300">
              <a:latin typeface="ＭＳ Ｐゴシック"/>
            </a:rPr>
            <a:t>　今後の建設事業については、事業年度の延伸や規模の縮小を行い、更に事業の優先度を明確にするなど、事業費の平準化を図ることで地方債の発行を抑制し、また、普通交付税の算入のある地方債を活用することで、将来世代への負担を軽減できるよう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2"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3" name="フローチャート : 判断 442"/>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4" name="フローチャート : 判断 443"/>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5" name="テキスト ボックス 44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6" name="フローチャート : 判断 445"/>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7" name="テキスト ボックス 446"/>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48" name="フローチャート : 判断 447"/>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49" name="テキスト ボックス 448"/>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0" name="フローチャート : 判断 449"/>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71772</xdr:rowOff>
    </xdr:from>
    <xdr:ext cx="762000" cy="259045"/>
    <xdr:sp macro="" textlink="">
      <xdr:nvSpPr>
        <xdr:cNvPr id="451" name="テキスト ボックス 450"/>
        <xdr:cNvSpPr txBox="1"/>
      </xdr:nvSpPr>
      <xdr:spPr>
        <a:xfrm>
          <a:off x="13131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20752</xdr:rowOff>
    </xdr:from>
    <xdr:to>
      <xdr:col>19</xdr:col>
      <xdr:colOff>533400</xdr:colOff>
      <xdr:row>14</xdr:row>
      <xdr:rowOff>122352</xdr:rowOff>
    </xdr:to>
    <xdr:sp macro="" textlink="">
      <xdr:nvSpPr>
        <xdr:cNvPr id="457" name="円/楕円 456"/>
        <xdr:cNvSpPr/>
      </xdr:nvSpPr>
      <xdr:spPr>
        <a:xfrm>
          <a:off x="13462000" y="24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132529</xdr:rowOff>
    </xdr:from>
    <xdr:ext cx="762000" cy="259045"/>
    <xdr:sp macro="" textlink="">
      <xdr:nvSpPr>
        <xdr:cNvPr id="458" name="テキスト ボックス 457"/>
        <xdr:cNvSpPr txBox="1"/>
      </xdr:nvSpPr>
      <xdr:spPr>
        <a:xfrm>
          <a:off x="13131800" y="21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大阪府河内長野市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110,975
110,482
109.63
36,152,119
35,953,976
18,279
21,135,190
32,741,036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ごみ収集業務や保育所・幼稚園運営を直営で行わず、積極的に民間へアウトソーシングを進めてきたことにより、一般の職員数は少ない状況である。一方で、嘱託職員が他市に比べ多いことや、類似団体において人件費の抑制の取り組みが進められていることにより、類似団体平均を上回っている。今後も、引き続き新規採用の抑制など行財政改革への取組みを推進することにより人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138430</xdr:rowOff>
    </xdr:to>
    <xdr:cxnSp macro="">
      <xdr:nvCxnSpPr>
        <xdr:cNvPr id="64" name="直線コネクタ 63"/>
        <xdr:cNvCxnSpPr/>
      </xdr:nvCxnSpPr>
      <xdr:spPr>
        <a:xfrm>
          <a:off x="3987800" y="648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127000</xdr:rowOff>
    </xdr:to>
    <xdr:cxnSp macro="">
      <xdr:nvCxnSpPr>
        <xdr:cNvPr id="67" name="直線コネクタ 66"/>
        <xdr:cNvCxnSpPr/>
      </xdr:nvCxnSpPr>
      <xdr:spPr>
        <a:xfrm flipV="1">
          <a:off x="3098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134620</xdr:rowOff>
    </xdr:to>
    <xdr:cxnSp macro="">
      <xdr:nvCxnSpPr>
        <xdr:cNvPr id="70" name="直線コネクタ 69"/>
        <xdr:cNvCxnSpPr/>
      </xdr:nvCxnSpPr>
      <xdr:spPr>
        <a:xfrm flipV="1">
          <a:off x="2209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134620</xdr:rowOff>
    </xdr:to>
    <xdr:cxnSp macro="">
      <xdr:nvCxnSpPr>
        <xdr:cNvPr id="73" name="直線コネクタ 72"/>
        <xdr:cNvCxnSpPr/>
      </xdr:nvCxnSpPr>
      <xdr:spPr>
        <a:xfrm>
          <a:off x="1320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3" name="円/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5" name="円/楕円 84"/>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6" name="テキスト ボックス 85"/>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89" name="円/楕円 88"/>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0" name="テキスト ボックス 89"/>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1" name="円/楕円 90"/>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92" name="テキスト ボックス 91"/>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過去から民間へ積極的に業務委託を行っているため、類似団体平均よりも高い水準で推移している。平成２６年度においては、市民交流センターや地域活性・交流拠点の指定管理の開始などにより、前年度より１．２ポイント上昇し、類似団体平均を３．８ポイント上回っている。</a:t>
          </a:r>
        </a:p>
        <a:p>
          <a:r>
            <a:rPr kumimoji="1" lang="ja-JP" altLang="en-US" sz="1300">
              <a:latin typeface="ＭＳ Ｐゴシック"/>
            </a:rPr>
            <a:t>　今後も、事務関係経費について前年度予算に対してマイナスシーリングを実施するなどにより物件費の抑制に努める。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31750</xdr:rowOff>
    </xdr:to>
    <xdr:cxnSp macro="">
      <xdr:nvCxnSpPr>
        <xdr:cNvPr id="125" name="直線コネクタ 124"/>
        <xdr:cNvCxnSpPr/>
      </xdr:nvCxnSpPr>
      <xdr:spPr>
        <a:xfrm>
          <a:off x="15671800" y="2854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111760</xdr:rowOff>
    </xdr:to>
    <xdr:cxnSp macro="">
      <xdr:nvCxnSpPr>
        <xdr:cNvPr id="128" name="直線コネクタ 127"/>
        <xdr:cNvCxnSpPr/>
      </xdr:nvCxnSpPr>
      <xdr:spPr>
        <a:xfrm>
          <a:off x="14782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104140</xdr:rowOff>
    </xdr:to>
    <xdr:cxnSp macro="">
      <xdr:nvCxnSpPr>
        <xdr:cNvPr id="131" name="直線コネクタ 130"/>
        <xdr:cNvCxnSpPr/>
      </xdr:nvCxnSpPr>
      <xdr:spPr>
        <a:xfrm>
          <a:off x="13893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73660</xdr:rowOff>
    </xdr:to>
    <xdr:cxnSp macro="">
      <xdr:nvCxnSpPr>
        <xdr:cNvPr id="134" name="直線コネクタ 133"/>
        <xdr:cNvCxnSpPr/>
      </xdr:nvCxnSpPr>
      <xdr:spPr>
        <a:xfrm>
          <a:off x="13004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6" name="円/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47" name="テキスト ボックス 146"/>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2" name="円/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3" name="テキスト ボックス 152"/>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平均を下回っているものの、障がい者福祉扶助費や生活保護費は増加傾向にある。平成２６年度は生活保護費や子ども医用費助成が増加したことで０．７ポイント増加した。今後は、市単独扶助費について積極的に見直しを行うことで、扶助費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64407</xdr:rowOff>
    </xdr:from>
    <xdr:to>
      <xdr:col>7</xdr:col>
      <xdr:colOff>15875</xdr:colOff>
      <xdr:row>55</xdr:row>
      <xdr:rowOff>140607</xdr:rowOff>
    </xdr:to>
    <xdr:cxnSp macro="">
      <xdr:nvCxnSpPr>
        <xdr:cNvPr id="188" name="直線コネクタ 187"/>
        <xdr:cNvCxnSpPr/>
      </xdr:nvCxnSpPr>
      <xdr:spPr>
        <a:xfrm>
          <a:off x="3987800" y="9494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118835</xdr:rowOff>
    </xdr:to>
    <xdr:cxnSp macro="">
      <xdr:nvCxnSpPr>
        <xdr:cNvPr id="191" name="直線コネクタ 190"/>
        <xdr:cNvCxnSpPr/>
      </xdr:nvCxnSpPr>
      <xdr:spPr>
        <a:xfrm flipV="1">
          <a:off x="3098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118835</xdr:rowOff>
    </xdr:to>
    <xdr:cxnSp macro="">
      <xdr:nvCxnSpPr>
        <xdr:cNvPr id="194" name="直線コネクタ 193"/>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107950</xdr:rowOff>
    </xdr:to>
    <xdr:cxnSp macro="">
      <xdr:nvCxnSpPr>
        <xdr:cNvPr id="197" name="直線コネクタ 196"/>
        <xdr:cNvCxnSpPr/>
      </xdr:nvCxnSpPr>
      <xdr:spPr>
        <a:xfrm flipV="1">
          <a:off x="1320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7" name="円/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106334</xdr:rowOff>
    </xdr:from>
    <xdr:ext cx="762000" cy="259045"/>
    <xdr:sp macro="" textlink="">
      <xdr:nvSpPr>
        <xdr:cNvPr id="208" name="扶助費該当値テキスト"/>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13607</xdr:rowOff>
    </xdr:from>
    <xdr:to>
      <xdr:col>5</xdr:col>
      <xdr:colOff>600075</xdr:colOff>
      <xdr:row>55</xdr:row>
      <xdr:rowOff>115207</xdr:rowOff>
    </xdr:to>
    <xdr:sp macro="" textlink="">
      <xdr:nvSpPr>
        <xdr:cNvPr id="209" name="円/楕円 208"/>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125384</xdr:rowOff>
    </xdr:from>
    <xdr:ext cx="736600" cy="259045"/>
    <xdr:sp macro="" textlink="">
      <xdr:nvSpPr>
        <xdr:cNvPr id="210" name="テキスト ボックス 209"/>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1" name="円/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5" name="円/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前年度に比べて０．４ポイント増加し１８．７％となり、また、類似団体平均を４．６ポイント上回る結果となった。要因としては、高齢化人口割合が類似団体と比べ大きく、後期高齢者医療特別会計及び介護保険特別会計への繰出金が多いことなどが挙げられる。今後は、病気の予防や健康増進、介護予防事業を積極的に推進することで、給付費等の抑制を行い一般会計負担の軽減を目指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146050</xdr:rowOff>
    </xdr:from>
    <xdr:to>
      <xdr:col>24</xdr:col>
      <xdr:colOff>31750</xdr:colOff>
      <xdr:row>60</xdr:row>
      <xdr:rowOff>25400</xdr:rowOff>
    </xdr:to>
    <xdr:cxnSp macro="">
      <xdr:nvCxnSpPr>
        <xdr:cNvPr id="249" name="直線コネクタ 248"/>
        <xdr:cNvCxnSpPr/>
      </xdr:nvCxnSpPr>
      <xdr:spPr>
        <a:xfrm>
          <a:off x="15671800" y="1026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146050</xdr:rowOff>
    </xdr:from>
    <xdr:to>
      <xdr:col>22</xdr:col>
      <xdr:colOff>565150</xdr:colOff>
      <xdr:row>60</xdr:row>
      <xdr:rowOff>0</xdr:rowOff>
    </xdr:to>
    <xdr:cxnSp macro="">
      <xdr:nvCxnSpPr>
        <xdr:cNvPr id="252" name="直線コネクタ 251"/>
        <xdr:cNvCxnSpPr/>
      </xdr:nvCxnSpPr>
      <xdr:spPr>
        <a:xfrm flipV="1">
          <a:off x="14782800" y="1026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152400</xdr:rowOff>
    </xdr:from>
    <xdr:to>
      <xdr:col>21</xdr:col>
      <xdr:colOff>361950</xdr:colOff>
      <xdr:row>60</xdr:row>
      <xdr:rowOff>0</xdr:rowOff>
    </xdr:to>
    <xdr:cxnSp macro="">
      <xdr:nvCxnSpPr>
        <xdr:cNvPr id="255" name="直線コネクタ 254"/>
        <xdr:cNvCxnSpPr/>
      </xdr:nvCxnSpPr>
      <xdr:spPr>
        <a:xfrm>
          <a:off x="13893800" y="10096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152400</xdr:rowOff>
    </xdr:to>
    <xdr:cxnSp macro="">
      <xdr:nvCxnSpPr>
        <xdr:cNvPr id="258" name="直線コネクタ 257"/>
        <xdr:cNvCxnSpPr/>
      </xdr:nvCxnSpPr>
      <xdr:spPr>
        <a:xfrm>
          <a:off x="13004800" y="9956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146050</xdr:rowOff>
    </xdr:from>
    <xdr:to>
      <xdr:col>24</xdr:col>
      <xdr:colOff>82550</xdr:colOff>
      <xdr:row>60</xdr:row>
      <xdr:rowOff>76200</xdr:rowOff>
    </xdr:to>
    <xdr:sp macro="" textlink="">
      <xdr:nvSpPr>
        <xdr:cNvPr id="268" name="円/楕円 267"/>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118127</xdr:rowOff>
    </xdr:from>
    <xdr:ext cx="762000" cy="259045"/>
    <xdr:sp macro="" textlink="">
      <xdr:nvSpPr>
        <xdr:cNvPr id="269"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95250</xdr:rowOff>
    </xdr:from>
    <xdr:to>
      <xdr:col>22</xdr:col>
      <xdr:colOff>615950</xdr:colOff>
      <xdr:row>60</xdr:row>
      <xdr:rowOff>25400</xdr:rowOff>
    </xdr:to>
    <xdr:sp macro="" textlink="">
      <xdr:nvSpPr>
        <xdr:cNvPr id="270" name="円/楕円 269"/>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10177</xdr:rowOff>
    </xdr:from>
    <xdr:ext cx="736600" cy="259045"/>
    <xdr:sp macro="" textlink="">
      <xdr:nvSpPr>
        <xdr:cNvPr id="271" name="テキスト ボックス 270"/>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120650</xdr:rowOff>
    </xdr:from>
    <xdr:to>
      <xdr:col>21</xdr:col>
      <xdr:colOff>412750</xdr:colOff>
      <xdr:row>60</xdr:row>
      <xdr:rowOff>50800</xdr:rowOff>
    </xdr:to>
    <xdr:sp macro="" textlink="">
      <xdr:nvSpPr>
        <xdr:cNvPr id="272" name="円/楕円 271"/>
        <xdr:cNvSpPr/>
      </xdr:nvSpPr>
      <xdr:spPr>
        <a:xfrm>
          <a:off x="14732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35577</xdr:rowOff>
    </xdr:from>
    <xdr:ext cx="762000" cy="259045"/>
    <xdr:sp macro="" textlink="">
      <xdr:nvSpPr>
        <xdr:cNvPr id="273" name="テキスト ボックス 272"/>
        <xdr:cNvSpPr txBox="1"/>
      </xdr:nvSpPr>
      <xdr:spPr>
        <a:xfrm>
          <a:off x="14401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101600</xdr:rowOff>
    </xdr:from>
    <xdr:to>
      <xdr:col>20</xdr:col>
      <xdr:colOff>209550</xdr:colOff>
      <xdr:row>59</xdr:row>
      <xdr:rowOff>31750</xdr:rowOff>
    </xdr:to>
    <xdr:sp macro="" textlink="">
      <xdr:nvSpPr>
        <xdr:cNvPr id="274" name="円/楕円 273"/>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16527</xdr:rowOff>
    </xdr:from>
    <xdr:ext cx="762000" cy="259045"/>
    <xdr:sp macro="" textlink="">
      <xdr:nvSpPr>
        <xdr:cNvPr id="275" name="テキスト ボックス 274"/>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6" name="円/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7" name="テキスト ボックス 276"/>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０．９ポイント下回り８．１％となっている。今後の取り組みとしては、各種団体へ継続的に交付している補助金などについて、団体の活動内容などを精査し、本市の補助金制度がさらなる行政目的を達成できるよう、また効果的なものとなるように見直しや廃止を進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96520</xdr:rowOff>
    </xdr:to>
    <xdr:cxnSp macro="">
      <xdr:nvCxnSpPr>
        <xdr:cNvPr id="309" name="直線コネクタ 308"/>
        <xdr:cNvCxnSpPr/>
      </xdr:nvCxnSpPr>
      <xdr:spPr>
        <a:xfrm>
          <a:off x="156718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96520</xdr:rowOff>
    </xdr:to>
    <xdr:cxnSp macro="">
      <xdr:nvCxnSpPr>
        <xdr:cNvPr id="312" name="直線コネクタ 311"/>
        <xdr:cNvCxnSpPr/>
      </xdr:nvCxnSpPr>
      <xdr:spPr>
        <a:xfrm flipV="1">
          <a:off x="14782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96520</xdr:rowOff>
    </xdr:to>
    <xdr:cxnSp macro="">
      <xdr:nvCxnSpPr>
        <xdr:cNvPr id="315" name="直線コネクタ 314"/>
        <xdr:cNvCxnSpPr/>
      </xdr:nvCxnSpPr>
      <xdr:spPr>
        <a:xfrm>
          <a:off x="13893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104140</xdr:rowOff>
    </xdr:to>
    <xdr:cxnSp macro="">
      <xdr:nvCxnSpPr>
        <xdr:cNvPr id="318" name="直線コネクタ 317"/>
        <xdr:cNvCxnSpPr/>
      </xdr:nvCxnSpPr>
      <xdr:spPr>
        <a:xfrm flipV="1">
          <a:off x="13004800" y="626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45720</xdr:rowOff>
    </xdr:from>
    <xdr:to>
      <xdr:col>24</xdr:col>
      <xdr:colOff>82550</xdr:colOff>
      <xdr:row>36</xdr:row>
      <xdr:rowOff>147320</xdr:rowOff>
    </xdr:to>
    <xdr:sp macro="" textlink="">
      <xdr:nvSpPr>
        <xdr:cNvPr id="328" name="円/楕円 327"/>
        <xdr:cNvSpPr/>
      </xdr:nvSpPr>
      <xdr:spPr>
        <a:xfrm>
          <a:off x="16459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62247</xdr:rowOff>
    </xdr:from>
    <xdr:ext cx="762000" cy="259045"/>
    <xdr:sp macro="" textlink="">
      <xdr:nvSpPr>
        <xdr:cNvPr id="329" name="補助費等該当値テキスト"/>
        <xdr:cNvSpPr txBox="1"/>
      </xdr:nvSpPr>
      <xdr:spPr>
        <a:xfrm>
          <a:off x="16598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0" name="円/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45720</xdr:rowOff>
    </xdr:from>
    <xdr:to>
      <xdr:col>21</xdr:col>
      <xdr:colOff>412750</xdr:colOff>
      <xdr:row>36</xdr:row>
      <xdr:rowOff>147320</xdr:rowOff>
    </xdr:to>
    <xdr:sp macro="" textlink="">
      <xdr:nvSpPr>
        <xdr:cNvPr id="332" name="円/楕円 331"/>
        <xdr:cNvSpPr/>
      </xdr:nvSpPr>
      <xdr:spPr>
        <a:xfrm>
          <a:off x="14732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157497</xdr:rowOff>
    </xdr:from>
    <xdr:ext cx="762000" cy="259045"/>
    <xdr:sp macro="" textlink="">
      <xdr:nvSpPr>
        <xdr:cNvPr id="333" name="テキスト ボックス 332"/>
        <xdr:cNvSpPr txBox="1"/>
      </xdr:nvSpPr>
      <xdr:spPr>
        <a:xfrm>
          <a:off x="14401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4" name="円/楕円 333"/>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5" name="テキスト ボックス 334"/>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6" name="円/楕円 335"/>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7" name="テキスト ボックス 336"/>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類似団体平均より高く推移してきたため、平成２２年度、平成２３年度及び平成２５年度、平成２６年度において借換債を抑制し償還した。その結果、単年度では類似団体を上回っているが、平成２７年度以降は、類似団体平均を下回る水準となる見込みである。</a:t>
          </a:r>
        </a:p>
        <a:p>
          <a:r>
            <a:rPr kumimoji="1" lang="ja-JP" altLang="en-US" sz="1300">
              <a:latin typeface="ＭＳ Ｐゴシック"/>
            </a:rPr>
            <a:t>　これからも、可能な限り地方債残高の圧縮を行い、財政構造の弾力化に努める。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159004</xdr:rowOff>
    </xdr:to>
    <xdr:cxnSp macro="">
      <xdr:nvCxnSpPr>
        <xdr:cNvPr id="367" name="直線コネクタ 366"/>
        <xdr:cNvCxnSpPr/>
      </xdr:nvCxnSpPr>
      <xdr:spPr>
        <a:xfrm>
          <a:off x="3987800" y="133766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3556</xdr:rowOff>
    </xdr:to>
    <xdr:cxnSp macro="">
      <xdr:nvCxnSpPr>
        <xdr:cNvPr id="370" name="直線コネクタ 369"/>
        <xdr:cNvCxnSpPr/>
      </xdr:nvCxnSpPr>
      <xdr:spPr>
        <a:xfrm>
          <a:off x="3098800" y="13317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170435</xdr:rowOff>
    </xdr:to>
    <xdr:cxnSp macro="">
      <xdr:nvCxnSpPr>
        <xdr:cNvPr id="373" name="直線コネクタ 372"/>
        <xdr:cNvCxnSpPr/>
      </xdr:nvCxnSpPr>
      <xdr:spPr>
        <a:xfrm flipV="1">
          <a:off x="2209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90424</xdr:rowOff>
    </xdr:to>
    <xdr:cxnSp macro="">
      <xdr:nvCxnSpPr>
        <xdr:cNvPr id="376" name="直線コネクタ 375"/>
        <xdr:cNvCxnSpPr/>
      </xdr:nvCxnSpPr>
      <xdr:spPr>
        <a:xfrm flipV="1">
          <a:off x="1320800" y="133720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86" name="円/楕円 385"/>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87" name="公債費該当値テキスト"/>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8" name="円/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0" name="円/楕円 389"/>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1" name="テキスト ボックス 39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2" name="円/楕円 391"/>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93" name="テキスト ボックス 392"/>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39624</xdr:rowOff>
    </xdr:from>
    <xdr:to>
      <xdr:col>1</xdr:col>
      <xdr:colOff>676275</xdr:colOff>
      <xdr:row>78</xdr:row>
      <xdr:rowOff>141224</xdr:rowOff>
    </xdr:to>
    <xdr:sp macro="" textlink="">
      <xdr:nvSpPr>
        <xdr:cNvPr id="394" name="円/楕円 393"/>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126001</xdr:rowOff>
    </xdr:from>
    <xdr:ext cx="762000" cy="259045"/>
    <xdr:sp macro="" textlink="">
      <xdr:nvSpPr>
        <xdr:cNvPr id="395" name="テキスト ボックス 394"/>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公債費を除く経常収支比率については、人件費、物件費及び繰出金にかかる経常収支比率が高く、類似団体平均を大きく上回っている。</a:t>
          </a:r>
        </a:p>
        <a:p>
          <a:r>
            <a:rPr kumimoji="1" lang="ja-JP" altLang="en-US" sz="1300">
              <a:latin typeface="ＭＳ Ｐゴシック"/>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101854</xdr:rowOff>
    </xdr:to>
    <xdr:cxnSp macro="">
      <xdr:nvCxnSpPr>
        <xdr:cNvPr id="426" name="直線コネクタ 425"/>
        <xdr:cNvCxnSpPr/>
      </xdr:nvCxnSpPr>
      <xdr:spPr>
        <a:xfrm>
          <a:off x="15671800" y="135321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120142</xdr:rowOff>
    </xdr:to>
    <xdr:cxnSp macro="">
      <xdr:nvCxnSpPr>
        <xdr:cNvPr id="429" name="直線コネクタ 428"/>
        <xdr:cNvCxnSpPr/>
      </xdr:nvCxnSpPr>
      <xdr:spPr>
        <a:xfrm flipV="1">
          <a:off x="14782800" y="135321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79</xdr:row>
      <xdr:rowOff>120142</xdr:rowOff>
    </xdr:to>
    <xdr:cxnSp macro="">
      <xdr:nvCxnSpPr>
        <xdr:cNvPr id="432" name="直線コネクタ 431"/>
        <xdr:cNvCxnSpPr/>
      </xdr:nvCxnSpPr>
      <xdr:spPr>
        <a:xfrm>
          <a:off x="13893800" y="135229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78</xdr:row>
      <xdr:rowOff>149861</xdr:rowOff>
    </xdr:to>
    <xdr:cxnSp macro="">
      <xdr:nvCxnSpPr>
        <xdr:cNvPr id="435" name="直線コネクタ 434"/>
        <xdr:cNvCxnSpPr/>
      </xdr:nvCxnSpPr>
      <xdr:spPr>
        <a:xfrm>
          <a:off x="13004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39" name="テキスト ボックス 438"/>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51054</xdr:rowOff>
    </xdr:from>
    <xdr:to>
      <xdr:col>24</xdr:col>
      <xdr:colOff>82550</xdr:colOff>
      <xdr:row>79</xdr:row>
      <xdr:rowOff>152654</xdr:rowOff>
    </xdr:to>
    <xdr:sp macro="" textlink="">
      <xdr:nvSpPr>
        <xdr:cNvPr id="445" name="円/楕円 444"/>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23131</xdr:rowOff>
    </xdr:from>
    <xdr:ext cx="762000" cy="259045"/>
    <xdr:sp macro="" textlink="">
      <xdr:nvSpPr>
        <xdr:cNvPr id="446"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7" name="円/楕円 446"/>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8" name="テキスト ボックス 447"/>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69342</xdr:rowOff>
    </xdr:from>
    <xdr:to>
      <xdr:col>21</xdr:col>
      <xdr:colOff>412750</xdr:colOff>
      <xdr:row>79</xdr:row>
      <xdr:rowOff>170942</xdr:rowOff>
    </xdr:to>
    <xdr:sp macro="" textlink="">
      <xdr:nvSpPr>
        <xdr:cNvPr id="449" name="円/楕円 448"/>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155719</xdr:rowOff>
    </xdr:from>
    <xdr:ext cx="762000" cy="259045"/>
    <xdr:sp macro="" textlink="">
      <xdr:nvSpPr>
        <xdr:cNvPr id="450" name="テキスト ボックス 449"/>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51" name="円/楕円 450"/>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52" name="テキスト ボックス 451"/>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3" name="円/楕円 452"/>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4" name="テキスト ボックス 453"/>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大阪府河内長野市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90304</xdr:rowOff>
    </xdr:from>
    <xdr:to>
      <xdr:col>4</xdr:col>
      <xdr:colOff>1117600</xdr:colOff>
      <xdr:row>17</xdr:row>
      <xdr:rowOff>119402</xdr:rowOff>
    </xdr:to>
    <xdr:cxnSp macro="">
      <xdr:nvCxnSpPr>
        <xdr:cNvPr id="52" name="直線コネクタ 51"/>
        <xdr:cNvCxnSpPr/>
      </xdr:nvCxnSpPr>
      <xdr:spPr bwMode="auto">
        <a:xfrm flipV="1">
          <a:off x="5003800" y="3052579"/>
          <a:ext cx="647700" cy="2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83022</xdr:rowOff>
    </xdr:from>
    <xdr:to>
      <xdr:col>4</xdr:col>
      <xdr:colOff>469900</xdr:colOff>
      <xdr:row>17</xdr:row>
      <xdr:rowOff>119402</xdr:rowOff>
    </xdr:to>
    <xdr:cxnSp macro="">
      <xdr:nvCxnSpPr>
        <xdr:cNvPr id="55" name="直線コネクタ 54"/>
        <xdr:cNvCxnSpPr/>
      </xdr:nvCxnSpPr>
      <xdr:spPr bwMode="auto">
        <a:xfrm>
          <a:off x="4305300" y="3045297"/>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55786</xdr:rowOff>
    </xdr:from>
    <xdr:to>
      <xdr:col>3</xdr:col>
      <xdr:colOff>904875</xdr:colOff>
      <xdr:row>17</xdr:row>
      <xdr:rowOff>83022</xdr:rowOff>
    </xdr:to>
    <xdr:cxnSp macro="">
      <xdr:nvCxnSpPr>
        <xdr:cNvPr id="58" name="直線コネクタ 57"/>
        <xdr:cNvCxnSpPr/>
      </xdr:nvCxnSpPr>
      <xdr:spPr bwMode="auto">
        <a:xfrm>
          <a:off x="3606800" y="3018061"/>
          <a:ext cx="698500" cy="2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55786</xdr:rowOff>
    </xdr:from>
    <xdr:to>
      <xdr:col>3</xdr:col>
      <xdr:colOff>206375</xdr:colOff>
      <xdr:row>17</xdr:row>
      <xdr:rowOff>76066</xdr:rowOff>
    </xdr:to>
    <xdr:cxnSp macro="">
      <xdr:nvCxnSpPr>
        <xdr:cNvPr id="61" name="直線コネクタ 60"/>
        <xdr:cNvCxnSpPr/>
      </xdr:nvCxnSpPr>
      <xdr:spPr bwMode="auto">
        <a:xfrm flipV="1">
          <a:off x="2908300" y="3018061"/>
          <a:ext cx="698500" cy="20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39504</xdr:rowOff>
    </xdr:from>
    <xdr:to>
      <xdr:col>5</xdr:col>
      <xdr:colOff>34925</xdr:colOff>
      <xdr:row>17</xdr:row>
      <xdr:rowOff>141104</xdr:rowOff>
    </xdr:to>
    <xdr:sp macro="" textlink="">
      <xdr:nvSpPr>
        <xdr:cNvPr id="71" name="円/楕円 70"/>
        <xdr:cNvSpPr/>
      </xdr:nvSpPr>
      <xdr:spPr bwMode="auto">
        <a:xfrm>
          <a:off x="5600700" y="30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11581</xdr:rowOff>
    </xdr:from>
    <xdr:ext cx="762000" cy="259045"/>
    <xdr:sp macro="" textlink="">
      <xdr:nvSpPr>
        <xdr:cNvPr id="72" name="人口1人当たり決算額の推移該当値テキスト130"/>
        <xdr:cNvSpPr txBox="1"/>
      </xdr:nvSpPr>
      <xdr:spPr>
        <a:xfrm>
          <a:off x="5740400" y="29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68602</xdr:rowOff>
    </xdr:from>
    <xdr:to>
      <xdr:col>4</xdr:col>
      <xdr:colOff>520700</xdr:colOff>
      <xdr:row>17</xdr:row>
      <xdr:rowOff>170202</xdr:rowOff>
    </xdr:to>
    <xdr:sp macro="" textlink="">
      <xdr:nvSpPr>
        <xdr:cNvPr id="73" name="円/楕円 72"/>
        <xdr:cNvSpPr/>
      </xdr:nvSpPr>
      <xdr:spPr bwMode="auto">
        <a:xfrm>
          <a:off x="4953000" y="303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154979</xdr:rowOff>
    </xdr:from>
    <xdr:ext cx="736600" cy="259045"/>
    <xdr:sp macro="" textlink="">
      <xdr:nvSpPr>
        <xdr:cNvPr id="74" name="テキスト ボックス 73"/>
        <xdr:cNvSpPr txBox="1"/>
      </xdr:nvSpPr>
      <xdr:spPr>
        <a:xfrm>
          <a:off x="4622800" y="3117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32222</xdr:rowOff>
    </xdr:from>
    <xdr:to>
      <xdr:col>3</xdr:col>
      <xdr:colOff>955675</xdr:colOff>
      <xdr:row>17</xdr:row>
      <xdr:rowOff>133822</xdr:rowOff>
    </xdr:to>
    <xdr:sp macro="" textlink="">
      <xdr:nvSpPr>
        <xdr:cNvPr id="75" name="円/楕円 74"/>
        <xdr:cNvSpPr/>
      </xdr:nvSpPr>
      <xdr:spPr bwMode="auto">
        <a:xfrm>
          <a:off x="4254500" y="299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118599</xdr:rowOff>
    </xdr:from>
    <xdr:ext cx="762000" cy="259045"/>
    <xdr:sp macro="" textlink="">
      <xdr:nvSpPr>
        <xdr:cNvPr id="76" name="テキスト ボックス 75"/>
        <xdr:cNvSpPr txBox="1"/>
      </xdr:nvSpPr>
      <xdr:spPr>
        <a:xfrm>
          <a:off x="3924300" y="30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4986</xdr:rowOff>
    </xdr:from>
    <xdr:to>
      <xdr:col>3</xdr:col>
      <xdr:colOff>257175</xdr:colOff>
      <xdr:row>17</xdr:row>
      <xdr:rowOff>106586</xdr:rowOff>
    </xdr:to>
    <xdr:sp macro="" textlink="">
      <xdr:nvSpPr>
        <xdr:cNvPr id="77" name="円/楕円 76"/>
        <xdr:cNvSpPr/>
      </xdr:nvSpPr>
      <xdr:spPr bwMode="auto">
        <a:xfrm>
          <a:off x="3556000" y="296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91363</xdr:rowOff>
    </xdr:from>
    <xdr:ext cx="762000" cy="259045"/>
    <xdr:sp macro="" textlink="">
      <xdr:nvSpPr>
        <xdr:cNvPr id="78" name="テキスト ボックス 77"/>
        <xdr:cNvSpPr txBox="1"/>
      </xdr:nvSpPr>
      <xdr:spPr>
        <a:xfrm>
          <a:off x="3225800" y="305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58,139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25266</xdr:rowOff>
    </xdr:from>
    <xdr:to>
      <xdr:col>2</xdr:col>
      <xdr:colOff>692150</xdr:colOff>
      <xdr:row>17</xdr:row>
      <xdr:rowOff>126866</xdr:rowOff>
    </xdr:to>
    <xdr:sp macro="" textlink="">
      <xdr:nvSpPr>
        <xdr:cNvPr id="79" name="円/楕円 78"/>
        <xdr:cNvSpPr/>
      </xdr:nvSpPr>
      <xdr:spPr bwMode="auto">
        <a:xfrm>
          <a:off x="2857500" y="2987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111643</xdr:rowOff>
    </xdr:from>
    <xdr:ext cx="762000" cy="259045"/>
    <xdr:sp macro="" textlink="">
      <xdr:nvSpPr>
        <xdr:cNvPr id="80" name="テキスト ボックス 79"/>
        <xdr:cNvSpPr txBox="1"/>
      </xdr:nvSpPr>
      <xdr:spPr>
        <a:xfrm>
          <a:off x="2527300" y="307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232221</xdr:rowOff>
    </xdr:from>
    <xdr:to>
      <xdr:col>4</xdr:col>
      <xdr:colOff>1117600</xdr:colOff>
      <xdr:row>36</xdr:row>
      <xdr:rowOff>64495</xdr:rowOff>
    </xdr:to>
    <xdr:cxnSp macro="">
      <xdr:nvCxnSpPr>
        <xdr:cNvPr id="115" name="直線コネクタ 114"/>
        <xdr:cNvCxnSpPr/>
      </xdr:nvCxnSpPr>
      <xdr:spPr bwMode="auto">
        <a:xfrm flipV="1">
          <a:off x="5003800" y="6842571"/>
          <a:ext cx="647700" cy="17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216999</xdr:rowOff>
    </xdr:from>
    <xdr:ext cx="762000" cy="259045"/>
    <xdr:sp macro="" textlink="">
      <xdr:nvSpPr>
        <xdr:cNvPr id="116" name="人口1人当たり決算額の推移平均値テキスト445"/>
        <xdr:cNvSpPr txBox="1"/>
      </xdr:nvSpPr>
      <xdr:spPr>
        <a:xfrm>
          <a:off x="5740400" y="682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64495</xdr:rowOff>
    </xdr:from>
    <xdr:to>
      <xdr:col>4</xdr:col>
      <xdr:colOff>469900</xdr:colOff>
      <xdr:row>37</xdr:row>
      <xdr:rowOff>584</xdr:rowOff>
    </xdr:to>
    <xdr:cxnSp macro="">
      <xdr:nvCxnSpPr>
        <xdr:cNvPr id="118" name="直線コネクタ 117"/>
        <xdr:cNvCxnSpPr/>
      </xdr:nvCxnSpPr>
      <xdr:spPr bwMode="auto">
        <a:xfrm flipV="1">
          <a:off x="4305300" y="7017745"/>
          <a:ext cx="698500" cy="107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107863</xdr:rowOff>
    </xdr:from>
    <xdr:to>
      <xdr:col>3</xdr:col>
      <xdr:colOff>904875</xdr:colOff>
      <xdr:row>37</xdr:row>
      <xdr:rowOff>584</xdr:rowOff>
    </xdr:to>
    <xdr:cxnSp macro="">
      <xdr:nvCxnSpPr>
        <xdr:cNvPr id="121" name="直線コネクタ 120"/>
        <xdr:cNvCxnSpPr/>
      </xdr:nvCxnSpPr>
      <xdr:spPr bwMode="auto">
        <a:xfrm>
          <a:off x="3606800" y="6375313"/>
          <a:ext cx="698500" cy="749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107863</xdr:rowOff>
    </xdr:from>
    <xdr:to>
      <xdr:col>3</xdr:col>
      <xdr:colOff>206375</xdr:colOff>
      <xdr:row>35</xdr:row>
      <xdr:rowOff>251718</xdr:rowOff>
    </xdr:to>
    <xdr:cxnSp macro="">
      <xdr:nvCxnSpPr>
        <xdr:cNvPr id="124" name="直線コネクタ 123"/>
        <xdr:cNvCxnSpPr/>
      </xdr:nvCxnSpPr>
      <xdr:spPr bwMode="auto">
        <a:xfrm flipV="1">
          <a:off x="2908300" y="6375313"/>
          <a:ext cx="698500" cy="486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181421</xdr:rowOff>
    </xdr:from>
    <xdr:to>
      <xdr:col>5</xdr:col>
      <xdr:colOff>34925</xdr:colOff>
      <xdr:row>35</xdr:row>
      <xdr:rowOff>283021</xdr:rowOff>
    </xdr:to>
    <xdr:sp macro="" textlink="">
      <xdr:nvSpPr>
        <xdr:cNvPr id="134" name="円/楕円 133"/>
        <xdr:cNvSpPr/>
      </xdr:nvSpPr>
      <xdr:spPr bwMode="auto">
        <a:xfrm>
          <a:off x="5600700" y="67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26498</xdr:rowOff>
    </xdr:from>
    <xdr:ext cx="762000" cy="259045"/>
    <xdr:sp macro="" textlink="">
      <xdr:nvSpPr>
        <xdr:cNvPr id="135" name="人口1人当たり決算額の推移該当値テキスト445"/>
        <xdr:cNvSpPr txBox="1"/>
      </xdr:nvSpPr>
      <xdr:spPr>
        <a:xfrm>
          <a:off x="5740400" y="66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13695</xdr:rowOff>
    </xdr:from>
    <xdr:to>
      <xdr:col>4</xdr:col>
      <xdr:colOff>520700</xdr:colOff>
      <xdr:row>36</xdr:row>
      <xdr:rowOff>115295</xdr:rowOff>
    </xdr:to>
    <xdr:sp macro="" textlink="">
      <xdr:nvSpPr>
        <xdr:cNvPr id="136" name="円/楕円 135"/>
        <xdr:cNvSpPr/>
      </xdr:nvSpPr>
      <xdr:spPr bwMode="auto">
        <a:xfrm>
          <a:off x="4953000" y="696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100072</xdr:rowOff>
    </xdr:from>
    <xdr:ext cx="736600" cy="259045"/>
    <xdr:sp macro="" textlink="">
      <xdr:nvSpPr>
        <xdr:cNvPr id="137" name="テキスト ボックス 136"/>
        <xdr:cNvSpPr txBox="1"/>
      </xdr:nvSpPr>
      <xdr:spPr>
        <a:xfrm>
          <a:off x="4622800" y="705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121234</xdr:rowOff>
    </xdr:from>
    <xdr:to>
      <xdr:col>3</xdr:col>
      <xdr:colOff>955675</xdr:colOff>
      <xdr:row>37</xdr:row>
      <xdr:rowOff>51384</xdr:rowOff>
    </xdr:to>
    <xdr:sp macro="" textlink="">
      <xdr:nvSpPr>
        <xdr:cNvPr id="138" name="円/楕円 137"/>
        <xdr:cNvSpPr/>
      </xdr:nvSpPr>
      <xdr:spPr bwMode="auto">
        <a:xfrm>
          <a:off x="4254500" y="707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36161</xdr:rowOff>
    </xdr:from>
    <xdr:ext cx="762000" cy="259045"/>
    <xdr:sp macro="" textlink="">
      <xdr:nvSpPr>
        <xdr:cNvPr id="139" name="テキスト ボックス 138"/>
        <xdr:cNvSpPr txBox="1"/>
      </xdr:nvSpPr>
      <xdr:spPr>
        <a:xfrm>
          <a:off x="3924300" y="716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57063</xdr:rowOff>
    </xdr:from>
    <xdr:to>
      <xdr:col>3</xdr:col>
      <xdr:colOff>257175</xdr:colOff>
      <xdr:row>34</xdr:row>
      <xdr:rowOff>158663</xdr:rowOff>
    </xdr:to>
    <xdr:sp macro="" textlink="">
      <xdr:nvSpPr>
        <xdr:cNvPr id="140" name="円/楕円 139"/>
        <xdr:cNvSpPr/>
      </xdr:nvSpPr>
      <xdr:spPr bwMode="auto">
        <a:xfrm>
          <a:off x="3556000" y="632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168840</xdr:rowOff>
    </xdr:from>
    <xdr:ext cx="762000" cy="259045"/>
    <xdr:sp macro="" textlink="">
      <xdr:nvSpPr>
        <xdr:cNvPr id="141" name="テキスト ボックス 140"/>
        <xdr:cNvSpPr txBox="1"/>
      </xdr:nvSpPr>
      <xdr:spPr>
        <a:xfrm>
          <a:off x="3225800" y="609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200918</xdr:rowOff>
    </xdr:from>
    <xdr:to>
      <xdr:col>2</xdr:col>
      <xdr:colOff>692150</xdr:colOff>
      <xdr:row>35</xdr:row>
      <xdr:rowOff>302518</xdr:rowOff>
    </xdr:to>
    <xdr:sp macro="" textlink="">
      <xdr:nvSpPr>
        <xdr:cNvPr id="142" name="円/楕円 141"/>
        <xdr:cNvSpPr/>
      </xdr:nvSpPr>
      <xdr:spPr bwMode="auto">
        <a:xfrm>
          <a:off x="2857500" y="681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312695</xdr:rowOff>
    </xdr:from>
    <xdr:ext cx="762000" cy="259045"/>
    <xdr:sp macro="" textlink="">
      <xdr:nvSpPr>
        <xdr:cNvPr id="143" name="テキスト ボックス 142"/>
        <xdr:cNvSpPr txBox="1"/>
      </xdr:nvSpPr>
      <xdr:spPr>
        <a:xfrm>
          <a:off x="2527300" y="65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は、概ね同水準で推移してきたが、平成２６年度では普通建設事業の増加や実質収支の黒字確保のため、財政調整基金を約１，０７２百万円取り崩したため２．５６ポイント減少した。実質収支については、約１８百万円の黒字を確保したが、実質単年度収支は約２４百万円の赤字となり、比率は、それぞれ０．０９％、▲２．８１％となった。</a:t>
          </a:r>
        </a:p>
        <a:p>
          <a:r>
            <a:rPr kumimoji="1" lang="ja-JP" altLang="en-US" sz="1400">
              <a:latin typeface="ＭＳ ゴシック" pitchFamily="49" charset="-128"/>
              <a:ea typeface="ＭＳ ゴシック" pitchFamily="49" charset="-128"/>
            </a:rPr>
            <a:t>　今後も財政調整基金に頼らない財政運営を目指す。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水道事業会計における資金剰余額が約２，５５５百万円となり、前年度と比べて約４２２百万円増加し、また、国民健康保険事業勘定特別会計においても、約５１１百万円の黒字となり、前年度の実質収支額から約９９百万円増加したことなどにより、全会計の合計の黒字幅が増加している。</a:t>
          </a:r>
        </a:p>
        <a:p>
          <a:r>
            <a:rPr kumimoji="1" lang="ja-JP" altLang="en-US" sz="1400">
              <a:latin typeface="ＭＳ ゴシック" pitchFamily="49" charset="-128"/>
              <a:ea typeface="ＭＳ ゴシック" pitchFamily="49" charset="-128"/>
            </a:rPr>
            <a:t>　今後も、既存事業を見直すことで、健全な財政運営を持続していく。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平成２２年度、平成２３年度および平成２５年度、平成２６年度において、借換債の発行を抑制し償還したため、元利償還金は高い状態が続いているが、平成２７年度以降は大幅に減少する見込みである。</a:t>
          </a:r>
        </a:p>
        <a:p>
          <a:r>
            <a:rPr kumimoji="1" lang="ja-JP" altLang="en-US" sz="1400">
              <a:latin typeface="ＭＳ ゴシック" pitchFamily="49" charset="-128"/>
              <a:ea typeface="ＭＳ ゴシック" pitchFamily="49" charset="-128"/>
            </a:rPr>
            <a:t>　今後も地方債残高の圧縮を図るため、建設事業について、事業年度の延伸や規模の縮小を行い、更に事業の優先度を明確にし、事業費の平準化を行うことで地方債の新規発行の抑制に努める。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繰上償還の実施により地方債残高の圧縮に努めてきたことにより、平成２３年度以降は将来負担がない状態を維持している。</a:t>
          </a:r>
        </a:p>
        <a:p>
          <a:r>
            <a:rPr kumimoji="1" lang="ja-JP" altLang="en-US" sz="1400">
              <a:latin typeface="ＭＳ ゴシック" pitchFamily="49" charset="-128"/>
              <a:ea typeface="ＭＳ ゴシック" pitchFamily="49" charset="-128"/>
            </a:rPr>
            <a:t>　今後も、普通建設事業について、事業年度の延伸や規模の縮小を行い、更に事業の優先度を明確にするなど、事業費の平準化を図ることで地方債の発行を抑制し、また、普通交付税の算入のある地方債を活用することで、将来世代への負担を軽減し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36152119</v>
      </c>
      <c r="BO4" s="379"/>
      <c r="BP4" s="379"/>
      <c r="BQ4" s="379"/>
      <c r="BR4" s="379"/>
      <c r="BS4" s="379"/>
      <c r="BT4" s="379"/>
      <c r="BU4" s="380"/>
      <c r="BV4" s="378">
        <v>35169147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0.1</v>
      </c>
      <c r="CU4" s="556"/>
      <c r="CV4" s="556"/>
      <c r="CW4" s="556"/>
      <c r="CX4" s="556"/>
      <c r="CY4" s="556"/>
      <c r="CZ4" s="556"/>
      <c r="DA4" s="557"/>
      <c r="DB4" s="555">
        <v>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35953976</v>
      </c>
      <c r="BO5" s="384"/>
      <c r="BP5" s="384"/>
      <c r="BQ5" s="384"/>
      <c r="BR5" s="384"/>
      <c r="BS5" s="384"/>
      <c r="BT5" s="384"/>
      <c r="BU5" s="385"/>
      <c r="BV5" s="383">
        <v>35002388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103.9</v>
      </c>
      <c r="CU5" s="354"/>
      <c r="CV5" s="354"/>
      <c r="CW5" s="354"/>
      <c r="CX5" s="354"/>
      <c r="CY5" s="354"/>
      <c r="CZ5" s="354"/>
      <c r="DA5" s="355"/>
      <c r="DB5" s="353">
        <v>98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198143</v>
      </c>
      <c r="BO6" s="384"/>
      <c r="BP6" s="384"/>
      <c r="BQ6" s="384"/>
      <c r="BR6" s="384"/>
      <c r="BS6" s="384"/>
      <c r="BT6" s="384"/>
      <c r="BU6" s="385"/>
      <c r="BV6" s="383">
        <v>166759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113.9</v>
      </c>
      <c r="CU6" s="530"/>
      <c r="CV6" s="530"/>
      <c r="CW6" s="530"/>
      <c r="CX6" s="530"/>
      <c r="CY6" s="530"/>
      <c r="CZ6" s="530"/>
      <c r="DA6" s="531"/>
      <c r="DB6" s="529">
        <v>108.2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179864</v>
      </c>
      <c r="BO7" s="384"/>
      <c r="BP7" s="384"/>
      <c r="BQ7" s="384"/>
      <c r="BR7" s="384"/>
      <c r="BS7" s="384"/>
      <c r="BT7" s="384"/>
      <c r="BU7" s="385"/>
      <c r="BV7" s="383">
        <v>124127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21135190</v>
      </c>
      <c r="CU7" s="384"/>
      <c r="CV7" s="384"/>
      <c r="CW7" s="384"/>
      <c r="CX7" s="384"/>
      <c r="CY7" s="384"/>
      <c r="CZ7" s="384"/>
      <c r="DA7" s="385"/>
      <c r="DB7" s="383">
        <v>21269469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18279</v>
      </c>
      <c r="BO8" s="384"/>
      <c r="BP8" s="384"/>
      <c r="BQ8" s="384"/>
      <c r="BR8" s="384"/>
      <c r="BS8" s="384"/>
      <c r="BT8" s="384"/>
      <c r="BU8" s="385"/>
      <c r="BV8" s="383">
        <v>42632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112490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-24353</v>
      </c>
      <c r="BO9" s="384"/>
      <c r="BP9" s="384"/>
      <c r="BQ9" s="384"/>
      <c r="BR9" s="384"/>
      <c r="BS9" s="384"/>
      <c r="BT9" s="384"/>
      <c r="BU9" s="385"/>
      <c r="BV9" s="383">
        <v>30663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17.5</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117239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502205</v>
      </c>
      <c r="BO10" s="384"/>
      <c r="BP10" s="384"/>
      <c r="BQ10" s="384"/>
      <c r="BR10" s="384"/>
      <c r="BS10" s="384"/>
      <c r="BT10" s="384"/>
      <c r="BU10" s="385"/>
      <c r="BV10" s="383">
        <v>373371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110975</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1071961</v>
      </c>
      <c r="BO12" s="384"/>
      <c r="BP12" s="384"/>
      <c r="BQ12" s="384"/>
      <c r="BR12" s="384"/>
      <c r="BS12" s="384"/>
      <c r="BT12" s="384"/>
      <c r="BU12" s="385"/>
      <c r="BV12" s="383">
        <v>94897</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110482</v>
      </c>
      <c r="S13" s="485"/>
      <c r="T13" s="485"/>
      <c r="U13" s="485"/>
      <c r="V13" s="486"/>
      <c r="W13" s="472" t="s">
        <v>122</v>
      </c>
      <c r="X13" s="396"/>
      <c r="Y13" s="396"/>
      <c r="Z13" s="396"/>
      <c r="AA13" s="396"/>
      <c r="AB13" s="397"/>
      <c r="AC13" s="359">
        <v>466</v>
      </c>
      <c r="AD13" s="360"/>
      <c r="AE13" s="360"/>
      <c r="AF13" s="360"/>
      <c r="AG13" s="361"/>
      <c r="AH13" s="359">
        <v>645</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-594109</v>
      </c>
      <c r="BO13" s="384"/>
      <c r="BP13" s="384"/>
      <c r="BQ13" s="384"/>
      <c r="BR13" s="384"/>
      <c r="BS13" s="384"/>
      <c r="BT13" s="384"/>
      <c r="BU13" s="385"/>
      <c r="BV13" s="383">
        <v>309137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5.5</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112173</v>
      </c>
      <c r="S14" s="485"/>
      <c r="T14" s="485"/>
      <c r="U14" s="485"/>
      <c r="V14" s="486"/>
      <c r="W14" s="487"/>
      <c r="X14" s="399"/>
      <c r="Y14" s="399"/>
      <c r="Z14" s="399"/>
      <c r="AA14" s="399"/>
      <c r="AB14" s="400"/>
      <c r="AC14" s="477">
        <v>1.1000000000000001</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111655</v>
      </c>
      <c r="S15" s="485"/>
      <c r="T15" s="485"/>
      <c r="U15" s="485"/>
      <c r="V15" s="486"/>
      <c r="W15" s="472" t="s">
        <v>129</v>
      </c>
      <c r="X15" s="396"/>
      <c r="Y15" s="396"/>
      <c r="Z15" s="396"/>
      <c r="AA15" s="396"/>
      <c r="AB15" s="397"/>
      <c r="AC15" s="359">
        <v>9284</v>
      </c>
      <c r="AD15" s="360"/>
      <c r="AE15" s="360"/>
      <c r="AF15" s="360"/>
      <c r="AG15" s="361"/>
      <c r="AH15" s="359">
        <v>11413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10379929</v>
      </c>
      <c r="BO15" s="379"/>
      <c r="BP15" s="379"/>
      <c r="BQ15" s="379"/>
      <c r="BR15" s="379"/>
      <c r="BS15" s="379"/>
      <c r="BT15" s="379"/>
      <c r="BU15" s="380"/>
      <c r="BV15" s="378">
        <v>10104431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21.5</v>
      </c>
      <c r="AD16" s="478"/>
      <c r="AE16" s="478"/>
      <c r="AF16" s="478"/>
      <c r="AG16" s="479"/>
      <c r="AH16" s="477">
        <v>22.3</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16318936</v>
      </c>
      <c r="BO16" s="384"/>
      <c r="BP16" s="384"/>
      <c r="BQ16" s="384"/>
      <c r="BR16" s="384"/>
      <c r="BS16" s="384"/>
      <c r="BT16" s="384"/>
      <c r="BU16" s="385"/>
      <c r="BV16" s="383">
        <v>16283131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33438</v>
      </c>
      <c r="AD17" s="360"/>
      <c r="AE17" s="360"/>
      <c r="AF17" s="360"/>
      <c r="AG17" s="361"/>
      <c r="AH17" s="359">
        <v>37658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13350512</v>
      </c>
      <c r="BO17" s="384"/>
      <c r="BP17" s="384"/>
      <c r="BQ17" s="384"/>
      <c r="BR17" s="384"/>
      <c r="BS17" s="384"/>
      <c r="BT17" s="384"/>
      <c r="BU17" s="385"/>
      <c r="BV17" s="383">
        <v>13060127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109.63</v>
      </c>
      <c r="M18" s="448"/>
      <c r="N18" s="448"/>
      <c r="O18" s="448"/>
      <c r="P18" s="448"/>
      <c r="Q18" s="448"/>
      <c r="R18" s="449"/>
      <c r="S18" s="449"/>
      <c r="T18" s="449"/>
      <c r="U18" s="449"/>
      <c r="V18" s="450"/>
      <c r="W18" s="464"/>
      <c r="X18" s="465"/>
      <c r="Y18" s="465"/>
      <c r="Z18" s="465"/>
      <c r="AA18" s="465"/>
      <c r="AB18" s="473"/>
      <c r="AC18" s="347">
        <v>77.400000000000006</v>
      </c>
      <c r="AD18" s="348"/>
      <c r="AE18" s="348"/>
      <c r="AF18" s="348"/>
      <c r="AG18" s="451"/>
      <c r="AH18" s="347">
        <v>73.7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22257225</v>
      </c>
      <c r="BO18" s="384"/>
      <c r="BP18" s="384"/>
      <c r="BQ18" s="384"/>
      <c r="BR18" s="384"/>
      <c r="BS18" s="384"/>
      <c r="BT18" s="384"/>
      <c r="BU18" s="385"/>
      <c r="BV18" s="383">
        <v>21280023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1026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25365216</v>
      </c>
      <c r="BO19" s="384"/>
      <c r="BP19" s="384"/>
      <c r="BQ19" s="384"/>
      <c r="BR19" s="384"/>
      <c r="BS19" s="384"/>
      <c r="BT19" s="384"/>
      <c r="BU19" s="385"/>
      <c r="BV19" s="383">
        <v>23593629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41339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32741036</v>
      </c>
      <c r="BO23" s="384"/>
      <c r="BP23" s="384"/>
      <c r="BQ23" s="384"/>
      <c r="BR23" s="384"/>
      <c r="BS23" s="384"/>
      <c r="BT23" s="384"/>
      <c r="BU23" s="385"/>
      <c r="BV23" s="383">
        <v>33595742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8500</v>
      </c>
      <c r="R24" s="360"/>
      <c r="S24" s="360"/>
      <c r="T24" s="360"/>
      <c r="U24" s="360"/>
      <c r="V24" s="361"/>
      <c r="W24" s="425"/>
      <c r="X24" s="416"/>
      <c r="Y24" s="417"/>
      <c r="Z24" s="356" t="s">
        <v>152</v>
      </c>
      <c r="AA24" s="357"/>
      <c r="AB24" s="357"/>
      <c r="AC24" s="357"/>
      <c r="AD24" s="357"/>
      <c r="AE24" s="357"/>
      <c r="AF24" s="357"/>
      <c r="AG24" s="358"/>
      <c r="AH24" s="359">
        <v>557</v>
      </c>
      <c r="AI24" s="360"/>
      <c r="AJ24" s="360"/>
      <c r="AK24" s="360"/>
      <c r="AL24" s="361"/>
      <c r="AM24" s="359">
        <v>1772931</v>
      </c>
      <c r="AN24" s="360"/>
      <c r="AO24" s="360"/>
      <c r="AP24" s="360"/>
      <c r="AQ24" s="360"/>
      <c r="AR24" s="361"/>
      <c r="AS24" s="359">
        <v>3183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27187257</v>
      </c>
      <c r="BO24" s="384"/>
      <c r="BP24" s="384"/>
      <c r="BQ24" s="384"/>
      <c r="BR24" s="384"/>
      <c r="BS24" s="384"/>
      <c r="BT24" s="384"/>
      <c r="BU24" s="385"/>
      <c r="BV24" s="383">
        <v>26611801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7470</v>
      </c>
      <c r="R25" s="360"/>
      <c r="S25" s="360"/>
      <c r="T25" s="360"/>
      <c r="U25" s="360"/>
      <c r="V25" s="361"/>
      <c r="W25" s="425"/>
      <c r="X25" s="416"/>
      <c r="Y25" s="417"/>
      <c r="Z25" s="356" t="s">
        <v>155</v>
      </c>
      <c r="AA25" s="357"/>
      <c r="AB25" s="357"/>
      <c r="AC25" s="357"/>
      <c r="AD25" s="357"/>
      <c r="AE25" s="357"/>
      <c r="AF25" s="357"/>
      <c r="AG25" s="358"/>
      <c r="AH25" s="359">
        <v>110</v>
      </c>
      <c r="AI25" s="360"/>
      <c r="AJ25" s="360"/>
      <c r="AK25" s="360"/>
      <c r="AL25" s="361"/>
      <c r="AM25" s="359">
        <v>342430</v>
      </c>
      <c r="AN25" s="360"/>
      <c r="AO25" s="360"/>
      <c r="AP25" s="360"/>
      <c r="AQ25" s="360"/>
      <c r="AR25" s="361"/>
      <c r="AS25" s="359">
        <v>3113</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2159308</v>
      </c>
      <c r="BO25" s="379"/>
      <c r="BP25" s="379"/>
      <c r="BQ25" s="379"/>
      <c r="BR25" s="379"/>
      <c r="BS25" s="379"/>
      <c r="BT25" s="379"/>
      <c r="BU25" s="380"/>
      <c r="BV25" s="378">
        <v>2817552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7470</v>
      </c>
      <c r="R26" s="360"/>
      <c r="S26" s="360"/>
      <c r="T26" s="360"/>
      <c r="U26" s="360"/>
      <c r="V26" s="361"/>
      <c r="W26" s="425"/>
      <c r="X26" s="416"/>
      <c r="Y26" s="417"/>
      <c r="Z26" s="356" t="s">
        <v>158</v>
      </c>
      <c r="AA26" s="438"/>
      <c r="AB26" s="438"/>
      <c r="AC26" s="438"/>
      <c r="AD26" s="438"/>
      <c r="AE26" s="438"/>
      <c r="AF26" s="438"/>
      <c r="AG26" s="439"/>
      <c r="AH26" s="359">
        <v>14</v>
      </c>
      <c r="AI26" s="360"/>
      <c r="AJ26" s="360"/>
      <c r="AK26" s="360"/>
      <c r="AL26" s="361"/>
      <c r="AM26" s="359">
        <v>46844</v>
      </c>
      <c r="AN26" s="360"/>
      <c r="AO26" s="360"/>
      <c r="AP26" s="360"/>
      <c r="AQ26" s="360"/>
      <c r="AR26" s="361"/>
      <c r="AS26" s="359">
        <v>3346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6600</v>
      </c>
      <c r="R27" s="360"/>
      <c r="S27" s="360"/>
      <c r="T27" s="360"/>
      <c r="U27" s="360"/>
      <c r="V27" s="361"/>
      <c r="W27" s="425"/>
      <c r="X27" s="416"/>
      <c r="Y27" s="417"/>
      <c r="Z27" s="356" t="s">
        <v>161</v>
      </c>
      <c r="AA27" s="357"/>
      <c r="AB27" s="357"/>
      <c r="AC27" s="357"/>
      <c r="AD27" s="357"/>
      <c r="AE27" s="357"/>
      <c r="AF27" s="357"/>
      <c r="AG27" s="358"/>
      <c r="AH27" s="359">
        <v>13</v>
      </c>
      <c r="AI27" s="360"/>
      <c r="AJ27" s="360"/>
      <c r="AK27" s="360"/>
      <c r="AL27" s="361"/>
      <c r="AM27" s="359">
        <v>56859</v>
      </c>
      <c r="AN27" s="360"/>
      <c r="AO27" s="360"/>
      <c r="AP27" s="360"/>
      <c r="AQ27" s="360"/>
      <c r="AR27" s="361"/>
      <c r="AS27" s="359">
        <v>4374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1074509</v>
      </c>
      <c r="BO27" s="387"/>
      <c r="BP27" s="387"/>
      <c r="BQ27" s="387"/>
      <c r="BR27" s="387"/>
      <c r="BS27" s="387"/>
      <c r="BT27" s="387"/>
      <c r="BU27" s="388"/>
      <c r="BV27" s="386">
        <v>1074509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6100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4037840</v>
      </c>
      <c r="BO28" s="379"/>
      <c r="BP28" s="379"/>
      <c r="BQ28" s="379"/>
      <c r="BR28" s="379"/>
      <c r="BS28" s="379"/>
      <c r="BT28" s="379"/>
      <c r="BU28" s="380"/>
      <c r="BV28" s="378">
        <v>4607596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5700</v>
      </c>
      <c r="R29" s="360"/>
      <c r="S29" s="360"/>
      <c r="T29" s="360"/>
      <c r="U29" s="360"/>
      <c r="V29" s="361"/>
      <c r="W29" s="426"/>
      <c r="X29" s="427"/>
      <c r="Y29" s="428"/>
      <c r="Z29" s="356" t="s">
        <v>168</v>
      </c>
      <c r="AA29" s="357"/>
      <c r="AB29" s="357"/>
      <c r="AC29" s="357"/>
      <c r="AD29" s="357"/>
      <c r="AE29" s="357"/>
      <c r="AF29" s="357"/>
      <c r="AG29" s="358"/>
      <c r="AH29" s="359">
        <v>570</v>
      </c>
      <c r="AI29" s="360"/>
      <c r="AJ29" s="360"/>
      <c r="AK29" s="360"/>
      <c r="AL29" s="361"/>
      <c r="AM29" s="359">
        <v>1829790</v>
      </c>
      <c r="AN29" s="360"/>
      <c r="AO29" s="360"/>
      <c r="AP29" s="360"/>
      <c r="AQ29" s="360"/>
      <c r="AR29" s="361"/>
      <c r="AS29" s="359">
        <v>3210</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416500</v>
      </c>
      <c r="BO29" s="384"/>
      <c r="BP29" s="384"/>
      <c r="BQ29" s="384"/>
      <c r="BR29" s="384"/>
      <c r="BS29" s="384"/>
      <c r="BT29" s="384"/>
      <c r="BU29" s="385"/>
      <c r="BV29" s="383">
        <v>849400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2986596</v>
      </c>
      <c r="BO30" s="387"/>
      <c r="BP30" s="387"/>
      <c r="BQ30" s="387"/>
      <c r="BR30" s="387"/>
      <c r="BS30" s="387"/>
      <c r="BT30" s="387"/>
      <c r="BU30" s="388"/>
      <c r="BV30" s="386">
        <v>2739658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南河内環境事業組合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河内長野市公園緑化協会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　一般会計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河内長野市勤労者福祉サービスセンター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　後期高齢者医療特別会計</v>
      </c>
      <c r="BZ36" s="342"/>
      <c r="CA36" s="342"/>
      <c r="CB36" s="342"/>
      <c r="CC36" s="342"/>
      <c r="CD36" s="342"/>
      <c r="CE36" s="342"/>
      <c r="CF36" s="342"/>
      <c r="CG36" s="342"/>
      <c r="CH36" s="342"/>
      <c r="CI36" s="342"/>
      <c r="CJ36" s="342"/>
      <c r="CK36" s="342"/>
      <c r="CL36" s="342"/>
      <c r="CM36" s="342"/>
      <c r="CN36" s="165"/>
      <c r="CO36" s="343">
        <f t="shared" si="3"/>
        <v>15</v>
      </c>
      <c r="CP36" s="343"/>
      <c r="CQ36" s="342" t="str">
        <f>IF('各会計、関係団体の財政状況及び健全化判断比率'!BS9="","",'各会計、関係団体の財政状況及び健全化判断比率'!BS9)</f>
        <v>河内長野市文化振興財団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大阪府広域水道企業団　水道事業会計</v>
      </c>
      <c r="BZ37" s="342"/>
      <c r="CA37" s="342"/>
      <c r="CB37" s="342"/>
      <c r="CC37" s="342"/>
      <c r="CD37" s="342"/>
      <c r="CE37" s="342"/>
      <c r="CF37" s="342"/>
      <c r="CG37" s="342"/>
      <c r="CH37" s="342"/>
      <c r="CI37" s="342"/>
      <c r="CJ37" s="342"/>
      <c r="CK37" s="342"/>
      <c r="CL37" s="342"/>
      <c r="CM37" s="342"/>
      <c r="CN37" s="165"/>
      <c r="CO37" s="343">
        <f t="shared" si="3"/>
        <v>16</v>
      </c>
      <c r="CP37" s="343"/>
      <c r="CQ37" s="342" t="str">
        <f>IF('各会計、関係団体の財政状況及び健全化判断比率'!BS10="","",'各会計、関係団体の財政状況及び健全化判断比率'!BS10)</f>
        <v>河内長野都市開発</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大阪府広域水道企業団　工業用水道事業会計</v>
      </c>
      <c r="BZ38" s="342"/>
      <c r="CA38" s="342"/>
      <c r="CB38" s="342"/>
      <c r="CC38" s="342"/>
      <c r="CD38" s="342"/>
      <c r="CE38" s="342"/>
      <c r="CF38" s="342"/>
      <c r="CG38" s="342"/>
      <c r="CH38" s="342"/>
      <c r="CI38" s="342"/>
      <c r="CJ38" s="342"/>
      <c r="CK38" s="342"/>
      <c r="CL38" s="342"/>
      <c r="CM38" s="342"/>
      <c r="CN38" s="165"/>
      <c r="CO38" s="343">
        <f t="shared" si="3"/>
        <v>17</v>
      </c>
      <c r="CP38" s="343"/>
      <c r="CQ38" s="342" t="str">
        <f>IF('各会計、関係団体の財政状況及び健全化判断比率'!BS11="","",'各会計、関係団体の財政状況及び健全化判断比率'!BS11)</f>
        <v>三日市都市開発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18</v>
      </c>
      <c r="CP39" s="343"/>
      <c r="CQ39" s="342" t="str">
        <f>IF('各会計、関係団体の財政状況及び健全化判断比率'!BS12="","",'各会計、関係団体の財政状況及び健全化判断比率'!BS12)</f>
        <v>三日市町駅整備</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81" t="s">
        <v>23</v>
      </c>
      <c r="C41" s="1182"/>
      <c r="D41" s="81"/>
      <c r="E41" s="1183" t="s">
        <v>24</v>
      </c>
      <c r="F41" s="1183"/>
      <c r="G41" s="1183"/>
      <c r="H41" s="1184"/>
      <c r="I41" s="82">
        <v>36515</v>
      </c>
      <c r="J41" s="83">
        <v>33388</v>
      </c>
      <c r="K41" s="83">
        <v>33331</v>
      </c>
      <c r="L41" s="83">
        <v>33591</v>
      </c>
      <c r="M41" s="84">
        <v>32738</v>
      </c>
    </row>
    <row r="42" spans="2:13" ht="27.75" customHeight="1">
      <c r="B42" s="1171"/>
      <c r="C42" s="1172"/>
      <c r="D42" s="85"/>
      <c r="E42" s="1175" t="s">
        <v>25</v>
      </c>
      <c r="F42" s="1175"/>
      <c r="G42" s="1175"/>
      <c r="H42" s="1176"/>
      <c r="I42" s="86" t="s">
        <v>476</v>
      </c>
      <c r="J42" s="87" t="s">
        <v>476</v>
      </c>
      <c r="K42" s="87" t="s">
        <v>476</v>
      </c>
      <c r="L42" s="87" t="s">
        <v>476</v>
      </c>
      <c r="M42" s="88" t="s">
        <v>476</v>
      </c>
    </row>
    <row r="43" spans="2:13" ht="27.75" customHeight="1">
      <c r="B43" s="1171"/>
      <c r="C43" s="1172"/>
      <c r="D43" s="85"/>
      <c r="E43" s="1175" t="s">
        <v>26</v>
      </c>
      <c r="F43" s="1175"/>
      <c r="G43" s="1175"/>
      <c r="H43" s="1176"/>
      <c r="I43" s="86">
        <v>20256</v>
      </c>
      <c r="J43" s="87">
        <v>19158</v>
      </c>
      <c r="K43" s="87">
        <v>17785</v>
      </c>
      <c r="L43" s="87">
        <v>16950</v>
      </c>
      <c r="M43" s="88">
        <v>16817</v>
      </c>
    </row>
    <row r="44" spans="2:13" ht="27.75" customHeight="1">
      <c r="B44" s="1171"/>
      <c r="C44" s="1172"/>
      <c r="D44" s="85"/>
      <c r="E44" s="1175" t="s">
        <v>27</v>
      </c>
      <c r="F44" s="1175"/>
      <c r="G44" s="1175"/>
      <c r="H44" s="1176"/>
      <c r="I44" s="86">
        <v>1146</v>
      </c>
      <c r="J44" s="87">
        <v>855</v>
      </c>
      <c r="K44" s="87">
        <v>583</v>
      </c>
      <c r="L44" s="87">
        <v>321</v>
      </c>
      <c r="M44" s="88">
        <v>74</v>
      </c>
    </row>
    <row r="45" spans="2:13" ht="27.75" customHeight="1">
      <c r="B45" s="1171"/>
      <c r="C45" s="1172"/>
      <c r="D45" s="85"/>
      <c r="E45" s="1175" t="s">
        <v>28</v>
      </c>
      <c r="F45" s="1175"/>
      <c r="G45" s="1175"/>
      <c r="H45" s="1176"/>
      <c r="I45" s="86">
        <v>5739</v>
      </c>
      <c r="J45" s="87">
        <v>5442</v>
      </c>
      <c r="K45" s="87">
        <v>5874</v>
      </c>
      <c r="L45" s="87">
        <v>5707</v>
      </c>
      <c r="M45" s="88">
        <v>5182</v>
      </c>
    </row>
    <row r="46" spans="2:13" ht="27.75" customHeight="1">
      <c r="B46" s="1171"/>
      <c r="C46" s="1172"/>
      <c r="D46" s="85"/>
      <c r="E46" s="1175" t="s">
        <v>29</v>
      </c>
      <c r="F46" s="1175"/>
      <c r="G46" s="1175"/>
      <c r="H46" s="1176"/>
      <c r="I46" s="86">
        <v>1</v>
      </c>
      <c r="J46" s="87">
        <v>0</v>
      </c>
      <c r="K46" s="87">
        <v>0</v>
      </c>
      <c r="L46" s="87">
        <v>0</v>
      </c>
      <c r="M46" s="88">
        <v>0</v>
      </c>
    </row>
    <row r="47" spans="2:13" ht="27.75" customHeight="1">
      <c r="B47" s="1171"/>
      <c r="C47" s="1172"/>
      <c r="D47" s="85"/>
      <c r="E47" s="1175" t="s">
        <v>30</v>
      </c>
      <c r="F47" s="1175"/>
      <c r="G47" s="1175"/>
      <c r="H47" s="1176"/>
      <c r="I47" s="86" t="s">
        <v>476</v>
      </c>
      <c r="J47" s="87" t="s">
        <v>476</v>
      </c>
      <c r="K47" s="87" t="s">
        <v>476</v>
      </c>
      <c r="L47" s="87" t="s">
        <v>476</v>
      </c>
      <c r="M47" s="88" t="s">
        <v>476</v>
      </c>
    </row>
    <row r="48" spans="2:13" ht="27.75" customHeight="1">
      <c r="B48" s="1173"/>
      <c r="C48" s="1174"/>
      <c r="D48" s="85"/>
      <c r="E48" s="1175" t="s">
        <v>31</v>
      </c>
      <c r="F48" s="1175"/>
      <c r="G48" s="1175"/>
      <c r="H48" s="1176"/>
      <c r="I48" s="86" t="s">
        <v>476</v>
      </c>
      <c r="J48" s="87" t="s">
        <v>476</v>
      </c>
      <c r="K48" s="87" t="s">
        <v>476</v>
      </c>
      <c r="L48" s="87" t="s">
        <v>476</v>
      </c>
      <c r="M48" s="88" t="s">
        <v>476</v>
      </c>
    </row>
    <row r="49" spans="2:13" ht="27.75" customHeight="1">
      <c r="B49" s="1169" t="s">
        <v>32</v>
      </c>
      <c r="C49" s="1170"/>
      <c r="D49" s="89"/>
      <c r="E49" s="1175" t="s">
        <v>33</v>
      </c>
      <c r="F49" s="1175"/>
      <c r="G49" s="1175"/>
      <c r="H49" s="1176"/>
      <c r="I49" s="86">
        <v>10709</v>
      </c>
      <c r="J49" s="87">
        <v>8772</v>
      </c>
      <c r="K49" s="87">
        <v>8799</v>
      </c>
      <c r="L49" s="87">
        <v>8283</v>
      </c>
      <c r="M49" s="88">
        <v>7534</v>
      </c>
    </row>
    <row r="50" spans="2:13" ht="27.75" customHeight="1">
      <c r="B50" s="1171"/>
      <c r="C50" s="1172"/>
      <c r="D50" s="85"/>
      <c r="E50" s="1175" t="s">
        <v>34</v>
      </c>
      <c r="F50" s="1175"/>
      <c r="G50" s="1175"/>
      <c r="H50" s="1176"/>
      <c r="I50" s="86">
        <v>14652</v>
      </c>
      <c r="J50" s="87">
        <v>14367</v>
      </c>
      <c r="K50" s="87">
        <v>13717</v>
      </c>
      <c r="L50" s="87">
        <v>12868</v>
      </c>
      <c r="M50" s="88">
        <v>11910</v>
      </c>
    </row>
    <row r="51" spans="2:13" ht="27.75" customHeight="1">
      <c r="B51" s="1173"/>
      <c r="C51" s="1174"/>
      <c r="D51" s="85"/>
      <c r="E51" s="1175" t="s">
        <v>35</v>
      </c>
      <c r="F51" s="1175"/>
      <c r="G51" s="1175"/>
      <c r="H51" s="1176"/>
      <c r="I51" s="86">
        <v>37509</v>
      </c>
      <c r="J51" s="87">
        <v>37497</v>
      </c>
      <c r="K51" s="87">
        <v>37793</v>
      </c>
      <c r="L51" s="87">
        <v>37948</v>
      </c>
      <c r="M51" s="88">
        <v>37493</v>
      </c>
    </row>
    <row r="52" spans="2:13" ht="27.75" customHeight="1" thickBot="1">
      <c r="B52" s="1177" t="s">
        <v>36</v>
      </c>
      <c r="C52" s="1178"/>
      <c r="D52" s="90"/>
      <c r="E52" s="1179" t="s">
        <v>37</v>
      </c>
      <c r="F52" s="1179"/>
      <c r="G52" s="1179"/>
      <c r="H52" s="1180"/>
      <c r="I52" s="91">
        <v>787</v>
      </c>
      <c r="J52" s="92">
        <v>-1793</v>
      </c>
      <c r="K52" s="92">
        <v>-2736</v>
      </c>
      <c r="L52" s="92">
        <v>-2529</v>
      </c>
      <c r="M52" s="93">
        <v>-2127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36869</v>
      </c>
      <c r="E3" s="116"/>
      <c r="F3" s="117">
        <v>35965</v>
      </c>
      <c r="G3" s="118"/>
      <c r="H3" s="119"/>
    </row>
    <row r="4" spans="1:8">
      <c r="A4" s="120"/>
      <c r="B4" s="121"/>
      <c r="C4" s="122"/>
      <c r="D4" s="123">
        <v>32924</v>
      </c>
      <c r="E4" s="124"/>
      <c r="F4" s="125">
        <v>20136</v>
      </c>
      <c r="G4" s="126"/>
      <c r="H4" s="127"/>
    </row>
    <row r="5" spans="1:8">
      <c r="A5" s="108" t="s">
        <v>508</v>
      </c>
      <c r="B5" s="113"/>
      <c r="C5" s="114"/>
      <c r="D5" s="115">
        <v>12241</v>
      </c>
      <c r="E5" s="116"/>
      <c r="F5" s="117">
        <v>41433</v>
      </c>
      <c r="G5" s="118"/>
      <c r="H5" s="119"/>
    </row>
    <row r="6" spans="1:8">
      <c r="A6" s="120"/>
      <c r="B6" s="121"/>
      <c r="C6" s="122"/>
      <c r="D6" s="123">
        <v>8146</v>
      </c>
      <c r="E6" s="124"/>
      <c r="F6" s="125">
        <v>22351</v>
      </c>
      <c r="G6" s="126"/>
      <c r="H6" s="127"/>
    </row>
    <row r="7" spans="1:8">
      <c r="A7" s="108" t="s">
        <v>509</v>
      </c>
      <c r="B7" s="113"/>
      <c r="C7" s="114"/>
      <c r="D7" s="115">
        <v>18746</v>
      </c>
      <c r="E7" s="116"/>
      <c r="F7" s="117">
        <v>43493</v>
      </c>
      <c r="G7" s="118"/>
      <c r="H7" s="119"/>
    </row>
    <row r="8" spans="1:8">
      <c r="A8" s="120"/>
      <c r="B8" s="121"/>
      <c r="C8" s="122"/>
      <c r="D8" s="123">
        <v>8891</v>
      </c>
      <c r="E8" s="124"/>
      <c r="F8" s="125">
        <v>23254</v>
      </c>
      <c r="G8" s="126"/>
      <c r="H8" s="127"/>
    </row>
    <row r="9" spans="1:8">
      <c r="A9" s="108" t="s">
        <v>510</v>
      </c>
      <c r="B9" s="113"/>
      <c r="C9" s="114"/>
      <c r="D9" s="115">
        <v>32381</v>
      </c>
      <c r="E9" s="116"/>
      <c r="F9" s="117">
        <v>50840</v>
      </c>
      <c r="G9" s="118"/>
      <c r="H9" s="119"/>
    </row>
    <row r="10" spans="1:8">
      <c r="A10" s="120"/>
      <c r="B10" s="121"/>
      <c r="C10" s="122"/>
      <c r="D10" s="123">
        <v>20582</v>
      </c>
      <c r="E10" s="124"/>
      <c r="F10" s="125">
        <v>25367</v>
      </c>
      <c r="G10" s="126"/>
      <c r="H10" s="127"/>
    </row>
    <row r="11" spans="1:8">
      <c r="A11" s="108" t="s">
        <v>511</v>
      </c>
      <c r="B11" s="113"/>
      <c r="C11" s="114"/>
      <c r="D11" s="115">
        <v>21278</v>
      </c>
      <c r="E11" s="116"/>
      <c r="F11" s="117">
        <v>53605</v>
      </c>
      <c r="G11" s="118"/>
      <c r="H11" s="119"/>
    </row>
    <row r="12" spans="1:8">
      <c r="A12" s="120"/>
      <c r="B12" s="121"/>
      <c r="C12" s="128"/>
      <c r="D12" s="123">
        <v>10072</v>
      </c>
      <c r="E12" s="124"/>
      <c r="F12" s="125">
        <v>28343</v>
      </c>
      <c r="G12" s="126"/>
      <c r="H12" s="127"/>
    </row>
    <row r="13" spans="1:8">
      <c r="A13" s="108"/>
      <c r="B13" s="113"/>
      <c r="C13" s="129"/>
      <c r="D13" s="130">
        <v>24303</v>
      </c>
      <c r="E13" s="131"/>
      <c r="F13" s="132">
        <v>45067</v>
      </c>
      <c r="G13" s="133"/>
      <c r="H13" s="119"/>
    </row>
    <row r="14" spans="1:8">
      <c r="A14" s="120"/>
      <c r="B14" s="121"/>
      <c r="C14" s="122"/>
      <c r="D14" s="123">
        <v>16123</v>
      </c>
      <c r="E14" s="124"/>
      <c r="F14" s="125">
        <v>23890</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0.06</v>
      </c>
      <c r="C19" s="134">
        <f>ROUND(VALUE(SUBSTITUTE(実質収支比率等に係る経年分析!G$48,"▲","-")),2)</f>
        <v>0.1</v>
      </c>
      <c r="D19" s="134">
        <f>ROUND(VALUE(SUBSTITUTE(実質収支比率等に係る経年分析!H$48,"▲","-")),2)</f>
        <v>0.06</v>
      </c>
      <c r="E19" s="134">
        <f>ROUND(VALUE(SUBSTITUTE(実質収支比率等に係る経年分析!I$48,"▲","-")),2)</f>
        <v>0.2</v>
      </c>
      <c r="F19" s="134">
        <f>ROUND(VALUE(SUBSTITUTE(実質収支比率等に係る経年分析!J$48,"▲","-")),2)</f>
        <v>0.09</v>
      </c>
    </row>
    <row r="20" spans="1:11">
      <c r="A20" s="134" t="s">
        <v>42</v>
      </c>
      <c r="B20" s="134">
        <f>ROUND(VALUE(SUBSTITUTE(実質収支比率等に係る経年分析!F$47,"▲","-")),2)</f>
        <v>20.8</v>
      </c>
      <c r="C20" s="134">
        <f>ROUND(VALUE(SUBSTITUTE(実質収支比率等に係る経年分析!G$47,"▲","-")),2)</f>
        <v>21.09</v>
      </c>
      <c r="D20" s="134">
        <f>ROUND(VALUE(SUBSTITUTE(実質収支比率等に係る経年分析!H$47,"▲","-")),2)</f>
        <v>20.39</v>
      </c>
      <c r="E20" s="134">
        <f>ROUND(VALUE(SUBSTITUTE(実質収支比率等に係る経年分析!I$47,"▲","-")),2)</f>
        <v>21.66</v>
      </c>
      <c r="F20" s="134">
        <f>ROUND(VALUE(SUBSTITUTE(実質収支比率等に係る経年分析!J$47,"▲","-")),2)</f>
        <v>19.100000000000001</v>
      </c>
    </row>
    <row r="21" spans="1:11">
      <c r="A21" s="134" t="s">
        <v>43</v>
      </c>
      <c r="B21" s="134">
        <f>IF(ISNUMBER(VALUE(SUBSTITUTE(実質収支比率等に係る経年分析!F$49,"▲","-"))),ROUND(VALUE(SUBSTITUTE(実質収支比率等に係る経年分析!F$49,"▲","-")),2),NA())</f>
        <v>2.4900000000000002</v>
      </c>
      <c r="C21" s="134">
        <f>IF(ISNUMBER(VALUE(SUBSTITUTE(実質収支比率等に係る経年分析!G$49,"▲","-"))),ROUND(VALUE(SUBSTITUTE(実質収支比率等に係る経年分析!G$49,"▲","-")),2),NA())</f>
        <v>11.18</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-2.81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10.029999999999999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4078</v>
      </c>
      <c r="E42" s="136"/>
      <c r="F42" s="136"/>
      <c r="G42" s="136">
        <f>'実質公債費比率（分子）の構造'!L$52</f>
        <v>4119</v>
      </c>
      <c r="H42" s="136"/>
      <c r="I42" s="136"/>
      <c r="J42" s="136">
        <f>'実質公債費比率（分子）の構造'!M$52</f>
        <v>4127</v>
      </c>
      <c r="K42" s="136"/>
      <c r="L42" s="136"/>
      <c r="M42" s="136">
        <f>'実質公債費比率（分子）の構造'!N$52</f>
        <v>4136</v>
      </c>
      <c r="N42" s="136"/>
      <c r="O42" s="136"/>
      <c r="P42" s="136">
        <f>'実質公債費比率（分子）の構造'!O$52</f>
        <v>4253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291</v>
      </c>
      <c r="C45" s="136"/>
      <c r="D45" s="136"/>
      <c r="E45" s="136">
        <f>'実質公債費比率（分子）の構造'!L$49</f>
        <v>292</v>
      </c>
      <c r="F45" s="136"/>
      <c r="G45" s="136"/>
      <c r="H45" s="136">
        <f>'実質公債費比率（分子）の構造'!M$49</f>
        <v>284</v>
      </c>
      <c r="I45" s="136"/>
      <c r="J45" s="136"/>
      <c r="K45" s="136">
        <f>'実質公債費比率（分子）の構造'!N$49</f>
        <v>271</v>
      </c>
      <c r="L45" s="136"/>
      <c r="M45" s="136"/>
      <c r="N45" s="136">
        <f>'実質公債費比率（分子）の構造'!O$49</f>
        <v>252</v>
      </c>
      <c r="O45" s="136"/>
      <c r="P45" s="136"/>
    </row>
    <row r="46" spans="1:16">
      <c r="A46" s="136" t="s">
        <v>54</v>
      </c>
      <c r="B46" s="136">
        <f>'実質公債費比率（分子）の構造'!K$48</f>
        <v>1052</v>
      </c>
      <c r="C46" s="136"/>
      <c r="D46" s="136"/>
      <c r="E46" s="136">
        <f>'実質公債費比率（分子）の構造'!L$48</f>
        <v>983</v>
      </c>
      <c r="F46" s="136"/>
      <c r="G46" s="136"/>
      <c r="H46" s="136">
        <f>'実質公債費比率（分子）の構造'!M$48</f>
        <v>943</v>
      </c>
      <c r="I46" s="136"/>
      <c r="J46" s="136"/>
      <c r="K46" s="136">
        <f>'実質公債費比率（分子）の構造'!N$48</f>
        <v>999</v>
      </c>
      <c r="L46" s="136"/>
      <c r="M46" s="136"/>
      <c r="N46" s="136">
        <f>'実質公債費比率（分子）の構造'!O$48</f>
        <v>1034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4212</v>
      </c>
      <c r="C49" s="136"/>
      <c r="D49" s="136"/>
      <c r="E49" s="136">
        <f>'実質公債費比率（分子）の構造'!L$45</f>
        <v>6001</v>
      </c>
      <c r="F49" s="136"/>
      <c r="G49" s="136"/>
      <c r="H49" s="136">
        <f>'実質公債費比率（分子）の構造'!M$45</f>
        <v>3449</v>
      </c>
      <c r="I49" s="136"/>
      <c r="J49" s="136"/>
      <c r="K49" s="136">
        <f>'実質公債費比率（分子）の構造'!N$45</f>
        <v>3781</v>
      </c>
      <c r="L49" s="136"/>
      <c r="M49" s="136"/>
      <c r="N49" s="136">
        <f>'実質公債費比率（分子）の構造'!O$45</f>
        <v>4469</v>
      </c>
      <c r="O49" s="136"/>
      <c r="P49" s="136"/>
    </row>
    <row r="50" spans="1:16">
      <c r="A50" s="136" t="s">
        <v>58</v>
      </c>
      <c r="B50" s="136" t="e">
        <f>NA()</f>
        <v>#N/A</v>
      </c>
      <c r="C50" s="136">
        <f>IF(ISNUMBER('実質公債費比率（分子）の構造'!K$53),'実質公債費比率（分子）の構造'!K$53,NA())</f>
        <v>1477</v>
      </c>
      <c r="D50" s="136" t="e">
        <f>NA()</f>
        <v>#N/A</v>
      </c>
      <c r="E50" s="136" t="e">
        <f>NA()</f>
        <v>#N/A</v>
      </c>
      <c r="F50" s="136">
        <f>IF(ISNUMBER('実質公債費比率（分子）の構造'!L$53),'実質公債費比率（分子）の構造'!L$53,NA())</f>
        <v>3157</v>
      </c>
      <c r="G50" s="136" t="e">
        <f>NA()</f>
        <v>#N/A</v>
      </c>
      <c r="H50" s="136" t="e">
        <f>NA()</f>
        <v>#N/A</v>
      </c>
      <c r="I50" s="136">
        <f>IF(ISNUMBER('実質公債費比率（分子）の構造'!M$53),'実質公債費比率（分子）の構造'!M$53,NA())</f>
        <v>549</v>
      </c>
      <c r="J50" s="136" t="e">
        <f>NA()</f>
        <v>#N/A</v>
      </c>
      <c r="K50" s="136" t="e">
        <f>NA()</f>
        <v>#N/A</v>
      </c>
      <c r="L50" s="136">
        <f>IF(ISNUMBER('実質公債費比率（分子）の構造'!N$53),'実質公債費比率（分子）の構造'!N$53,NA())</f>
        <v>915</v>
      </c>
      <c r="M50" s="136" t="e">
        <f>NA()</f>
        <v>#N/A</v>
      </c>
      <c r="N50" s="136" t="e">
        <f>NA()</f>
        <v>#N/A</v>
      </c>
      <c r="O50" s="136">
        <f>IF(ISNUMBER('実質公債費比率（分子）の構造'!O$53),'実質公債費比率（分子）の構造'!O$53,NA())</f>
        <v>1502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37509</v>
      </c>
      <c r="E56" s="135"/>
      <c r="F56" s="135"/>
      <c r="G56" s="135">
        <f>'将来負担比率（分子）の構造'!J$51</f>
        <v>37497</v>
      </c>
      <c r="H56" s="135"/>
      <c r="I56" s="135"/>
      <c r="J56" s="135">
        <f>'将来負担比率（分子）の構造'!K$51</f>
        <v>37793</v>
      </c>
      <c r="K56" s="135"/>
      <c r="L56" s="135"/>
      <c r="M56" s="135">
        <f>'将来負担比率（分子）の構造'!L$51</f>
        <v>37948</v>
      </c>
      <c r="N56" s="135"/>
      <c r="O56" s="135"/>
      <c r="P56" s="135">
        <f>'将来負担比率（分子）の構造'!M$51</f>
        <v>37493</v>
      </c>
    </row>
    <row r="57" spans="1:16">
      <c r="A57" s="135" t="s">
        <v>34</v>
      </c>
      <c r="B57" s="135"/>
      <c r="C57" s="135"/>
      <c r="D57" s="135">
        <f>'将来負担比率（分子）の構造'!I$50</f>
        <v>14652</v>
      </c>
      <c r="E57" s="135"/>
      <c r="F57" s="135"/>
      <c r="G57" s="135">
        <f>'将来負担比率（分子）の構造'!J$50</f>
        <v>14367</v>
      </c>
      <c r="H57" s="135"/>
      <c r="I57" s="135"/>
      <c r="J57" s="135">
        <f>'将来負担比率（分子）の構造'!K$50</f>
        <v>13717</v>
      </c>
      <c r="K57" s="135"/>
      <c r="L57" s="135"/>
      <c r="M57" s="135">
        <f>'将来負担比率（分子）の構造'!L$50</f>
        <v>12868</v>
      </c>
      <c r="N57" s="135"/>
      <c r="O57" s="135"/>
      <c r="P57" s="135">
        <f>'将来負担比率（分子）の構造'!M$50</f>
        <v>11910</v>
      </c>
    </row>
    <row r="58" spans="1:16">
      <c r="A58" s="135" t="s">
        <v>33</v>
      </c>
      <c r="B58" s="135"/>
      <c r="C58" s="135"/>
      <c r="D58" s="135">
        <f>'将来負担比率（分子）の構造'!I$49</f>
        <v>10709</v>
      </c>
      <c r="E58" s="135"/>
      <c r="F58" s="135"/>
      <c r="G58" s="135">
        <f>'将来負担比率（分子）の構造'!J$49</f>
        <v>8772</v>
      </c>
      <c r="H58" s="135"/>
      <c r="I58" s="135"/>
      <c r="J58" s="135">
        <f>'将来負担比率（分子）の構造'!K$49</f>
        <v>8799</v>
      </c>
      <c r="K58" s="135"/>
      <c r="L58" s="135"/>
      <c r="M58" s="135">
        <f>'将来負担比率（分子）の構造'!L$49</f>
        <v>8283</v>
      </c>
      <c r="N58" s="135"/>
      <c r="O58" s="135"/>
      <c r="P58" s="135">
        <f>'将来負担比率（分子）の構造'!M$49</f>
        <v>7534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5739</v>
      </c>
      <c r="C62" s="135"/>
      <c r="D62" s="135"/>
      <c r="E62" s="135">
        <f>'将来負担比率（分子）の構造'!J$45</f>
        <v>5442</v>
      </c>
      <c r="F62" s="135"/>
      <c r="G62" s="135"/>
      <c r="H62" s="135">
        <f>'将来負担比率（分子）の構造'!K$45</f>
        <v>5874</v>
      </c>
      <c r="I62" s="135"/>
      <c r="J62" s="135"/>
      <c r="K62" s="135">
        <f>'将来負担比率（分子）の構造'!L$45</f>
        <v>5707</v>
      </c>
      <c r="L62" s="135"/>
      <c r="M62" s="135"/>
      <c r="N62" s="135">
        <f>'将来負担比率（分子）の構造'!M$45</f>
        <v>5182</v>
      </c>
      <c r="O62" s="135"/>
      <c r="P62" s="135"/>
    </row>
    <row r="63" spans="1:16">
      <c r="A63" s="135" t="s">
        <v>27</v>
      </c>
      <c r="B63" s="135">
        <f>'将来負担比率（分子）の構造'!I$44</f>
        <v>1146</v>
      </c>
      <c r="C63" s="135"/>
      <c r="D63" s="135"/>
      <c r="E63" s="135">
        <f>'将来負担比率（分子）の構造'!J$44</f>
        <v>855</v>
      </c>
      <c r="F63" s="135"/>
      <c r="G63" s="135"/>
      <c r="H63" s="135">
        <f>'将来負担比率（分子）の構造'!K$44</f>
        <v>583</v>
      </c>
      <c r="I63" s="135"/>
      <c r="J63" s="135"/>
      <c r="K63" s="135">
        <f>'将来負担比率（分子）の構造'!L$44</f>
        <v>321</v>
      </c>
      <c r="L63" s="135"/>
      <c r="M63" s="135"/>
      <c r="N63" s="135">
        <f>'将来負担比率（分子）の構造'!M$44</f>
        <v>74</v>
      </c>
      <c r="O63" s="135"/>
      <c r="P63" s="135"/>
    </row>
    <row r="64" spans="1:16">
      <c r="A64" s="135" t="s">
        <v>26</v>
      </c>
      <c r="B64" s="135">
        <f>'将来負担比率（分子）の構造'!I$43</f>
        <v>20256</v>
      </c>
      <c r="C64" s="135"/>
      <c r="D64" s="135"/>
      <c r="E64" s="135">
        <f>'将来負担比率（分子）の構造'!J$43</f>
        <v>19158</v>
      </c>
      <c r="F64" s="135"/>
      <c r="G64" s="135"/>
      <c r="H64" s="135">
        <f>'将来負担比率（分子）の構造'!K$43</f>
        <v>17785</v>
      </c>
      <c r="I64" s="135"/>
      <c r="J64" s="135"/>
      <c r="K64" s="135">
        <f>'将来負担比率（分子）の構造'!L$43</f>
        <v>16950</v>
      </c>
      <c r="L64" s="135"/>
      <c r="M64" s="135"/>
      <c r="N64" s="135">
        <f>'将来負担比率（分子）の構造'!M$43</f>
        <v>16817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36515</v>
      </c>
      <c r="C66" s="135"/>
      <c r="D66" s="135"/>
      <c r="E66" s="135">
        <f>'将来負担比率（分子）の構造'!J$41</f>
        <v>33388</v>
      </c>
      <c r="F66" s="135"/>
      <c r="G66" s="135"/>
      <c r="H66" s="135">
        <f>'将来負担比率（分子）の構造'!K$41</f>
        <v>33331</v>
      </c>
      <c r="I66" s="135"/>
      <c r="J66" s="135"/>
      <c r="K66" s="135">
        <f>'将来負担比率（分子）の構造'!L$41</f>
        <v>33591</v>
      </c>
      <c r="L66" s="135"/>
      <c r="M66" s="135"/>
      <c r="N66" s="135">
        <f>'将来負担比率（分子）の構造'!M$41</f>
        <v>32738</v>
      </c>
      <c r="O66" s="135"/>
      <c r="P66" s="135"/>
    </row>
    <row r="67" spans="1:16">
      <c r="A67" s="135" t="s">
        <v>62</v>
      </c>
      <c r="B67" s="135" t="e">
        <f>NA()</f>
        <v>#N/A</v>
      </c>
      <c r="C67" s="135">
        <f>IF(ISNUMBER('将来負担比率（分子）の構造'!I$52), IF('将来負担比率（分子）の構造'!I$52 &lt; 0, 0, '将来負担比率（分子）の構造'!I$52), NA())</f>
        <v>787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12631354</v>
      </c>
      <c r="S5" s="639"/>
      <c r="T5" s="639"/>
      <c r="U5" s="639"/>
      <c r="V5" s="639"/>
      <c r="W5" s="639"/>
      <c r="X5" s="639"/>
      <c r="Y5" s="686"/>
      <c r="Z5" s="699">
        <v>34.9</v>
      </c>
      <c r="AA5" s="699"/>
      <c r="AB5" s="699"/>
      <c r="AC5" s="699"/>
      <c r="AD5" s="700">
        <v>11703286</v>
      </c>
      <c r="AE5" s="700"/>
      <c r="AF5" s="700"/>
      <c r="AG5" s="700"/>
      <c r="AH5" s="700"/>
      <c r="AI5" s="700"/>
      <c r="AJ5" s="700"/>
      <c r="AK5" s="700"/>
      <c r="AL5" s="687">
        <v>59.9</v>
      </c>
      <c r="AM5" s="656"/>
      <c r="AN5" s="656"/>
      <c r="AO5" s="688"/>
      <c r="AP5" s="675" t="s">
        <v>206</v>
      </c>
      <c r="AQ5" s="676"/>
      <c r="AR5" s="676"/>
      <c r="AS5" s="676"/>
      <c r="AT5" s="676"/>
      <c r="AU5" s="676"/>
      <c r="AV5" s="676"/>
      <c r="AW5" s="676"/>
      <c r="AX5" s="676"/>
      <c r="AY5" s="676"/>
      <c r="AZ5" s="676"/>
      <c r="BA5" s="676"/>
      <c r="BB5" s="676"/>
      <c r="BC5" s="676"/>
      <c r="BD5" s="676"/>
      <c r="BE5" s="676"/>
      <c r="BF5" s="677"/>
      <c r="BG5" s="588">
        <v>11700949</v>
      </c>
      <c r="BH5" s="589"/>
      <c r="BI5" s="589"/>
      <c r="BJ5" s="589"/>
      <c r="BK5" s="589"/>
      <c r="BL5" s="589"/>
      <c r="BM5" s="589"/>
      <c r="BN5" s="590"/>
      <c r="BO5" s="641">
        <v>92.6</v>
      </c>
      <c r="BP5" s="641"/>
      <c r="BQ5" s="641"/>
      <c r="BR5" s="641"/>
      <c r="BS5" s="642">
        <v>106137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217662</v>
      </c>
      <c r="S6" s="589"/>
      <c r="T6" s="589"/>
      <c r="U6" s="589"/>
      <c r="V6" s="589"/>
      <c r="W6" s="589"/>
      <c r="X6" s="589"/>
      <c r="Y6" s="590"/>
      <c r="Z6" s="641">
        <v>0.6</v>
      </c>
      <c r="AA6" s="641"/>
      <c r="AB6" s="641"/>
      <c r="AC6" s="641"/>
      <c r="AD6" s="642">
        <v>217662</v>
      </c>
      <c r="AE6" s="642"/>
      <c r="AF6" s="642"/>
      <c r="AG6" s="642"/>
      <c r="AH6" s="642"/>
      <c r="AI6" s="642"/>
      <c r="AJ6" s="642"/>
      <c r="AK6" s="642"/>
      <c r="AL6" s="611">
        <v>1.1000000000000001</v>
      </c>
      <c r="AM6" s="643"/>
      <c r="AN6" s="643"/>
      <c r="AO6" s="644"/>
      <c r="AP6" s="585" t="s">
        <v>211</v>
      </c>
      <c r="AQ6" s="586"/>
      <c r="AR6" s="586"/>
      <c r="AS6" s="586"/>
      <c r="AT6" s="586"/>
      <c r="AU6" s="586"/>
      <c r="AV6" s="586"/>
      <c r="AW6" s="586"/>
      <c r="AX6" s="586"/>
      <c r="AY6" s="586"/>
      <c r="AZ6" s="586"/>
      <c r="BA6" s="586"/>
      <c r="BB6" s="586"/>
      <c r="BC6" s="586"/>
      <c r="BD6" s="586"/>
      <c r="BE6" s="586"/>
      <c r="BF6" s="587"/>
      <c r="BG6" s="588">
        <v>11700949</v>
      </c>
      <c r="BH6" s="589"/>
      <c r="BI6" s="589"/>
      <c r="BJ6" s="589"/>
      <c r="BK6" s="589"/>
      <c r="BL6" s="589"/>
      <c r="BM6" s="589"/>
      <c r="BN6" s="590"/>
      <c r="BO6" s="641">
        <v>92.6</v>
      </c>
      <c r="BP6" s="641"/>
      <c r="BQ6" s="641"/>
      <c r="BR6" s="641"/>
      <c r="BS6" s="642">
        <v>106137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309646</v>
      </c>
      <c r="CS6" s="589"/>
      <c r="CT6" s="589"/>
      <c r="CU6" s="589"/>
      <c r="CV6" s="589"/>
      <c r="CW6" s="589"/>
      <c r="CX6" s="589"/>
      <c r="CY6" s="590"/>
      <c r="CZ6" s="641">
        <v>0.9</v>
      </c>
      <c r="DA6" s="641"/>
      <c r="DB6" s="641"/>
      <c r="DC6" s="641"/>
      <c r="DD6" s="594" t="s">
        <v>213</v>
      </c>
      <c r="DE6" s="589"/>
      <c r="DF6" s="589"/>
      <c r="DG6" s="589"/>
      <c r="DH6" s="589"/>
      <c r="DI6" s="589"/>
      <c r="DJ6" s="589"/>
      <c r="DK6" s="589"/>
      <c r="DL6" s="589"/>
      <c r="DM6" s="589"/>
      <c r="DN6" s="589"/>
      <c r="DO6" s="589"/>
      <c r="DP6" s="590"/>
      <c r="DQ6" s="594">
        <v>309611</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63594</v>
      </c>
      <c r="S7" s="589"/>
      <c r="T7" s="589"/>
      <c r="U7" s="589"/>
      <c r="V7" s="589"/>
      <c r="W7" s="589"/>
      <c r="X7" s="589"/>
      <c r="Y7" s="590"/>
      <c r="Z7" s="641">
        <v>0.2</v>
      </c>
      <c r="AA7" s="641"/>
      <c r="AB7" s="641"/>
      <c r="AC7" s="641"/>
      <c r="AD7" s="642">
        <v>63594</v>
      </c>
      <c r="AE7" s="642"/>
      <c r="AF7" s="642"/>
      <c r="AG7" s="642"/>
      <c r="AH7" s="642"/>
      <c r="AI7" s="642"/>
      <c r="AJ7" s="642"/>
      <c r="AK7" s="642"/>
      <c r="AL7" s="611">
        <v>0.3</v>
      </c>
      <c r="AM7" s="643"/>
      <c r="AN7" s="643"/>
      <c r="AO7" s="644"/>
      <c r="AP7" s="585" t="s">
        <v>215</v>
      </c>
      <c r="AQ7" s="586"/>
      <c r="AR7" s="586"/>
      <c r="AS7" s="586"/>
      <c r="AT7" s="586"/>
      <c r="AU7" s="586"/>
      <c r="AV7" s="586"/>
      <c r="AW7" s="586"/>
      <c r="AX7" s="586"/>
      <c r="AY7" s="586"/>
      <c r="AZ7" s="586"/>
      <c r="BA7" s="586"/>
      <c r="BB7" s="586"/>
      <c r="BC7" s="586"/>
      <c r="BD7" s="586"/>
      <c r="BE7" s="586"/>
      <c r="BF7" s="587"/>
      <c r="BG7" s="588">
        <v>6524399</v>
      </c>
      <c r="BH7" s="589"/>
      <c r="BI7" s="589"/>
      <c r="BJ7" s="589"/>
      <c r="BK7" s="589"/>
      <c r="BL7" s="589"/>
      <c r="BM7" s="589"/>
      <c r="BN7" s="590"/>
      <c r="BO7" s="641">
        <v>51.7</v>
      </c>
      <c r="BP7" s="641"/>
      <c r="BQ7" s="641"/>
      <c r="BR7" s="641"/>
      <c r="BS7" s="642">
        <v>106137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4610435</v>
      </c>
      <c r="CS7" s="589"/>
      <c r="CT7" s="589"/>
      <c r="CU7" s="589"/>
      <c r="CV7" s="589"/>
      <c r="CW7" s="589"/>
      <c r="CX7" s="589"/>
      <c r="CY7" s="590"/>
      <c r="CZ7" s="641">
        <v>12.8</v>
      </c>
      <c r="DA7" s="641"/>
      <c r="DB7" s="641"/>
      <c r="DC7" s="641"/>
      <c r="DD7" s="594">
        <v>91363</v>
      </c>
      <c r="DE7" s="589"/>
      <c r="DF7" s="589"/>
      <c r="DG7" s="589"/>
      <c r="DH7" s="589"/>
      <c r="DI7" s="589"/>
      <c r="DJ7" s="589"/>
      <c r="DK7" s="589"/>
      <c r="DL7" s="589"/>
      <c r="DM7" s="589"/>
      <c r="DN7" s="589"/>
      <c r="DO7" s="589"/>
      <c r="DP7" s="590"/>
      <c r="DQ7" s="594">
        <v>4071235</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170725</v>
      </c>
      <c r="S8" s="589"/>
      <c r="T8" s="589"/>
      <c r="U8" s="589"/>
      <c r="V8" s="589"/>
      <c r="W8" s="589"/>
      <c r="X8" s="589"/>
      <c r="Y8" s="590"/>
      <c r="Z8" s="641">
        <v>0.5</v>
      </c>
      <c r="AA8" s="641"/>
      <c r="AB8" s="641"/>
      <c r="AC8" s="641"/>
      <c r="AD8" s="642">
        <v>170725</v>
      </c>
      <c r="AE8" s="642"/>
      <c r="AF8" s="642"/>
      <c r="AG8" s="642"/>
      <c r="AH8" s="642"/>
      <c r="AI8" s="642"/>
      <c r="AJ8" s="642"/>
      <c r="AK8" s="642"/>
      <c r="AL8" s="611">
        <v>0.9</v>
      </c>
      <c r="AM8" s="643"/>
      <c r="AN8" s="643"/>
      <c r="AO8" s="644"/>
      <c r="AP8" s="585" t="s">
        <v>218</v>
      </c>
      <c r="AQ8" s="586"/>
      <c r="AR8" s="586"/>
      <c r="AS8" s="586"/>
      <c r="AT8" s="586"/>
      <c r="AU8" s="586"/>
      <c r="AV8" s="586"/>
      <c r="AW8" s="586"/>
      <c r="AX8" s="586"/>
      <c r="AY8" s="586"/>
      <c r="AZ8" s="586"/>
      <c r="BA8" s="586"/>
      <c r="BB8" s="586"/>
      <c r="BC8" s="586"/>
      <c r="BD8" s="586"/>
      <c r="BE8" s="586"/>
      <c r="BF8" s="587"/>
      <c r="BG8" s="588">
        <v>173061</v>
      </c>
      <c r="BH8" s="589"/>
      <c r="BI8" s="589"/>
      <c r="BJ8" s="589"/>
      <c r="BK8" s="589"/>
      <c r="BL8" s="589"/>
      <c r="BM8" s="589"/>
      <c r="BN8" s="590"/>
      <c r="BO8" s="641">
        <v>1.4</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14470490</v>
      </c>
      <c r="CS8" s="589"/>
      <c r="CT8" s="589"/>
      <c r="CU8" s="589"/>
      <c r="CV8" s="589"/>
      <c r="CW8" s="589"/>
      <c r="CX8" s="589"/>
      <c r="CY8" s="590"/>
      <c r="CZ8" s="641">
        <v>40.200000000000003</v>
      </c>
      <c r="DA8" s="641"/>
      <c r="DB8" s="641"/>
      <c r="DC8" s="641"/>
      <c r="DD8" s="594">
        <v>69254</v>
      </c>
      <c r="DE8" s="589"/>
      <c r="DF8" s="589"/>
      <c r="DG8" s="589"/>
      <c r="DH8" s="589"/>
      <c r="DI8" s="589"/>
      <c r="DJ8" s="589"/>
      <c r="DK8" s="589"/>
      <c r="DL8" s="589"/>
      <c r="DM8" s="589"/>
      <c r="DN8" s="589"/>
      <c r="DO8" s="589"/>
      <c r="DP8" s="590"/>
      <c r="DQ8" s="594">
        <v>6755026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89626</v>
      </c>
      <c r="S9" s="589"/>
      <c r="T9" s="589"/>
      <c r="U9" s="589"/>
      <c r="V9" s="589"/>
      <c r="W9" s="589"/>
      <c r="X9" s="589"/>
      <c r="Y9" s="590"/>
      <c r="Z9" s="641">
        <v>0.2</v>
      </c>
      <c r="AA9" s="641"/>
      <c r="AB9" s="641"/>
      <c r="AC9" s="641"/>
      <c r="AD9" s="642">
        <v>89626</v>
      </c>
      <c r="AE9" s="642"/>
      <c r="AF9" s="642"/>
      <c r="AG9" s="642"/>
      <c r="AH9" s="642"/>
      <c r="AI9" s="642"/>
      <c r="AJ9" s="642"/>
      <c r="AK9" s="642"/>
      <c r="AL9" s="611">
        <v>0.5</v>
      </c>
      <c r="AM9" s="643"/>
      <c r="AN9" s="643"/>
      <c r="AO9" s="644"/>
      <c r="AP9" s="585" t="s">
        <v>222</v>
      </c>
      <c r="AQ9" s="586"/>
      <c r="AR9" s="586"/>
      <c r="AS9" s="586"/>
      <c r="AT9" s="586"/>
      <c r="AU9" s="586"/>
      <c r="AV9" s="586"/>
      <c r="AW9" s="586"/>
      <c r="AX9" s="586"/>
      <c r="AY9" s="586"/>
      <c r="AZ9" s="586"/>
      <c r="BA9" s="586"/>
      <c r="BB9" s="586"/>
      <c r="BC9" s="586"/>
      <c r="BD9" s="586"/>
      <c r="BE9" s="586"/>
      <c r="BF9" s="587"/>
      <c r="BG9" s="588">
        <v>5543333</v>
      </c>
      <c r="BH9" s="589"/>
      <c r="BI9" s="589"/>
      <c r="BJ9" s="589"/>
      <c r="BK9" s="589"/>
      <c r="BL9" s="589"/>
      <c r="BM9" s="589"/>
      <c r="BN9" s="590"/>
      <c r="BO9" s="641">
        <v>43.9</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3645484</v>
      </c>
      <c r="CS9" s="589"/>
      <c r="CT9" s="589"/>
      <c r="CU9" s="589"/>
      <c r="CV9" s="589"/>
      <c r="CW9" s="589"/>
      <c r="CX9" s="589"/>
      <c r="CY9" s="590"/>
      <c r="CZ9" s="641">
        <v>10.1</v>
      </c>
      <c r="DA9" s="641"/>
      <c r="DB9" s="641"/>
      <c r="DC9" s="641"/>
      <c r="DD9" s="594">
        <v>345969</v>
      </c>
      <c r="DE9" s="589"/>
      <c r="DF9" s="589"/>
      <c r="DG9" s="589"/>
      <c r="DH9" s="589"/>
      <c r="DI9" s="589"/>
      <c r="DJ9" s="589"/>
      <c r="DK9" s="589"/>
      <c r="DL9" s="589"/>
      <c r="DM9" s="589"/>
      <c r="DN9" s="589"/>
      <c r="DO9" s="589"/>
      <c r="DP9" s="590"/>
      <c r="DQ9" s="594">
        <v>3053084</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1079097</v>
      </c>
      <c r="S10" s="589"/>
      <c r="T10" s="589"/>
      <c r="U10" s="589"/>
      <c r="V10" s="589"/>
      <c r="W10" s="589"/>
      <c r="X10" s="589"/>
      <c r="Y10" s="590"/>
      <c r="Z10" s="641">
        <v>3</v>
      </c>
      <c r="AA10" s="641"/>
      <c r="AB10" s="641"/>
      <c r="AC10" s="641"/>
      <c r="AD10" s="642">
        <v>1079097</v>
      </c>
      <c r="AE10" s="642"/>
      <c r="AF10" s="642"/>
      <c r="AG10" s="642"/>
      <c r="AH10" s="642"/>
      <c r="AI10" s="642"/>
      <c r="AJ10" s="642"/>
      <c r="AK10" s="642"/>
      <c r="AL10" s="611">
        <v>5.5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194056</v>
      </c>
      <c r="BH10" s="589"/>
      <c r="BI10" s="589"/>
      <c r="BJ10" s="589"/>
      <c r="BK10" s="589"/>
      <c r="BL10" s="589"/>
      <c r="BM10" s="589"/>
      <c r="BN10" s="590"/>
      <c r="BO10" s="641">
        <v>1.5</v>
      </c>
      <c r="BP10" s="641"/>
      <c r="BQ10" s="641"/>
      <c r="BR10" s="641"/>
      <c r="BS10" s="594">
        <v>32208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49861</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v>48203</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21893</v>
      </c>
      <c r="S11" s="589"/>
      <c r="T11" s="589"/>
      <c r="U11" s="589"/>
      <c r="V11" s="589"/>
      <c r="W11" s="589"/>
      <c r="X11" s="589"/>
      <c r="Y11" s="590"/>
      <c r="Z11" s="641">
        <v>0.1</v>
      </c>
      <c r="AA11" s="641"/>
      <c r="AB11" s="641"/>
      <c r="AC11" s="641"/>
      <c r="AD11" s="642">
        <v>21893</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613949</v>
      </c>
      <c r="BH11" s="589"/>
      <c r="BI11" s="589"/>
      <c r="BJ11" s="589"/>
      <c r="BK11" s="589"/>
      <c r="BL11" s="589"/>
      <c r="BM11" s="589"/>
      <c r="BN11" s="590"/>
      <c r="BO11" s="641">
        <v>4.9000000000000004</v>
      </c>
      <c r="BP11" s="641"/>
      <c r="BQ11" s="641"/>
      <c r="BR11" s="641"/>
      <c r="BS11" s="594">
        <v>73929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1218097</v>
      </c>
      <c r="CS11" s="589"/>
      <c r="CT11" s="589"/>
      <c r="CU11" s="589"/>
      <c r="CV11" s="589"/>
      <c r="CW11" s="589"/>
      <c r="CX11" s="589"/>
      <c r="CY11" s="590"/>
      <c r="CZ11" s="641">
        <v>3.4</v>
      </c>
      <c r="DA11" s="641"/>
      <c r="DB11" s="641"/>
      <c r="DC11" s="641"/>
      <c r="DD11" s="594">
        <v>863226</v>
      </c>
      <c r="DE11" s="589"/>
      <c r="DF11" s="589"/>
      <c r="DG11" s="589"/>
      <c r="DH11" s="589"/>
      <c r="DI11" s="589"/>
      <c r="DJ11" s="589"/>
      <c r="DK11" s="589"/>
      <c r="DL11" s="589"/>
      <c r="DM11" s="589"/>
      <c r="DN11" s="589"/>
      <c r="DO11" s="589"/>
      <c r="DP11" s="590"/>
      <c r="DQ11" s="594">
        <v>427898</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4522666</v>
      </c>
      <c r="BH12" s="589"/>
      <c r="BI12" s="589"/>
      <c r="BJ12" s="589"/>
      <c r="BK12" s="589"/>
      <c r="BL12" s="589"/>
      <c r="BM12" s="589"/>
      <c r="BN12" s="590"/>
      <c r="BO12" s="641">
        <v>35.799999999999997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206334</v>
      </c>
      <c r="CS12" s="589"/>
      <c r="CT12" s="589"/>
      <c r="CU12" s="589"/>
      <c r="CV12" s="589"/>
      <c r="CW12" s="589"/>
      <c r="CX12" s="589"/>
      <c r="CY12" s="590"/>
      <c r="CZ12" s="641">
        <v>0.6</v>
      </c>
      <c r="DA12" s="641"/>
      <c r="DB12" s="641"/>
      <c r="DC12" s="641"/>
      <c r="DD12" s="594">
        <v>1058</v>
      </c>
      <c r="DE12" s="589"/>
      <c r="DF12" s="589"/>
      <c r="DG12" s="589"/>
      <c r="DH12" s="589"/>
      <c r="DI12" s="589"/>
      <c r="DJ12" s="589"/>
      <c r="DK12" s="589"/>
      <c r="DL12" s="589"/>
      <c r="DM12" s="589"/>
      <c r="DN12" s="589"/>
      <c r="DO12" s="589"/>
      <c r="DP12" s="590"/>
      <c r="DQ12" s="594">
        <v>191840</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53449</v>
      </c>
      <c r="S13" s="589"/>
      <c r="T13" s="589"/>
      <c r="U13" s="589"/>
      <c r="V13" s="589"/>
      <c r="W13" s="589"/>
      <c r="X13" s="589"/>
      <c r="Y13" s="590"/>
      <c r="Z13" s="641">
        <v>0.1</v>
      </c>
      <c r="AA13" s="641"/>
      <c r="AB13" s="641"/>
      <c r="AC13" s="641"/>
      <c r="AD13" s="642">
        <v>53449</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4451671</v>
      </c>
      <c r="BH13" s="589"/>
      <c r="BI13" s="589"/>
      <c r="BJ13" s="589"/>
      <c r="BK13" s="589"/>
      <c r="BL13" s="589"/>
      <c r="BM13" s="589"/>
      <c r="BN13" s="590"/>
      <c r="BO13" s="641">
        <v>35.200000000000003</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2547821</v>
      </c>
      <c r="CS13" s="589"/>
      <c r="CT13" s="589"/>
      <c r="CU13" s="589"/>
      <c r="CV13" s="589"/>
      <c r="CW13" s="589"/>
      <c r="CX13" s="589"/>
      <c r="CY13" s="590"/>
      <c r="CZ13" s="641">
        <v>7.1</v>
      </c>
      <c r="DA13" s="641"/>
      <c r="DB13" s="641"/>
      <c r="DC13" s="641"/>
      <c r="DD13" s="594">
        <v>309993</v>
      </c>
      <c r="DE13" s="589"/>
      <c r="DF13" s="589"/>
      <c r="DG13" s="589"/>
      <c r="DH13" s="589"/>
      <c r="DI13" s="589"/>
      <c r="DJ13" s="589"/>
      <c r="DK13" s="589"/>
      <c r="DL13" s="589"/>
      <c r="DM13" s="589"/>
      <c r="DN13" s="589"/>
      <c r="DO13" s="589"/>
      <c r="DP13" s="590"/>
      <c r="DQ13" s="594">
        <v>2287487</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144599</v>
      </c>
      <c r="BH14" s="589"/>
      <c r="BI14" s="589"/>
      <c r="BJ14" s="589"/>
      <c r="BK14" s="589"/>
      <c r="BL14" s="589"/>
      <c r="BM14" s="589"/>
      <c r="BN14" s="590"/>
      <c r="BO14" s="641">
        <v>1.1000000000000001</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1333643</v>
      </c>
      <c r="CS14" s="589"/>
      <c r="CT14" s="589"/>
      <c r="CU14" s="589"/>
      <c r="CV14" s="589"/>
      <c r="CW14" s="589"/>
      <c r="CX14" s="589"/>
      <c r="CY14" s="590"/>
      <c r="CZ14" s="641">
        <v>3.7</v>
      </c>
      <c r="DA14" s="641"/>
      <c r="DB14" s="641"/>
      <c r="DC14" s="641"/>
      <c r="DD14" s="594">
        <v>272901</v>
      </c>
      <c r="DE14" s="589"/>
      <c r="DF14" s="589"/>
      <c r="DG14" s="589"/>
      <c r="DH14" s="589"/>
      <c r="DI14" s="589"/>
      <c r="DJ14" s="589"/>
      <c r="DK14" s="589"/>
      <c r="DL14" s="589"/>
      <c r="DM14" s="589"/>
      <c r="DN14" s="589"/>
      <c r="DO14" s="589"/>
      <c r="DP14" s="590"/>
      <c r="DQ14" s="594">
        <v>1091020</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57575</v>
      </c>
      <c r="S15" s="589"/>
      <c r="T15" s="589"/>
      <c r="U15" s="589"/>
      <c r="V15" s="589"/>
      <c r="W15" s="589"/>
      <c r="X15" s="589"/>
      <c r="Y15" s="590"/>
      <c r="Z15" s="641">
        <v>0.2</v>
      </c>
      <c r="AA15" s="641"/>
      <c r="AB15" s="641"/>
      <c r="AC15" s="641"/>
      <c r="AD15" s="642">
        <v>57575</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509285</v>
      </c>
      <c r="BH15" s="589"/>
      <c r="BI15" s="589"/>
      <c r="BJ15" s="589"/>
      <c r="BK15" s="589"/>
      <c r="BL15" s="589"/>
      <c r="BM15" s="589"/>
      <c r="BN15" s="590"/>
      <c r="BO15" s="641">
        <v>4</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3025695</v>
      </c>
      <c r="CS15" s="589"/>
      <c r="CT15" s="589"/>
      <c r="CU15" s="589"/>
      <c r="CV15" s="589"/>
      <c r="CW15" s="589"/>
      <c r="CX15" s="589"/>
      <c r="CY15" s="590"/>
      <c r="CZ15" s="641">
        <v>8.4</v>
      </c>
      <c r="DA15" s="641"/>
      <c r="DB15" s="641"/>
      <c r="DC15" s="641"/>
      <c r="DD15" s="594">
        <v>407523</v>
      </c>
      <c r="DE15" s="589"/>
      <c r="DF15" s="589"/>
      <c r="DG15" s="589"/>
      <c r="DH15" s="589"/>
      <c r="DI15" s="589"/>
      <c r="DJ15" s="589"/>
      <c r="DK15" s="589"/>
      <c r="DL15" s="589"/>
      <c r="DM15" s="589"/>
      <c r="DN15" s="589"/>
      <c r="DO15" s="589"/>
      <c r="DP15" s="590"/>
      <c r="DQ15" s="594">
        <v>2474219</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6113430</v>
      </c>
      <c r="S16" s="589"/>
      <c r="T16" s="589"/>
      <c r="U16" s="589"/>
      <c r="V16" s="589"/>
      <c r="W16" s="589"/>
      <c r="X16" s="589"/>
      <c r="Y16" s="590"/>
      <c r="Z16" s="641">
        <v>16.899999999999999</v>
      </c>
      <c r="AA16" s="641"/>
      <c r="AB16" s="641"/>
      <c r="AC16" s="641"/>
      <c r="AD16" s="642">
        <v>5901046</v>
      </c>
      <c r="AE16" s="642"/>
      <c r="AF16" s="642"/>
      <c r="AG16" s="642"/>
      <c r="AH16" s="642"/>
      <c r="AI16" s="642"/>
      <c r="AJ16" s="642"/>
      <c r="AK16" s="642"/>
      <c r="AL16" s="611">
        <v>30.2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65850</v>
      </c>
      <c r="CS16" s="589"/>
      <c r="CT16" s="589"/>
      <c r="CU16" s="589"/>
      <c r="CV16" s="589"/>
      <c r="CW16" s="589"/>
      <c r="CX16" s="589"/>
      <c r="CY16" s="590"/>
      <c r="CZ16" s="641">
        <v>0.2</v>
      </c>
      <c r="DA16" s="641"/>
      <c r="DB16" s="641"/>
      <c r="DC16" s="641"/>
      <c r="DD16" s="594" t="s">
        <v>219</v>
      </c>
      <c r="DE16" s="589"/>
      <c r="DF16" s="589"/>
      <c r="DG16" s="589"/>
      <c r="DH16" s="589"/>
      <c r="DI16" s="589"/>
      <c r="DJ16" s="589"/>
      <c r="DK16" s="589"/>
      <c r="DL16" s="589"/>
      <c r="DM16" s="589"/>
      <c r="DN16" s="589"/>
      <c r="DO16" s="589"/>
      <c r="DP16" s="590"/>
      <c r="DQ16" s="594">
        <v>23967</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5901046</v>
      </c>
      <c r="S17" s="589"/>
      <c r="T17" s="589"/>
      <c r="U17" s="589"/>
      <c r="V17" s="589"/>
      <c r="W17" s="589"/>
      <c r="X17" s="589"/>
      <c r="Y17" s="590"/>
      <c r="Z17" s="641">
        <v>16.3</v>
      </c>
      <c r="AA17" s="641"/>
      <c r="AB17" s="641"/>
      <c r="AC17" s="641"/>
      <c r="AD17" s="642">
        <v>5901046</v>
      </c>
      <c r="AE17" s="642"/>
      <c r="AF17" s="642"/>
      <c r="AG17" s="642"/>
      <c r="AH17" s="642"/>
      <c r="AI17" s="642"/>
      <c r="AJ17" s="642"/>
      <c r="AK17" s="642"/>
      <c r="AL17" s="611">
        <v>30.2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4470620</v>
      </c>
      <c r="CS17" s="589"/>
      <c r="CT17" s="589"/>
      <c r="CU17" s="589"/>
      <c r="CV17" s="589"/>
      <c r="CW17" s="589"/>
      <c r="CX17" s="589"/>
      <c r="CY17" s="590"/>
      <c r="CZ17" s="641">
        <v>12.4</v>
      </c>
      <c r="DA17" s="641"/>
      <c r="DB17" s="641"/>
      <c r="DC17" s="641"/>
      <c r="DD17" s="594" t="s">
        <v>219</v>
      </c>
      <c r="DE17" s="589"/>
      <c r="DF17" s="589"/>
      <c r="DG17" s="589"/>
      <c r="DH17" s="589"/>
      <c r="DI17" s="589"/>
      <c r="DJ17" s="589"/>
      <c r="DK17" s="589"/>
      <c r="DL17" s="589"/>
      <c r="DM17" s="589"/>
      <c r="DN17" s="589"/>
      <c r="DO17" s="589"/>
      <c r="DP17" s="590"/>
      <c r="DQ17" s="594">
        <v>4433483</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212383</v>
      </c>
      <c r="S18" s="589"/>
      <c r="T18" s="589"/>
      <c r="U18" s="589"/>
      <c r="V18" s="589"/>
      <c r="W18" s="589"/>
      <c r="X18" s="589"/>
      <c r="Y18" s="590"/>
      <c r="Z18" s="641">
        <v>0.6</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930405</v>
      </c>
      <c r="BH19" s="589"/>
      <c r="BI19" s="589"/>
      <c r="BJ19" s="589"/>
      <c r="BK19" s="589"/>
      <c r="BL19" s="589"/>
      <c r="BM19" s="589"/>
      <c r="BN19" s="590"/>
      <c r="BO19" s="641">
        <v>7.4</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20498405</v>
      </c>
      <c r="S20" s="589"/>
      <c r="T20" s="589"/>
      <c r="U20" s="589"/>
      <c r="V20" s="589"/>
      <c r="W20" s="589"/>
      <c r="X20" s="589"/>
      <c r="Y20" s="590"/>
      <c r="Z20" s="641">
        <v>56.7</v>
      </c>
      <c r="AA20" s="641"/>
      <c r="AB20" s="641"/>
      <c r="AC20" s="641"/>
      <c r="AD20" s="642">
        <v>19357953</v>
      </c>
      <c r="AE20" s="642"/>
      <c r="AF20" s="642"/>
      <c r="AG20" s="642"/>
      <c r="AH20" s="642"/>
      <c r="AI20" s="642"/>
      <c r="AJ20" s="642"/>
      <c r="AK20" s="642"/>
      <c r="AL20" s="611">
        <v>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930405</v>
      </c>
      <c r="BH20" s="589"/>
      <c r="BI20" s="589"/>
      <c r="BJ20" s="589"/>
      <c r="BK20" s="589"/>
      <c r="BL20" s="589"/>
      <c r="BM20" s="589"/>
      <c r="BN20" s="590"/>
      <c r="BO20" s="641">
        <v>7.4</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35953976</v>
      </c>
      <c r="CS20" s="589"/>
      <c r="CT20" s="589"/>
      <c r="CU20" s="589"/>
      <c r="CV20" s="589"/>
      <c r="CW20" s="589"/>
      <c r="CX20" s="589"/>
      <c r="CY20" s="590"/>
      <c r="CZ20" s="641">
        <v>100</v>
      </c>
      <c r="DA20" s="641"/>
      <c r="DB20" s="641"/>
      <c r="DC20" s="641"/>
      <c r="DD20" s="594">
        <v>2361287</v>
      </c>
      <c r="DE20" s="589"/>
      <c r="DF20" s="589"/>
      <c r="DG20" s="589"/>
      <c r="DH20" s="589"/>
      <c r="DI20" s="589"/>
      <c r="DJ20" s="589"/>
      <c r="DK20" s="589"/>
      <c r="DL20" s="589"/>
      <c r="DM20" s="589"/>
      <c r="DN20" s="589"/>
      <c r="DO20" s="589"/>
      <c r="DP20" s="590"/>
      <c r="DQ20" s="594">
        <v>25167073</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16051</v>
      </c>
      <c r="S21" s="589"/>
      <c r="T21" s="589"/>
      <c r="U21" s="589"/>
      <c r="V21" s="589"/>
      <c r="W21" s="589"/>
      <c r="X21" s="589"/>
      <c r="Y21" s="590"/>
      <c r="Z21" s="641">
        <v>0</v>
      </c>
      <c r="AA21" s="641"/>
      <c r="AB21" s="641"/>
      <c r="AC21" s="641"/>
      <c r="AD21" s="642">
        <v>16051</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v>2337</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368522</v>
      </c>
      <c r="S22" s="589"/>
      <c r="T22" s="589"/>
      <c r="U22" s="589"/>
      <c r="V22" s="589"/>
      <c r="W22" s="589"/>
      <c r="X22" s="589"/>
      <c r="Y22" s="590"/>
      <c r="Z22" s="641">
        <v>1</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325957</v>
      </c>
      <c r="S23" s="589"/>
      <c r="T23" s="589"/>
      <c r="U23" s="589"/>
      <c r="V23" s="589"/>
      <c r="W23" s="589"/>
      <c r="X23" s="589"/>
      <c r="Y23" s="590"/>
      <c r="Z23" s="641">
        <v>0.9</v>
      </c>
      <c r="AA23" s="641"/>
      <c r="AB23" s="641"/>
      <c r="AC23" s="641"/>
      <c r="AD23" s="642">
        <v>168346</v>
      </c>
      <c r="AE23" s="642"/>
      <c r="AF23" s="642"/>
      <c r="AG23" s="642"/>
      <c r="AH23" s="642"/>
      <c r="AI23" s="642"/>
      <c r="AJ23" s="642"/>
      <c r="AK23" s="642"/>
      <c r="AL23" s="611">
        <v>0.9</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928068</v>
      </c>
      <c r="BH23" s="589"/>
      <c r="BI23" s="589"/>
      <c r="BJ23" s="589"/>
      <c r="BK23" s="589"/>
      <c r="BL23" s="589"/>
      <c r="BM23" s="589"/>
      <c r="BN23" s="590"/>
      <c r="BO23" s="641">
        <v>7.3</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312232</v>
      </c>
      <c r="S24" s="589"/>
      <c r="T24" s="589"/>
      <c r="U24" s="589"/>
      <c r="V24" s="589"/>
      <c r="W24" s="589"/>
      <c r="X24" s="589"/>
      <c r="Y24" s="590"/>
      <c r="Z24" s="641">
        <v>0.9</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19347668</v>
      </c>
      <c r="CS24" s="639"/>
      <c r="CT24" s="639"/>
      <c r="CU24" s="639"/>
      <c r="CV24" s="639"/>
      <c r="CW24" s="639"/>
      <c r="CX24" s="639"/>
      <c r="CY24" s="686"/>
      <c r="CZ24" s="690">
        <v>53.8</v>
      </c>
      <c r="DA24" s="691"/>
      <c r="DB24" s="691"/>
      <c r="DC24" s="692"/>
      <c r="DD24" s="685">
        <v>12437806</v>
      </c>
      <c r="DE24" s="639"/>
      <c r="DF24" s="639"/>
      <c r="DG24" s="639"/>
      <c r="DH24" s="639"/>
      <c r="DI24" s="639"/>
      <c r="DJ24" s="639"/>
      <c r="DK24" s="686"/>
      <c r="DL24" s="685">
        <v>12342843</v>
      </c>
      <c r="DM24" s="639"/>
      <c r="DN24" s="639"/>
      <c r="DO24" s="639"/>
      <c r="DP24" s="639"/>
      <c r="DQ24" s="639"/>
      <c r="DR24" s="639"/>
      <c r="DS24" s="639"/>
      <c r="DT24" s="639"/>
      <c r="DU24" s="639"/>
      <c r="DV24" s="686"/>
      <c r="DW24" s="687">
        <v>57.6</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6023513</v>
      </c>
      <c r="S25" s="589"/>
      <c r="T25" s="589"/>
      <c r="U25" s="589"/>
      <c r="V25" s="589"/>
      <c r="W25" s="589"/>
      <c r="X25" s="589"/>
      <c r="Y25" s="590"/>
      <c r="Z25" s="641">
        <v>16.7</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6255105</v>
      </c>
      <c r="CS25" s="607"/>
      <c r="CT25" s="607"/>
      <c r="CU25" s="607"/>
      <c r="CV25" s="607"/>
      <c r="CW25" s="607"/>
      <c r="CX25" s="607"/>
      <c r="CY25" s="608"/>
      <c r="CZ25" s="591">
        <v>17.399999999999999</v>
      </c>
      <c r="DA25" s="609"/>
      <c r="DB25" s="609"/>
      <c r="DC25" s="610"/>
      <c r="DD25" s="594">
        <v>5643657</v>
      </c>
      <c r="DE25" s="607"/>
      <c r="DF25" s="607"/>
      <c r="DG25" s="607"/>
      <c r="DH25" s="607"/>
      <c r="DI25" s="607"/>
      <c r="DJ25" s="607"/>
      <c r="DK25" s="608"/>
      <c r="DL25" s="594">
        <v>5548694</v>
      </c>
      <c r="DM25" s="607"/>
      <c r="DN25" s="607"/>
      <c r="DO25" s="607"/>
      <c r="DP25" s="607"/>
      <c r="DQ25" s="607"/>
      <c r="DR25" s="607"/>
      <c r="DS25" s="607"/>
      <c r="DT25" s="607"/>
      <c r="DU25" s="607"/>
      <c r="DV25" s="608"/>
      <c r="DW25" s="611">
        <v>25.9</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3641212</v>
      </c>
      <c r="CS26" s="589"/>
      <c r="CT26" s="589"/>
      <c r="CU26" s="589"/>
      <c r="CV26" s="589"/>
      <c r="CW26" s="589"/>
      <c r="CX26" s="589"/>
      <c r="CY26" s="590"/>
      <c r="CZ26" s="591">
        <v>10.1</v>
      </c>
      <c r="DA26" s="609"/>
      <c r="DB26" s="609"/>
      <c r="DC26" s="610"/>
      <c r="DD26" s="594">
        <v>3337849</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2424592</v>
      </c>
      <c r="S27" s="589"/>
      <c r="T27" s="589"/>
      <c r="U27" s="589"/>
      <c r="V27" s="589"/>
      <c r="W27" s="589"/>
      <c r="X27" s="589"/>
      <c r="Y27" s="590"/>
      <c r="Z27" s="641">
        <v>6.7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12631354</v>
      </c>
      <c r="BH27" s="589"/>
      <c r="BI27" s="589"/>
      <c r="BJ27" s="589"/>
      <c r="BK27" s="589"/>
      <c r="BL27" s="589"/>
      <c r="BM27" s="589"/>
      <c r="BN27" s="590"/>
      <c r="BO27" s="641">
        <v>100</v>
      </c>
      <c r="BP27" s="641"/>
      <c r="BQ27" s="641"/>
      <c r="BR27" s="641"/>
      <c r="BS27" s="594">
        <v>106137</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8621943</v>
      </c>
      <c r="CS27" s="607"/>
      <c r="CT27" s="607"/>
      <c r="CU27" s="607"/>
      <c r="CV27" s="607"/>
      <c r="CW27" s="607"/>
      <c r="CX27" s="607"/>
      <c r="CY27" s="608"/>
      <c r="CZ27" s="591">
        <v>24</v>
      </c>
      <c r="DA27" s="609"/>
      <c r="DB27" s="609"/>
      <c r="DC27" s="610"/>
      <c r="DD27" s="594">
        <v>2360666</v>
      </c>
      <c r="DE27" s="607"/>
      <c r="DF27" s="607"/>
      <c r="DG27" s="607"/>
      <c r="DH27" s="607"/>
      <c r="DI27" s="607"/>
      <c r="DJ27" s="607"/>
      <c r="DK27" s="608"/>
      <c r="DL27" s="594">
        <v>2360666</v>
      </c>
      <c r="DM27" s="607"/>
      <c r="DN27" s="607"/>
      <c r="DO27" s="607"/>
      <c r="DP27" s="607"/>
      <c r="DQ27" s="607"/>
      <c r="DR27" s="607"/>
      <c r="DS27" s="607"/>
      <c r="DT27" s="607"/>
      <c r="DU27" s="607"/>
      <c r="DV27" s="608"/>
      <c r="DW27" s="611">
        <v>11</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166415</v>
      </c>
      <c r="S28" s="589"/>
      <c r="T28" s="589"/>
      <c r="U28" s="589"/>
      <c r="V28" s="589"/>
      <c r="W28" s="589"/>
      <c r="X28" s="589"/>
      <c r="Y28" s="590"/>
      <c r="Z28" s="641">
        <v>0.5</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4470620</v>
      </c>
      <c r="CS28" s="589"/>
      <c r="CT28" s="589"/>
      <c r="CU28" s="589"/>
      <c r="CV28" s="589"/>
      <c r="CW28" s="589"/>
      <c r="CX28" s="589"/>
      <c r="CY28" s="590"/>
      <c r="CZ28" s="591">
        <v>12.4</v>
      </c>
      <c r="DA28" s="609"/>
      <c r="DB28" s="609"/>
      <c r="DC28" s="610"/>
      <c r="DD28" s="594">
        <v>4433483</v>
      </c>
      <c r="DE28" s="589"/>
      <c r="DF28" s="589"/>
      <c r="DG28" s="589"/>
      <c r="DH28" s="589"/>
      <c r="DI28" s="589"/>
      <c r="DJ28" s="589"/>
      <c r="DK28" s="590"/>
      <c r="DL28" s="594">
        <v>4433483</v>
      </c>
      <c r="DM28" s="589"/>
      <c r="DN28" s="589"/>
      <c r="DO28" s="589"/>
      <c r="DP28" s="589"/>
      <c r="DQ28" s="589"/>
      <c r="DR28" s="589"/>
      <c r="DS28" s="589"/>
      <c r="DT28" s="589"/>
      <c r="DU28" s="589"/>
      <c r="DV28" s="590"/>
      <c r="DW28" s="611">
        <v>20.7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19348</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4469133</v>
      </c>
      <c r="CS29" s="607"/>
      <c r="CT29" s="607"/>
      <c r="CU29" s="607"/>
      <c r="CV29" s="607"/>
      <c r="CW29" s="607"/>
      <c r="CX29" s="607"/>
      <c r="CY29" s="608"/>
      <c r="CZ29" s="591">
        <v>12.4</v>
      </c>
      <c r="DA29" s="609"/>
      <c r="DB29" s="609"/>
      <c r="DC29" s="610"/>
      <c r="DD29" s="594">
        <v>4431996</v>
      </c>
      <c r="DE29" s="607"/>
      <c r="DF29" s="607"/>
      <c r="DG29" s="607"/>
      <c r="DH29" s="607"/>
      <c r="DI29" s="607"/>
      <c r="DJ29" s="607"/>
      <c r="DK29" s="608"/>
      <c r="DL29" s="594">
        <v>4431996</v>
      </c>
      <c r="DM29" s="607"/>
      <c r="DN29" s="607"/>
      <c r="DO29" s="607"/>
      <c r="DP29" s="607"/>
      <c r="DQ29" s="607"/>
      <c r="DR29" s="607"/>
      <c r="DS29" s="607"/>
      <c r="DT29" s="607"/>
      <c r="DU29" s="607"/>
      <c r="DV29" s="608"/>
      <c r="DW29" s="611">
        <v>20.7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1627507</v>
      </c>
      <c r="S30" s="589"/>
      <c r="T30" s="589"/>
      <c r="U30" s="589"/>
      <c r="V30" s="589"/>
      <c r="W30" s="589"/>
      <c r="X30" s="589"/>
      <c r="Y30" s="590"/>
      <c r="Z30" s="641">
        <v>4.5</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99.1</v>
      </c>
      <c r="BH30" s="655"/>
      <c r="BI30" s="655"/>
      <c r="BJ30" s="655"/>
      <c r="BK30" s="655"/>
      <c r="BL30" s="655"/>
      <c r="BM30" s="656">
        <v>95.2</v>
      </c>
      <c r="BN30" s="655"/>
      <c r="BO30" s="655"/>
      <c r="BP30" s="655"/>
      <c r="BQ30" s="657"/>
      <c r="BR30" s="654">
        <v>98.9</v>
      </c>
      <c r="BS30" s="655"/>
      <c r="BT30" s="655"/>
      <c r="BU30" s="655"/>
      <c r="BV30" s="655"/>
      <c r="BW30" s="655"/>
      <c r="BX30" s="656">
        <v>94.8</v>
      </c>
      <c r="BY30" s="655"/>
      <c r="BZ30" s="655"/>
      <c r="CA30" s="655"/>
      <c r="CB30" s="657"/>
      <c r="CD30" s="660"/>
      <c r="CE30" s="661"/>
      <c r="CF30" s="625" t="s">
        <v>291</v>
      </c>
      <c r="CG30" s="622"/>
      <c r="CH30" s="622"/>
      <c r="CI30" s="622"/>
      <c r="CJ30" s="622"/>
      <c r="CK30" s="622"/>
      <c r="CL30" s="622"/>
      <c r="CM30" s="622"/>
      <c r="CN30" s="622"/>
      <c r="CO30" s="622"/>
      <c r="CP30" s="622"/>
      <c r="CQ30" s="623"/>
      <c r="CR30" s="588">
        <v>4063806</v>
      </c>
      <c r="CS30" s="589"/>
      <c r="CT30" s="589"/>
      <c r="CU30" s="589"/>
      <c r="CV30" s="589"/>
      <c r="CW30" s="589"/>
      <c r="CX30" s="589"/>
      <c r="CY30" s="590"/>
      <c r="CZ30" s="591">
        <v>11.3</v>
      </c>
      <c r="DA30" s="609"/>
      <c r="DB30" s="609"/>
      <c r="DC30" s="610"/>
      <c r="DD30" s="594">
        <v>4051865</v>
      </c>
      <c r="DE30" s="589"/>
      <c r="DF30" s="589"/>
      <c r="DG30" s="589"/>
      <c r="DH30" s="589"/>
      <c r="DI30" s="589"/>
      <c r="DJ30" s="589"/>
      <c r="DK30" s="590"/>
      <c r="DL30" s="594">
        <v>4051865</v>
      </c>
      <c r="DM30" s="589"/>
      <c r="DN30" s="589"/>
      <c r="DO30" s="589"/>
      <c r="DP30" s="589"/>
      <c r="DQ30" s="589"/>
      <c r="DR30" s="589"/>
      <c r="DS30" s="589"/>
      <c r="DT30" s="589"/>
      <c r="DU30" s="589"/>
      <c r="DV30" s="590"/>
      <c r="DW30" s="611">
        <v>18.899999999999999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166759</v>
      </c>
      <c r="S31" s="589"/>
      <c r="T31" s="589"/>
      <c r="U31" s="589"/>
      <c r="V31" s="589"/>
      <c r="W31" s="589"/>
      <c r="X31" s="589"/>
      <c r="Y31" s="590"/>
      <c r="Z31" s="641">
        <v>0.5</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96.4</v>
      </c>
      <c r="BN31" s="653"/>
      <c r="BO31" s="653"/>
      <c r="BP31" s="653"/>
      <c r="BQ31" s="617"/>
      <c r="BR31" s="652">
        <v>98.9</v>
      </c>
      <c r="BS31" s="607"/>
      <c r="BT31" s="607"/>
      <c r="BU31" s="607"/>
      <c r="BV31" s="607"/>
      <c r="BW31" s="607"/>
      <c r="BX31" s="643">
        <v>96.2</v>
      </c>
      <c r="BY31" s="653"/>
      <c r="BZ31" s="653"/>
      <c r="CA31" s="653"/>
      <c r="CB31" s="617"/>
      <c r="CD31" s="660"/>
      <c r="CE31" s="661"/>
      <c r="CF31" s="625" t="s">
        <v>295</v>
      </c>
      <c r="CG31" s="622"/>
      <c r="CH31" s="622"/>
      <c r="CI31" s="622"/>
      <c r="CJ31" s="622"/>
      <c r="CK31" s="622"/>
      <c r="CL31" s="622"/>
      <c r="CM31" s="622"/>
      <c r="CN31" s="622"/>
      <c r="CO31" s="622"/>
      <c r="CP31" s="622"/>
      <c r="CQ31" s="623"/>
      <c r="CR31" s="588">
        <v>405327</v>
      </c>
      <c r="CS31" s="607"/>
      <c r="CT31" s="607"/>
      <c r="CU31" s="607"/>
      <c r="CV31" s="607"/>
      <c r="CW31" s="607"/>
      <c r="CX31" s="607"/>
      <c r="CY31" s="608"/>
      <c r="CZ31" s="591">
        <v>1.1000000000000001</v>
      </c>
      <c r="DA31" s="609"/>
      <c r="DB31" s="609"/>
      <c r="DC31" s="610"/>
      <c r="DD31" s="594">
        <v>380131</v>
      </c>
      <c r="DE31" s="607"/>
      <c r="DF31" s="607"/>
      <c r="DG31" s="607"/>
      <c r="DH31" s="607"/>
      <c r="DI31" s="607"/>
      <c r="DJ31" s="607"/>
      <c r="DK31" s="608"/>
      <c r="DL31" s="594">
        <v>380131</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993718</v>
      </c>
      <c r="S32" s="589"/>
      <c r="T32" s="589"/>
      <c r="U32" s="589"/>
      <c r="V32" s="589"/>
      <c r="W32" s="589"/>
      <c r="X32" s="589"/>
      <c r="Y32" s="590"/>
      <c r="Z32" s="641">
        <v>2.7</v>
      </c>
      <c r="AA32" s="641"/>
      <c r="AB32" s="641"/>
      <c r="AC32" s="641"/>
      <c r="AD32" s="642">
        <v>5680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99.1</v>
      </c>
      <c r="BH32" s="573"/>
      <c r="BI32" s="573"/>
      <c r="BJ32" s="573"/>
      <c r="BK32" s="573"/>
      <c r="BL32" s="573"/>
      <c r="BM32" s="636">
        <v>93.6</v>
      </c>
      <c r="BN32" s="573"/>
      <c r="BO32" s="573"/>
      <c r="BP32" s="573"/>
      <c r="BQ32" s="630"/>
      <c r="BR32" s="651">
        <v>98.8</v>
      </c>
      <c r="BS32" s="573"/>
      <c r="BT32" s="573"/>
      <c r="BU32" s="573"/>
      <c r="BV32" s="573"/>
      <c r="BW32" s="573"/>
      <c r="BX32" s="636">
        <v>92.8</v>
      </c>
      <c r="BY32" s="573"/>
      <c r="BZ32" s="573"/>
      <c r="CA32" s="573"/>
      <c r="CB32" s="630"/>
      <c r="CD32" s="662"/>
      <c r="CE32" s="663"/>
      <c r="CF32" s="625" t="s">
        <v>298</v>
      </c>
      <c r="CG32" s="622"/>
      <c r="CH32" s="622"/>
      <c r="CI32" s="622"/>
      <c r="CJ32" s="622"/>
      <c r="CK32" s="622"/>
      <c r="CL32" s="622"/>
      <c r="CM32" s="622"/>
      <c r="CN32" s="622"/>
      <c r="CO32" s="622"/>
      <c r="CP32" s="622"/>
      <c r="CQ32" s="623"/>
      <c r="CR32" s="588">
        <v>1487</v>
      </c>
      <c r="CS32" s="589"/>
      <c r="CT32" s="589"/>
      <c r="CU32" s="589"/>
      <c r="CV32" s="589"/>
      <c r="CW32" s="589"/>
      <c r="CX32" s="589"/>
      <c r="CY32" s="590"/>
      <c r="CZ32" s="591">
        <v>0</v>
      </c>
      <c r="DA32" s="609"/>
      <c r="DB32" s="609"/>
      <c r="DC32" s="610"/>
      <c r="DD32" s="594">
        <v>1487</v>
      </c>
      <c r="DE32" s="589"/>
      <c r="DF32" s="589"/>
      <c r="DG32" s="589"/>
      <c r="DH32" s="589"/>
      <c r="DI32" s="589"/>
      <c r="DJ32" s="589"/>
      <c r="DK32" s="590"/>
      <c r="DL32" s="594">
        <v>1487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3209100</v>
      </c>
      <c r="S33" s="589"/>
      <c r="T33" s="589"/>
      <c r="U33" s="589"/>
      <c r="V33" s="589"/>
      <c r="W33" s="589"/>
      <c r="X33" s="589"/>
      <c r="Y33" s="590"/>
      <c r="Z33" s="641">
        <v>8.9</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14179171</v>
      </c>
      <c r="CS33" s="607"/>
      <c r="CT33" s="607"/>
      <c r="CU33" s="607"/>
      <c r="CV33" s="607"/>
      <c r="CW33" s="607"/>
      <c r="CX33" s="607"/>
      <c r="CY33" s="608"/>
      <c r="CZ33" s="591">
        <v>39.4</v>
      </c>
      <c r="DA33" s="609"/>
      <c r="DB33" s="609"/>
      <c r="DC33" s="610"/>
      <c r="DD33" s="594">
        <v>12028595</v>
      </c>
      <c r="DE33" s="607"/>
      <c r="DF33" s="607"/>
      <c r="DG33" s="607"/>
      <c r="DH33" s="607"/>
      <c r="DI33" s="607"/>
      <c r="DJ33" s="607"/>
      <c r="DK33" s="608"/>
      <c r="DL33" s="594">
        <v>9914382</v>
      </c>
      <c r="DM33" s="607"/>
      <c r="DN33" s="607"/>
      <c r="DO33" s="607"/>
      <c r="DP33" s="607"/>
      <c r="DQ33" s="607"/>
      <c r="DR33" s="607"/>
      <c r="DS33" s="607"/>
      <c r="DT33" s="607"/>
      <c r="DU33" s="607"/>
      <c r="DV33" s="608"/>
      <c r="DW33" s="611">
        <v>46.3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5274128</v>
      </c>
      <c r="CS34" s="589"/>
      <c r="CT34" s="589"/>
      <c r="CU34" s="589"/>
      <c r="CV34" s="589"/>
      <c r="CW34" s="589"/>
      <c r="CX34" s="589"/>
      <c r="CY34" s="590"/>
      <c r="CZ34" s="591">
        <v>14.7</v>
      </c>
      <c r="DA34" s="609"/>
      <c r="DB34" s="609"/>
      <c r="DC34" s="610"/>
      <c r="DD34" s="594">
        <v>4514863</v>
      </c>
      <c r="DE34" s="589"/>
      <c r="DF34" s="589"/>
      <c r="DG34" s="589"/>
      <c r="DH34" s="589"/>
      <c r="DI34" s="589"/>
      <c r="DJ34" s="589"/>
      <c r="DK34" s="590"/>
      <c r="DL34" s="594">
        <v>4184618</v>
      </c>
      <c r="DM34" s="589"/>
      <c r="DN34" s="589"/>
      <c r="DO34" s="589"/>
      <c r="DP34" s="589"/>
      <c r="DQ34" s="589"/>
      <c r="DR34" s="589"/>
      <c r="DS34" s="589"/>
      <c r="DT34" s="589"/>
      <c r="DU34" s="589"/>
      <c r="DV34" s="590"/>
      <c r="DW34" s="611">
        <v>19.5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1882400</v>
      </c>
      <c r="S35" s="589"/>
      <c r="T35" s="589"/>
      <c r="U35" s="589"/>
      <c r="V35" s="589"/>
      <c r="W35" s="589"/>
      <c r="X35" s="589"/>
      <c r="Y35" s="590"/>
      <c r="Z35" s="641">
        <v>5.2</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4843648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510919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356540</v>
      </c>
      <c r="CS35" s="607"/>
      <c r="CT35" s="607"/>
      <c r="CU35" s="607"/>
      <c r="CV35" s="607"/>
      <c r="CW35" s="607"/>
      <c r="CX35" s="607"/>
      <c r="CY35" s="608"/>
      <c r="CZ35" s="591">
        <v>1</v>
      </c>
      <c r="DA35" s="609"/>
      <c r="DB35" s="609"/>
      <c r="DC35" s="610"/>
      <c r="DD35" s="594">
        <v>331329</v>
      </c>
      <c r="DE35" s="607"/>
      <c r="DF35" s="607"/>
      <c r="DG35" s="607"/>
      <c r="DH35" s="607"/>
      <c r="DI35" s="607"/>
      <c r="DJ35" s="607"/>
      <c r="DK35" s="608"/>
      <c r="DL35" s="594">
        <v>310038</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36152119</v>
      </c>
      <c r="S36" s="629"/>
      <c r="T36" s="629"/>
      <c r="U36" s="629"/>
      <c r="V36" s="629"/>
      <c r="W36" s="629"/>
      <c r="X36" s="629"/>
      <c r="Y36" s="632"/>
      <c r="Z36" s="633">
        <v>100</v>
      </c>
      <c r="AA36" s="633"/>
      <c r="AB36" s="633"/>
      <c r="AC36" s="633"/>
      <c r="AD36" s="634">
        <v>19548030</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1147279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450587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2968923</v>
      </c>
      <c r="CS36" s="589"/>
      <c r="CT36" s="589"/>
      <c r="CU36" s="589"/>
      <c r="CV36" s="589"/>
      <c r="CW36" s="589"/>
      <c r="CX36" s="589"/>
      <c r="CY36" s="590"/>
      <c r="CZ36" s="591">
        <v>8.3000000000000007</v>
      </c>
      <c r="DA36" s="609"/>
      <c r="DB36" s="609"/>
      <c r="DC36" s="610"/>
      <c r="DD36" s="594">
        <v>2333834</v>
      </c>
      <c r="DE36" s="589"/>
      <c r="DF36" s="589"/>
      <c r="DG36" s="589"/>
      <c r="DH36" s="589"/>
      <c r="DI36" s="589"/>
      <c r="DJ36" s="589"/>
      <c r="DK36" s="590"/>
      <c r="DL36" s="594">
        <v>1729030</v>
      </c>
      <c r="DM36" s="589"/>
      <c r="DN36" s="589"/>
      <c r="DO36" s="589"/>
      <c r="DP36" s="589"/>
      <c r="DQ36" s="589"/>
      <c r="DR36" s="589"/>
      <c r="DS36" s="589"/>
      <c r="DT36" s="589"/>
      <c r="DU36" s="589"/>
      <c r="DV36" s="590"/>
      <c r="DW36" s="611">
        <v>8.1</v>
      </c>
      <c r="DX36" s="612"/>
      <c r="DY36" s="612"/>
      <c r="DZ36" s="612"/>
      <c r="EA36" s="612"/>
      <c r="EB36" s="612"/>
      <c r="EC36" s="613"/>
    </row>
    <row r="37" spans="2:133" ht="11.25" customHeight="1">
      <c r="AQ37" s="614" t="s">
        <v>313</v>
      </c>
      <c r="AR37" s="615"/>
      <c r="AS37" s="615"/>
      <c r="AT37" s="615"/>
      <c r="AU37" s="615"/>
      <c r="AV37" s="615"/>
      <c r="AW37" s="615"/>
      <c r="AX37" s="615"/>
      <c r="AY37" s="616"/>
      <c r="AZ37" s="588">
        <v>123265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17530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725480</v>
      </c>
      <c r="CS37" s="607"/>
      <c r="CT37" s="607"/>
      <c r="CU37" s="607"/>
      <c r="CV37" s="607"/>
      <c r="CW37" s="607"/>
      <c r="CX37" s="607"/>
      <c r="CY37" s="608"/>
      <c r="CZ37" s="591">
        <v>2</v>
      </c>
      <c r="DA37" s="609"/>
      <c r="DB37" s="609"/>
      <c r="DC37" s="610"/>
      <c r="DD37" s="594">
        <v>725480</v>
      </c>
      <c r="DE37" s="607"/>
      <c r="DF37" s="607"/>
      <c r="DG37" s="607"/>
      <c r="DH37" s="607"/>
      <c r="DI37" s="607"/>
      <c r="DJ37" s="607"/>
      <c r="DK37" s="608"/>
      <c r="DL37" s="594">
        <v>696252</v>
      </c>
      <c r="DM37" s="607"/>
      <c r="DN37" s="607"/>
      <c r="DO37" s="607"/>
      <c r="DP37" s="607"/>
      <c r="DQ37" s="607"/>
      <c r="DR37" s="607"/>
      <c r="DS37" s="607"/>
      <c r="DT37" s="607"/>
      <c r="DU37" s="607"/>
      <c r="DV37" s="608"/>
      <c r="DW37" s="611">
        <v>3.2</v>
      </c>
      <c r="DX37" s="612"/>
      <c r="DY37" s="612"/>
      <c r="DZ37" s="612"/>
      <c r="EA37" s="612"/>
      <c r="EB37" s="612"/>
      <c r="EC37" s="613"/>
    </row>
    <row r="38" spans="2:133" ht="11.25" customHeight="1">
      <c r="AQ38" s="614" t="s">
        <v>316</v>
      </c>
      <c r="AR38" s="615"/>
      <c r="AS38" s="615"/>
      <c r="AT38" s="615"/>
      <c r="AU38" s="615"/>
      <c r="AV38" s="615"/>
      <c r="AW38" s="615"/>
      <c r="AX38" s="615"/>
      <c r="AY38" s="616"/>
      <c r="AZ38" s="588" t="s">
        <v>219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30077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4720383</v>
      </c>
      <c r="CS38" s="589"/>
      <c r="CT38" s="589"/>
      <c r="CU38" s="589"/>
      <c r="CV38" s="589"/>
      <c r="CW38" s="589"/>
      <c r="CX38" s="589"/>
      <c r="CY38" s="590"/>
      <c r="CZ38" s="591">
        <v>13.1</v>
      </c>
      <c r="DA38" s="609"/>
      <c r="DB38" s="609"/>
      <c r="DC38" s="610"/>
      <c r="DD38" s="594">
        <v>4044504</v>
      </c>
      <c r="DE38" s="589"/>
      <c r="DF38" s="589"/>
      <c r="DG38" s="589"/>
      <c r="DH38" s="589"/>
      <c r="DI38" s="589"/>
      <c r="DJ38" s="589"/>
      <c r="DK38" s="590"/>
      <c r="DL38" s="594">
        <v>3690696</v>
      </c>
      <c r="DM38" s="589"/>
      <c r="DN38" s="589"/>
      <c r="DO38" s="589"/>
      <c r="DP38" s="589"/>
      <c r="DQ38" s="589"/>
      <c r="DR38" s="589"/>
      <c r="DS38" s="589"/>
      <c r="DT38" s="589"/>
      <c r="DU38" s="589"/>
      <c r="DV38" s="590"/>
      <c r="DW38" s="611">
        <v>17.2</v>
      </c>
      <c r="DX38" s="612"/>
      <c r="DY38" s="612"/>
      <c r="DZ38" s="612"/>
      <c r="EA38" s="612"/>
      <c r="EB38" s="612"/>
      <c r="EC38" s="613"/>
    </row>
    <row r="39" spans="2:133" ht="11.25" customHeight="1">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104</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849596</v>
      </c>
      <c r="CS39" s="607"/>
      <c r="CT39" s="607"/>
      <c r="CU39" s="607"/>
      <c r="CV39" s="607"/>
      <c r="CW39" s="607"/>
      <c r="CX39" s="607"/>
      <c r="CY39" s="608"/>
      <c r="CZ39" s="591">
        <v>2.4</v>
      </c>
      <c r="DA39" s="609"/>
      <c r="DB39" s="609"/>
      <c r="DC39" s="610"/>
      <c r="DD39" s="594">
        <v>804065</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805409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88</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9601</v>
      </c>
      <c r="CS40" s="589"/>
      <c r="CT40" s="589"/>
      <c r="CU40" s="589"/>
      <c r="CV40" s="589"/>
      <c r="CW40" s="589"/>
      <c r="CX40" s="589"/>
      <c r="CY40" s="590"/>
      <c r="CZ40" s="591">
        <v>0</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2767695</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323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2427137</v>
      </c>
      <c r="CS42" s="589"/>
      <c r="CT42" s="589"/>
      <c r="CU42" s="589"/>
      <c r="CV42" s="589"/>
      <c r="CW42" s="589"/>
      <c r="CX42" s="589"/>
      <c r="CY42" s="590"/>
      <c r="CZ42" s="591">
        <v>6.8</v>
      </c>
      <c r="DA42" s="592"/>
      <c r="DB42" s="592"/>
      <c r="DC42" s="593"/>
      <c r="DD42" s="594">
        <v>700672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32595</v>
      </c>
      <c r="CS43" s="607"/>
      <c r="CT43" s="607"/>
      <c r="CU43" s="607"/>
      <c r="CV43" s="607"/>
      <c r="CW43" s="607"/>
      <c r="CX43" s="607"/>
      <c r="CY43" s="608"/>
      <c r="CZ43" s="591">
        <v>0.1</v>
      </c>
      <c r="DA43" s="609"/>
      <c r="DB43" s="609"/>
      <c r="DC43" s="610"/>
      <c r="DD43" s="594">
        <v>32595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2361287</v>
      </c>
      <c r="CS44" s="589"/>
      <c r="CT44" s="589"/>
      <c r="CU44" s="589"/>
      <c r="CV44" s="589"/>
      <c r="CW44" s="589"/>
      <c r="CX44" s="589"/>
      <c r="CY44" s="590"/>
      <c r="CZ44" s="591">
        <v>6.6</v>
      </c>
      <c r="DA44" s="592"/>
      <c r="DB44" s="592"/>
      <c r="DC44" s="593"/>
      <c r="DD44" s="594">
        <v>676705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1121154</v>
      </c>
      <c r="CS45" s="607"/>
      <c r="CT45" s="607"/>
      <c r="CU45" s="607"/>
      <c r="CV45" s="607"/>
      <c r="CW45" s="607"/>
      <c r="CX45" s="607"/>
      <c r="CY45" s="608"/>
      <c r="CZ45" s="591">
        <v>3.1</v>
      </c>
      <c r="DA45" s="609"/>
      <c r="DB45" s="609"/>
      <c r="DC45" s="610"/>
      <c r="DD45" s="594">
        <v>87967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1117687</v>
      </c>
      <c r="CS46" s="589"/>
      <c r="CT46" s="589"/>
      <c r="CU46" s="589"/>
      <c r="CV46" s="589"/>
      <c r="CW46" s="589"/>
      <c r="CX46" s="589"/>
      <c r="CY46" s="590"/>
      <c r="CZ46" s="591">
        <v>3.1</v>
      </c>
      <c r="DA46" s="592"/>
      <c r="DB46" s="592"/>
      <c r="DC46" s="593"/>
      <c r="DD46" s="594">
        <v>563736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65850</v>
      </c>
      <c r="CS47" s="607"/>
      <c r="CT47" s="607"/>
      <c r="CU47" s="607"/>
      <c r="CV47" s="607"/>
      <c r="CW47" s="607"/>
      <c r="CX47" s="607"/>
      <c r="CY47" s="608"/>
      <c r="CZ47" s="591">
        <v>0.2</v>
      </c>
      <c r="DA47" s="609"/>
      <c r="DB47" s="609"/>
      <c r="DC47" s="610"/>
      <c r="DD47" s="594">
        <v>23967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35953976</v>
      </c>
      <c r="CS49" s="573"/>
      <c r="CT49" s="573"/>
      <c r="CU49" s="573"/>
      <c r="CV49" s="573"/>
      <c r="CW49" s="573"/>
      <c r="CX49" s="573"/>
      <c r="CY49" s="574"/>
      <c r="CZ49" s="575">
        <v>100</v>
      </c>
      <c r="DA49" s="576"/>
      <c r="DB49" s="576"/>
      <c r="DC49" s="577"/>
      <c r="DD49" s="578">
        <v>25167073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36561</v>
      </c>
      <c r="R7" s="1101"/>
      <c r="S7" s="1101"/>
      <c r="T7" s="1101"/>
      <c r="U7" s="1101"/>
      <c r="V7" s="1101">
        <v>36363</v>
      </c>
      <c r="W7" s="1101"/>
      <c r="X7" s="1101"/>
      <c r="Y7" s="1101"/>
      <c r="Z7" s="1101"/>
      <c r="AA7" s="1101">
        <v>198</v>
      </c>
      <c r="AB7" s="1101"/>
      <c r="AC7" s="1101"/>
      <c r="AD7" s="1101"/>
      <c r="AE7" s="1102"/>
      <c r="AF7" s="1103">
        <v>18</v>
      </c>
      <c r="AG7" s="1104"/>
      <c r="AH7" s="1104"/>
      <c r="AI7" s="1104"/>
      <c r="AJ7" s="1105"/>
      <c r="AK7" s="1087">
        <v>2099</v>
      </c>
      <c r="AL7" s="1088"/>
      <c r="AM7" s="1088"/>
      <c r="AN7" s="1088"/>
      <c r="AO7" s="1088"/>
      <c r="AP7" s="1088">
        <v>31612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-3</v>
      </c>
      <c r="CI7" s="1085"/>
      <c r="CJ7" s="1085"/>
      <c r="CK7" s="1085"/>
      <c r="CL7" s="1086"/>
      <c r="CM7" s="1084">
        <v>330</v>
      </c>
      <c r="CN7" s="1085"/>
      <c r="CO7" s="1085"/>
      <c r="CP7" s="1085"/>
      <c r="CQ7" s="1086"/>
      <c r="CR7" s="1084">
        <v>300</v>
      </c>
      <c r="CS7" s="1085"/>
      <c r="CT7" s="1085"/>
      <c r="CU7" s="1085"/>
      <c r="CV7" s="1086"/>
      <c r="CW7" s="1084">
        <v>3</v>
      </c>
      <c r="CX7" s="1085"/>
      <c r="CY7" s="1085"/>
      <c r="CZ7" s="1085"/>
      <c r="DA7" s="1086"/>
      <c r="DB7" s="1084" t="s">
        <v>532</v>
      </c>
      <c r="DC7" s="1085"/>
      <c r="DD7" s="1085"/>
      <c r="DE7" s="1085"/>
      <c r="DF7" s="1086"/>
      <c r="DG7" s="1084" t="s">
        <v>532</v>
      </c>
      <c r="DH7" s="1085"/>
      <c r="DI7" s="1085"/>
      <c r="DJ7" s="1085"/>
      <c r="DK7" s="1086"/>
      <c r="DL7" s="1084" t="s">
        <v>530</v>
      </c>
      <c r="DM7" s="1085"/>
      <c r="DN7" s="1085"/>
      <c r="DO7" s="1085"/>
      <c r="DP7" s="1086"/>
      <c r="DQ7" s="1084" t="s">
        <v>531</v>
      </c>
      <c r="DR7" s="1085"/>
      <c r="DS7" s="1085"/>
      <c r="DT7" s="1085"/>
      <c r="DU7" s="1086"/>
      <c r="DV7" s="1111"/>
      <c r="DW7" s="1112"/>
      <c r="DX7" s="1112"/>
      <c r="DY7" s="1112"/>
      <c r="DZ7" s="1113"/>
      <c r="EA7" s="205"/>
    </row>
    <row r="8" spans="1:131" s="206" customFormat="1" ht="26.25" customHeight="1">
      <c r="A8" s="212">
        <v>2</v>
      </c>
      <c r="B8" s="1027" t="s">
        <v>363</v>
      </c>
      <c r="C8" s="1028"/>
      <c r="D8" s="1028"/>
      <c r="E8" s="1028"/>
      <c r="F8" s="1028"/>
      <c r="G8" s="1028"/>
      <c r="H8" s="1028"/>
      <c r="I8" s="1028"/>
      <c r="J8" s="1028"/>
      <c r="K8" s="1028"/>
      <c r="L8" s="1028"/>
      <c r="M8" s="1028"/>
      <c r="N8" s="1028"/>
      <c r="O8" s="1028"/>
      <c r="P8" s="1029"/>
      <c r="Q8" s="1039">
        <v>1393</v>
      </c>
      <c r="R8" s="1040"/>
      <c r="S8" s="1040"/>
      <c r="T8" s="1040"/>
      <c r="U8" s="1040"/>
      <c r="V8" s="1040">
        <v>1393</v>
      </c>
      <c r="W8" s="1040"/>
      <c r="X8" s="1040"/>
      <c r="Y8" s="1040"/>
      <c r="Z8" s="1040"/>
      <c r="AA8" s="1040" t="s">
        <v>530</v>
      </c>
      <c r="AB8" s="1040"/>
      <c r="AC8" s="1040"/>
      <c r="AD8" s="1040"/>
      <c r="AE8" s="1041"/>
      <c r="AF8" s="1033" t="s">
        <v>364</v>
      </c>
      <c r="AG8" s="1034"/>
      <c r="AH8" s="1034"/>
      <c r="AI8" s="1034"/>
      <c r="AJ8" s="1035"/>
      <c r="AK8" s="1082">
        <v>171</v>
      </c>
      <c r="AL8" s="1083"/>
      <c r="AM8" s="1083"/>
      <c r="AN8" s="1083"/>
      <c r="AO8" s="1083"/>
      <c r="AP8" s="1083">
        <v>1126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539</v>
      </c>
      <c r="BT8" s="1011"/>
      <c r="BU8" s="1011"/>
      <c r="BV8" s="1011"/>
      <c r="BW8" s="1011"/>
      <c r="BX8" s="1011"/>
      <c r="BY8" s="1011"/>
      <c r="BZ8" s="1011"/>
      <c r="CA8" s="1011"/>
      <c r="CB8" s="1011"/>
      <c r="CC8" s="1011"/>
      <c r="CD8" s="1011"/>
      <c r="CE8" s="1011"/>
      <c r="CF8" s="1011"/>
      <c r="CG8" s="1012"/>
      <c r="CH8" s="985">
        <v>0</v>
      </c>
      <c r="CI8" s="986"/>
      <c r="CJ8" s="986"/>
      <c r="CK8" s="986"/>
      <c r="CL8" s="987"/>
      <c r="CM8" s="985">
        <v>57</v>
      </c>
      <c r="CN8" s="986"/>
      <c r="CO8" s="986"/>
      <c r="CP8" s="986"/>
      <c r="CQ8" s="987"/>
      <c r="CR8" s="985">
        <v>5</v>
      </c>
      <c r="CS8" s="986"/>
      <c r="CT8" s="986"/>
      <c r="CU8" s="986"/>
      <c r="CV8" s="987"/>
      <c r="CW8" s="985">
        <v>2</v>
      </c>
      <c r="CX8" s="986"/>
      <c r="CY8" s="986"/>
      <c r="CZ8" s="986"/>
      <c r="DA8" s="987"/>
      <c r="DB8" s="985" t="s">
        <v>532</v>
      </c>
      <c r="DC8" s="986"/>
      <c r="DD8" s="986"/>
      <c r="DE8" s="986"/>
      <c r="DF8" s="987"/>
      <c r="DG8" s="985" t="s">
        <v>530</v>
      </c>
      <c r="DH8" s="986"/>
      <c r="DI8" s="986"/>
      <c r="DJ8" s="986"/>
      <c r="DK8" s="987"/>
      <c r="DL8" s="985" t="s">
        <v>530</v>
      </c>
      <c r="DM8" s="986"/>
      <c r="DN8" s="986"/>
      <c r="DO8" s="986"/>
      <c r="DP8" s="987"/>
      <c r="DQ8" s="985" t="s">
        <v>530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540</v>
      </c>
      <c r="BT9" s="1011"/>
      <c r="BU9" s="1011"/>
      <c r="BV9" s="1011"/>
      <c r="BW9" s="1011"/>
      <c r="BX9" s="1011"/>
      <c r="BY9" s="1011"/>
      <c r="BZ9" s="1011"/>
      <c r="CA9" s="1011"/>
      <c r="CB9" s="1011"/>
      <c r="CC9" s="1011"/>
      <c r="CD9" s="1011"/>
      <c r="CE9" s="1011"/>
      <c r="CF9" s="1011"/>
      <c r="CG9" s="1012"/>
      <c r="CH9" s="985">
        <v>14</v>
      </c>
      <c r="CI9" s="986"/>
      <c r="CJ9" s="986"/>
      <c r="CK9" s="986"/>
      <c r="CL9" s="987"/>
      <c r="CM9" s="985">
        <v>318</v>
      </c>
      <c r="CN9" s="986"/>
      <c r="CO9" s="986"/>
      <c r="CP9" s="986"/>
      <c r="CQ9" s="987"/>
      <c r="CR9" s="985">
        <v>200</v>
      </c>
      <c r="CS9" s="986"/>
      <c r="CT9" s="986"/>
      <c r="CU9" s="986"/>
      <c r="CV9" s="987"/>
      <c r="CW9" s="985" t="s">
        <v>532</v>
      </c>
      <c r="CX9" s="986"/>
      <c r="CY9" s="986"/>
      <c r="CZ9" s="986"/>
      <c r="DA9" s="987"/>
      <c r="DB9" s="985" t="s">
        <v>532</v>
      </c>
      <c r="DC9" s="986"/>
      <c r="DD9" s="986"/>
      <c r="DE9" s="986"/>
      <c r="DF9" s="987"/>
      <c r="DG9" s="985" t="s">
        <v>532</v>
      </c>
      <c r="DH9" s="986"/>
      <c r="DI9" s="986"/>
      <c r="DJ9" s="986"/>
      <c r="DK9" s="987"/>
      <c r="DL9" s="985" t="s">
        <v>532</v>
      </c>
      <c r="DM9" s="986"/>
      <c r="DN9" s="986"/>
      <c r="DO9" s="986"/>
      <c r="DP9" s="987"/>
      <c r="DQ9" s="985" t="s">
        <v>532</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541</v>
      </c>
      <c r="BT10" s="1011"/>
      <c r="BU10" s="1011"/>
      <c r="BV10" s="1011"/>
      <c r="BW10" s="1011"/>
      <c r="BX10" s="1011"/>
      <c r="BY10" s="1011"/>
      <c r="BZ10" s="1011"/>
      <c r="CA10" s="1011"/>
      <c r="CB10" s="1011"/>
      <c r="CC10" s="1011"/>
      <c r="CD10" s="1011"/>
      <c r="CE10" s="1011"/>
      <c r="CF10" s="1011"/>
      <c r="CG10" s="1012"/>
      <c r="CH10" s="985">
        <v>34</v>
      </c>
      <c r="CI10" s="986"/>
      <c r="CJ10" s="986"/>
      <c r="CK10" s="986"/>
      <c r="CL10" s="987"/>
      <c r="CM10" s="985">
        <v>661</v>
      </c>
      <c r="CN10" s="986"/>
      <c r="CO10" s="986"/>
      <c r="CP10" s="986"/>
      <c r="CQ10" s="987"/>
      <c r="CR10" s="985">
        <v>100</v>
      </c>
      <c r="CS10" s="986"/>
      <c r="CT10" s="986"/>
      <c r="CU10" s="986"/>
      <c r="CV10" s="987"/>
      <c r="CW10" s="985" t="s">
        <v>530</v>
      </c>
      <c r="CX10" s="986"/>
      <c r="CY10" s="986"/>
      <c r="CZ10" s="986"/>
      <c r="DA10" s="987"/>
      <c r="DB10" s="985" t="s">
        <v>530</v>
      </c>
      <c r="DC10" s="986"/>
      <c r="DD10" s="986"/>
      <c r="DE10" s="986"/>
      <c r="DF10" s="987"/>
      <c r="DG10" s="985" t="s">
        <v>530</v>
      </c>
      <c r="DH10" s="986"/>
      <c r="DI10" s="986"/>
      <c r="DJ10" s="986"/>
      <c r="DK10" s="987"/>
      <c r="DL10" s="985" t="s">
        <v>530</v>
      </c>
      <c r="DM10" s="986"/>
      <c r="DN10" s="986"/>
      <c r="DO10" s="986"/>
      <c r="DP10" s="987"/>
      <c r="DQ10" s="985" t="s">
        <v>530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542</v>
      </c>
      <c r="BT11" s="1011"/>
      <c r="BU11" s="1011"/>
      <c r="BV11" s="1011"/>
      <c r="BW11" s="1011"/>
      <c r="BX11" s="1011"/>
      <c r="BY11" s="1011"/>
      <c r="BZ11" s="1011"/>
      <c r="CA11" s="1011"/>
      <c r="CB11" s="1011"/>
      <c r="CC11" s="1011"/>
      <c r="CD11" s="1011"/>
      <c r="CE11" s="1011"/>
      <c r="CF11" s="1011"/>
      <c r="CG11" s="1012"/>
      <c r="CH11" s="985">
        <v>5</v>
      </c>
      <c r="CI11" s="986"/>
      <c r="CJ11" s="986"/>
      <c r="CK11" s="986"/>
      <c r="CL11" s="987"/>
      <c r="CM11" s="985">
        <v>422</v>
      </c>
      <c r="CN11" s="986"/>
      <c r="CO11" s="986"/>
      <c r="CP11" s="986"/>
      <c r="CQ11" s="987"/>
      <c r="CR11" s="985">
        <v>320</v>
      </c>
      <c r="CS11" s="986"/>
      <c r="CT11" s="986"/>
      <c r="CU11" s="986"/>
      <c r="CV11" s="987"/>
      <c r="CW11" s="985" t="s">
        <v>532</v>
      </c>
      <c r="CX11" s="986"/>
      <c r="CY11" s="986"/>
      <c r="CZ11" s="986"/>
      <c r="DA11" s="987"/>
      <c r="DB11" s="985">
        <v>260</v>
      </c>
      <c r="DC11" s="986"/>
      <c r="DD11" s="986"/>
      <c r="DE11" s="986"/>
      <c r="DF11" s="987"/>
      <c r="DG11" s="985" t="s">
        <v>530</v>
      </c>
      <c r="DH11" s="986"/>
      <c r="DI11" s="986"/>
      <c r="DJ11" s="986"/>
      <c r="DK11" s="987"/>
      <c r="DL11" s="985" t="s">
        <v>530</v>
      </c>
      <c r="DM11" s="986"/>
      <c r="DN11" s="986"/>
      <c r="DO11" s="986"/>
      <c r="DP11" s="987"/>
      <c r="DQ11" s="985" t="s">
        <v>530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543</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8</v>
      </c>
      <c r="CN12" s="986"/>
      <c r="CO12" s="986"/>
      <c r="CP12" s="986"/>
      <c r="CQ12" s="987"/>
      <c r="CR12" s="985">
        <v>4</v>
      </c>
      <c r="CS12" s="986"/>
      <c r="CT12" s="986"/>
      <c r="CU12" s="986"/>
      <c r="CV12" s="987"/>
      <c r="CW12" s="985" t="s">
        <v>530</v>
      </c>
      <c r="CX12" s="986"/>
      <c r="CY12" s="986"/>
      <c r="CZ12" s="986"/>
      <c r="DA12" s="987"/>
      <c r="DB12" s="985" t="s">
        <v>530</v>
      </c>
      <c r="DC12" s="986"/>
      <c r="DD12" s="986"/>
      <c r="DE12" s="986"/>
      <c r="DF12" s="987"/>
      <c r="DG12" s="985" t="s">
        <v>532</v>
      </c>
      <c r="DH12" s="986"/>
      <c r="DI12" s="986"/>
      <c r="DJ12" s="986"/>
      <c r="DK12" s="987"/>
      <c r="DL12" s="985" t="s">
        <v>532</v>
      </c>
      <c r="DM12" s="986"/>
      <c r="DN12" s="986"/>
      <c r="DO12" s="986"/>
      <c r="DP12" s="987"/>
      <c r="DQ12" s="985" t="s">
        <v>532</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36154</v>
      </c>
      <c r="R23" s="1065"/>
      <c r="S23" s="1065"/>
      <c r="T23" s="1065"/>
      <c r="U23" s="1065"/>
      <c r="V23" s="1065">
        <v>35956</v>
      </c>
      <c r="W23" s="1065"/>
      <c r="X23" s="1065"/>
      <c r="Y23" s="1065"/>
      <c r="Z23" s="1065"/>
      <c r="AA23" s="1065">
        <v>198</v>
      </c>
      <c r="AB23" s="1065"/>
      <c r="AC23" s="1065"/>
      <c r="AD23" s="1065"/>
      <c r="AE23" s="1066"/>
      <c r="AF23" s="1067">
        <v>18</v>
      </c>
      <c r="AG23" s="1065"/>
      <c r="AH23" s="1065"/>
      <c r="AI23" s="1065"/>
      <c r="AJ23" s="1068"/>
      <c r="AK23" s="1069"/>
      <c r="AL23" s="1070"/>
      <c r="AM23" s="1070"/>
      <c r="AN23" s="1070"/>
      <c r="AO23" s="1070"/>
      <c r="AP23" s="1065">
        <v>32738</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14267</v>
      </c>
      <c r="R28" s="1050"/>
      <c r="S28" s="1050"/>
      <c r="T28" s="1050"/>
      <c r="U28" s="1050"/>
      <c r="V28" s="1050">
        <v>13756</v>
      </c>
      <c r="W28" s="1050"/>
      <c r="X28" s="1050"/>
      <c r="Y28" s="1050"/>
      <c r="Z28" s="1050"/>
      <c r="AA28" s="1050">
        <v>511</v>
      </c>
      <c r="AB28" s="1050"/>
      <c r="AC28" s="1050"/>
      <c r="AD28" s="1050"/>
      <c r="AE28" s="1051"/>
      <c r="AF28" s="1052">
        <v>511</v>
      </c>
      <c r="AG28" s="1050"/>
      <c r="AH28" s="1050"/>
      <c r="AI28" s="1050"/>
      <c r="AJ28" s="1053"/>
      <c r="AK28" s="1054">
        <v>805</v>
      </c>
      <c r="AL28" s="1042"/>
      <c r="AM28" s="1042"/>
      <c r="AN28" s="1042"/>
      <c r="AO28" s="1042"/>
      <c r="AP28" s="1042" t="s">
        <v>531</v>
      </c>
      <c r="AQ28" s="1042"/>
      <c r="AR28" s="1042"/>
      <c r="AS28" s="1042"/>
      <c r="AT28" s="1042"/>
      <c r="AU28" s="1042" t="s">
        <v>530</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8994</v>
      </c>
      <c r="R29" s="1040"/>
      <c r="S29" s="1040"/>
      <c r="T29" s="1040"/>
      <c r="U29" s="1040"/>
      <c r="V29" s="1040">
        <v>8957</v>
      </c>
      <c r="W29" s="1040"/>
      <c r="X29" s="1040"/>
      <c r="Y29" s="1040"/>
      <c r="Z29" s="1040"/>
      <c r="AA29" s="1040">
        <v>37</v>
      </c>
      <c r="AB29" s="1040"/>
      <c r="AC29" s="1040"/>
      <c r="AD29" s="1040"/>
      <c r="AE29" s="1041"/>
      <c r="AF29" s="1033">
        <v>37</v>
      </c>
      <c r="AG29" s="1034"/>
      <c r="AH29" s="1034"/>
      <c r="AI29" s="1034"/>
      <c r="AJ29" s="1035"/>
      <c r="AK29" s="976">
        <v>1346</v>
      </c>
      <c r="AL29" s="967"/>
      <c r="AM29" s="967"/>
      <c r="AN29" s="967"/>
      <c r="AO29" s="967"/>
      <c r="AP29" s="967" t="s">
        <v>532</v>
      </c>
      <c r="AQ29" s="967"/>
      <c r="AR29" s="967"/>
      <c r="AS29" s="967"/>
      <c r="AT29" s="967"/>
      <c r="AU29" s="967" t="s">
        <v>530</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1686</v>
      </c>
      <c r="R30" s="1040"/>
      <c r="S30" s="1040"/>
      <c r="T30" s="1040"/>
      <c r="U30" s="1040"/>
      <c r="V30" s="1040">
        <v>1637</v>
      </c>
      <c r="W30" s="1040"/>
      <c r="X30" s="1040"/>
      <c r="Y30" s="1040"/>
      <c r="Z30" s="1040"/>
      <c r="AA30" s="1040">
        <v>49</v>
      </c>
      <c r="AB30" s="1040"/>
      <c r="AC30" s="1040"/>
      <c r="AD30" s="1040"/>
      <c r="AE30" s="1041"/>
      <c r="AF30" s="1033">
        <v>49</v>
      </c>
      <c r="AG30" s="1034"/>
      <c r="AH30" s="1034"/>
      <c r="AI30" s="1034"/>
      <c r="AJ30" s="1035"/>
      <c r="AK30" s="976">
        <v>278</v>
      </c>
      <c r="AL30" s="967"/>
      <c r="AM30" s="967"/>
      <c r="AN30" s="967"/>
      <c r="AO30" s="967"/>
      <c r="AP30" s="967" t="s">
        <v>530</v>
      </c>
      <c r="AQ30" s="967"/>
      <c r="AR30" s="967"/>
      <c r="AS30" s="967"/>
      <c r="AT30" s="967"/>
      <c r="AU30" s="967" t="s">
        <v>530</v>
      </c>
      <c r="AV30" s="967"/>
      <c r="AW30" s="967"/>
      <c r="AX30" s="967"/>
      <c r="AY30" s="967"/>
      <c r="AZ30" s="1038" t="s">
        <v>530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2571</v>
      </c>
      <c r="R31" s="1040"/>
      <c r="S31" s="1040"/>
      <c r="T31" s="1040"/>
      <c r="U31" s="1040"/>
      <c r="V31" s="1040">
        <v>2498</v>
      </c>
      <c r="W31" s="1040"/>
      <c r="X31" s="1040"/>
      <c r="Y31" s="1040"/>
      <c r="Z31" s="1040"/>
      <c r="AA31" s="1040">
        <v>73</v>
      </c>
      <c r="AB31" s="1040"/>
      <c r="AC31" s="1040"/>
      <c r="AD31" s="1040"/>
      <c r="AE31" s="1041"/>
      <c r="AF31" s="1033">
        <v>2555</v>
      </c>
      <c r="AG31" s="1034"/>
      <c r="AH31" s="1034"/>
      <c r="AI31" s="1034"/>
      <c r="AJ31" s="1035"/>
      <c r="AK31" s="976">
        <v>123</v>
      </c>
      <c r="AL31" s="967"/>
      <c r="AM31" s="967"/>
      <c r="AN31" s="967"/>
      <c r="AO31" s="967"/>
      <c r="AP31" s="967">
        <v>4564</v>
      </c>
      <c r="AQ31" s="967"/>
      <c r="AR31" s="967"/>
      <c r="AS31" s="967"/>
      <c r="AT31" s="967"/>
      <c r="AU31" s="967">
        <v>598</v>
      </c>
      <c r="AV31" s="967"/>
      <c r="AW31" s="967"/>
      <c r="AX31" s="967"/>
      <c r="AY31" s="967"/>
      <c r="AZ31" s="1038" t="s">
        <v>532</v>
      </c>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3922</v>
      </c>
      <c r="R32" s="1040"/>
      <c r="S32" s="1040"/>
      <c r="T32" s="1040"/>
      <c r="U32" s="1040"/>
      <c r="V32" s="1040">
        <v>3922</v>
      </c>
      <c r="W32" s="1040"/>
      <c r="X32" s="1040"/>
      <c r="Y32" s="1040"/>
      <c r="Z32" s="1040"/>
      <c r="AA32" s="1040">
        <v>1</v>
      </c>
      <c r="AB32" s="1040"/>
      <c r="AC32" s="1040"/>
      <c r="AD32" s="1040"/>
      <c r="AE32" s="1041"/>
      <c r="AF32" s="1033" t="s">
        <v>219</v>
      </c>
      <c r="AG32" s="1034"/>
      <c r="AH32" s="1034"/>
      <c r="AI32" s="1034"/>
      <c r="AJ32" s="1035"/>
      <c r="AK32" s="976">
        <v>1149</v>
      </c>
      <c r="AL32" s="967"/>
      <c r="AM32" s="967"/>
      <c r="AN32" s="967"/>
      <c r="AO32" s="967"/>
      <c r="AP32" s="967">
        <v>26939</v>
      </c>
      <c r="AQ32" s="967"/>
      <c r="AR32" s="967"/>
      <c r="AS32" s="967"/>
      <c r="AT32" s="967"/>
      <c r="AU32" s="967">
        <v>16219</v>
      </c>
      <c r="AV32" s="967"/>
      <c r="AW32" s="967"/>
      <c r="AX32" s="967"/>
      <c r="AY32" s="967"/>
      <c r="AZ32" s="1038" t="s">
        <v>530</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3152</v>
      </c>
      <c r="AG63" s="955"/>
      <c r="AH63" s="955"/>
      <c r="AI63" s="955"/>
      <c r="AJ63" s="1020"/>
      <c r="AK63" s="1021"/>
      <c r="AL63" s="959"/>
      <c r="AM63" s="959"/>
      <c r="AN63" s="959"/>
      <c r="AO63" s="959"/>
      <c r="AP63" s="955">
        <v>31503</v>
      </c>
      <c r="AQ63" s="955"/>
      <c r="AR63" s="955"/>
      <c r="AS63" s="955"/>
      <c r="AT63" s="955"/>
      <c r="AU63" s="955">
        <v>16817</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3118</v>
      </c>
      <c r="R68" s="978"/>
      <c r="S68" s="978"/>
      <c r="T68" s="978"/>
      <c r="U68" s="978"/>
      <c r="V68" s="978">
        <v>2970</v>
      </c>
      <c r="W68" s="978"/>
      <c r="X68" s="978"/>
      <c r="Y68" s="978"/>
      <c r="Z68" s="978"/>
      <c r="AA68" s="978">
        <v>149</v>
      </c>
      <c r="AB68" s="978"/>
      <c r="AC68" s="978"/>
      <c r="AD68" s="978"/>
      <c r="AE68" s="978"/>
      <c r="AF68" s="978">
        <v>149</v>
      </c>
      <c r="AG68" s="978"/>
      <c r="AH68" s="978"/>
      <c r="AI68" s="978"/>
      <c r="AJ68" s="978"/>
      <c r="AK68" s="978">
        <v>5</v>
      </c>
      <c r="AL68" s="978"/>
      <c r="AM68" s="978"/>
      <c r="AN68" s="978"/>
      <c r="AO68" s="978"/>
      <c r="AP68" s="978">
        <v>251</v>
      </c>
      <c r="AQ68" s="978"/>
      <c r="AR68" s="978"/>
      <c r="AS68" s="978"/>
      <c r="AT68" s="978"/>
      <c r="AU68" s="978">
        <v>74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194</v>
      </c>
      <c r="R69" s="967"/>
      <c r="S69" s="967"/>
      <c r="T69" s="967"/>
      <c r="U69" s="967"/>
      <c r="V69" s="967">
        <v>166</v>
      </c>
      <c r="W69" s="967"/>
      <c r="X69" s="967"/>
      <c r="Y69" s="967"/>
      <c r="Z69" s="967"/>
      <c r="AA69" s="967">
        <v>28</v>
      </c>
      <c r="AB69" s="967"/>
      <c r="AC69" s="967"/>
      <c r="AD69" s="967"/>
      <c r="AE69" s="967"/>
      <c r="AF69" s="967">
        <v>28</v>
      </c>
      <c r="AG69" s="967"/>
      <c r="AH69" s="967"/>
      <c r="AI69" s="967"/>
      <c r="AJ69" s="967"/>
      <c r="AK69" s="967">
        <v>11</v>
      </c>
      <c r="AL69" s="967"/>
      <c r="AM69" s="967"/>
      <c r="AN69" s="967"/>
      <c r="AO69" s="967"/>
      <c r="AP69" s="967" t="s">
        <v>532</v>
      </c>
      <c r="AQ69" s="967"/>
      <c r="AR69" s="967"/>
      <c r="AS69" s="967"/>
      <c r="AT69" s="967"/>
      <c r="AU69" s="967" t="s">
        <v>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998134</v>
      </c>
      <c r="R70" s="967"/>
      <c r="S70" s="967"/>
      <c r="T70" s="967"/>
      <c r="U70" s="967"/>
      <c r="V70" s="967">
        <v>966662</v>
      </c>
      <c r="W70" s="967"/>
      <c r="X70" s="967"/>
      <c r="Y70" s="967"/>
      <c r="Z70" s="967"/>
      <c r="AA70" s="967">
        <v>31472</v>
      </c>
      <c r="AB70" s="967"/>
      <c r="AC70" s="967"/>
      <c r="AD70" s="967"/>
      <c r="AE70" s="967"/>
      <c r="AF70" s="967">
        <v>31472</v>
      </c>
      <c r="AG70" s="967"/>
      <c r="AH70" s="967"/>
      <c r="AI70" s="967"/>
      <c r="AJ70" s="967"/>
      <c r="AK70" s="967">
        <v>5942</v>
      </c>
      <c r="AL70" s="967"/>
      <c r="AM70" s="967"/>
      <c r="AN70" s="967"/>
      <c r="AO70" s="967"/>
      <c r="AP70" s="967" t="s">
        <v>532</v>
      </c>
      <c r="AQ70" s="967"/>
      <c r="AR70" s="967"/>
      <c r="AS70" s="967"/>
      <c r="AT70" s="967"/>
      <c r="AU70" s="967" t="s">
        <v>530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43564</v>
      </c>
      <c r="R71" s="967"/>
      <c r="S71" s="967"/>
      <c r="T71" s="967"/>
      <c r="U71" s="967"/>
      <c r="V71" s="967">
        <v>37771</v>
      </c>
      <c r="W71" s="967"/>
      <c r="X71" s="967"/>
      <c r="Y71" s="967"/>
      <c r="Z71" s="967"/>
      <c r="AA71" s="967">
        <v>5792</v>
      </c>
      <c r="AB71" s="967"/>
      <c r="AC71" s="967"/>
      <c r="AD71" s="967"/>
      <c r="AE71" s="967"/>
      <c r="AF71" s="967">
        <v>29201</v>
      </c>
      <c r="AG71" s="967"/>
      <c r="AH71" s="967"/>
      <c r="AI71" s="967"/>
      <c r="AJ71" s="967"/>
      <c r="AK71" s="967" t="s">
        <v>530</v>
      </c>
      <c r="AL71" s="967"/>
      <c r="AM71" s="967"/>
      <c r="AN71" s="967"/>
      <c r="AO71" s="967"/>
      <c r="AP71" s="967">
        <v>144908</v>
      </c>
      <c r="AQ71" s="967"/>
      <c r="AR71" s="967"/>
      <c r="AS71" s="967"/>
      <c r="AT71" s="967"/>
      <c r="AU71" s="967" t="s">
        <v>532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9051</v>
      </c>
      <c r="R72" s="967"/>
      <c r="S72" s="967"/>
      <c r="T72" s="967"/>
      <c r="U72" s="967"/>
      <c r="V72" s="967">
        <v>6088</v>
      </c>
      <c r="W72" s="967"/>
      <c r="X72" s="967"/>
      <c r="Y72" s="967"/>
      <c r="Z72" s="967"/>
      <c r="AA72" s="967">
        <v>2963</v>
      </c>
      <c r="AB72" s="967"/>
      <c r="AC72" s="967"/>
      <c r="AD72" s="967"/>
      <c r="AE72" s="967"/>
      <c r="AF72" s="967">
        <v>14577</v>
      </c>
      <c r="AG72" s="967"/>
      <c r="AH72" s="967"/>
      <c r="AI72" s="967"/>
      <c r="AJ72" s="967"/>
      <c r="AK72" s="967" t="s">
        <v>532</v>
      </c>
      <c r="AL72" s="967"/>
      <c r="AM72" s="967"/>
      <c r="AN72" s="967"/>
      <c r="AO72" s="967"/>
      <c r="AP72" s="967">
        <v>19295</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75427</v>
      </c>
      <c r="AG88" s="955"/>
      <c r="AH88" s="955"/>
      <c r="AI88" s="955"/>
      <c r="AJ88" s="955"/>
      <c r="AK88" s="959"/>
      <c r="AL88" s="959"/>
      <c r="AM88" s="959"/>
      <c r="AN88" s="959"/>
      <c r="AO88" s="959"/>
      <c r="AP88" s="955">
        <v>164454</v>
      </c>
      <c r="AQ88" s="955"/>
      <c r="AR88" s="955"/>
      <c r="AS88" s="955"/>
      <c r="AT88" s="955"/>
      <c r="AU88" s="955">
        <v>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929</v>
      </c>
      <c r="CS102" s="947"/>
      <c r="CT102" s="947"/>
      <c r="CU102" s="947"/>
      <c r="CV102" s="948"/>
      <c r="CW102" s="946">
        <v>5</v>
      </c>
      <c r="CX102" s="947"/>
      <c r="CY102" s="947"/>
      <c r="CZ102" s="947"/>
      <c r="DA102" s="948"/>
      <c r="DB102" s="946">
        <v>260</v>
      </c>
      <c r="DC102" s="947"/>
      <c r="DD102" s="947"/>
      <c r="DE102" s="947"/>
      <c r="DF102" s="948"/>
      <c r="DG102" s="946" t="s">
        <v>544</v>
      </c>
      <c r="DH102" s="947"/>
      <c r="DI102" s="947"/>
      <c r="DJ102" s="947"/>
      <c r="DK102" s="948"/>
      <c r="DL102" s="946" t="s">
        <v>544</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3449158</v>
      </c>
      <c r="AB110" s="873"/>
      <c r="AC110" s="873"/>
      <c r="AD110" s="873"/>
      <c r="AE110" s="874"/>
      <c r="AF110" s="875">
        <v>3781144</v>
      </c>
      <c r="AG110" s="873"/>
      <c r="AH110" s="873"/>
      <c r="AI110" s="873"/>
      <c r="AJ110" s="874"/>
      <c r="AK110" s="875">
        <v>4469133</v>
      </c>
      <c r="AL110" s="873"/>
      <c r="AM110" s="873"/>
      <c r="AN110" s="873"/>
      <c r="AO110" s="874"/>
      <c r="AP110" s="876">
        <v>25.2</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33331085</v>
      </c>
      <c r="BR110" s="800"/>
      <c r="BS110" s="800"/>
      <c r="BT110" s="800"/>
      <c r="BU110" s="800"/>
      <c r="BV110" s="800">
        <v>33590867</v>
      </c>
      <c r="BW110" s="800"/>
      <c r="BX110" s="800"/>
      <c r="BY110" s="800"/>
      <c r="BZ110" s="800"/>
      <c r="CA110" s="800">
        <v>32737786</v>
      </c>
      <c r="CB110" s="800"/>
      <c r="CC110" s="800"/>
      <c r="CD110" s="800"/>
      <c r="CE110" s="800"/>
      <c r="CF110" s="861">
        <v>184.6</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17784753</v>
      </c>
      <c r="BR112" s="771"/>
      <c r="BS112" s="771"/>
      <c r="BT112" s="771"/>
      <c r="BU112" s="771"/>
      <c r="BV112" s="771">
        <v>16950243</v>
      </c>
      <c r="BW112" s="771"/>
      <c r="BX112" s="771"/>
      <c r="BY112" s="771"/>
      <c r="BZ112" s="771"/>
      <c r="CA112" s="771">
        <v>16817040</v>
      </c>
      <c r="CB112" s="771"/>
      <c r="CC112" s="771"/>
      <c r="CD112" s="771"/>
      <c r="CE112" s="771"/>
      <c r="CF112" s="848">
        <v>94.8</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943423</v>
      </c>
      <c r="AB113" s="909"/>
      <c r="AC113" s="909"/>
      <c r="AD113" s="909"/>
      <c r="AE113" s="910"/>
      <c r="AF113" s="911">
        <v>998620</v>
      </c>
      <c r="AG113" s="909"/>
      <c r="AH113" s="909"/>
      <c r="AI113" s="909"/>
      <c r="AJ113" s="910"/>
      <c r="AK113" s="911">
        <v>1033501</v>
      </c>
      <c r="AL113" s="909"/>
      <c r="AM113" s="909"/>
      <c r="AN113" s="909"/>
      <c r="AO113" s="910"/>
      <c r="AP113" s="912">
        <v>5.8</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583320</v>
      </c>
      <c r="BR113" s="771"/>
      <c r="BS113" s="771"/>
      <c r="BT113" s="771"/>
      <c r="BU113" s="771"/>
      <c r="BV113" s="771">
        <v>321485</v>
      </c>
      <c r="BW113" s="771"/>
      <c r="BX113" s="771"/>
      <c r="BY113" s="771"/>
      <c r="BZ113" s="771"/>
      <c r="CA113" s="771">
        <v>73581</v>
      </c>
      <c r="CB113" s="771"/>
      <c r="CC113" s="771"/>
      <c r="CD113" s="771"/>
      <c r="CE113" s="771"/>
      <c r="CF113" s="848">
        <v>0.4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283882</v>
      </c>
      <c r="AB114" s="784"/>
      <c r="AC114" s="784"/>
      <c r="AD114" s="784"/>
      <c r="AE114" s="785"/>
      <c r="AF114" s="786">
        <v>271309</v>
      </c>
      <c r="AG114" s="784"/>
      <c r="AH114" s="784"/>
      <c r="AI114" s="784"/>
      <c r="AJ114" s="785"/>
      <c r="AK114" s="786">
        <v>251991</v>
      </c>
      <c r="AL114" s="784"/>
      <c r="AM114" s="784"/>
      <c r="AN114" s="784"/>
      <c r="AO114" s="785"/>
      <c r="AP114" s="754">
        <v>1.4</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5873544</v>
      </c>
      <c r="BR114" s="771"/>
      <c r="BS114" s="771"/>
      <c r="BT114" s="771"/>
      <c r="BU114" s="771"/>
      <c r="BV114" s="771">
        <v>5707251</v>
      </c>
      <c r="BW114" s="771"/>
      <c r="BX114" s="771"/>
      <c r="BY114" s="771"/>
      <c r="BZ114" s="771"/>
      <c r="CA114" s="771">
        <v>5182139</v>
      </c>
      <c r="CB114" s="771"/>
      <c r="CC114" s="771"/>
      <c r="CD114" s="771"/>
      <c r="CE114" s="771"/>
      <c r="CF114" s="848">
        <v>29.2</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202</v>
      </c>
      <c r="BR115" s="771"/>
      <c r="BS115" s="771"/>
      <c r="BT115" s="771"/>
      <c r="BU115" s="771"/>
      <c r="BV115" s="771">
        <v>144</v>
      </c>
      <c r="BW115" s="771"/>
      <c r="BX115" s="771"/>
      <c r="BY115" s="771"/>
      <c r="BZ115" s="771"/>
      <c r="CA115" s="771">
        <v>110</v>
      </c>
      <c r="CB115" s="771"/>
      <c r="CC115" s="771"/>
      <c r="CD115" s="771"/>
      <c r="CE115" s="771"/>
      <c r="CF115" s="848">
        <v>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4676463</v>
      </c>
      <c r="AB117" s="895"/>
      <c r="AC117" s="895"/>
      <c r="AD117" s="895"/>
      <c r="AE117" s="896"/>
      <c r="AF117" s="898">
        <v>5051073</v>
      </c>
      <c r="AG117" s="895"/>
      <c r="AH117" s="895"/>
      <c r="AI117" s="895"/>
      <c r="AJ117" s="896"/>
      <c r="AK117" s="898">
        <v>5754625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57572904</v>
      </c>
      <c r="BR118" s="858"/>
      <c r="BS118" s="858"/>
      <c r="BT118" s="858"/>
      <c r="BU118" s="858"/>
      <c r="BV118" s="858">
        <v>56569990</v>
      </c>
      <c r="BW118" s="858"/>
      <c r="BX118" s="858"/>
      <c r="BY118" s="858"/>
      <c r="BZ118" s="858"/>
      <c r="CA118" s="858">
        <v>54810656</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8799476</v>
      </c>
      <c r="BR119" s="800"/>
      <c r="BS119" s="800"/>
      <c r="BT119" s="800"/>
      <c r="BU119" s="800"/>
      <c r="BV119" s="800">
        <v>8283272</v>
      </c>
      <c r="BW119" s="800"/>
      <c r="BX119" s="800"/>
      <c r="BY119" s="800"/>
      <c r="BZ119" s="800"/>
      <c r="CA119" s="800">
        <v>7534208</v>
      </c>
      <c r="CB119" s="800"/>
      <c r="CC119" s="800"/>
      <c r="CD119" s="800"/>
      <c r="CE119" s="800"/>
      <c r="CF119" s="861">
        <v>42.5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13716889</v>
      </c>
      <c r="BR120" s="771"/>
      <c r="BS120" s="771"/>
      <c r="BT120" s="771"/>
      <c r="BU120" s="771"/>
      <c r="BV120" s="771">
        <v>12867640</v>
      </c>
      <c r="BW120" s="771"/>
      <c r="BX120" s="771"/>
      <c r="BY120" s="771"/>
      <c r="BZ120" s="771"/>
      <c r="CA120" s="771">
        <v>11909963</v>
      </c>
      <c r="CB120" s="771"/>
      <c r="CC120" s="771"/>
      <c r="CD120" s="771"/>
      <c r="CE120" s="771"/>
      <c r="CF120" s="848">
        <v>67.2</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17158545</v>
      </c>
      <c r="DH120" s="800"/>
      <c r="DI120" s="800"/>
      <c r="DJ120" s="800"/>
      <c r="DK120" s="800"/>
      <c r="DL120" s="800">
        <v>16337627</v>
      </c>
      <c r="DM120" s="800"/>
      <c r="DN120" s="800"/>
      <c r="DO120" s="800"/>
      <c r="DP120" s="800"/>
      <c r="DQ120" s="800">
        <v>16219117</v>
      </c>
      <c r="DR120" s="800"/>
      <c r="DS120" s="800"/>
      <c r="DT120" s="800"/>
      <c r="DU120" s="800"/>
      <c r="DV120" s="801">
        <v>91.5</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37792714</v>
      </c>
      <c r="BR121" s="858"/>
      <c r="BS121" s="858"/>
      <c r="BT121" s="858"/>
      <c r="BU121" s="858"/>
      <c r="BV121" s="858">
        <v>37948003</v>
      </c>
      <c r="BW121" s="858"/>
      <c r="BX121" s="858"/>
      <c r="BY121" s="858"/>
      <c r="BZ121" s="858"/>
      <c r="CA121" s="858">
        <v>37493483</v>
      </c>
      <c r="CB121" s="858"/>
      <c r="CC121" s="858"/>
      <c r="CD121" s="858"/>
      <c r="CE121" s="858"/>
      <c r="CF121" s="859">
        <v>211.4</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626208</v>
      </c>
      <c r="DH121" s="771"/>
      <c r="DI121" s="771"/>
      <c r="DJ121" s="771"/>
      <c r="DK121" s="771"/>
      <c r="DL121" s="771">
        <v>612616</v>
      </c>
      <c r="DM121" s="771"/>
      <c r="DN121" s="771"/>
      <c r="DO121" s="771"/>
      <c r="DP121" s="771"/>
      <c r="DQ121" s="771">
        <v>597923</v>
      </c>
      <c r="DR121" s="771"/>
      <c r="DS121" s="771"/>
      <c r="DT121" s="771"/>
      <c r="DU121" s="771"/>
      <c r="DV121" s="823">
        <v>3.4</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60309079</v>
      </c>
      <c r="BR122" s="840"/>
      <c r="BS122" s="840"/>
      <c r="BT122" s="840"/>
      <c r="BU122" s="840"/>
      <c r="BV122" s="840">
        <v>59098915</v>
      </c>
      <c r="BW122" s="840"/>
      <c r="BX122" s="840"/>
      <c r="BY122" s="840"/>
      <c r="BZ122" s="840"/>
      <c r="CA122" s="840">
        <v>56937654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12.39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202</v>
      </c>
      <c r="DH127" s="820"/>
      <c r="DI127" s="820"/>
      <c r="DJ127" s="820"/>
      <c r="DK127" s="820"/>
      <c r="DL127" s="820">
        <v>144</v>
      </c>
      <c r="DM127" s="820"/>
      <c r="DN127" s="820"/>
      <c r="DO127" s="820"/>
      <c r="DP127" s="820"/>
      <c r="DQ127" s="820">
        <v>110</v>
      </c>
      <c r="DR127" s="820"/>
      <c r="DS127" s="820"/>
      <c r="DT127" s="820"/>
      <c r="DU127" s="820"/>
      <c r="DV127" s="821">
        <v>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902771</v>
      </c>
      <c r="AB128" s="724"/>
      <c r="AC128" s="724"/>
      <c r="AD128" s="724"/>
      <c r="AE128" s="725"/>
      <c r="AF128" s="726">
        <v>856673</v>
      </c>
      <c r="AG128" s="724"/>
      <c r="AH128" s="724"/>
      <c r="AI128" s="724"/>
      <c r="AJ128" s="725"/>
      <c r="AK128" s="726">
        <v>851892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17.39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21235011</v>
      </c>
      <c r="AB129" s="784"/>
      <c r="AC129" s="784"/>
      <c r="AD129" s="784"/>
      <c r="AE129" s="785"/>
      <c r="AF129" s="786">
        <v>21269469</v>
      </c>
      <c r="AG129" s="784"/>
      <c r="AH129" s="784"/>
      <c r="AI129" s="784"/>
      <c r="AJ129" s="785"/>
      <c r="AK129" s="786">
        <v>21135190</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5.5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3223888</v>
      </c>
      <c r="AB130" s="784"/>
      <c r="AC130" s="784"/>
      <c r="AD130" s="784"/>
      <c r="AE130" s="785"/>
      <c r="AF130" s="786">
        <v>3278628</v>
      </c>
      <c r="AG130" s="784"/>
      <c r="AH130" s="784"/>
      <c r="AI130" s="784"/>
      <c r="AJ130" s="785"/>
      <c r="AK130" s="786">
        <v>3401515</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18011123</v>
      </c>
      <c r="AB131" s="717"/>
      <c r="AC131" s="717"/>
      <c r="AD131" s="717"/>
      <c r="AE131" s="718"/>
      <c r="AF131" s="719">
        <v>17990841</v>
      </c>
      <c r="AG131" s="717"/>
      <c r="AH131" s="717"/>
      <c r="AI131" s="717"/>
      <c r="AJ131" s="718"/>
      <c r="AK131" s="719">
        <v>17733675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3.0525803420000002</v>
      </c>
      <c r="AB132" s="740"/>
      <c r="AC132" s="740"/>
      <c r="AD132" s="740"/>
      <c r="AE132" s="741"/>
      <c r="AF132" s="742">
        <v>5.0902122920000004</v>
      </c>
      <c r="AG132" s="740"/>
      <c r="AH132" s="740"/>
      <c r="AI132" s="740"/>
      <c r="AJ132" s="741"/>
      <c r="AK132" s="742">
        <v>8.4653519359999994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9.6999999999999993</v>
      </c>
      <c r="AB133" s="749"/>
      <c r="AC133" s="749"/>
      <c r="AD133" s="749"/>
      <c r="AE133" s="750"/>
      <c r="AF133" s="748">
        <v>8.6999999999999993</v>
      </c>
      <c r="AG133" s="749"/>
      <c r="AH133" s="749"/>
      <c r="AI133" s="749"/>
      <c r="AJ133" s="750"/>
      <c r="AK133" s="748">
        <v>5.5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6255105</v>
      </c>
      <c r="L9" s="264">
        <v>56365</v>
      </c>
      <c r="M9" s="265">
        <v>58961</v>
      </c>
      <c r="N9" s="266">
        <v>-4.4000000000000004</v>
      </c>
    </row>
    <row r="10" spans="1:16">
      <c r="A10" s="248"/>
      <c r="B10" s="244"/>
      <c r="C10" s="244"/>
      <c r="D10" s="244"/>
      <c r="E10" s="244"/>
      <c r="F10" s="244"/>
      <c r="G10" s="1133" t="s">
        <v>472</v>
      </c>
      <c r="H10" s="1134"/>
      <c r="I10" s="1134"/>
      <c r="J10" s="1135"/>
      <c r="K10" s="267">
        <v>212760</v>
      </c>
      <c r="L10" s="268">
        <v>1917</v>
      </c>
      <c r="M10" s="269">
        <v>3996</v>
      </c>
      <c r="N10" s="270">
        <v>-52</v>
      </c>
    </row>
    <row r="11" spans="1:16" ht="13.5" customHeight="1">
      <c r="A11" s="248"/>
      <c r="B11" s="244"/>
      <c r="C11" s="244"/>
      <c r="D11" s="244"/>
      <c r="E11" s="244"/>
      <c r="F11" s="244"/>
      <c r="G11" s="1133" t="s">
        <v>473</v>
      </c>
      <c r="H11" s="1134"/>
      <c r="I11" s="1134"/>
      <c r="J11" s="1135"/>
      <c r="K11" s="267">
        <v>68560</v>
      </c>
      <c r="L11" s="268">
        <v>618</v>
      </c>
      <c r="M11" s="269">
        <v>3773</v>
      </c>
      <c r="N11" s="270">
        <v>-83.6</v>
      </c>
    </row>
    <row r="12" spans="1:16" ht="13.5" customHeight="1">
      <c r="A12" s="248"/>
      <c r="B12" s="244"/>
      <c r="C12" s="244"/>
      <c r="D12" s="244"/>
      <c r="E12" s="244"/>
      <c r="F12" s="244"/>
      <c r="G12" s="1133" t="s">
        <v>474</v>
      </c>
      <c r="H12" s="1134"/>
      <c r="I12" s="1134"/>
      <c r="J12" s="1135"/>
      <c r="K12" s="267">
        <v>6871</v>
      </c>
      <c r="L12" s="268">
        <v>62</v>
      </c>
      <c r="M12" s="269">
        <v>594</v>
      </c>
      <c r="N12" s="270">
        <v>-89.6</v>
      </c>
    </row>
    <row r="13" spans="1:16" ht="13.5" customHeight="1">
      <c r="A13" s="248"/>
      <c r="B13" s="244"/>
      <c r="C13" s="244"/>
      <c r="D13" s="244"/>
      <c r="E13" s="244"/>
      <c r="F13" s="244"/>
      <c r="G13" s="1133" t="s">
        <v>475</v>
      </c>
      <c r="H13" s="1134"/>
      <c r="I13" s="1134"/>
      <c r="J13" s="1135"/>
      <c r="K13" s="267" t="s">
        <v>476</v>
      </c>
      <c r="L13" s="268" t="s">
        <v>476</v>
      </c>
      <c r="M13" s="269">
        <v>1</v>
      </c>
      <c r="N13" s="270" t="s">
        <v>476</v>
      </c>
    </row>
    <row r="14" spans="1:16" ht="13.5" customHeight="1">
      <c r="A14" s="248"/>
      <c r="B14" s="244"/>
      <c r="C14" s="244"/>
      <c r="D14" s="244"/>
      <c r="E14" s="244"/>
      <c r="F14" s="244"/>
      <c r="G14" s="1133" t="s">
        <v>477</v>
      </c>
      <c r="H14" s="1134"/>
      <c r="I14" s="1134"/>
      <c r="J14" s="1135"/>
      <c r="K14" s="267">
        <v>329535</v>
      </c>
      <c r="L14" s="268">
        <v>2969</v>
      </c>
      <c r="M14" s="269">
        <v>2438</v>
      </c>
      <c r="N14" s="270">
        <v>21.8</v>
      </c>
    </row>
    <row r="15" spans="1:16" ht="13.5" customHeight="1">
      <c r="A15" s="248"/>
      <c r="B15" s="244"/>
      <c r="C15" s="244"/>
      <c r="D15" s="244"/>
      <c r="E15" s="244"/>
      <c r="F15" s="244"/>
      <c r="G15" s="1133" t="s">
        <v>478</v>
      </c>
      <c r="H15" s="1134"/>
      <c r="I15" s="1134"/>
      <c r="J15" s="1135"/>
      <c r="K15" s="267">
        <v>32595</v>
      </c>
      <c r="L15" s="268">
        <v>294</v>
      </c>
      <c r="M15" s="269">
        <v>1435</v>
      </c>
      <c r="N15" s="270">
        <v>-79.5</v>
      </c>
    </row>
    <row r="16" spans="1:16">
      <c r="A16" s="248"/>
      <c r="B16" s="244"/>
      <c r="C16" s="244"/>
      <c r="D16" s="244"/>
      <c r="E16" s="244"/>
      <c r="F16" s="244"/>
      <c r="G16" s="1136" t="s">
        <v>479</v>
      </c>
      <c r="H16" s="1137"/>
      <c r="I16" s="1137"/>
      <c r="J16" s="1138"/>
      <c r="K16" s="268">
        <v>-570779</v>
      </c>
      <c r="L16" s="268">
        <v>-5143</v>
      </c>
      <c r="M16" s="269">
        <v>-6041</v>
      </c>
      <c r="N16" s="270">
        <v>-14.9</v>
      </c>
    </row>
    <row r="17" spans="1:16">
      <c r="A17" s="248"/>
      <c r="B17" s="244"/>
      <c r="C17" s="244"/>
      <c r="D17" s="244"/>
      <c r="E17" s="244"/>
      <c r="F17" s="244"/>
      <c r="G17" s="1136" t="s">
        <v>168</v>
      </c>
      <c r="H17" s="1137"/>
      <c r="I17" s="1137"/>
      <c r="J17" s="1138"/>
      <c r="K17" s="268">
        <v>6334647</v>
      </c>
      <c r="L17" s="268">
        <v>57082</v>
      </c>
      <c r="M17" s="269">
        <v>65157</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5.14</v>
      </c>
      <c r="L21" s="281">
        <v>6.38</v>
      </c>
      <c r="M21" s="282">
        <v>-1.24</v>
      </c>
      <c r="N21" s="249"/>
      <c r="O21" s="283"/>
      <c r="P21" s="279"/>
    </row>
    <row r="22" spans="1:16" s="284" customFormat="1">
      <c r="A22" s="279"/>
      <c r="B22" s="249"/>
      <c r="C22" s="249"/>
      <c r="D22" s="249"/>
      <c r="E22" s="249"/>
      <c r="F22" s="249"/>
      <c r="G22" s="1130" t="s">
        <v>485</v>
      </c>
      <c r="H22" s="1131"/>
      <c r="I22" s="1131"/>
      <c r="J22" s="1132"/>
      <c r="K22" s="285">
        <v>97.7</v>
      </c>
      <c r="L22" s="286">
        <v>99.2</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4469133</v>
      </c>
      <c r="L32" s="294">
        <v>40272</v>
      </c>
      <c r="M32" s="295">
        <v>38103</v>
      </c>
      <c r="N32" s="296">
        <v>5.7</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v>32</v>
      </c>
      <c r="N34" s="296" t="s">
        <v>476</v>
      </c>
    </row>
    <row r="35" spans="1:16" ht="27" customHeight="1">
      <c r="A35" s="248"/>
      <c r="B35" s="244"/>
      <c r="C35" s="244"/>
      <c r="D35" s="244"/>
      <c r="E35" s="244"/>
      <c r="F35" s="244"/>
      <c r="G35" s="1121" t="s">
        <v>491</v>
      </c>
      <c r="H35" s="1122"/>
      <c r="I35" s="1122"/>
      <c r="J35" s="1123"/>
      <c r="K35" s="294">
        <v>1033501</v>
      </c>
      <c r="L35" s="294">
        <v>9313</v>
      </c>
      <c r="M35" s="295">
        <v>9772</v>
      </c>
      <c r="N35" s="296">
        <v>-4.7</v>
      </c>
    </row>
    <row r="36" spans="1:16" ht="27" customHeight="1">
      <c r="A36" s="248"/>
      <c r="B36" s="244"/>
      <c r="C36" s="244"/>
      <c r="D36" s="244"/>
      <c r="E36" s="244"/>
      <c r="F36" s="244"/>
      <c r="G36" s="1121" t="s">
        <v>492</v>
      </c>
      <c r="H36" s="1122"/>
      <c r="I36" s="1122"/>
      <c r="J36" s="1123"/>
      <c r="K36" s="294">
        <v>251991</v>
      </c>
      <c r="L36" s="294">
        <v>2271</v>
      </c>
      <c r="M36" s="295">
        <v>1367</v>
      </c>
      <c r="N36" s="296">
        <v>66.099999999999994</v>
      </c>
    </row>
    <row r="37" spans="1:16" ht="13.5" customHeight="1">
      <c r="A37" s="248"/>
      <c r="B37" s="244"/>
      <c r="C37" s="244"/>
      <c r="D37" s="244"/>
      <c r="E37" s="244"/>
      <c r="F37" s="244"/>
      <c r="G37" s="1121" t="s">
        <v>493</v>
      </c>
      <c r="H37" s="1122"/>
      <c r="I37" s="1122"/>
      <c r="J37" s="1123"/>
      <c r="K37" s="294" t="s">
        <v>476</v>
      </c>
      <c r="L37" s="294" t="s">
        <v>476</v>
      </c>
      <c r="M37" s="295">
        <v>888</v>
      </c>
      <c r="N37" s="296" t="s">
        <v>476</v>
      </c>
    </row>
    <row r="38" spans="1:16" ht="27" customHeight="1">
      <c r="A38" s="248"/>
      <c r="B38" s="244"/>
      <c r="C38" s="244"/>
      <c r="D38" s="244"/>
      <c r="E38" s="244"/>
      <c r="F38" s="244"/>
      <c r="G38" s="1124" t="s">
        <v>494</v>
      </c>
      <c r="H38" s="1125"/>
      <c r="I38" s="1125"/>
      <c r="J38" s="1126"/>
      <c r="K38" s="297" t="s">
        <v>476</v>
      </c>
      <c r="L38" s="297" t="s">
        <v>476</v>
      </c>
      <c r="M38" s="298">
        <v>2</v>
      </c>
      <c r="N38" s="299" t="s">
        <v>476</v>
      </c>
      <c r="O38" s="293"/>
    </row>
    <row r="39" spans="1:16">
      <c r="A39" s="248"/>
      <c r="B39" s="244"/>
      <c r="C39" s="244"/>
      <c r="D39" s="244"/>
      <c r="E39" s="244"/>
      <c r="F39" s="244"/>
      <c r="G39" s="1124" t="s">
        <v>495</v>
      </c>
      <c r="H39" s="1125"/>
      <c r="I39" s="1125"/>
      <c r="J39" s="1126"/>
      <c r="K39" s="300">
        <v>-851892</v>
      </c>
      <c r="L39" s="300">
        <v>-7676</v>
      </c>
      <c r="M39" s="301">
        <v>-6931</v>
      </c>
      <c r="N39" s="302">
        <v>10.7</v>
      </c>
      <c r="O39" s="293"/>
    </row>
    <row r="40" spans="1:16" ht="27" customHeight="1">
      <c r="A40" s="248"/>
      <c r="B40" s="244"/>
      <c r="C40" s="244"/>
      <c r="D40" s="244"/>
      <c r="E40" s="244"/>
      <c r="F40" s="244"/>
      <c r="G40" s="1121" t="s">
        <v>496</v>
      </c>
      <c r="H40" s="1122"/>
      <c r="I40" s="1122"/>
      <c r="J40" s="1123"/>
      <c r="K40" s="300">
        <v>-3401515</v>
      </c>
      <c r="L40" s="300">
        <v>-30651</v>
      </c>
      <c r="M40" s="301">
        <v>-31548</v>
      </c>
      <c r="N40" s="302">
        <v>-2.8</v>
      </c>
      <c r="O40" s="293"/>
    </row>
    <row r="41" spans="1:16">
      <c r="A41" s="248"/>
      <c r="B41" s="244"/>
      <c r="C41" s="244"/>
      <c r="D41" s="244"/>
      <c r="E41" s="244"/>
      <c r="F41" s="244"/>
      <c r="G41" s="1127" t="s">
        <v>279</v>
      </c>
      <c r="H41" s="1128"/>
      <c r="I41" s="1128"/>
      <c r="J41" s="1129"/>
      <c r="K41" s="294">
        <v>1501218</v>
      </c>
      <c r="L41" s="300">
        <v>13528</v>
      </c>
      <c r="M41" s="301">
        <v>11686</v>
      </c>
      <c r="N41" s="302">
        <v>15.8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4209258</v>
      </c>
      <c r="J51" s="320">
        <v>36869</v>
      </c>
      <c r="K51" s="321">
        <v>222.6</v>
      </c>
      <c r="L51" s="322">
        <v>35965</v>
      </c>
      <c r="M51" s="323">
        <v>4.7</v>
      </c>
      <c r="N51" s="324">
        <v>217.9</v>
      </c>
    </row>
    <row r="52" spans="1:14">
      <c r="A52" s="248"/>
      <c r="B52" s="244"/>
      <c r="C52" s="244"/>
      <c r="D52" s="244"/>
      <c r="E52" s="244"/>
      <c r="F52" s="244"/>
      <c r="G52" s="325"/>
      <c r="H52" s="326" t="s">
        <v>507</v>
      </c>
      <c r="I52" s="327">
        <v>3758921</v>
      </c>
      <c r="J52" s="328">
        <v>32924</v>
      </c>
      <c r="K52" s="329">
        <v>348.7</v>
      </c>
      <c r="L52" s="330">
        <v>20136</v>
      </c>
      <c r="M52" s="331">
        <v>1.6</v>
      </c>
      <c r="N52" s="332">
        <v>347.1</v>
      </c>
    </row>
    <row r="53" spans="1:14">
      <c r="A53" s="248"/>
      <c r="B53" s="244"/>
      <c r="C53" s="244"/>
      <c r="D53" s="244"/>
      <c r="E53" s="244"/>
      <c r="F53" s="244"/>
      <c r="G53" s="310" t="s">
        <v>508</v>
      </c>
      <c r="H53" s="311"/>
      <c r="I53" s="319">
        <v>1388080</v>
      </c>
      <c r="J53" s="320">
        <v>12241</v>
      </c>
      <c r="K53" s="321">
        <v>-66.8</v>
      </c>
      <c r="L53" s="322">
        <v>41433</v>
      </c>
      <c r="M53" s="323">
        <v>15.2</v>
      </c>
      <c r="N53" s="324">
        <v>-82</v>
      </c>
    </row>
    <row r="54" spans="1:14">
      <c r="A54" s="248"/>
      <c r="B54" s="244"/>
      <c r="C54" s="244"/>
      <c r="D54" s="244"/>
      <c r="E54" s="244"/>
      <c r="F54" s="244"/>
      <c r="G54" s="325"/>
      <c r="H54" s="326" t="s">
        <v>507</v>
      </c>
      <c r="I54" s="327">
        <v>923742</v>
      </c>
      <c r="J54" s="328">
        <v>8146</v>
      </c>
      <c r="K54" s="329">
        <v>-75.3</v>
      </c>
      <c r="L54" s="330">
        <v>22351</v>
      </c>
      <c r="M54" s="331">
        <v>11</v>
      </c>
      <c r="N54" s="332">
        <v>-86.3</v>
      </c>
    </row>
    <row r="55" spans="1:14">
      <c r="A55" s="248"/>
      <c r="B55" s="244"/>
      <c r="C55" s="244"/>
      <c r="D55" s="244"/>
      <c r="E55" s="244"/>
      <c r="F55" s="244"/>
      <c r="G55" s="310" t="s">
        <v>509</v>
      </c>
      <c r="H55" s="311"/>
      <c r="I55" s="319">
        <v>2116113</v>
      </c>
      <c r="J55" s="320">
        <v>18746</v>
      </c>
      <c r="K55" s="321">
        <v>53.1</v>
      </c>
      <c r="L55" s="322">
        <v>43493</v>
      </c>
      <c r="M55" s="323">
        <v>5</v>
      </c>
      <c r="N55" s="324">
        <v>48.1</v>
      </c>
    </row>
    <row r="56" spans="1:14">
      <c r="A56" s="248"/>
      <c r="B56" s="244"/>
      <c r="C56" s="244"/>
      <c r="D56" s="244"/>
      <c r="E56" s="244"/>
      <c r="F56" s="244"/>
      <c r="G56" s="325"/>
      <c r="H56" s="326" t="s">
        <v>507</v>
      </c>
      <c r="I56" s="327">
        <v>1003638</v>
      </c>
      <c r="J56" s="328">
        <v>8891</v>
      </c>
      <c r="K56" s="329">
        <v>9.1</v>
      </c>
      <c r="L56" s="330">
        <v>23254</v>
      </c>
      <c r="M56" s="331">
        <v>4</v>
      </c>
      <c r="N56" s="332">
        <v>5.0999999999999996</v>
      </c>
    </row>
    <row r="57" spans="1:14">
      <c r="A57" s="248"/>
      <c r="B57" s="244"/>
      <c r="C57" s="244"/>
      <c r="D57" s="244"/>
      <c r="E57" s="244"/>
      <c r="F57" s="244"/>
      <c r="G57" s="310" t="s">
        <v>510</v>
      </c>
      <c r="H57" s="311"/>
      <c r="I57" s="319">
        <v>3632242</v>
      </c>
      <c r="J57" s="320">
        <v>32381</v>
      </c>
      <c r="K57" s="321">
        <v>72.7</v>
      </c>
      <c r="L57" s="322">
        <v>50840</v>
      </c>
      <c r="M57" s="323">
        <v>16.899999999999999</v>
      </c>
      <c r="N57" s="324">
        <v>55.8</v>
      </c>
    </row>
    <row r="58" spans="1:14">
      <c r="A58" s="248"/>
      <c r="B58" s="244"/>
      <c r="C58" s="244"/>
      <c r="D58" s="244"/>
      <c r="E58" s="244"/>
      <c r="F58" s="244"/>
      <c r="G58" s="325"/>
      <c r="H58" s="326" t="s">
        <v>507</v>
      </c>
      <c r="I58" s="327">
        <v>2308765</v>
      </c>
      <c r="J58" s="328">
        <v>20582</v>
      </c>
      <c r="K58" s="329">
        <v>131.5</v>
      </c>
      <c r="L58" s="330">
        <v>25367</v>
      </c>
      <c r="M58" s="331">
        <v>9.1</v>
      </c>
      <c r="N58" s="332">
        <v>122.4</v>
      </c>
    </row>
    <row r="59" spans="1:14">
      <c r="A59" s="248"/>
      <c r="B59" s="244"/>
      <c r="C59" s="244"/>
      <c r="D59" s="244"/>
      <c r="E59" s="244"/>
      <c r="F59" s="244"/>
      <c r="G59" s="310" t="s">
        <v>511</v>
      </c>
      <c r="H59" s="311"/>
      <c r="I59" s="319">
        <v>2361287</v>
      </c>
      <c r="J59" s="320">
        <v>21278</v>
      </c>
      <c r="K59" s="321">
        <v>-34.299999999999997</v>
      </c>
      <c r="L59" s="322">
        <v>53605</v>
      </c>
      <c r="M59" s="323">
        <v>5.4</v>
      </c>
      <c r="N59" s="324">
        <v>-39.700000000000003</v>
      </c>
    </row>
    <row r="60" spans="1:14">
      <c r="A60" s="248"/>
      <c r="B60" s="244"/>
      <c r="C60" s="244"/>
      <c r="D60" s="244"/>
      <c r="E60" s="244"/>
      <c r="F60" s="244"/>
      <c r="G60" s="325"/>
      <c r="H60" s="326" t="s">
        <v>507</v>
      </c>
      <c r="I60" s="333">
        <v>1117687</v>
      </c>
      <c r="J60" s="328">
        <v>10072</v>
      </c>
      <c r="K60" s="329">
        <v>-51.1</v>
      </c>
      <c r="L60" s="330">
        <v>28343</v>
      </c>
      <c r="M60" s="331">
        <v>11.7</v>
      </c>
      <c r="N60" s="332">
        <v>-62.8</v>
      </c>
    </row>
    <row r="61" spans="1:14">
      <c r="A61" s="248"/>
      <c r="B61" s="244"/>
      <c r="C61" s="244"/>
      <c r="D61" s="244"/>
      <c r="E61" s="244"/>
      <c r="F61" s="244"/>
      <c r="G61" s="310" t="s">
        <v>512</v>
      </c>
      <c r="H61" s="334"/>
      <c r="I61" s="335">
        <v>2741396</v>
      </c>
      <c r="J61" s="336">
        <v>24303</v>
      </c>
      <c r="K61" s="337">
        <v>49.5</v>
      </c>
      <c r="L61" s="338">
        <v>45067</v>
      </c>
      <c r="M61" s="339">
        <v>9.4</v>
      </c>
      <c r="N61" s="324">
        <v>40.1</v>
      </c>
    </row>
    <row r="62" spans="1:14">
      <c r="A62" s="248"/>
      <c r="B62" s="244"/>
      <c r="C62" s="244"/>
      <c r="D62" s="244"/>
      <c r="E62" s="244"/>
      <c r="F62" s="244"/>
      <c r="G62" s="325"/>
      <c r="H62" s="326" t="s">
        <v>507</v>
      </c>
      <c r="I62" s="327">
        <v>1822551</v>
      </c>
      <c r="J62" s="328">
        <v>16123</v>
      </c>
      <c r="K62" s="329">
        <v>72.599999999999994</v>
      </c>
      <c r="L62" s="330">
        <v>23890</v>
      </c>
      <c r="M62" s="331">
        <v>7.5</v>
      </c>
      <c r="N62" s="332">
        <v>65.099999999999994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20.8</v>
      </c>
      <c r="G47" s="12">
        <v>21.09</v>
      </c>
      <c r="H47" s="12">
        <v>20.39</v>
      </c>
      <c r="I47" s="12">
        <v>21.66</v>
      </c>
      <c r="J47" s="13">
        <v>19.100000000000001</v>
      </c>
    </row>
    <row r="48" spans="2:10" ht="57.75" customHeight="1">
      <c r="B48" s="14"/>
      <c r="C48" s="1141" t="s">
        <v>4</v>
      </c>
      <c r="D48" s="1141"/>
      <c r="E48" s="1142"/>
      <c r="F48" s="15">
        <v>0.06</v>
      </c>
      <c r="G48" s="16">
        <v>0.1</v>
      </c>
      <c r="H48" s="16">
        <v>0.06</v>
      </c>
      <c r="I48" s="16">
        <v>0.2</v>
      </c>
      <c r="J48" s="17">
        <v>0.09</v>
      </c>
    </row>
    <row r="49" spans="2:10" ht="57.75" customHeight="1" thickBot="1">
      <c r="B49" s="18"/>
      <c r="C49" s="1143" t="s">
        <v>5</v>
      </c>
      <c r="D49" s="1143"/>
      <c r="E49" s="1144"/>
      <c r="F49" s="19">
        <v>2.4900000000000002</v>
      </c>
      <c r="G49" s="20">
        <v>11.18</v>
      </c>
      <c r="H49" s="20" t="s">
        <v>519</v>
      </c>
      <c r="I49" s="20">
        <v>1.45</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521</v>
      </c>
      <c r="D34" s="1151"/>
      <c r="E34" s="1152"/>
      <c r="F34" s="32">
        <v>9.14</v>
      </c>
      <c r="G34" s="33">
        <v>10.029999999999999</v>
      </c>
      <c r="H34" s="33">
        <v>9.86</v>
      </c>
      <c r="I34" s="33">
        <v>10.02</v>
      </c>
      <c r="J34" s="34">
        <v>12.08</v>
      </c>
      <c r="K34" s="22"/>
      <c r="L34" s="22"/>
      <c r="M34" s="22"/>
      <c r="N34" s="22"/>
      <c r="O34" s="22"/>
      <c r="P34" s="22"/>
    </row>
    <row r="35" spans="1:16" ht="39" customHeight="1">
      <c r="A35" s="22"/>
      <c r="B35" s="35"/>
      <c r="C35" s="1145" t="s">
        <v>522</v>
      </c>
      <c r="D35" s="1146"/>
      <c r="E35" s="1147"/>
      <c r="F35" s="36">
        <v>1.28</v>
      </c>
      <c r="G35" s="37">
        <v>2.1</v>
      </c>
      <c r="H35" s="37">
        <v>3.19</v>
      </c>
      <c r="I35" s="37">
        <v>1.93</v>
      </c>
      <c r="J35" s="38">
        <v>2.41</v>
      </c>
      <c r="K35" s="22"/>
      <c r="L35" s="22"/>
      <c r="M35" s="22"/>
      <c r="N35" s="22"/>
      <c r="O35" s="22"/>
      <c r="P35" s="22"/>
    </row>
    <row r="36" spans="1:16" ht="39" customHeight="1">
      <c r="A36" s="22"/>
      <c r="B36" s="35"/>
      <c r="C36" s="1145" t="s">
        <v>523</v>
      </c>
      <c r="D36" s="1146"/>
      <c r="E36" s="1147"/>
      <c r="F36" s="36">
        <v>0.11</v>
      </c>
      <c r="G36" s="37">
        <v>0.15</v>
      </c>
      <c r="H36" s="37">
        <v>0.19</v>
      </c>
      <c r="I36" s="37">
        <v>0.19</v>
      </c>
      <c r="J36" s="38">
        <v>0.23</v>
      </c>
      <c r="K36" s="22"/>
      <c r="L36" s="22"/>
      <c r="M36" s="22"/>
      <c r="N36" s="22"/>
      <c r="O36" s="22"/>
      <c r="P36" s="22"/>
    </row>
    <row r="37" spans="1:16" ht="39" customHeight="1">
      <c r="A37" s="22"/>
      <c r="B37" s="35"/>
      <c r="C37" s="1145" t="s">
        <v>524</v>
      </c>
      <c r="D37" s="1146"/>
      <c r="E37" s="1147"/>
      <c r="F37" s="36">
        <v>0</v>
      </c>
      <c r="G37" s="37">
        <v>0</v>
      </c>
      <c r="H37" s="37">
        <v>0</v>
      </c>
      <c r="I37" s="37">
        <v>7.0000000000000007E-2</v>
      </c>
      <c r="J37" s="38">
        <v>0.17</v>
      </c>
      <c r="K37" s="22"/>
      <c r="L37" s="22"/>
      <c r="M37" s="22"/>
      <c r="N37" s="22"/>
      <c r="O37" s="22"/>
      <c r="P37" s="22"/>
    </row>
    <row r="38" spans="1:16" ht="39" customHeight="1">
      <c r="A38" s="22"/>
      <c r="B38" s="35"/>
      <c r="C38" s="1145" t="s">
        <v>525</v>
      </c>
      <c r="D38" s="1146"/>
      <c r="E38" s="1147"/>
      <c r="F38" s="36">
        <v>0.06</v>
      </c>
      <c r="G38" s="37">
        <v>0.09</v>
      </c>
      <c r="H38" s="37">
        <v>0.05</v>
      </c>
      <c r="I38" s="37">
        <v>0.2</v>
      </c>
      <c r="J38" s="38">
        <v>0.08</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4212</v>
      </c>
      <c r="L45" s="60">
        <v>6001</v>
      </c>
      <c r="M45" s="60">
        <v>3449</v>
      </c>
      <c r="N45" s="60">
        <v>3781</v>
      </c>
      <c r="O45" s="61">
        <v>4469</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1052</v>
      </c>
      <c r="L48" s="64">
        <v>983</v>
      </c>
      <c r="M48" s="64">
        <v>943</v>
      </c>
      <c r="N48" s="64">
        <v>999</v>
      </c>
      <c r="O48" s="65">
        <v>1034</v>
      </c>
      <c r="P48" s="48"/>
      <c r="Q48" s="48"/>
      <c r="R48" s="48"/>
      <c r="S48" s="48"/>
      <c r="T48" s="48"/>
      <c r="U48" s="48"/>
    </row>
    <row r="49" spans="1:21" ht="30.75" customHeight="1">
      <c r="A49" s="48"/>
      <c r="B49" s="1163"/>
      <c r="C49" s="1164"/>
      <c r="D49" s="62"/>
      <c r="E49" s="1155" t="s">
        <v>15</v>
      </c>
      <c r="F49" s="1155"/>
      <c r="G49" s="1155"/>
      <c r="H49" s="1155"/>
      <c r="I49" s="1155"/>
      <c r="J49" s="1156"/>
      <c r="K49" s="63">
        <v>291</v>
      </c>
      <c r="L49" s="64">
        <v>292</v>
      </c>
      <c r="M49" s="64">
        <v>284</v>
      </c>
      <c r="N49" s="64">
        <v>271</v>
      </c>
      <c r="O49" s="65">
        <v>252</v>
      </c>
      <c r="P49" s="48"/>
      <c r="Q49" s="48"/>
      <c r="R49" s="48"/>
      <c r="S49" s="48"/>
      <c r="T49" s="48"/>
      <c r="U49" s="48"/>
    </row>
    <row r="50" spans="1:21" ht="30.75" customHeight="1">
      <c r="A50" s="48"/>
      <c r="B50" s="1163"/>
      <c r="C50" s="1164"/>
      <c r="D50" s="62"/>
      <c r="E50" s="1155" t="s">
        <v>16</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17</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18</v>
      </c>
      <c r="C52" s="1154"/>
      <c r="D52" s="66"/>
      <c r="E52" s="1155" t="s">
        <v>19</v>
      </c>
      <c r="F52" s="1155"/>
      <c r="G52" s="1155"/>
      <c r="H52" s="1155"/>
      <c r="I52" s="1155"/>
      <c r="J52" s="1156"/>
      <c r="K52" s="63">
        <v>4078</v>
      </c>
      <c r="L52" s="64">
        <v>4119</v>
      </c>
      <c r="M52" s="64">
        <v>4127</v>
      </c>
      <c r="N52" s="64">
        <v>4136</v>
      </c>
      <c r="O52" s="65">
        <v>4253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1477</v>
      </c>
      <c r="L53" s="69">
        <v>3157</v>
      </c>
      <c r="M53" s="69">
        <v>549</v>
      </c>
      <c r="N53" s="69">
        <v>915</v>
      </c>
      <c r="O53" s="70">
        <v>1502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2016-05-06T06:32:49Z</cp:lastPrinted>
  <dcterms:created xsi:type="dcterms:W3CDTF">2016-02-15T01:44:52Z</dcterms:created>
  <dcterms:modified xsi:type="dcterms:W3CDTF">2016-05-09T07:32:40Z</dcterms:modified>
  <cp:category/>
</cp:coreProperties>
</file>