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E37" i="9"/>
  <c r="AM37" i="9"/>
  <c r="U37" i="9"/>
  <c r="C37" i="9"/>
  <c r="CO36" i="9"/>
  <c r="BW36" i="9"/>
  <c r="CO34" i="9" s="1"/>
  <c r="CO35" i="9" s="1"/>
  <c r="BE36" i="9"/>
  <c r="AM36" i="9"/>
  <c r="C36" i="9"/>
  <c r="BW35" i="9"/>
  <c r="BE35" i="9"/>
  <c r="BW34"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<sst xmlns="http://schemas.openxmlformats.org/spreadsheetml/2006/main" count="1005" uniqueCount="543">
  <si>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</si>
  <si>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</si>
  <si>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</si>
  <si>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</si>
  <si>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</si>
  <si>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</si>
  <si>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</si>
  <si>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</si>
  <si>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</si>
  <si>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</si>
  <si>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</si>
  <si>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</si>
  <si>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</si>
  <si>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</si>
  <si>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</si>
  <si>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</si>
  <si>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</si>
  <si>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</si>
  <si>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</si>
  <si>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</si>
  <si>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</si>
  <si>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</si>
  <si>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</si>
  <si>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</si>
  <si>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</si>
  <si>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</si>
  <si>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</si>
  <si>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</si>
  <si>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</si>
  <si>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</si>
  <si>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</si>
  <si>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</si>
  <si>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</si>
  <si>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</si>
  <si>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</si>
  <si>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</si>
  <si>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</si>
  <si>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</si>
  <si>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</si>
  <si>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</si>
  <si>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</si>
  <si>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</si>
  <si>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</si>
  <si>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</si>
  <si>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</si>
  <si>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</si>
  <si>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</si>
  <si>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</si>
  <si>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</si>
  <si>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</si>
  <si>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</si>
  <si>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</si>
  <si>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</si>
  <si>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</si>
  <si>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</si>
  <si>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</si>
  <si>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</si>
  <si>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</si>
  <si>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</si>
  <si>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</si>
  <si>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</si>
  <si>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</si>
  <si>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</si>
  <si>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</si>
  <si>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</si>
  <si>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</si>
  <si>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</si>
  <si>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</si>
  <si>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</si>
  <si>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</si>
  <si>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</si>
  <si>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</si>
  <si>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</si>
  <si>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</si>
  <si>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</si>
  <si>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</si>
  <si>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</si>
  <si>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</si>
  <si>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</si>
  <si>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</si>
  <si>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</si>
  <si>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</si>
  <si>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</si>
  <si>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</si>
  <si>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</si>
  <si>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</si>
  <si>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</si>
  <si>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</si>
  <si>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</si>
  <si>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</si>
  <si>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</si>
  <si>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</si>
  <si>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</si>
  <si>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</si>
  <si>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</si>
  <si>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</si>
  <si>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</si>
  <si>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</si>
  <si>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</si>
  <si>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</si>
  <si>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</si>
  <si>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</si>
  <si>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</si>
  <si>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</si>
  <si>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</si>
  <si>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</si>
  <si>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</si>
  <si>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</si>
  <si>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</si>
  <si>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</si>
  <si>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</si>
  <si>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</si>
  <si>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</si>
  <si>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</si>
  <si>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</si>
  <si>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</si>
  <si>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</si>
  <si>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</si>
  <si>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</si>
  <si>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</si>
  <si>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</si>
  <si>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</si>
  <si>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</si>
  <si>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</si>
  <si>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</si>
  <si>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</si>
  <si>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</si>
  <si>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</si>
  <si>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</si>
  <si>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</si>
  <si>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</si>
  <si>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</si>
  <si>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</si>
  <si>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</si>
  <si>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</si>
  <si>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</si>
  <si>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</si>
  <si>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</si>
  <si>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</si>
  <si>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</si>
  <si>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</si>
  <si>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</si>
  <si>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</si>
  <si>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</si>
  <si>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</si>
  <si>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</si>
  <si>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</si>
  <si>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</si>
  <si>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</si>
  <si>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</si>
  <si>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</si>
  <si>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</si>
  <si>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</si>
  <si>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</si>
  <si>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</si>
  <si>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</si>
  <si>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</si>
  <si>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</si>
  <si>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</si>
  <si>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</si>
  <si>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</si>
  <si>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</si>
  <si>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</si>
  <si>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</si>
  <si>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</si>
  <si>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</si>
  <si>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</si>
  <si>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</si>
  <si>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</si>
  <si>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</si>
  <si>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</si>
  <si>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</si>
  <si>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</si>
  <si>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</si>
  <si>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</si>
  <si>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</si>
  <si>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</si>
  <si>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</si>
  <si>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</si>
  <si>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</si>
  <si>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</si>
  <si>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</si>
  <si>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</si>
  <si>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</si>
  <si>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</si>
  <si>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</si>
  <si>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</si>
  <si>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</si>
  <si>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</si>
  <si>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</si>
  <si>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</si>
  <si>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</si>
  <si>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</si>
  <si>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</si>
  <si>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大阪府寝屋川市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</si>
  <si>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</si>
  <si>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</si>
  <si>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</si>
  <si>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</si>
  <si>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</si>
  <si>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</si>
  <si>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</si>
  <si>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</si>
  <si>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</si>
  <si>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</si>
  <si>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</si>
  <si>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</si>
  <si>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</si>
  <si>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</si>
  <si>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</si>
  <si>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</si>
  <si>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</si>
  <si>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</si>
  <si>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</si>
  <si>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</si>
  <si>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</si>
  <si>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</si>
  <si>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</si>
  <si>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</si>
  <si>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</si>
  <si>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</si>
  <si>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</si>
  <si>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</si>
  <si>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</si>
  <si>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</si>
  <si>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</si>
  <si>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</si>
  <si>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</si>
  <si>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</si>
  <si>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</si>
  <si>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</si>
  <si>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</si>
  <si>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</si>
  <si>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</si>
  <si>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</si>
  <si>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</si>
  <si>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</si>
  <si>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</si>
  <si>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</si>
  <si>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</si>
  <si>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</si>
  <si>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</si>
  <si>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</si>
  <si>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</si>
  <si>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</si>
  <si>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</si>
  <si>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</si>
  <si>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</si>
  <si>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</si>
  <si>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</si>
  <si>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</si>
  <si>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</si>
  <si>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</si>
  <si>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</si>
  <si>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</si>
  <si>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</si>
  <si>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</si>
  <si>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</si>
  <si>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</si>
  <si>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</si>
  <si>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</si>
  <si>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</si>
  <si>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</si>
  <si>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</si>
  <si>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</si>
  <si>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</si>
  <si>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</si>
  <si>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</si>
  <si>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</si>
  <si>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</si>
  <si>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</si>
  <si>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</si>
  <si>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</si>
  <si>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</si>
  <si>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</si>
  <si>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</si>
  <si>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</si>
  <si>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</si>
  <si>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</si>
  <si>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</si>
  <si>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</si>
  <si>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</si>
  <si>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</si>
  <si>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</si>
  <si>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</si>
  <si>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</si>
  <si>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</si>
  <si>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</si>
  <si>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</si>
  <si>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</si>
  <si>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</si>
  <si>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</si>
  <si>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</si>
  <si>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</si>
  <si>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</si>
  <si>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</si>
  <si>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</si>
  <si>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</si>
  <si>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</si>
  <si>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</si>
  <si>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</si>
  <si>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</si>
  <si>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</si>
  <si>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</si>
  <si>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</si>
  <si>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</si>
  <si>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</si>
  <si>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</si>
  <si>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</si>
  <si>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</si>
  <si>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</si>
  <si>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</si>
  <si>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</si>
  <si>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</si>
  <si>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</si>
  <si>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</si>
  <si>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</si>
  <si>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</si>
  <si>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</si>
  <si>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</si>
  <si>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</si>
  <si>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</si>
  <si>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</si>
  <si>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</si>
  <si>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</si>
  <si>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</si>
  <si>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</si>
  <si>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</si>
  <si>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</si>
  <si>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</si>
  <si>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</si>
  <si>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</si>
  <si>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</si>
  <si>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</si>
  <si>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</si>
  <si>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</si>
  <si>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</si>
  <si>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</si>
  <si>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</si>
  <si>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</si>
  <si>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</si>
  <si>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</si>
  <si>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</si>
  <si>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</si>
  <si>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</si>
  <si>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大阪府寝屋川市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</si>
  <si>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</si>
  <si>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</si>
  <si>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</si>
  <si>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</si>
  <si>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</si>
  <si>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</si>
  <si>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</si>
  <si>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</si>
  <si>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</si>
  <si>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</si>
  <si>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</si>
  <si>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</si>
  <si>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</si>
  <si>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</si>
  <si>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</si>
  <si>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</si>
  <si>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</si>
  <si>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</si>
  <si>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</si>
  <si>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</si>
  <si>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</si>
  <si>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</si>
  <si>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</si>
  <si>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</si>
  <si>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</si>
  <si>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</si>
  <si>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</si>
  <si>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</si>
  <si>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</si>
  <si>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</si>
  <si>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</si>
  <si>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</si>
  <si>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</si>
  <si>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</si>
  <si>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</si>
  <si>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</si>
  <si>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</si>
  <si>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</si>
  <si>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</si>
  <si>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</si>
  <si>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</si>
  <si>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</si>
  <si>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</si>
  <si>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</si>
  <si>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</si>
  <si>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</si>
  <si>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</si>
  <si>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</si>
  <si>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</si>
  <si>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</si>
  <si>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</si>
  <si>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</si>
  <si>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</si>
  <si>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</si>
  <si>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</si>
  <si>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</si>
  <si>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</si>
  <si>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</si>
  <si>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</si>
  <si>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</si>
  <si>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</si>
  <si>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</si>
  <si>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</si>
  <si>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</si>
  <si>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</si>
  <si>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</si>
  <si>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</si>
  <si>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</si>
  <si>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</si>
  <si>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</si>
  <si>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</si>
  <si>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</si>
  <si>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</si>
  <si>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</si>
  <si>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</si>
  <si>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</si>
  <si>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</si>
  <si>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</si>
  <si>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</si>
  <si>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</si>
  <si>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</si>
  <si>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</si>
  <si>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</si>
  <si>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</si>
  <si>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</si>
  <si>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</si>
  <si>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</si>
  <si>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</si>
  <si>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</si>
  <si>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</si>
  <si>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</si>
  <si>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</si>
  <si>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</si>
  <si>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</si>
  <si>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</si>
  <si>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</si>
  <si>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</si>
  <si>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</si>
  <si>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</si>
  <si>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</si>
  <si>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</si>
  <si>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</si>
  <si>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</si>
  <si>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</si>
  <si>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</si>
  <si>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</si>
  <si>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</si>
  <si>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</si>
  <si>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</si>
  <si>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</si>
  <si>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</si>
  <si>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</si>
  <si>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</si>
  <si>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</si>
  <si>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</si>
  <si>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</si>
  <si>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</si>
  <si>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</si>
  <si>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</si>
  <si>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</si>
  <si>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</si>
  <si>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</si>
  <si>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</si>
  <si>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</si>
  <si>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</si>
  <si>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</si>
  <si>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</si>
  <si>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</si>
  <si>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</si>
  <si>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</si>
  <si>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</si>
  <si>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</si>
  <si>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</si>
  <si>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</si>
  <si>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</si>
  <si>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</si>
  <si>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</si>
  <si>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</si>
  <si>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</si>
  <si>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</si>
  <si>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</si>
  <si>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</si>
  <si>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</si>
  <si>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</si>
  <si>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</si>
  <si>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</si>
  <si>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</si>
  <si>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</si>
  <si>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</si>
  <si>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</si>
  <si>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</si>
  <si>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</si>
  <si>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</si>
  <si>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</si>
  <si>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</si>
  <si>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</si>
  <si>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</si>
  <si>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</si>
  <si>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</si>
  <si>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</si>
  <si>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</si>
  <si>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</si>
  <si>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</si>
  <si>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</si>
  <si>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</si>
  <si>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</si>
  <si>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</si>
  <si>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</si>
  <si>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</si>
  <si>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</si>
  <si>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</si>
  <si>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</si>
  <si>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</si>
  <si>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</si>
  <si>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</si>
  <si>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</si>
  <si>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介護保険特別会計</t>
  </si>
  <si>
    <t>後期高齢者医療特別会計</t>
  </si>
  <si>
    <t>国民健康保険特別会計</t>
  </si>
  <si>
    <t>▲ 2.90</t>
  </si>
  <si>
    <t>▲ 2.76</t>
  </si>
  <si>
    <t>▲ 0.68</t>
  </si>
  <si>
    <t>公共用地先行取得事業特別会計</t>
  </si>
  <si>
    <t>▲ 0.00</t>
  </si>
  <si>
    <t>その他会計（赤字）</t>
  </si>
  <si>
    <t>その他会計（黒字）</t>
  </si>
  <si>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</si>
  <si>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</si>
  <si>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</si>
  <si>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</si>
  <si>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北河内４市リサイクル施設組合</t>
    <rPh sb="0" eb="3">
      <t>キタカワチ</t>
    </rPh>
    <rPh sb="4" eb="5">
      <t>シ</t>
    </rPh>
    <rPh sb="10" eb="12">
      <t>シセツ</t>
    </rPh>
    <rPh sb="12" eb="14">
      <t>クミアイ</t>
    </rPh>
    <phoneticPr fontId="2"/>
  </si>
  <si>
    <t>枚方寝屋川消防組合</t>
    <rPh sb="0" eb="2">
      <t>ヒラカタ</t>
    </rPh>
    <rPh sb="2" eb="5">
      <t>ネヤガワ</t>
    </rPh>
    <rPh sb="5" eb="7">
      <t>ショウボウ</t>
    </rPh>
    <rPh sb="7" eb="9">
      <t>クミアイ</t>
    </rPh>
    <phoneticPr fontId="2"/>
  </si>
  <si>
    <t>淀川左岸水防事務組合</t>
    <rPh sb="0" eb="2">
      <t>ヨドガワ</t>
    </rPh>
    <rPh sb="2" eb="4">
      <t>サガン</t>
    </rPh>
    <rPh sb="4" eb="6">
      <t>スイボウ</t>
    </rPh>
    <rPh sb="6" eb="8">
      <t>ジム</t>
    </rPh>
    <rPh sb="8" eb="10">
      <t>クミアイ</t>
    </rPh>
    <phoneticPr fontId="2"/>
  </si>
  <si>
    <t>アドバンス寝屋川管理株式会社</t>
    <rPh sb="5" eb="8">
      <t>ネヤガワ</t>
    </rPh>
    <rPh sb="8" eb="10">
      <t>カンリ</t>
    </rPh>
    <rPh sb="10" eb="14">
      <t>カブシキガイシャ</t>
    </rPh>
    <phoneticPr fontId="2"/>
  </si>
  <si>
    <t>寝屋川市保健福祉公社</t>
    <rPh sb="0" eb="4">
      <t>ネヤガワシ</t>
    </rPh>
    <rPh sb="4" eb="6">
      <t>ホケン</t>
    </rPh>
    <rPh sb="6" eb="8">
      <t>フクシ</t>
    </rPh>
    <rPh sb="8" eb="10">
      <t>コウシャ</t>
    </rPh>
    <phoneticPr fontId="2"/>
  </si>
  <si>
    <t>大阪都市競艇組合</t>
    <rPh sb="0" eb="2">
      <t>オオサカ</t>
    </rPh>
    <rPh sb="2" eb="4">
      <t>トシ</t>
    </rPh>
    <rPh sb="4" eb="6">
      <t>キョウテイ</t>
    </rPh>
    <rPh sb="6" eb="8">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</si>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</sst>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46619</c:v>
                </c:pt>
                <c:pt idx="1">
                  <c:v>19077</c:v>
                </c:pt>
                <c:pt idx="2">
                  <c:v>23873</c:v>
                </c:pt>
                <c:pt idx="3">
                  <c:v>22880</c:v>
                </c:pt>
                <c:pt idx="4">
                  <c:v>19120</c:v>
                </c:pt>
              </c:numCache>
            </c:numRef>
          </c:val>
          <c:smooth val="0"/>
        </c:ser>
        <c:dLbls>
          <c:showLegendKey val="0"/>
          <c:showVal val="0"/>
          <c:showCatName val="0"/>
          <c:showSerName val="0"/>
          <c:showPercent val="0"/>
          <c:showBubbleSize val="0"/>
        </c:dLbls>
        <c:marker val="1"/>
        <c:smooth val="0"/>
        <c:axId val="102718080"/>
        <c:axId val="102728448"/>
      </c:lineChart>
      <c:catAx>
        <c:axId val="102718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28448"/>
        <c:crosses val="autoZero"/>
        <c:auto val="1"/>
        <c:lblAlgn val="ctr"/>
        <c:lblOffset val="100"/>
        <c:tickLblSkip val="1"/>
        <c:tickMarkSkip val="1"/>
        <c:noMultiLvlLbl val="0"/>
      </c:catAx>
      <c:valAx>
        <c:axId val="102728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1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0.82</c:v>
                </c:pt>
                <c:pt idx="1">
                  <c:v>1.2</c:v>
                </c:pt>
                <c:pt idx="2">
                  <c:v>1.6</c:v>
                </c:pt>
                <c:pt idx="3">
                  <c:v>1.94</c:v>
                </c:pt>
                <c:pt idx="4">
                  <c:v>2.95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1.43</c:v>
                </c:pt>
                <c:pt idx="1">
                  <c:v>4.1900000000000004</c:v>
                </c:pt>
                <c:pt idx="2">
                  <c:v>5.85</c:v>
                </c:pt>
                <c:pt idx="3">
                  <c:v>6.36</c:v>
                </c:pt>
                <c:pt idx="4">
                  <c:v>8.35</c:v>
                </c:pt>
              </c:numCache>
            </c:numRef>
          </c:val>
        </c:ser>
        <c:dLbls>
          <c:showLegendKey val="0"/>
          <c:showVal val="0"/>
          <c:showCatName val="0"/>
          <c:showSerName val="0"/>
          <c:showPercent val="0"/>
          <c:showBubbleSize val="0"/>
        </c:dLbls>
        <c:gapWidth val="250"/>
        <c:overlap val="100"/>
        <c:axId val="103009664"/>
        <c:axId val="10308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c:v>
                </c:pt>
                <c:pt idx="1">
                  <c:v>3.15</c:v>
                </c:pt>
                <c:pt idx="2">
                  <c:v>3.49</c:v>
                </c:pt>
                <c:pt idx="3">
                  <c:v>3.25</c:v>
                </c:pt>
                <c:pt idx="4">
                  <c:v>6.6</c:v>
                </c:pt>
              </c:numCache>
            </c:numRef>
          </c:val>
          <c:smooth val="0"/>
        </c:ser>
        <c:dLbls>
          <c:showLegendKey val="0"/>
          <c:showVal val="0"/>
          <c:showCatName val="0"/>
          <c:showSerName val="0"/>
          <c:showPercent val="0"/>
          <c:showBubbleSize val="0"/>
        </c:dLbls>
        <c:marker val="1"/>
        <c:smooth val="0"/>
        <c:axId val="103009664"/>
        <c:axId val="103089664"/>
      </c:lineChart>
      <c:catAx>
        <c:axId val="10300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089664"/>
        <c:crosses val="autoZero"/>
        <c:auto val="1"/>
        <c:lblAlgn val="ctr"/>
        <c:lblOffset val="100"/>
        <c:tickLblSkip val="1"/>
        <c:tickMarkSkip val="1"/>
        <c:noMultiLvlLbl val="0"/>
      </c:catAx>
      <c:valAx>
        <c:axId val="10308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0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2.9</c:v>
                </c:pt>
                <c:pt idx="1">
                  <c:v>#N/A</c:v>
                </c:pt>
                <c:pt idx="2">
                  <c:v>2.76</c:v>
                </c:pt>
                <c:pt idx="3">
                  <c:v>#N/A</c:v>
                </c:pt>
                <c:pt idx="4">
                  <c:v>0.68</c:v>
                </c:pt>
                <c:pt idx="5">
                  <c:v>#N/A</c:v>
                </c:pt>
                <c:pt idx="6">
                  <c:v>#N/A</c:v>
                </c:pt>
                <c:pt idx="7">
                  <c:v>0.15</c:v>
                </c:pt>
                <c:pt idx="8">
                  <c:v>#N/A</c:v>
                </c:pt>
                <c:pt idx="9">
                  <c:v>0.21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0.21</c:v>
                </c:pt>
                <c:pt idx="4">
                  <c:v>#N/A</c:v>
                </c:pt>
                <c:pt idx="5">
                  <c:v>0.27</c:v>
                </c:pt>
                <c:pt idx="6">
                  <c:v>#N/A</c:v>
                </c:pt>
                <c:pt idx="7">
                  <c:v>0.28000000000000003</c:v>
                </c:pt>
                <c:pt idx="8">
                  <c:v>#N/A</c:v>
                </c:pt>
                <c:pt idx="9">
                  <c:v>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0</c:v>
                </c:pt>
                <c:pt idx="4">
                  <c:v>#N/A</c:v>
                </c:pt>
                <c:pt idx="5">
                  <c:v>0</c:v>
                </c:pt>
                <c:pt idx="6">
                  <c:v>#N/A</c:v>
                </c:pt>
                <c:pt idx="7">
                  <c:v>0</c:v>
                </c:pt>
                <c:pt idx="8">
                  <c:v>#N/A</c:v>
                </c:pt>
                <c:pt idx="9">
                  <c:v>0.41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0.19</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0.82</c:v>
                </c:pt>
                <c:pt idx="2">
                  <c:v>#N/A</c:v>
                </c:pt>
                <c:pt idx="3">
                  <c:v>1.2</c:v>
                </c:pt>
                <c:pt idx="4">
                  <c:v>#N/A</c:v>
                </c:pt>
                <c:pt idx="5">
                  <c:v>1.6</c:v>
                </c:pt>
                <c:pt idx="6">
                  <c:v>#N/A</c:v>
                </c:pt>
                <c:pt idx="7">
                  <c:v>1.94</c:v>
                </c:pt>
                <c:pt idx="8">
                  <c:v>#N/A</c:v>
                </c:pt>
                <c:pt idx="9">
                  <c:v>2.94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8.26</c:v>
                </c:pt>
                <c:pt idx="2">
                  <c:v>#N/A</c:v>
                </c:pt>
                <c:pt idx="3">
                  <c:v>9.8699999999999992</c:v>
                </c:pt>
                <c:pt idx="4">
                  <c:v>#N/A</c:v>
                </c:pt>
                <c:pt idx="5">
                  <c:v>10.63</c:v>
                </c:pt>
                <c:pt idx="6">
                  <c:v>#N/A</c:v>
                </c:pt>
                <c:pt idx="7">
                  <c:v>11.4</c:v>
                </c:pt>
                <c:pt idx="8">
                  <c:v>#N/A</c:v>
                </c:pt>
                <c:pt idx="9">
                  <c:v>12.17</c:v>
                </c:pt>
              </c:numCache>
            </c:numRef>
          </c:val>
        </c:ser>
        <c:dLbls>
          <c:showLegendKey val="0"/>
          <c:showVal val="0"/>
          <c:showCatName val="0"/>
          <c:showSerName val="0"/>
          <c:showPercent val="0"/>
          <c:showBubbleSize val="0"/>
        </c:dLbls>
        <c:gapWidth val="150"/>
        <c:overlap val="100"/>
        <c:axId val="107963904"/>
        <c:axId val="107965440"/>
      </c:barChart>
      <c:catAx>
        <c:axId val="1079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65440"/>
        <c:crosses val="autoZero"/>
        <c:auto val="1"/>
        <c:lblAlgn val="ctr"/>
        <c:lblOffset val="100"/>
        <c:tickLblSkip val="1"/>
        <c:tickMarkSkip val="1"/>
        <c:noMultiLvlLbl val="0"/>
      </c:catAx>
      <c:valAx>
        <c:axId val="10796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6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6749</c:v>
                </c:pt>
                <c:pt idx="5">
                  <c:v>7446</c:v>
                </c:pt>
                <c:pt idx="8">
                  <c:v>7455</c:v>
                </c:pt>
                <c:pt idx="11">
                  <c:v>7490</c:v>
                </c:pt>
                <c:pt idx="14">
                  <c:v>7870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145</c:v>
                </c:pt>
                <c:pt idx="3">
                  <c:v>168</c:v>
                </c:pt>
                <c:pt idx="6">
                  <c:v>139</c:v>
                </c:pt>
                <c:pt idx="9">
                  <c:v>136</c:v>
                </c:pt>
                <c:pt idx="12">
                  <c:v>149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1378</c:v>
                </c:pt>
                <c:pt idx="3">
                  <c:v>1384</c:v>
                </c:pt>
                <c:pt idx="6">
                  <c:v>1387</c:v>
                </c:pt>
                <c:pt idx="9">
                  <c:v>1270</c:v>
                </c:pt>
                <c:pt idx="12">
                  <c:v>1272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7067</c:v>
                </c:pt>
                <c:pt idx="3">
                  <c:v>7216</c:v>
                </c:pt>
                <c:pt idx="6">
                  <c:v>7383</c:v>
                </c:pt>
                <c:pt idx="9">
                  <c:v>7427</c:v>
                </c:pt>
                <c:pt idx="12">
                  <c:v>7058</c:v>
                </c:pt>
              </c:numCache>
            </c:numRef>
          </c:val>
        </c:ser>
        <c:dLbls>
          <c:showLegendKey val="0"/>
          <c:showVal val="0"/>
          <c:showCatName val="0"/>
          <c:showSerName val="0"/>
          <c:showPercent val="0"/>
          <c:showBubbleSize val="0"/>
        </c:dLbls>
        <c:gapWidth val="100"/>
        <c:overlap val="100"/>
        <c:axId val="103186816"/>
        <c:axId val="10318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1851</c:v>
                </c:pt>
                <c:pt idx="2">
                  <c:v>#N/A</c:v>
                </c:pt>
                <c:pt idx="3">
                  <c:v>#N/A</c:v>
                </c:pt>
                <c:pt idx="4">
                  <c:v>1324</c:v>
                </c:pt>
                <c:pt idx="5">
                  <c:v>#N/A</c:v>
                </c:pt>
                <c:pt idx="6">
                  <c:v>#N/A</c:v>
                </c:pt>
                <c:pt idx="7">
                  <c:v>1455</c:v>
                </c:pt>
                <c:pt idx="8">
                  <c:v>#N/A</c:v>
                </c:pt>
                <c:pt idx="9">
                  <c:v>#N/A</c:v>
                </c:pt>
                <c:pt idx="10">
                  <c:v>1344</c:v>
                </c:pt>
                <c:pt idx="11">
                  <c:v>#N/A</c:v>
                </c:pt>
                <c:pt idx="12">
                  <c:v>#N/A</c:v>
                </c:pt>
                <c:pt idx="13">
                  <c:v>610</c:v>
                </c:pt>
                <c:pt idx="14">
                  <c:v>#N/A</c:v>
                </c:pt>
              </c:numCache>
            </c:numRef>
          </c:val>
          <c:smooth val="0"/>
        </c:ser>
        <c:dLbls>
          <c:showLegendKey val="0"/>
          <c:showVal val="0"/>
          <c:showCatName val="0"/>
          <c:showSerName val="0"/>
          <c:showPercent val="0"/>
          <c:showBubbleSize val="0"/>
        </c:dLbls>
        <c:marker val="1"/>
        <c:smooth val="0"/>
        <c:axId val="103186816"/>
        <c:axId val="103188736"/>
      </c:lineChart>
      <c:catAx>
        <c:axId val="1031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88736"/>
        <c:crosses val="autoZero"/>
        <c:auto val="1"/>
        <c:lblAlgn val="ctr"/>
        <c:lblOffset val="100"/>
        <c:tickLblSkip val="1"/>
        <c:tickMarkSkip val="1"/>
        <c:noMultiLvlLbl val="0"/>
      </c:catAx>
      <c:valAx>
        <c:axId val="10318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68786</c:v>
                </c:pt>
                <c:pt idx="5">
                  <c:v>70628</c:v>
                </c:pt>
                <c:pt idx="8">
                  <c:v>71795</c:v>
                </c:pt>
                <c:pt idx="11">
                  <c:v>72904</c:v>
                </c:pt>
                <c:pt idx="14">
                  <c:v>72712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21609</c:v>
                </c:pt>
                <c:pt idx="5">
                  <c:v>20821</c:v>
                </c:pt>
                <c:pt idx="8">
                  <c:v>20922</c:v>
                </c:pt>
                <c:pt idx="11">
                  <c:v>19533</c:v>
                </c:pt>
                <c:pt idx="14">
                  <c:v>17505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6925</c:v>
                </c:pt>
                <c:pt idx="5">
                  <c:v>8249</c:v>
                </c:pt>
                <c:pt idx="8">
                  <c:v>10260</c:v>
                </c:pt>
                <c:pt idx="11">
                  <c:v>10996</c:v>
                </c:pt>
                <c:pt idx="14">
                  <c:v>10733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3373</c:v>
                </c:pt>
                <c:pt idx="3">
                  <c:v>2794</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12129</c:v>
                </c:pt>
                <c:pt idx="3">
                  <c:v>11073</c:v>
                </c:pt>
                <c:pt idx="6">
                  <c:v>10408</c:v>
                </c:pt>
                <c:pt idx="9">
                  <c:v>9820</c:v>
                </c:pt>
                <c:pt idx="12">
                  <c:v>9080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937</c:v>
                </c:pt>
                <c:pt idx="3">
                  <c:v>856</c:v>
                </c:pt>
                <c:pt idx="6">
                  <c:v>869</c:v>
                </c:pt>
                <c:pt idx="9">
                  <c:v>912</c:v>
                </c:pt>
                <c:pt idx="12">
                  <c:v>1775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25094</c:v>
                </c:pt>
                <c:pt idx="3">
                  <c:v>21363</c:v>
                </c:pt>
                <c:pt idx="6">
                  <c:v>20932</c:v>
                </c:pt>
                <c:pt idx="9">
                  <c:v>19660</c:v>
                </c:pt>
                <c:pt idx="12">
                  <c:v>18516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66914</c:v>
                </c:pt>
                <c:pt idx="3">
                  <c:v>66388</c:v>
                </c:pt>
                <c:pt idx="6">
                  <c:v>68153</c:v>
                </c:pt>
                <c:pt idx="9">
                  <c:v>66640</c:v>
                </c:pt>
                <c:pt idx="12">
                  <c:v>63322</c:v>
                </c:pt>
              </c:numCache>
            </c:numRef>
          </c:val>
        </c:ser>
        <c:dLbls>
          <c:showLegendKey val="0"/>
          <c:showVal val="0"/>
          <c:showCatName val="0"/>
          <c:showSerName val="0"/>
          <c:showPercent val="0"/>
          <c:showBubbleSize val="0"/>
        </c:dLbls>
        <c:gapWidth val="100"/>
        <c:overlap val="100"/>
        <c:axId val="86790144"/>
        <c:axId val="8679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11126</c:v>
                </c:pt>
                <c:pt idx="2">
                  <c:v>#N/A</c:v>
                </c:pt>
                <c:pt idx="3">
                  <c:v>#N/A</c:v>
                </c:pt>
                <c:pt idx="4">
                  <c:v>2774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6790144"/>
        <c:axId val="86792064"/>
      </c:lineChart>
      <c:catAx>
        <c:axId val="867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792064"/>
        <c:crosses val="autoZero"/>
        <c:auto val="1"/>
        <c:lblAlgn val="ctr"/>
        <c:lblOffset val="100"/>
        <c:tickLblSkip val="1"/>
        <c:tickMarkSkip val="1"/>
        <c:noMultiLvlLbl val="0"/>
      </c:catAx>
      <c:valAx>
        <c:axId val="867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240,653
237,960
24.70
79,615,127
78,174,127
1,321,079
44,807,687
63,321,804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ea"/>
              <a:ea typeface="+mn-ea"/>
              <a:cs typeface="+mn-cs"/>
            </a:rPr>
            <a:t>　個人市民税の担税力が弱いこと、大企業が少ないため法人市民税収入が少ないことなど、税基盤が脆弱であることから、類似団体平均に比べて低くなっている。今後も税源涵養の観点から、まちの魅力や活力の創出に向けた都市基盤の整備に取り組むとともに、滞納債権の整理回収の推進等により、市税徴収率</a:t>
          </a:r>
          <a:r>
            <a:rPr lang="ja-JP" altLang="en-US" sz="1400" b="0" i="0">
              <a:solidFill>
                <a:schemeClr val="dk1"/>
              </a:solidFill>
              <a:effectLst/>
              <a:latin typeface="+mn-ea"/>
              <a:ea typeface="+mn-ea"/>
              <a:cs typeface="+mn-cs"/>
            </a:rPr>
            <a:t>（第五次総合計画目標値：</a:t>
          </a:r>
          <a:r>
            <a:rPr lang="en-US" altLang="ja-JP" sz="1400" b="0" i="0">
              <a:solidFill>
                <a:schemeClr val="dk1"/>
              </a:solidFill>
              <a:effectLst/>
              <a:latin typeface="+mn-ea"/>
              <a:ea typeface="+mn-ea"/>
              <a:cs typeface="+mn-cs"/>
            </a:rPr>
            <a:t>95.0</a:t>
          </a:r>
          <a:r>
            <a:rPr lang="ja-JP" altLang="ja-JP" sz="1400" b="0" i="0">
              <a:solidFill>
                <a:schemeClr val="dk1"/>
              </a:solidFill>
              <a:effectLst/>
              <a:latin typeface="+mn-ea"/>
              <a:ea typeface="+mn-ea"/>
              <a:cs typeface="+mn-cs"/>
            </a:rPr>
            <a:t>％</a:t>
          </a:r>
          <a:r>
            <a:rPr lang="ja-JP" altLang="en-US" sz="1400" b="0" i="0">
              <a:solidFill>
                <a:schemeClr val="dk1"/>
              </a:solidFill>
              <a:effectLst/>
              <a:latin typeface="+mn-ea"/>
              <a:ea typeface="+mn-ea"/>
              <a:cs typeface="+mn-cs"/>
            </a:rPr>
            <a:t>）</a:t>
          </a:r>
          <a:r>
            <a:rPr lang="ja-JP" altLang="ja-JP" sz="1400" b="0" i="0">
              <a:solidFill>
                <a:schemeClr val="dk1"/>
              </a:solidFill>
              <a:effectLst/>
              <a:latin typeface="+mn-ea"/>
              <a:ea typeface="+mn-ea"/>
              <a:cs typeface="+mn-cs"/>
            </a:rPr>
            <a:t>の向上に努め、財政力の向上を図る</a:t>
          </a:r>
          <a:r>
            <a:rPr lang="ja-JP" altLang="ja-JP" sz="1400" b="0" i="0">
              <a:solidFill>
                <a:schemeClr val="dk1"/>
              </a:solidFill>
              <a:effectLst/>
              <a:latin typeface="+mn-lt"/>
              <a:ea typeface="+mn-ea"/>
              <a:cs typeface="+mn-cs"/>
            </a:rPr>
            <a:t>。</a:t>
          </a:r>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3" name="直線コネクタ 72"/>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25400</xdr:rowOff>
    </xdr:to>
    <xdr:cxnSp macro="">
      <xdr:nvCxnSpPr>
        <xdr:cNvPr id="76" name="直線コネクタ 75"/>
        <xdr:cNvCxnSpPr/>
      </xdr:nvCxnSpPr>
      <xdr:spPr>
        <a:xfrm>
          <a:off x="1447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89" name="テキスト ボックス 88"/>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3" name="テキスト ボックス 92"/>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4" name="円/楕円 93"/>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5" name="テキスト ボックス 94"/>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ea"/>
              <a:ea typeface="+mn-ea"/>
              <a:cs typeface="+mn-cs"/>
            </a:rPr>
            <a:t>　地方債の発行抑制や繰上償還に努めてきたことにより、</a:t>
          </a:r>
          <a:r>
            <a:rPr lang="ja-JP" altLang="ja-JP" sz="1400">
              <a:solidFill>
                <a:schemeClr val="dk1"/>
              </a:solidFill>
              <a:effectLst/>
              <a:latin typeface="+mn-ea"/>
              <a:ea typeface="+mn-ea"/>
              <a:cs typeface="+mn-cs"/>
            </a:rPr>
            <a:t>公債費は減少した</a:t>
          </a:r>
          <a:r>
            <a:rPr lang="ja-JP" altLang="en-US" sz="1400">
              <a:solidFill>
                <a:schemeClr val="dk1"/>
              </a:solidFill>
              <a:effectLst/>
              <a:latin typeface="+mn-ea"/>
              <a:ea typeface="+mn-ea"/>
              <a:cs typeface="+mn-cs"/>
            </a:rPr>
            <a:t>（対前年度比</a:t>
          </a:r>
          <a:r>
            <a:rPr lang="en-US" altLang="ja-JP" sz="1400">
              <a:solidFill>
                <a:schemeClr val="dk1"/>
              </a:solidFill>
              <a:effectLst/>
              <a:latin typeface="+mn-ea"/>
              <a:ea typeface="+mn-ea"/>
              <a:cs typeface="+mn-cs"/>
            </a:rPr>
            <a:t>1.0</a:t>
          </a:r>
          <a:r>
            <a:rPr lang="ja-JP" altLang="en-US" sz="1400">
              <a:solidFill>
                <a:schemeClr val="dk1"/>
              </a:solidFill>
              <a:effectLst/>
              <a:latin typeface="+mn-ea"/>
              <a:ea typeface="+mn-ea"/>
              <a:cs typeface="+mn-cs"/>
            </a:rPr>
            <a:t>ポイント改善）</a:t>
          </a:r>
          <a:r>
            <a:rPr lang="ja-JP" altLang="ja-JP" sz="1400">
              <a:solidFill>
                <a:schemeClr val="dk1"/>
              </a:solidFill>
              <a:effectLst/>
              <a:latin typeface="+mn-ea"/>
              <a:ea typeface="+mn-ea"/>
              <a:cs typeface="+mn-cs"/>
            </a:rPr>
            <a:t>ものの、国家公務員に準拠した給与削減の終了による人件費の増加や、障害福祉サービス費等をはじめとする扶助費</a:t>
          </a:r>
          <a:r>
            <a:rPr lang="ja-JP" altLang="en-US" sz="1400">
              <a:solidFill>
                <a:schemeClr val="dk1"/>
              </a:solidFill>
              <a:effectLst/>
              <a:latin typeface="+mn-ea"/>
              <a:ea typeface="+mn-ea"/>
              <a:cs typeface="+mn-cs"/>
            </a:rPr>
            <a:t>等</a:t>
          </a:r>
          <a:r>
            <a:rPr lang="ja-JP" altLang="ja-JP" sz="1400">
              <a:solidFill>
                <a:schemeClr val="dk1"/>
              </a:solidFill>
              <a:effectLst/>
              <a:latin typeface="+mn-ea"/>
              <a:ea typeface="+mn-ea"/>
              <a:cs typeface="+mn-cs"/>
            </a:rPr>
            <a:t>の増加</a:t>
          </a:r>
          <a:r>
            <a:rPr lang="ja-JP" altLang="en-US" sz="1400">
              <a:solidFill>
                <a:schemeClr val="dk1"/>
              </a:solidFill>
              <a:effectLst/>
              <a:latin typeface="+mn-ea"/>
              <a:ea typeface="+mn-ea"/>
              <a:cs typeface="+mn-cs"/>
            </a:rPr>
            <a:t>により比率は</a:t>
          </a:r>
          <a:r>
            <a:rPr lang="en-US" altLang="ja-JP" sz="1400">
              <a:solidFill>
                <a:schemeClr val="dk1"/>
              </a:solidFill>
              <a:effectLst/>
              <a:latin typeface="+mn-ea"/>
              <a:ea typeface="+mn-ea"/>
              <a:cs typeface="+mn-cs"/>
            </a:rPr>
            <a:t>0.4</a:t>
          </a:r>
          <a:r>
            <a:rPr lang="ja-JP" altLang="en-US" sz="1400">
              <a:solidFill>
                <a:schemeClr val="dk1"/>
              </a:solidFill>
              <a:effectLst/>
              <a:latin typeface="+mn-ea"/>
              <a:ea typeface="+mn-ea"/>
              <a:cs typeface="+mn-cs"/>
            </a:rPr>
            <a:t>ポイント悪化しており、依然類似団体平均を上回っている。今後も市税徴収率の向上など、自主財源の確保に努めるとともに、アウトソーシングや定員の適正化などの行財政改革を推進することにより財政構造の改善を図る。</a:t>
          </a:r>
          <a:endParaRPr kumimoji="1" lang="en-US" altLang="ja-JP" sz="16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71544</xdr:rowOff>
    </xdr:to>
    <xdr:cxnSp macro="">
      <xdr:nvCxnSpPr>
        <xdr:cNvPr id="130" name="直線コネクタ 129"/>
        <xdr:cNvCxnSpPr/>
      </xdr:nvCxnSpPr>
      <xdr:spPr>
        <a:xfrm>
          <a:off x="4114800" y="110121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39370</xdr:rowOff>
    </xdr:to>
    <xdr:cxnSp macro="">
      <xdr:nvCxnSpPr>
        <xdr:cNvPr id="133" name="直線コネクタ 132"/>
        <xdr:cNvCxnSpPr/>
      </xdr:nvCxnSpPr>
      <xdr:spPr>
        <a:xfrm>
          <a:off x="3225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168063</xdr:rowOff>
    </xdr:to>
    <xdr:cxnSp macro="">
      <xdr:nvCxnSpPr>
        <xdr:cNvPr id="136" name="直線コネクタ 135"/>
        <xdr:cNvCxnSpPr/>
      </xdr:nvCxnSpPr>
      <xdr:spPr>
        <a:xfrm flipV="1">
          <a:off x="2336800" y="1086739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64</xdr:row>
      <xdr:rowOff>168063</xdr:rowOff>
    </xdr:to>
    <xdr:cxnSp macro="">
      <xdr:nvCxnSpPr>
        <xdr:cNvPr id="139" name="直線コネクタ 138"/>
        <xdr:cNvCxnSpPr/>
      </xdr:nvCxnSpPr>
      <xdr:spPr>
        <a:xfrm>
          <a:off x="1447800" y="1110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49" name="円/楕円 148"/>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164271</xdr:rowOff>
    </xdr:from>
    <xdr:ext cx="762000" cy="259045"/>
    <xdr:sp macro="" textlink="">
      <xdr:nvSpPr>
        <xdr:cNvPr id="150"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1" name="円/楕円 150"/>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2" name="テキスト ボックス 151"/>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4" name="テキスト ボックス 153"/>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117263</xdr:rowOff>
    </xdr:from>
    <xdr:to>
      <xdr:col>3</xdr:col>
      <xdr:colOff>330200</xdr:colOff>
      <xdr:row>65</xdr:row>
      <xdr:rowOff>47413</xdr:rowOff>
    </xdr:to>
    <xdr:sp macro="" textlink="">
      <xdr:nvSpPr>
        <xdr:cNvPr id="155" name="円/楕円 154"/>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32190</xdr:rowOff>
    </xdr:from>
    <xdr:ext cx="762000" cy="259045"/>
    <xdr:sp macro="" textlink="">
      <xdr:nvSpPr>
        <xdr:cNvPr id="156" name="テキスト ボックス 155"/>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7" name="円/楕円 156"/>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58" name="テキスト ボックス 157"/>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職員数、給与制度の適正化に取り組み、人件費を削減したことにより、類似団体、大阪府平均を大幅に下回っている。今後も、引き続き</a:t>
          </a:r>
          <a:r>
            <a:rPr kumimoji="1" lang="ja-JP" altLang="en-US" sz="1400">
              <a:solidFill>
                <a:schemeClr val="dk1"/>
              </a:solidFill>
              <a:effectLst/>
              <a:latin typeface="+mn-ea"/>
              <a:ea typeface="+mn-ea"/>
              <a:cs typeface="+mn-cs"/>
            </a:rPr>
            <a:t>定員</a:t>
          </a:r>
          <a:r>
            <a:rPr kumimoji="1" lang="ja-JP" altLang="ja-JP" sz="1400">
              <a:solidFill>
                <a:schemeClr val="dk1"/>
              </a:solidFill>
              <a:effectLst/>
              <a:latin typeface="+mn-ea"/>
              <a:ea typeface="+mn-ea"/>
              <a:cs typeface="+mn-cs"/>
            </a:rPr>
            <a:t>適正化</a:t>
          </a:r>
          <a:r>
            <a:rPr kumimoji="1" lang="ja-JP" altLang="en-US" sz="1400">
              <a:solidFill>
                <a:schemeClr val="dk1"/>
              </a:solidFill>
              <a:effectLst/>
              <a:latin typeface="+mn-ea"/>
              <a:ea typeface="+mn-ea"/>
              <a:cs typeface="+mn-cs"/>
            </a:rPr>
            <a:t>計画の推進</a:t>
          </a:r>
          <a:r>
            <a:rPr kumimoji="1" lang="ja-JP" altLang="ja-JP" sz="1400">
              <a:solidFill>
                <a:schemeClr val="dk1"/>
              </a:solidFill>
              <a:effectLst/>
              <a:latin typeface="+mn-ea"/>
              <a:ea typeface="+mn-ea"/>
              <a:cs typeface="+mn-cs"/>
            </a:rPr>
            <a:t>に努め人件費の抑制を図る。</a:t>
          </a:r>
          <a:endParaRPr lang="ja-JP" altLang="ja-JP" sz="1400">
            <a:effectLst/>
            <a:latin typeface="+mn-ea"/>
            <a:ea typeface="+mn-ea"/>
          </a:endParaRPr>
        </a:p>
        <a:p>
          <a:r>
            <a:rPr kumimoji="1" lang="en-US" altLang="ja-JP" sz="1400">
              <a:solidFill>
                <a:schemeClr val="dk1"/>
              </a:solidFill>
              <a:effectLst/>
              <a:latin typeface="+mn-ea"/>
              <a:ea typeface="+mn-ea"/>
              <a:cs typeface="+mn-cs"/>
            </a:rPr>
            <a:t>	</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136296</xdr:rowOff>
    </xdr:from>
    <xdr:to>
      <xdr:col>7</xdr:col>
      <xdr:colOff>152400</xdr:colOff>
      <xdr:row>80</xdr:row>
      <xdr:rowOff>163908</xdr:rowOff>
    </xdr:to>
    <xdr:cxnSp macro="">
      <xdr:nvCxnSpPr>
        <xdr:cNvPr id="197" name="直線コネクタ 196"/>
        <xdr:cNvCxnSpPr/>
      </xdr:nvCxnSpPr>
      <xdr:spPr>
        <a:xfrm>
          <a:off x="4114800" y="13852296"/>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136296</xdr:rowOff>
    </xdr:from>
    <xdr:to>
      <xdr:col>6</xdr:col>
      <xdr:colOff>0</xdr:colOff>
      <xdr:row>81</xdr:row>
      <xdr:rowOff>8144</xdr:rowOff>
    </xdr:to>
    <xdr:cxnSp macro="">
      <xdr:nvCxnSpPr>
        <xdr:cNvPr id="200" name="直線コネクタ 199"/>
        <xdr:cNvCxnSpPr/>
      </xdr:nvCxnSpPr>
      <xdr:spPr>
        <a:xfrm flipV="1">
          <a:off x="3225800" y="13852296"/>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8144</xdr:rowOff>
    </xdr:from>
    <xdr:to>
      <xdr:col>4</xdr:col>
      <xdr:colOff>482600</xdr:colOff>
      <xdr:row>81</xdr:row>
      <xdr:rowOff>56268</xdr:rowOff>
    </xdr:to>
    <xdr:cxnSp macro="">
      <xdr:nvCxnSpPr>
        <xdr:cNvPr id="203" name="直線コネクタ 202"/>
        <xdr:cNvCxnSpPr/>
      </xdr:nvCxnSpPr>
      <xdr:spPr>
        <a:xfrm flipV="1">
          <a:off x="2336800" y="13895594"/>
          <a:ext cx="889000" cy="4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56268</xdr:rowOff>
    </xdr:from>
    <xdr:to>
      <xdr:col>3</xdr:col>
      <xdr:colOff>279400</xdr:colOff>
      <xdr:row>81</xdr:row>
      <xdr:rowOff>78919</xdr:rowOff>
    </xdr:to>
    <xdr:cxnSp macro="">
      <xdr:nvCxnSpPr>
        <xdr:cNvPr id="206" name="直線コネクタ 205"/>
        <xdr:cNvCxnSpPr/>
      </xdr:nvCxnSpPr>
      <xdr:spPr>
        <a:xfrm flipV="1">
          <a:off x="1447800" y="13943718"/>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113108</xdr:rowOff>
    </xdr:from>
    <xdr:to>
      <xdr:col>7</xdr:col>
      <xdr:colOff>203200</xdr:colOff>
      <xdr:row>81</xdr:row>
      <xdr:rowOff>43258</xdr:rowOff>
    </xdr:to>
    <xdr:sp macro="" textlink="">
      <xdr:nvSpPr>
        <xdr:cNvPr id="216" name="円/楕円 215"/>
        <xdr:cNvSpPr/>
      </xdr:nvSpPr>
      <xdr:spPr>
        <a:xfrm>
          <a:off x="4902200" y="138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34385</xdr:rowOff>
    </xdr:from>
    <xdr:ext cx="762000" cy="259045"/>
    <xdr:sp macro="" textlink="">
      <xdr:nvSpPr>
        <xdr:cNvPr id="217" name="人件費・物件費等の状況該当値テキスト"/>
        <xdr:cNvSpPr txBox="1"/>
      </xdr:nvSpPr>
      <xdr:spPr>
        <a:xfrm>
          <a:off x="5041900" y="1375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71,921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85496</xdr:rowOff>
    </xdr:from>
    <xdr:to>
      <xdr:col>6</xdr:col>
      <xdr:colOff>50800</xdr:colOff>
      <xdr:row>81</xdr:row>
      <xdr:rowOff>15646</xdr:rowOff>
    </xdr:to>
    <xdr:sp macro="" textlink="">
      <xdr:nvSpPr>
        <xdr:cNvPr id="218" name="円/楕円 217"/>
        <xdr:cNvSpPr/>
      </xdr:nvSpPr>
      <xdr:spPr>
        <a:xfrm>
          <a:off x="4064000" y="138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25823</xdr:rowOff>
    </xdr:from>
    <xdr:ext cx="736600" cy="259045"/>
    <xdr:sp macro="" textlink="">
      <xdr:nvSpPr>
        <xdr:cNvPr id="219" name="テキスト ボックス 218"/>
        <xdr:cNvSpPr txBox="1"/>
      </xdr:nvSpPr>
      <xdr:spPr>
        <a:xfrm>
          <a:off x="3733800" y="1357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128794</xdr:rowOff>
    </xdr:from>
    <xdr:to>
      <xdr:col>4</xdr:col>
      <xdr:colOff>533400</xdr:colOff>
      <xdr:row>81</xdr:row>
      <xdr:rowOff>58944</xdr:rowOff>
    </xdr:to>
    <xdr:sp macro="" textlink="">
      <xdr:nvSpPr>
        <xdr:cNvPr id="220" name="円/楕円 219"/>
        <xdr:cNvSpPr/>
      </xdr:nvSpPr>
      <xdr:spPr>
        <a:xfrm>
          <a:off x="3175000" y="13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69121</xdr:rowOff>
    </xdr:from>
    <xdr:ext cx="762000" cy="259045"/>
    <xdr:sp macro="" textlink="">
      <xdr:nvSpPr>
        <xdr:cNvPr id="221" name="テキスト ボックス 220"/>
        <xdr:cNvSpPr txBox="1"/>
      </xdr:nvSpPr>
      <xdr:spPr>
        <a:xfrm>
          <a:off x="2844800" y="1361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5468</xdr:rowOff>
    </xdr:from>
    <xdr:to>
      <xdr:col>3</xdr:col>
      <xdr:colOff>330200</xdr:colOff>
      <xdr:row>81</xdr:row>
      <xdr:rowOff>107068</xdr:rowOff>
    </xdr:to>
    <xdr:sp macro="" textlink="">
      <xdr:nvSpPr>
        <xdr:cNvPr id="222" name="円/楕円 221"/>
        <xdr:cNvSpPr/>
      </xdr:nvSpPr>
      <xdr:spPr>
        <a:xfrm>
          <a:off x="2286000" y="138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117245</xdr:rowOff>
    </xdr:from>
    <xdr:ext cx="762000" cy="259045"/>
    <xdr:sp macro="" textlink="">
      <xdr:nvSpPr>
        <xdr:cNvPr id="223" name="テキスト ボックス 222"/>
        <xdr:cNvSpPr txBox="1"/>
      </xdr:nvSpPr>
      <xdr:spPr>
        <a:xfrm>
          <a:off x="1955800" y="136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28119</xdr:rowOff>
    </xdr:from>
    <xdr:to>
      <xdr:col>2</xdr:col>
      <xdr:colOff>127000</xdr:colOff>
      <xdr:row>81</xdr:row>
      <xdr:rowOff>129719</xdr:rowOff>
    </xdr:to>
    <xdr:sp macro="" textlink="">
      <xdr:nvSpPr>
        <xdr:cNvPr id="224" name="円/楕円 223"/>
        <xdr:cNvSpPr/>
      </xdr:nvSpPr>
      <xdr:spPr>
        <a:xfrm>
          <a:off x="1397000" y="139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139896</xdr:rowOff>
    </xdr:from>
    <xdr:ext cx="762000" cy="259045"/>
    <xdr:sp macro="" textlink="">
      <xdr:nvSpPr>
        <xdr:cNvPr id="225" name="テキスト ボックス 224"/>
        <xdr:cNvSpPr txBox="1"/>
      </xdr:nvSpPr>
      <xdr:spPr>
        <a:xfrm>
          <a:off x="1066800" y="1368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　</a:t>
          </a:r>
          <a:r>
            <a:rPr kumimoji="1" lang="ja-JP" altLang="en-US" sz="1400">
              <a:solidFill>
                <a:schemeClr val="tx1"/>
              </a:solidFill>
              <a:latin typeface="+mn-ea"/>
              <a:ea typeface="+mn-ea"/>
            </a:rPr>
            <a:t>国家公務員の臨時特例法に準じた給与削減（平成</a:t>
          </a:r>
          <a:r>
            <a:rPr kumimoji="1" lang="en-US" altLang="ja-JP" sz="1400">
              <a:solidFill>
                <a:schemeClr val="tx1"/>
              </a:solidFill>
              <a:latin typeface="+mn-ea"/>
              <a:ea typeface="+mn-ea"/>
            </a:rPr>
            <a:t>24</a:t>
          </a:r>
          <a:r>
            <a:rPr kumimoji="1" lang="ja-JP" altLang="en-US" sz="1400">
              <a:solidFill>
                <a:schemeClr val="tx1"/>
              </a:solidFill>
              <a:latin typeface="+mn-ea"/>
              <a:ea typeface="+mn-ea"/>
            </a:rPr>
            <a:t>年８月～平成</a:t>
          </a:r>
          <a:r>
            <a:rPr kumimoji="1" lang="en-US" altLang="ja-JP" sz="1400">
              <a:solidFill>
                <a:schemeClr val="tx1"/>
              </a:solidFill>
              <a:latin typeface="+mn-ea"/>
              <a:ea typeface="+mn-ea"/>
            </a:rPr>
            <a:t>26</a:t>
          </a:r>
          <a:r>
            <a:rPr kumimoji="1" lang="ja-JP" altLang="en-US" sz="1400">
              <a:solidFill>
                <a:schemeClr val="tx1"/>
              </a:solidFill>
              <a:latin typeface="+mn-ea"/>
              <a:ea typeface="+mn-ea"/>
            </a:rPr>
            <a:t>年７月）の終了により</a:t>
          </a:r>
          <a:r>
            <a:rPr kumimoji="1" lang="en-US" altLang="ja-JP" sz="1400">
              <a:solidFill>
                <a:schemeClr val="tx1"/>
              </a:solidFill>
              <a:latin typeface="+mn-ea"/>
              <a:ea typeface="+mn-ea"/>
            </a:rPr>
            <a:t>8.8</a:t>
          </a:r>
          <a:r>
            <a:rPr kumimoji="1" lang="ja-JP" altLang="en-US" sz="1400">
              <a:solidFill>
                <a:schemeClr val="tx1"/>
              </a:solidFill>
              <a:latin typeface="+mn-ea"/>
              <a:ea typeface="+mn-ea"/>
            </a:rPr>
            <a:t>ポイント上昇したものの、</a:t>
          </a:r>
          <a:r>
            <a:rPr kumimoji="1" lang="ja-JP" altLang="ja-JP" sz="1400">
              <a:solidFill>
                <a:schemeClr val="dk1"/>
              </a:solidFill>
              <a:effectLst/>
              <a:latin typeface="+mn-ea"/>
              <a:ea typeface="+mn-ea"/>
              <a:cs typeface="+mn-cs"/>
            </a:rPr>
            <a:t>給与制度の適正化に取り組み、類似団体平均を</a:t>
          </a:r>
          <a:r>
            <a:rPr kumimoji="1" lang="en-US" altLang="ja-JP" sz="1400">
              <a:solidFill>
                <a:schemeClr val="dk1"/>
              </a:solidFill>
              <a:effectLst/>
              <a:latin typeface="+mn-ea"/>
              <a:ea typeface="+mn-ea"/>
              <a:cs typeface="+mn-cs"/>
            </a:rPr>
            <a:t>1.4</a:t>
          </a:r>
          <a:r>
            <a:rPr kumimoji="1" lang="ja-JP" altLang="en-US" sz="1400">
              <a:solidFill>
                <a:schemeClr val="dk1"/>
              </a:solidFill>
              <a:effectLst/>
              <a:latin typeface="+mn-ea"/>
              <a:ea typeface="+mn-ea"/>
              <a:cs typeface="+mn-cs"/>
            </a:rPr>
            <a:t>ポイント</a:t>
          </a:r>
          <a:r>
            <a:rPr kumimoji="1" lang="ja-JP" altLang="ja-JP" sz="1400">
              <a:solidFill>
                <a:schemeClr val="dk1"/>
              </a:solidFill>
              <a:effectLst/>
              <a:latin typeface="+mn-ea"/>
              <a:ea typeface="+mn-ea"/>
              <a:cs typeface="+mn-cs"/>
            </a:rPr>
            <a:t>下回るなど、低水準を維持している。今後も、引き続き水準の適正化に努める。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60961</xdr:rowOff>
    </xdr:from>
    <xdr:to>
      <xdr:col>24</xdr:col>
      <xdr:colOff>558800</xdr:colOff>
      <xdr:row>86</xdr:row>
      <xdr:rowOff>109643</xdr:rowOff>
    </xdr:to>
    <xdr:cxnSp macro="">
      <xdr:nvCxnSpPr>
        <xdr:cNvPr id="254" name="直線コネクタ 253"/>
        <xdr:cNvCxnSpPr/>
      </xdr:nvCxnSpPr>
      <xdr:spPr>
        <a:xfrm flipV="1">
          <a:off x="17018000" y="14291311"/>
          <a:ext cx="0" cy="563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5"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6" name="直線コネクタ 255"/>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147338</xdr:rowOff>
    </xdr:from>
    <xdr:ext cx="762000" cy="259045"/>
    <xdr:sp macro="" textlink="">
      <xdr:nvSpPr>
        <xdr:cNvPr id="257" name="給与水準   （国との比較）最大値テキスト"/>
        <xdr:cNvSpPr txBox="1"/>
      </xdr:nvSpPr>
      <xdr:spPr>
        <a:xfrm>
          <a:off x="17106900" y="140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83</xdr:row>
      <xdr:rowOff>60961</xdr:rowOff>
    </xdr:from>
    <xdr:to>
      <xdr:col>24</xdr:col>
      <xdr:colOff>647700</xdr:colOff>
      <xdr:row>83</xdr:row>
      <xdr:rowOff>60961</xdr:rowOff>
    </xdr:to>
    <xdr:cxnSp macro="">
      <xdr:nvCxnSpPr>
        <xdr:cNvPr id="258" name="直線コネクタ 257"/>
        <xdr:cNvCxnSpPr/>
      </xdr:nvCxnSpPr>
      <xdr:spPr>
        <a:xfrm>
          <a:off x="16929100" y="1429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84</xdr:row>
      <xdr:rowOff>106680</xdr:rowOff>
    </xdr:to>
    <xdr:cxnSp macro="">
      <xdr:nvCxnSpPr>
        <xdr:cNvPr id="259" name="直線コネクタ 258"/>
        <xdr:cNvCxnSpPr/>
      </xdr:nvCxnSpPr>
      <xdr:spPr>
        <a:xfrm>
          <a:off x="16179800" y="13800666"/>
          <a:ext cx="8382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140564</xdr:rowOff>
    </xdr:from>
    <xdr:ext cx="762000" cy="259045"/>
    <xdr:sp macro="" textlink="">
      <xdr:nvSpPr>
        <xdr:cNvPr id="260" name="給与水準   （国との比較）平均値テキスト"/>
        <xdr:cNvSpPr txBox="1"/>
      </xdr:nvSpPr>
      <xdr:spPr>
        <a:xfrm>
          <a:off x="17106900" y="1454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61" name="フローチャート : 判断 260"/>
        <xdr:cNvSpPr/>
      </xdr:nvSpPr>
      <xdr:spPr>
        <a:xfrm>
          <a:off x="169672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83</xdr:row>
      <xdr:rowOff>141393</xdr:rowOff>
    </xdr:to>
    <xdr:cxnSp macro="">
      <xdr:nvCxnSpPr>
        <xdr:cNvPr id="262" name="直線コネクタ 261"/>
        <xdr:cNvCxnSpPr/>
      </xdr:nvCxnSpPr>
      <xdr:spPr>
        <a:xfrm flipV="1">
          <a:off x="15290800" y="1380066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3" name="フローチャート : 判断 262"/>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4" name="テキスト ボックス 26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115146</xdr:rowOff>
    </xdr:to>
    <xdr:cxnSp macro="">
      <xdr:nvCxnSpPr>
        <xdr:cNvPr id="265" name="直線コネクタ 264"/>
        <xdr:cNvCxnSpPr/>
      </xdr:nvCxnSpPr>
      <xdr:spPr>
        <a:xfrm flipV="1">
          <a:off x="14401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102023</xdr:rowOff>
    </xdr:from>
    <xdr:to>
      <xdr:col>22</xdr:col>
      <xdr:colOff>254000</xdr:colOff>
      <xdr:row>89</xdr:row>
      <xdr:rowOff>32173</xdr:rowOff>
    </xdr:to>
    <xdr:sp macro="" textlink="">
      <xdr:nvSpPr>
        <xdr:cNvPr id="266" name="フローチャート : 判断 265"/>
        <xdr:cNvSpPr/>
      </xdr:nvSpPr>
      <xdr:spPr>
        <a:xfrm>
          <a:off x="15240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67" name="テキスト ボックス 266"/>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115146</xdr:rowOff>
    </xdr:to>
    <xdr:cxnSp macro="">
      <xdr:nvCxnSpPr>
        <xdr:cNvPr id="268" name="直線コネクタ 267"/>
        <xdr:cNvCxnSpPr/>
      </xdr:nvCxnSpPr>
      <xdr:spPr>
        <a:xfrm>
          <a:off x="13512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9" name="フローチャート : 判断 268"/>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70" name="テキスト ボックス 269"/>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1" name="フローチャート : 判断 270"/>
        <xdr:cNvSpPr/>
      </xdr:nvSpPr>
      <xdr:spPr>
        <a:xfrm>
          <a:off x="13462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72" name="テキスト ボックス 271"/>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8" name="円/楕円 277"/>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9"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33866</xdr:rowOff>
    </xdr:from>
    <xdr:to>
      <xdr:col>23</xdr:col>
      <xdr:colOff>457200</xdr:colOff>
      <xdr:row>80</xdr:row>
      <xdr:rowOff>135466</xdr:rowOff>
    </xdr:to>
    <xdr:sp macro="" textlink="">
      <xdr:nvSpPr>
        <xdr:cNvPr id="280" name="円/楕円 279"/>
        <xdr:cNvSpPr/>
      </xdr:nvSpPr>
      <xdr:spPr>
        <a:xfrm>
          <a:off x="16129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145643</xdr:rowOff>
    </xdr:from>
    <xdr:ext cx="736600" cy="259045"/>
    <xdr:sp macro="" textlink="">
      <xdr:nvSpPr>
        <xdr:cNvPr id="281" name="テキスト ボックス 280"/>
        <xdr:cNvSpPr txBox="1"/>
      </xdr:nvSpPr>
      <xdr:spPr>
        <a:xfrm>
          <a:off x="15798800" y="1351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82" name="円/楕円 281"/>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30920</xdr:rowOff>
    </xdr:from>
    <xdr:ext cx="762000" cy="259045"/>
    <xdr:sp macro="" textlink="">
      <xdr:nvSpPr>
        <xdr:cNvPr id="283" name="テキスト ボックス 282"/>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4" name="円/楕円 283"/>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5" name="テキスト ボックス 284"/>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6" name="円/楕円 285"/>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7" name="テキスト ボックス 286"/>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行政運営体制の見直しや民間委託等の導入を図り、適正化の取り組みを進めたことにより、類似団体の平均を下回っている。引き続き定員適正化計画に基づき、計画的な職員数の適正化に努める。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78740</xdr:rowOff>
    </xdr:from>
    <xdr:to>
      <xdr:col>24</xdr:col>
      <xdr:colOff>558800</xdr:colOff>
      <xdr:row>58</xdr:row>
      <xdr:rowOff>123553</xdr:rowOff>
    </xdr:to>
    <xdr:cxnSp macro="">
      <xdr:nvCxnSpPr>
        <xdr:cNvPr id="324" name="直線コネクタ 323"/>
        <xdr:cNvCxnSpPr/>
      </xdr:nvCxnSpPr>
      <xdr:spPr>
        <a:xfrm flipV="1">
          <a:off x="16179800" y="1002284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123553</xdr:rowOff>
    </xdr:from>
    <xdr:to>
      <xdr:col>23</xdr:col>
      <xdr:colOff>406400</xdr:colOff>
      <xdr:row>58</xdr:row>
      <xdr:rowOff>154577</xdr:rowOff>
    </xdr:to>
    <xdr:cxnSp macro="">
      <xdr:nvCxnSpPr>
        <xdr:cNvPr id="327" name="直線コネクタ 326"/>
        <xdr:cNvCxnSpPr/>
      </xdr:nvCxnSpPr>
      <xdr:spPr>
        <a:xfrm flipV="1">
          <a:off x="15290800" y="100676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154577</xdr:rowOff>
    </xdr:from>
    <xdr:to>
      <xdr:col>22</xdr:col>
      <xdr:colOff>203200</xdr:colOff>
      <xdr:row>59</xdr:row>
      <xdr:rowOff>72753</xdr:rowOff>
    </xdr:to>
    <xdr:cxnSp macro="">
      <xdr:nvCxnSpPr>
        <xdr:cNvPr id="330" name="直線コネクタ 329"/>
        <xdr:cNvCxnSpPr/>
      </xdr:nvCxnSpPr>
      <xdr:spPr>
        <a:xfrm flipV="1">
          <a:off x="14401800" y="100986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72753</xdr:rowOff>
    </xdr:from>
    <xdr:to>
      <xdr:col>21</xdr:col>
      <xdr:colOff>0</xdr:colOff>
      <xdr:row>59</xdr:row>
      <xdr:rowOff>141696</xdr:rowOff>
    </xdr:to>
    <xdr:cxnSp macro="">
      <xdr:nvCxnSpPr>
        <xdr:cNvPr id="333" name="直線コネクタ 332"/>
        <xdr:cNvCxnSpPr/>
      </xdr:nvCxnSpPr>
      <xdr:spPr>
        <a:xfrm flipV="1">
          <a:off x="13512800" y="101883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27940</xdr:rowOff>
    </xdr:from>
    <xdr:to>
      <xdr:col>24</xdr:col>
      <xdr:colOff>609600</xdr:colOff>
      <xdr:row>58</xdr:row>
      <xdr:rowOff>129540</xdr:rowOff>
    </xdr:to>
    <xdr:sp macro="" textlink="">
      <xdr:nvSpPr>
        <xdr:cNvPr id="343" name="円/楕円 342"/>
        <xdr:cNvSpPr/>
      </xdr:nvSpPr>
      <xdr:spPr>
        <a:xfrm>
          <a:off x="16967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120667</xdr:rowOff>
    </xdr:from>
    <xdr:ext cx="762000" cy="259045"/>
    <xdr:sp macro="" textlink="">
      <xdr:nvSpPr>
        <xdr:cNvPr id="344" name="定員管理の状況該当値テキスト"/>
        <xdr:cNvSpPr txBox="1"/>
      </xdr:nvSpPr>
      <xdr:spPr>
        <a:xfrm>
          <a:off x="17106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72753</xdr:rowOff>
    </xdr:from>
    <xdr:to>
      <xdr:col>23</xdr:col>
      <xdr:colOff>457200</xdr:colOff>
      <xdr:row>59</xdr:row>
      <xdr:rowOff>2903</xdr:rowOff>
    </xdr:to>
    <xdr:sp macro="" textlink="">
      <xdr:nvSpPr>
        <xdr:cNvPr id="345" name="円/楕円 344"/>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13080</xdr:rowOff>
    </xdr:from>
    <xdr:ext cx="736600" cy="259045"/>
    <xdr:sp macro="" textlink="">
      <xdr:nvSpPr>
        <xdr:cNvPr id="346" name="テキスト ボックス 345"/>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103777</xdr:rowOff>
    </xdr:from>
    <xdr:to>
      <xdr:col>22</xdr:col>
      <xdr:colOff>254000</xdr:colOff>
      <xdr:row>59</xdr:row>
      <xdr:rowOff>33927</xdr:rowOff>
    </xdr:to>
    <xdr:sp macro="" textlink="">
      <xdr:nvSpPr>
        <xdr:cNvPr id="347" name="円/楕円 346"/>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44104</xdr:rowOff>
    </xdr:from>
    <xdr:ext cx="762000" cy="259045"/>
    <xdr:sp macro="" textlink="">
      <xdr:nvSpPr>
        <xdr:cNvPr id="348" name="テキスト ボックス 347"/>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21953</xdr:rowOff>
    </xdr:from>
    <xdr:to>
      <xdr:col>21</xdr:col>
      <xdr:colOff>50800</xdr:colOff>
      <xdr:row>59</xdr:row>
      <xdr:rowOff>123553</xdr:rowOff>
    </xdr:to>
    <xdr:sp macro="" textlink="">
      <xdr:nvSpPr>
        <xdr:cNvPr id="349" name="円/楕円 348"/>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133730</xdr:rowOff>
    </xdr:from>
    <xdr:ext cx="762000" cy="259045"/>
    <xdr:sp macro="" textlink="">
      <xdr:nvSpPr>
        <xdr:cNvPr id="350" name="テキスト ボックス 349"/>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90896</xdr:rowOff>
    </xdr:from>
    <xdr:to>
      <xdr:col>19</xdr:col>
      <xdr:colOff>533400</xdr:colOff>
      <xdr:row>60</xdr:row>
      <xdr:rowOff>21046</xdr:rowOff>
    </xdr:to>
    <xdr:sp macro="" textlink="">
      <xdr:nvSpPr>
        <xdr:cNvPr id="351" name="円/楕円 350"/>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31223</xdr:rowOff>
    </xdr:from>
    <xdr:ext cx="762000" cy="259045"/>
    <xdr:sp macro="" textlink="">
      <xdr:nvSpPr>
        <xdr:cNvPr id="352" name="テキスト ボックス 351"/>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　普通会計においては、将来の財政負担を考慮し普通建設事業債を抑制するとともに、公営企業や一部事務組合においても、必要最小限の地方債の発行にとどめている。そのため、類似団体平均を下回っており、今後も地方債の必要最小限の発行に努めていく。</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152763</xdr:rowOff>
    </xdr:from>
    <xdr:to>
      <xdr:col>24</xdr:col>
      <xdr:colOff>558800</xdr:colOff>
      <xdr:row>39</xdr:row>
      <xdr:rowOff>29573</xdr:rowOff>
    </xdr:to>
    <xdr:cxnSp macro="">
      <xdr:nvCxnSpPr>
        <xdr:cNvPr id="387" name="直線コネクタ 386"/>
        <xdr:cNvCxnSpPr/>
      </xdr:nvCxnSpPr>
      <xdr:spPr>
        <a:xfrm flipV="1">
          <a:off x="16179800" y="66678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29573</xdr:rowOff>
    </xdr:from>
    <xdr:to>
      <xdr:col>23</xdr:col>
      <xdr:colOff>406400</xdr:colOff>
      <xdr:row>39</xdr:row>
      <xdr:rowOff>57150</xdr:rowOff>
    </xdr:to>
    <xdr:cxnSp macro="">
      <xdr:nvCxnSpPr>
        <xdr:cNvPr id="390" name="直線コネクタ 389"/>
        <xdr:cNvCxnSpPr/>
      </xdr:nvCxnSpPr>
      <xdr:spPr>
        <a:xfrm flipV="1">
          <a:off x="15290800" y="67161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77833</xdr:rowOff>
    </xdr:to>
    <xdr:cxnSp macro="">
      <xdr:nvCxnSpPr>
        <xdr:cNvPr id="393" name="直線コネクタ 392"/>
        <xdr:cNvCxnSpPr/>
      </xdr:nvCxnSpPr>
      <xdr:spPr>
        <a:xfrm flipV="1">
          <a:off x="14401800" y="67437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77833</xdr:rowOff>
    </xdr:from>
    <xdr:to>
      <xdr:col>21</xdr:col>
      <xdr:colOff>0</xdr:colOff>
      <xdr:row>39</xdr:row>
      <xdr:rowOff>98516</xdr:rowOff>
    </xdr:to>
    <xdr:cxnSp macro="">
      <xdr:nvCxnSpPr>
        <xdr:cNvPr id="396" name="直線コネクタ 395"/>
        <xdr:cNvCxnSpPr/>
      </xdr:nvCxnSpPr>
      <xdr:spPr>
        <a:xfrm flipV="1">
          <a:off x="13512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101963</xdr:rowOff>
    </xdr:from>
    <xdr:to>
      <xdr:col>24</xdr:col>
      <xdr:colOff>609600</xdr:colOff>
      <xdr:row>39</xdr:row>
      <xdr:rowOff>32113</xdr:rowOff>
    </xdr:to>
    <xdr:sp macro="" textlink="">
      <xdr:nvSpPr>
        <xdr:cNvPr id="406" name="円/楕円 405"/>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118490</xdr:rowOff>
    </xdr:from>
    <xdr:ext cx="762000" cy="259045"/>
    <xdr:sp macro="" textlink="">
      <xdr:nvSpPr>
        <xdr:cNvPr id="407" name="公債費負担の状況該当値テキスト"/>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150223</xdr:rowOff>
    </xdr:from>
    <xdr:to>
      <xdr:col>23</xdr:col>
      <xdr:colOff>457200</xdr:colOff>
      <xdr:row>39</xdr:row>
      <xdr:rowOff>80373</xdr:rowOff>
    </xdr:to>
    <xdr:sp macro="" textlink="">
      <xdr:nvSpPr>
        <xdr:cNvPr id="408" name="円/楕円 407"/>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90550</xdr:rowOff>
    </xdr:from>
    <xdr:ext cx="736600" cy="259045"/>
    <xdr:sp macro="" textlink="">
      <xdr:nvSpPr>
        <xdr:cNvPr id="409" name="テキスト ボックス 408"/>
        <xdr:cNvSpPr txBox="1"/>
      </xdr:nvSpPr>
      <xdr:spPr>
        <a:xfrm>
          <a:off x="15798800" y="643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10" name="円/楕円 40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11" name="テキスト ボックス 41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27033</xdr:rowOff>
    </xdr:from>
    <xdr:to>
      <xdr:col>21</xdr:col>
      <xdr:colOff>50800</xdr:colOff>
      <xdr:row>39</xdr:row>
      <xdr:rowOff>128633</xdr:rowOff>
    </xdr:to>
    <xdr:sp macro="" textlink="">
      <xdr:nvSpPr>
        <xdr:cNvPr id="412" name="円/楕円 411"/>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138810</xdr:rowOff>
    </xdr:from>
    <xdr:ext cx="762000" cy="259045"/>
    <xdr:sp macro="" textlink="">
      <xdr:nvSpPr>
        <xdr:cNvPr id="413" name="テキスト ボックス 412"/>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47716</xdr:rowOff>
    </xdr:from>
    <xdr:to>
      <xdr:col>19</xdr:col>
      <xdr:colOff>533400</xdr:colOff>
      <xdr:row>39</xdr:row>
      <xdr:rowOff>149316</xdr:rowOff>
    </xdr:to>
    <xdr:sp macro="" textlink="">
      <xdr:nvSpPr>
        <xdr:cNvPr id="414" name="円/楕円 413"/>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159493</xdr:rowOff>
    </xdr:from>
    <xdr:ext cx="762000" cy="259045"/>
    <xdr:sp macro="" textlink="">
      <xdr:nvSpPr>
        <xdr:cNvPr id="415" name="テキスト ボックス 414"/>
        <xdr:cNvSpPr txBox="1"/>
      </xdr:nvSpPr>
      <xdr:spPr>
        <a:xfrm>
          <a:off x="13131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ea"/>
              <a:ea typeface="+mn-ea"/>
              <a:cs typeface="+mn-cs"/>
            </a:rPr>
            <a:t>　充当可能基金</a:t>
          </a:r>
          <a:r>
            <a:rPr lang="ja-JP" altLang="en-US" sz="1400" b="0" i="0">
              <a:solidFill>
                <a:schemeClr val="dk1"/>
              </a:solidFill>
              <a:effectLst/>
              <a:latin typeface="+mn-ea"/>
              <a:ea typeface="+mn-ea"/>
              <a:cs typeface="+mn-cs"/>
            </a:rPr>
            <a:t>は減少したものの、</a:t>
          </a:r>
          <a:r>
            <a:rPr lang="ja-JP" altLang="ja-JP" sz="1400" b="0" i="0">
              <a:solidFill>
                <a:schemeClr val="dk1"/>
              </a:solidFill>
              <a:effectLst/>
              <a:latin typeface="+mn-ea"/>
              <a:ea typeface="+mn-ea"/>
              <a:cs typeface="+mn-cs"/>
            </a:rPr>
            <a:t>繰上償還の実施による地方債現在高の減少により、比率は０％を下回り（－</a:t>
          </a:r>
          <a:r>
            <a:rPr lang="en-US" altLang="ja-JP" sz="1400" b="0" i="0">
              <a:solidFill>
                <a:schemeClr val="dk1"/>
              </a:solidFill>
              <a:effectLst/>
              <a:latin typeface="+mn-ea"/>
              <a:ea typeface="+mn-ea"/>
              <a:cs typeface="+mn-cs"/>
            </a:rPr>
            <a:t>21.1</a:t>
          </a:r>
          <a:r>
            <a:rPr lang="ja-JP" altLang="ja-JP" sz="1400" b="0" i="0">
              <a:solidFill>
                <a:schemeClr val="dk1"/>
              </a:solidFill>
              <a:effectLst/>
              <a:latin typeface="+mn-lt"/>
              <a:ea typeface="+mn-ea"/>
              <a:cs typeface="+mn-cs"/>
            </a:rPr>
            <a:t>％）、類似団体平均を下回る水準を維持している。今後も、地方債の発行抑制や定員の適正化に努めることなどにより、後年度の負担軽減を図る。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169394</xdr:rowOff>
    </xdr:from>
    <xdr:to>
      <xdr:col>21</xdr:col>
      <xdr:colOff>0</xdr:colOff>
      <xdr:row>15</xdr:row>
      <xdr:rowOff>81582</xdr:rowOff>
    </xdr:to>
    <xdr:cxnSp macro="">
      <xdr:nvCxnSpPr>
        <xdr:cNvPr id="451" name="直線コネクタ 450"/>
        <xdr:cNvCxnSpPr/>
      </xdr:nvCxnSpPr>
      <xdr:spPr>
        <a:xfrm flipV="1">
          <a:off x="13512800" y="2398244"/>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4" name="フローチャート : 判断 453"/>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5" name="テキスト ボックス 454"/>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11914</xdr:rowOff>
    </xdr:from>
    <xdr:to>
      <xdr:col>22</xdr:col>
      <xdr:colOff>254000</xdr:colOff>
      <xdr:row>17</xdr:row>
      <xdr:rowOff>113514</xdr:rowOff>
    </xdr:to>
    <xdr:sp macro="" textlink="">
      <xdr:nvSpPr>
        <xdr:cNvPr id="456" name="フローチャート : 判断 455"/>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7" name="テキスト ボックス 456"/>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58" name="フローチャート : 判断 457"/>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59" name="テキスト ボックス 458"/>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0" name="フローチャート : 判断 459"/>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1" name="テキスト ボックス 460"/>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118594</xdr:rowOff>
    </xdr:from>
    <xdr:to>
      <xdr:col>21</xdr:col>
      <xdr:colOff>50800</xdr:colOff>
      <xdr:row>14</xdr:row>
      <xdr:rowOff>48744</xdr:rowOff>
    </xdr:to>
    <xdr:sp macro="" textlink="">
      <xdr:nvSpPr>
        <xdr:cNvPr id="467" name="円/楕円 466"/>
        <xdr:cNvSpPr/>
      </xdr:nvSpPr>
      <xdr:spPr>
        <a:xfrm>
          <a:off x="14351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58921</xdr:rowOff>
    </xdr:from>
    <xdr:ext cx="762000" cy="259045"/>
    <xdr:sp macro="" textlink="">
      <xdr:nvSpPr>
        <xdr:cNvPr id="468" name="テキスト ボックス 467"/>
        <xdr:cNvSpPr txBox="1"/>
      </xdr:nvSpPr>
      <xdr:spPr>
        <a:xfrm>
          <a:off x="14020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30782</xdr:rowOff>
    </xdr:from>
    <xdr:to>
      <xdr:col>19</xdr:col>
      <xdr:colOff>533400</xdr:colOff>
      <xdr:row>15</xdr:row>
      <xdr:rowOff>132382</xdr:rowOff>
    </xdr:to>
    <xdr:sp macro="" textlink="">
      <xdr:nvSpPr>
        <xdr:cNvPr id="469" name="円/楕円 468"/>
        <xdr:cNvSpPr/>
      </xdr:nvSpPr>
      <xdr:spPr>
        <a:xfrm>
          <a:off x="13462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142559</xdr:rowOff>
    </xdr:from>
    <xdr:ext cx="762000" cy="259045"/>
    <xdr:sp macro="" textlink="">
      <xdr:nvSpPr>
        <xdr:cNvPr id="470" name="テキスト ボックス 469"/>
        <xdr:cNvSpPr txBox="1"/>
      </xdr:nvSpPr>
      <xdr:spPr>
        <a:xfrm>
          <a:off x="13131800" y="23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240,653
237,960
24.70
79,615,127
78,174,127
1,321,079
44,807,687
63,321,804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ea"/>
              <a:ea typeface="+mn-ea"/>
              <a:cs typeface="+mn-cs"/>
            </a:rPr>
            <a:t>　前年度と比べ</a:t>
          </a:r>
          <a:r>
            <a:rPr kumimoji="1" lang="en-US" altLang="ja-JP" sz="1400">
              <a:solidFill>
                <a:schemeClr val="dk1"/>
              </a:solidFill>
              <a:effectLst/>
              <a:latin typeface="+mn-ea"/>
              <a:ea typeface="+mn-ea"/>
              <a:cs typeface="+mn-cs"/>
            </a:rPr>
            <a:t>0.5</a:t>
          </a:r>
          <a:r>
            <a:rPr kumimoji="1" lang="ja-JP" altLang="en-US" sz="1400">
              <a:solidFill>
                <a:schemeClr val="dk1"/>
              </a:solidFill>
              <a:effectLst/>
              <a:latin typeface="+mn-ea"/>
              <a:ea typeface="+mn-ea"/>
              <a:cs typeface="+mn-cs"/>
            </a:rPr>
            <a:t>ポイント悪化したが、</a:t>
          </a:r>
          <a:r>
            <a:rPr kumimoji="1" lang="ja-JP" altLang="ja-JP" sz="1400">
              <a:solidFill>
                <a:schemeClr val="dk1"/>
              </a:solidFill>
              <a:effectLst/>
              <a:latin typeface="+mn-ea"/>
              <a:ea typeface="+mn-ea"/>
              <a:cs typeface="+mn-cs"/>
            </a:rPr>
            <a:t>第５期定員適正化計画に基づく職員数の抑制や給与制度の適正化等により、</a:t>
          </a:r>
          <a:r>
            <a:rPr lang="ja-JP" altLang="ja-JP" sz="1400" b="0" i="0">
              <a:solidFill>
                <a:schemeClr val="dk1"/>
              </a:solidFill>
              <a:effectLst/>
              <a:latin typeface="+mn-lt"/>
              <a:ea typeface="+mn-ea"/>
              <a:cs typeface="+mn-cs"/>
            </a:rPr>
            <a:t>依然類似団体平均</a:t>
          </a:r>
          <a:r>
            <a:rPr kumimoji="1" lang="ja-JP" altLang="ja-JP" sz="1400">
              <a:solidFill>
                <a:schemeClr val="dk1"/>
              </a:solidFill>
              <a:effectLst/>
              <a:latin typeface="+mn-ea"/>
              <a:ea typeface="+mn-ea"/>
              <a:cs typeface="+mn-cs"/>
            </a:rPr>
            <a:t>を下回ることができた</a:t>
          </a:r>
          <a:r>
            <a:rPr kumimoji="1" lang="ja-JP" altLang="en-US" sz="1400">
              <a:solidFill>
                <a:schemeClr val="dk1"/>
              </a:solidFill>
              <a:effectLst/>
              <a:latin typeface="+mn-ea"/>
              <a:ea typeface="+mn-ea"/>
              <a:cs typeface="+mn-cs"/>
            </a:rPr>
            <a:t>。今後も</a:t>
          </a:r>
          <a:r>
            <a:rPr kumimoji="1" lang="ja-JP" altLang="ja-JP" sz="1400">
              <a:solidFill>
                <a:schemeClr val="dk1"/>
              </a:solidFill>
              <a:effectLst/>
              <a:latin typeface="+mn-ea"/>
              <a:ea typeface="+mn-ea"/>
              <a:cs typeface="+mn-cs"/>
            </a:rPr>
            <a:t>、職員数及び給与制度の適正化に取り組んでいく。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167822</xdr:rowOff>
    </xdr:from>
    <xdr:to>
      <xdr:col>7</xdr:col>
      <xdr:colOff>15875</xdr:colOff>
      <xdr:row>34</xdr:row>
      <xdr:rowOff>50800</xdr:rowOff>
    </xdr:to>
    <xdr:cxnSp macro="">
      <xdr:nvCxnSpPr>
        <xdr:cNvPr id="66" name="直線コネクタ 65"/>
        <xdr:cNvCxnSpPr/>
      </xdr:nvCxnSpPr>
      <xdr:spPr>
        <a:xfrm>
          <a:off x="3987800" y="5825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35</xdr:row>
      <xdr:rowOff>42636</xdr:rowOff>
    </xdr:to>
    <xdr:cxnSp macro="">
      <xdr:nvCxnSpPr>
        <xdr:cNvPr id="69" name="直線コネクタ 68"/>
        <xdr:cNvCxnSpPr/>
      </xdr:nvCxnSpPr>
      <xdr:spPr>
        <a:xfrm flipV="1">
          <a:off x="3098800" y="5825672"/>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37</xdr:row>
      <xdr:rowOff>80736</xdr:rowOff>
    </xdr:to>
    <xdr:cxnSp macro="">
      <xdr:nvCxnSpPr>
        <xdr:cNvPr id="72" name="直線コネクタ 71"/>
        <xdr:cNvCxnSpPr/>
      </xdr:nvCxnSpPr>
      <xdr:spPr>
        <a:xfrm flipV="1">
          <a:off x="2209800" y="6043386"/>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80736</xdr:rowOff>
    </xdr:from>
    <xdr:to>
      <xdr:col>3</xdr:col>
      <xdr:colOff>142875</xdr:colOff>
      <xdr:row>38</xdr:row>
      <xdr:rowOff>7257</xdr:rowOff>
    </xdr:to>
    <xdr:cxnSp macro="">
      <xdr:nvCxnSpPr>
        <xdr:cNvPr id="75" name="直線コネクタ 74"/>
        <xdr:cNvCxnSpPr/>
      </xdr:nvCxnSpPr>
      <xdr:spPr>
        <a:xfrm flipV="1">
          <a:off x="1320800" y="642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5" name="円/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117022</xdr:rowOff>
    </xdr:from>
    <xdr:to>
      <xdr:col>5</xdr:col>
      <xdr:colOff>600075</xdr:colOff>
      <xdr:row>34</xdr:row>
      <xdr:rowOff>47172</xdr:rowOff>
    </xdr:to>
    <xdr:sp macro="" textlink="">
      <xdr:nvSpPr>
        <xdr:cNvPr id="87" name="円/楕円 86"/>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57349</xdr:rowOff>
    </xdr:from>
    <xdr:ext cx="736600" cy="259045"/>
    <xdr:sp macro="" textlink="">
      <xdr:nvSpPr>
        <xdr:cNvPr id="88" name="テキスト ボックス 87"/>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89" name="円/楕円 88"/>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0" name="テキスト ボックス 89"/>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1" name="円/楕円 90"/>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141713</xdr:rowOff>
    </xdr:from>
    <xdr:ext cx="762000" cy="259045"/>
    <xdr:sp macro="" textlink="">
      <xdr:nvSpPr>
        <xdr:cNvPr id="92" name="テキスト ボックス 91"/>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3" name="円/楕円 92"/>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68234</xdr:rowOff>
    </xdr:from>
    <xdr:ext cx="762000" cy="259045"/>
    <xdr:sp macro="" textlink="">
      <xdr:nvSpPr>
        <xdr:cNvPr id="94" name="テキスト ボックス 93"/>
        <xdr:cNvSpPr txBox="1"/>
      </xdr:nvSpPr>
      <xdr:spPr>
        <a:xfrm>
          <a:off x="939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小学校</a:t>
          </a:r>
          <a:r>
            <a:rPr kumimoji="1" lang="ja-JP" altLang="ja-JP" sz="1400">
              <a:solidFill>
                <a:schemeClr val="dk1"/>
              </a:solidFill>
              <a:effectLst/>
              <a:latin typeface="+mn-ea"/>
              <a:ea typeface="+mn-ea"/>
              <a:cs typeface="+mn-cs"/>
            </a:rPr>
            <a:t>給食調理業務委託</a:t>
          </a:r>
          <a:r>
            <a:rPr kumimoji="1" lang="ja-JP" altLang="en-US" sz="1400">
              <a:solidFill>
                <a:schemeClr val="dk1"/>
              </a:solidFill>
              <a:effectLst/>
              <a:latin typeface="+mn-ea"/>
              <a:ea typeface="+mn-ea"/>
              <a:cs typeface="+mn-cs"/>
            </a:rPr>
            <a:t>や一般家庭ごみ収集運搬業務委託</a:t>
          </a:r>
          <a:r>
            <a:rPr kumimoji="1" lang="ja-JP" altLang="ja-JP" sz="1400">
              <a:solidFill>
                <a:schemeClr val="dk1"/>
              </a:solidFill>
              <a:effectLst/>
              <a:latin typeface="+mn-ea"/>
              <a:ea typeface="+mn-ea"/>
              <a:cs typeface="+mn-cs"/>
            </a:rPr>
            <a:t>等により、前年度より</a:t>
          </a:r>
          <a:r>
            <a:rPr kumimoji="1" lang="en-US" altLang="ja-JP" sz="1400">
              <a:solidFill>
                <a:schemeClr val="dk1"/>
              </a:solidFill>
              <a:effectLst/>
              <a:latin typeface="+mn-ea"/>
              <a:ea typeface="+mn-ea"/>
              <a:cs typeface="+mn-cs"/>
            </a:rPr>
            <a:t>0.3</a:t>
          </a:r>
          <a:r>
            <a:rPr kumimoji="1" lang="ja-JP" altLang="ja-JP" sz="1400">
              <a:solidFill>
                <a:schemeClr val="dk1"/>
              </a:solidFill>
              <a:effectLst/>
              <a:latin typeface="+mn-ea"/>
              <a:ea typeface="+mn-ea"/>
              <a:cs typeface="+mn-cs"/>
            </a:rPr>
            <a:t>ポイント悪化しているが、類似団体</a:t>
          </a:r>
          <a:r>
            <a:rPr kumimoji="1" lang="ja-JP" altLang="en-US" sz="1400">
              <a:solidFill>
                <a:schemeClr val="dk1"/>
              </a:solidFill>
              <a:effectLst/>
              <a:latin typeface="+mn-ea"/>
              <a:ea typeface="+mn-ea"/>
              <a:cs typeface="+mn-cs"/>
            </a:rPr>
            <a:t>平均</a:t>
          </a:r>
          <a:r>
            <a:rPr kumimoji="1" lang="ja-JP" altLang="ja-JP" sz="1400">
              <a:solidFill>
                <a:schemeClr val="dk1"/>
              </a:solidFill>
              <a:effectLst/>
              <a:latin typeface="+mn-ea"/>
              <a:ea typeface="+mn-ea"/>
              <a:cs typeface="+mn-cs"/>
            </a:rPr>
            <a:t>を下回る水準となっている。今後も、事務処理の改善や工夫により、抑制に努めていく。</a:t>
          </a:r>
          <a:endParaRPr lang="ja-JP" altLang="ja-JP" sz="18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69850</xdr:rowOff>
    </xdr:to>
    <xdr:cxnSp macro="">
      <xdr:nvCxnSpPr>
        <xdr:cNvPr id="127" name="直線コネクタ 126"/>
        <xdr:cNvCxnSpPr/>
      </xdr:nvCxnSpPr>
      <xdr:spPr>
        <a:xfrm>
          <a:off x="15671800" y="260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15</xdr:row>
      <xdr:rowOff>31750</xdr:rowOff>
    </xdr:to>
    <xdr:cxnSp macro="">
      <xdr:nvCxnSpPr>
        <xdr:cNvPr id="130" name="直線コネクタ 129"/>
        <xdr:cNvCxnSpPr/>
      </xdr:nvCxnSpPr>
      <xdr:spPr>
        <a:xfrm>
          <a:off x="14782800" y="251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14</xdr:row>
      <xdr:rowOff>114300</xdr:rowOff>
    </xdr:to>
    <xdr:cxnSp macro="">
      <xdr:nvCxnSpPr>
        <xdr:cNvPr id="133" name="直線コネクタ 132"/>
        <xdr:cNvCxnSpPr/>
      </xdr:nvCxnSpPr>
      <xdr:spPr>
        <a:xfrm>
          <a:off x="13893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14</xdr:row>
      <xdr:rowOff>114300</xdr:rowOff>
    </xdr:to>
    <xdr:cxnSp macro="">
      <xdr:nvCxnSpPr>
        <xdr:cNvPr id="136" name="直線コネクタ 135"/>
        <xdr:cNvCxnSpPr/>
      </xdr:nvCxnSpPr>
      <xdr:spPr>
        <a:xfrm>
          <a:off x="13004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ea"/>
              <a:ea typeface="+mn-ea"/>
              <a:cs typeface="+mn-cs"/>
            </a:rPr>
            <a:t>　</a:t>
          </a:r>
          <a:r>
            <a:rPr lang="ja-JP" altLang="ja-JP" sz="1400">
              <a:solidFill>
                <a:schemeClr val="dk1"/>
              </a:solidFill>
              <a:effectLst/>
              <a:latin typeface="+mn-ea"/>
              <a:ea typeface="+mn-ea"/>
              <a:cs typeface="+mn-cs"/>
            </a:rPr>
            <a:t>障害福祉サービス費等</a:t>
          </a:r>
          <a:r>
            <a:rPr lang="ja-JP" altLang="en-US" sz="1400">
              <a:solidFill>
                <a:schemeClr val="dk1"/>
              </a:solidFill>
              <a:effectLst/>
              <a:latin typeface="+mn-ea"/>
              <a:ea typeface="+mn-ea"/>
              <a:cs typeface="+mn-cs"/>
            </a:rPr>
            <a:t>や</a:t>
          </a:r>
          <a:r>
            <a:rPr lang="ja-JP" altLang="ja-JP" sz="1400" b="0" i="0">
              <a:solidFill>
                <a:schemeClr val="dk1"/>
              </a:solidFill>
              <a:effectLst/>
              <a:latin typeface="+mn-ea"/>
              <a:ea typeface="+mn-ea"/>
              <a:cs typeface="+mn-cs"/>
            </a:rPr>
            <a:t>生活保護費等の増加により、扶助費全体では前年度と比べ</a:t>
          </a:r>
          <a:r>
            <a:rPr lang="en-US" altLang="ja-JP" sz="1400" b="0" i="0">
              <a:solidFill>
                <a:schemeClr val="dk1"/>
              </a:solidFill>
              <a:effectLst/>
              <a:latin typeface="+mn-ea"/>
              <a:ea typeface="+mn-ea"/>
              <a:cs typeface="+mn-cs"/>
            </a:rPr>
            <a:t>0.2</a:t>
          </a:r>
          <a:r>
            <a:rPr lang="ja-JP" altLang="ja-JP" sz="1400" b="0" i="0">
              <a:solidFill>
                <a:schemeClr val="dk1"/>
              </a:solidFill>
              <a:effectLst/>
              <a:latin typeface="+mn-ea"/>
              <a:ea typeface="+mn-ea"/>
              <a:cs typeface="+mn-cs"/>
            </a:rPr>
            <a:t>ポイント悪化しており、依然類似団体平均を上回っている。今後も、生活保護受給者自立支援事業の推進等により、抑制に努める。</a:t>
          </a:r>
          <a:endParaRPr lang="ja-JP" altLang="ja-JP" sz="18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107950</xdr:rowOff>
    </xdr:from>
    <xdr:to>
      <xdr:col>7</xdr:col>
      <xdr:colOff>15875</xdr:colOff>
      <xdr:row>61</xdr:row>
      <xdr:rowOff>133350</xdr:rowOff>
    </xdr:to>
    <xdr:cxnSp macro="">
      <xdr:nvCxnSpPr>
        <xdr:cNvPr id="188" name="直線コネクタ 187"/>
        <xdr:cNvCxnSpPr/>
      </xdr:nvCxnSpPr>
      <xdr:spPr>
        <a:xfrm>
          <a:off x="3987800" y="1056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63500</xdr:rowOff>
    </xdr:from>
    <xdr:to>
      <xdr:col>5</xdr:col>
      <xdr:colOff>549275</xdr:colOff>
      <xdr:row>61</xdr:row>
      <xdr:rowOff>107950</xdr:rowOff>
    </xdr:to>
    <xdr:cxnSp macro="">
      <xdr:nvCxnSpPr>
        <xdr:cNvPr id="191" name="直線コネクタ 190"/>
        <xdr:cNvCxnSpPr/>
      </xdr:nvCxnSpPr>
      <xdr:spPr>
        <a:xfrm>
          <a:off x="3098800" y="10350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63500</xdr:rowOff>
    </xdr:from>
    <xdr:to>
      <xdr:col>4</xdr:col>
      <xdr:colOff>346075</xdr:colOff>
      <xdr:row>60</xdr:row>
      <xdr:rowOff>63500</xdr:rowOff>
    </xdr:to>
    <xdr:cxnSp macro="">
      <xdr:nvCxnSpPr>
        <xdr:cNvPr id="194" name="直線コネクタ 193"/>
        <xdr:cNvCxnSpPr/>
      </xdr:nvCxnSpPr>
      <xdr:spPr>
        <a:xfrm>
          <a:off x="2209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146050</xdr:rowOff>
    </xdr:from>
    <xdr:to>
      <xdr:col>3</xdr:col>
      <xdr:colOff>142875</xdr:colOff>
      <xdr:row>60</xdr:row>
      <xdr:rowOff>63500</xdr:rowOff>
    </xdr:to>
    <xdr:cxnSp macro="">
      <xdr:nvCxnSpPr>
        <xdr:cNvPr id="197" name="直線コネクタ 196"/>
        <xdr:cNvCxnSpPr/>
      </xdr:nvCxnSpPr>
      <xdr:spPr>
        <a:xfrm>
          <a:off x="1320800" y="10261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82550</xdr:rowOff>
    </xdr:from>
    <xdr:to>
      <xdr:col>7</xdr:col>
      <xdr:colOff>66675</xdr:colOff>
      <xdr:row>62</xdr:row>
      <xdr:rowOff>12700</xdr:rowOff>
    </xdr:to>
    <xdr:sp macro="" textlink="">
      <xdr:nvSpPr>
        <xdr:cNvPr id="207" name="円/楕円 206"/>
        <xdr:cNvSpPr/>
      </xdr:nvSpPr>
      <xdr:spPr>
        <a:xfrm>
          <a:off x="4775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162577</xdr:rowOff>
    </xdr:from>
    <xdr:ext cx="762000" cy="259045"/>
    <xdr:sp macro="" textlink="">
      <xdr:nvSpPr>
        <xdr:cNvPr id="208" name="扶助費該当値テキスト"/>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57150</xdr:rowOff>
    </xdr:from>
    <xdr:to>
      <xdr:col>5</xdr:col>
      <xdr:colOff>600075</xdr:colOff>
      <xdr:row>61</xdr:row>
      <xdr:rowOff>158750</xdr:rowOff>
    </xdr:to>
    <xdr:sp macro="" textlink="">
      <xdr:nvSpPr>
        <xdr:cNvPr id="209" name="円/楕円 208"/>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143527</xdr:rowOff>
    </xdr:from>
    <xdr:ext cx="736600" cy="259045"/>
    <xdr:sp macro="" textlink="">
      <xdr:nvSpPr>
        <xdr:cNvPr id="210" name="テキスト ボックス 209"/>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12700</xdr:rowOff>
    </xdr:from>
    <xdr:to>
      <xdr:col>4</xdr:col>
      <xdr:colOff>396875</xdr:colOff>
      <xdr:row>60</xdr:row>
      <xdr:rowOff>114300</xdr:rowOff>
    </xdr:to>
    <xdr:sp macro="" textlink="">
      <xdr:nvSpPr>
        <xdr:cNvPr id="211" name="円/楕円 210"/>
        <xdr:cNvSpPr/>
      </xdr:nvSpPr>
      <xdr:spPr>
        <a:xfrm>
          <a:off x="3048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99077</xdr:rowOff>
    </xdr:from>
    <xdr:ext cx="762000" cy="259045"/>
    <xdr:sp macro="" textlink="">
      <xdr:nvSpPr>
        <xdr:cNvPr id="212" name="テキスト ボックス 211"/>
        <xdr:cNvSpPr txBox="1"/>
      </xdr:nvSpPr>
      <xdr:spPr>
        <a:xfrm>
          <a:off x="2717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12700</xdr:rowOff>
    </xdr:from>
    <xdr:to>
      <xdr:col>3</xdr:col>
      <xdr:colOff>193675</xdr:colOff>
      <xdr:row>60</xdr:row>
      <xdr:rowOff>114300</xdr:rowOff>
    </xdr:to>
    <xdr:sp macro="" textlink="">
      <xdr:nvSpPr>
        <xdr:cNvPr id="213" name="円/楕円 212"/>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99077</xdr:rowOff>
    </xdr:from>
    <xdr:ext cx="762000" cy="259045"/>
    <xdr:sp macro="" textlink="">
      <xdr:nvSpPr>
        <xdr:cNvPr id="214" name="テキスト ボックス 213"/>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95250</xdr:rowOff>
    </xdr:from>
    <xdr:to>
      <xdr:col>1</xdr:col>
      <xdr:colOff>676275</xdr:colOff>
      <xdr:row>60</xdr:row>
      <xdr:rowOff>25400</xdr:rowOff>
    </xdr:to>
    <xdr:sp macro="" textlink="">
      <xdr:nvSpPr>
        <xdr:cNvPr id="215" name="円/楕円 214"/>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10177</xdr:rowOff>
    </xdr:from>
    <xdr:ext cx="762000" cy="259045"/>
    <xdr:sp macro="" textlink="">
      <xdr:nvSpPr>
        <xdr:cNvPr id="216" name="テキスト ボックス 215"/>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ea"/>
              <a:ea typeface="+mn-ea"/>
              <a:cs typeface="+mn-cs"/>
            </a:rPr>
            <a:t>　</a:t>
          </a:r>
          <a:r>
            <a:rPr lang="ja-JP" altLang="en-US" sz="1400">
              <a:solidFill>
                <a:schemeClr val="dk1"/>
              </a:solidFill>
              <a:effectLst/>
              <a:latin typeface="+mn-ea"/>
              <a:ea typeface="+mn-ea"/>
              <a:cs typeface="+mn-cs"/>
            </a:rPr>
            <a:t>国民健康保険特別会計への繰出金が減少</a:t>
          </a:r>
          <a:r>
            <a:rPr lang="ja-JP" altLang="ja-JP" sz="1400">
              <a:solidFill>
                <a:schemeClr val="dk1"/>
              </a:solidFill>
              <a:effectLst/>
              <a:latin typeface="+mn-ea"/>
              <a:ea typeface="+mn-ea"/>
              <a:cs typeface="+mn-cs"/>
            </a:rPr>
            <a:t>しているが、</a:t>
          </a:r>
          <a:r>
            <a:rPr lang="ja-JP" altLang="en-US" sz="1400">
              <a:solidFill>
                <a:schemeClr val="dk1"/>
              </a:solidFill>
              <a:effectLst/>
              <a:latin typeface="+mn-ea"/>
              <a:ea typeface="+mn-ea"/>
              <a:cs typeface="+mn-cs"/>
            </a:rPr>
            <a:t>介護保険特別会計への繰出金や後期高齢者医療広域連合負担金が増加したこと等に</a:t>
          </a:r>
          <a:r>
            <a:rPr lang="ja-JP" altLang="ja-JP" sz="1400">
              <a:solidFill>
                <a:schemeClr val="dk1"/>
              </a:solidFill>
              <a:effectLst/>
              <a:latin typeface="+mn-ea"/>
              <a:ea typeface="+mn-ea"/>
              <a:cs typeface="+mn-cs"/>
            </a:rPr>
            <a:t>より、</a:t>
          </a:r>
          <a:r>
            <a:rPr lang="en-US" altLang="ja-JP" sz="1400">
              <a:solidFill>
                <a:schemeClr val="dk1"/>
              </a:solidFill>
              <a:effectLst/>
              <a:latin typeface="+mn-ea"/>
              <a:ea typeface="+mn-ea"/>
              <a:cs typeface="+mn-cs"/>
            </a:rPr>
            <a:t>0.3</a:t>
          </a:r>
          <a:r>
            <a:rPr lang="ja-JP" altLang="en-US" sz="1400">
              <a:solidFill>
                <a:schemeClr val="dk1"/>
              </a:solidFill>
              <a:effectLst/>
              <a:latin typeface="+mn-ea"/>
              <a:ea typeface="+mn-ea"/>
              <a:cs typeface="+mn-cs"/>
            </a:rPr>
            <a:t>ポイント悪化している</a:t>
          </a:r>
          <a:r>
            <a:rPr lang="ja-JP" altLang="ja-JP" sz="1400">
              <a:solidFill>
                <a:schemeClr val="dk1"/>
              </a:solidFill>
              <a:effectLst/>
              <a:latin typeface="+mn-ea"/>
              <a:ea typeface="+mn-ea"/>
              <a:cs typeface="+mn-cs"/>
            </a:rPr>
            <a:t>。今後も、より一層の経費の削減と事務の効率化を図ることにより</a:t>
          </a:r>
          <a:r>
            <a:rPr lang="ja-JP" altLang="en-US" sz="1400">
              <a:solidFill>
                <a:schemeClr val="dk1"/>
              </a:solidFill>
              <a:effectLst/>
              <a:latin typeface="+mn-ea"/>
              <a:ea typeface="+mn-ea"/>
              <a:cs typeface="+mn-cs"/>
            </a:rPr>
            <a:t>、</a:t>
          </a:r>
          <a:r>
            <a:rPr lang="ja-JP" altLang="ja-JP" sz="1400">
              <a:solidFill>
                <a:schemeClr val="dk1"/>
              </a:solidFill>
              <a:effectLst/>
              <a:latin typeface="+mn-ea"/>
              <a:ea typeface="+mn-ea"/>
              <a:cs typeface="+mn-cs"/>
            </a:rPr>
            <a:t>抑制に努めていく。</a:t>
          </a:r>
          <a:endParaRPr lang="ja-JP" altLang="ja-JP" sz="18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50800</xdr:rowOff>
    </xdr:to>
    <xdr:cxnSp macro="">
      <xdr:nvCxnSpPr>
        <xdr:cNvPr id="249" name="直線コネクタ 248"/>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57</xdr:row>
      <xdr:rowOff>133350</xdr:rowOff>
    </xdr:to>
    <xdr:cxnSp macro="">
      <xdr:nvCxnSpPr>
        <xdr:cNvPr id="252" name="直線コネクタ 251"/>
        <xdr:cNvCxnSpPr/>
      </xdr:nvCxnSpPr>
      <xdr:spPr>
        <a:xfrm flipV="1">
          <a:off x="14782800" y="9613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82550</xdr:rowOff>
    </xdr:from>
    <xdr:to>
      <xdr:col>21</xdr:col>
      <xdr:colOff>361950</xdr:colOff>
      <xdr:row>57</xdr:row>
      <xdr:rowOff>133350</xdr:rowOff>
    </xdr:to>
    <xdr:cxnSp macro="">
      <xdr:nvCxnSpPr>
        <xdr:cNvPr id="255" name="直線コネクタ 254"/>
        <xdr:cNvCxnSpPr/>
      </xdr:nvCxnSpPr>
      <xdr:spPr>
        <a:xfrm>
          <a:off x="13893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19050</xdr:rowOff>
    </xdr:from>
    <xdr:to>
      <xdr:col>20</xdr:col>
      <xdr:colOff>158750</xdr:colOff>
      <xdr:row>57</xdr:row>
      <xdr:rowOff>82550</xdr:rowOff>
    </xdr:to>
    <xdr:cxnSp macro="">
      <xdr:nvCxnSpPr>
        <xdr:cNvPr id="258" name="直線コネクタ 257"/>
        <xdr:cNvCxnSpPr/>
      </xdr:nvCxnSpPr>
      <xdr:spPr>
        <a:xfrm>
          <a:off x="13004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8" name="円/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0" name="円/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82550</xdr:rowOff>
    </xdr:from>
    <xdr:to>
      <xdr:col>21</xdr:col>
      <xdr:colOff>412750</xdr:colOff>
      <xdr:row>58</xdr:row>
      <xdr:rowOff>12700</xdr:rowOff>
    </xdr:to>
    <xdr:sp macro="" textlink="">
      <xdr:nvSpPr>
        <xdr:cNvPr id="272" name="円/楕円 271"/>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73" name="テキスト ボックス 272"/>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31750</xdr:rowOff>
    </xdr:from>
    <xdr:to>
      <xdr:col>20</xdr:col>
      <xdr:colOff>209550</xdr:colOff>
      <xdr:row>57</xdr:row>
      <xdr:rowOff>133350</xdr:rowOff>
    </xdr:to>
    <xdr:sp macro="" textlink="">
      <xdr:nvSpPr>
        <xdr:cNvPr id="274" name="円/楕円 273"/>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118127</xdr:rowOff>
    </xdr:from>
    <xdr:ext cx="762000" cy="259045"/>
    <xdr:sp macro="" textlink="">
      <xdr:nvSpPr>
        <xdr:cNvPr id="275" name="テキスト ボックス 274"/>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139700</xdr:rowOff>
    </xdr:from>
    <xdr:to>
      <xdr:col>19</xdr:col>
      <xdr:colOff>6350</xdr:colOff>
      <xdr:row>57</xdr:row>
      <xdr:rowOff>69850</xdr:rowOff>
    </xdr:to>
    <xdr:sp macro="" textlink="">
      <xdr:nvSpPr>
        <xdr:cNvPr id="276" name="円/楕円 275"/>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77" name="テキスト ボックス 276"/>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ea"/>
              <a:ea typeface="+mn-ea"/>
              <a:cs typeface="+mn-cs"/>
            </a:rPr>
            <a:t>　下水道事業会計への負担金</a:t>
          </a:r>
          <a:r>
            <a:rPr lang="ja-JP" altLang="en-US" sz="1400" b="0" i="0">
              <a:solidFill>
                <a:schemeClr val="dk1"/>
              </a:solidFill>
              <a:effectLst/>
              <a:latin typeface="+mn-ea"/>
              <a:ea typeface="+mn-ea"/>
              <a:cs typeface="+mn-cs"/>
            </a:rPr>
            <a:t>や私立幼稚園保護者・就園奨励補助金等の</a:t>
          </a:r>
          <a:r>
            <a:rPr lang="ja-JP" altLang="ja-JP" sz="1400" b="0" i="0">
              <a:solidFill>
                <a:schemeClr val="dk1"/>
              </a:solidFill>
              <a:effectLst/>
              <a:latin typeface="+mn-ea"/>
              <a:ea typeface="+mn-ea"/>
              <a:cs typeface="+mn-cs"/>
            </a:rPr>
            <a:t>増などにより</a:t>
          </a:r>
          <a:r>
            <a:rPr lang="en-US" altLang="ja-JP" sz="1400" b="0" i="0">
              <a:solidFill>
                <a:schemeClr val="dk1"/>
              </a:solidFill>
              <a:effectLst/>
              <a:latin typeface="+mn-ea"/>
              <a:ea typeface="+mn-ea"/>
              <a:cs typeface="+mn-cs"/>
            </a:rPr>
            <a:t>0.1</a:t>
          </a:r>
          <a:r>
            <a:rPr lang="ja-JP" altLang="ja-JP" sz="1400" b="0" i="0">
              <a:solidFill>
                <a:schemeClr val="dk1"/>
              </a:solidFill>
              <a:effectLst/>
              <a:latin typeface="+mn-ea"/>
              <a:ea typeface="+mn-ea"/>
              <a:cs typeface="+mn-cs"/>
            </a:rPr>
            <a:t>ポイント悪化している。また、枚方寝屋川消防組合などの一部事務組合への負担金が含まれているため、類似団体平均を上回っている。今後も、組合も含めさらなる行財政改革の推進に取り組み、抑制に努めていく。</a:t>
          </a:r>
          <a:endParaRPr lang="ja-JP" altLang="ja-JP" sz="18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38</xdr:row>
      <xdr:rowOff>142240</xdr:rowOff>
    </xdr:to>
    <xdr:cxnSp macro="">
      <xdr:nvCxnSpPr>
        <xdr:cNvPr id="309" name="直線コネクタ 308"/>
        <xdr:cNvCxnSpPr/>
      </xdr:nvCxnSpPr>
      <xdr:spPr>
        <a:xfrm>
          <a:off x="15671800" y="664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38</xdr:row>
      <xdr:rowOff>134620</xdr:rowOff>
    </xdr:to>
    <xdr:cxnSp macro="">
      <xdr:nvCxnSpPr>
        <xdr:cNvPr id="312" name="直線コネクタ 311"/>
        <xdr:cNvCxnSpPr/>
      </xdr:nvCxnSpPr>
      <xdr:spPr>
        <a:xfrm>
          <a:off x="14782800" y="6375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54610</xdr:rowOff>
    </xdr:to>
    <xdr:cxnSp macro="">
      <xdr:nvCxnSpPr>
        <xdr:cNvPr id="315" name="直線コネクタ 314"/>
        <xdr:cNvCxnSpPr/>
      </xdr:nvCxnSpPr>
      <xdr:spPr>
        <a:xfrm flipV="1">
          <a:off x="13893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54610</xdr:rowOff>
    </xdr:from>
    <xdr:to>
      <xdr:col>20</xdr:col>
      <xdr:colOff>158750</xdr:colOff>
      <xdr:row>37</xdr:row>
      <xdr:rowOff>69850</xdr:rowOff>
    </xdr:to>
    <xdr:cxnSp macro="">
      <xdr:nvCxnSpPr>
        <xdr:cNvPr id="318" name="直線コネクタ 317"/>
        <xdr:cNvCxnSpPr/>
      </xdr:nvCxnSpPr>
      <xdr:spPr>
        <a:xfrm flipV="1">
          <a:off x="13004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91440</xdr:rowOff>
    </xdr:from>
    <xdr:to>
      <xdr:col>24</xdr:col>
      <xdr:colOff>82550</xdr:colOff>
      <xdr:row>39</xdr:row>
      <xdr:rowOff>21590</xdr:rowOff>
    </xdr:to>
    <xdr:sp macro="" textlink="">
      <xdr:nvSpPr>
        <xdr:cNvPr id="328" name="円/楕円 327"/>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63517</xdr:rowOff>
    </xdr:from>
    <xdr:ext cx="762000" cy="259045"/>
    <xdr:sp macro="" textlink="">
      <xdr:nvSpPr>
        <xdr:cNvPr id="329" name="補助費等該当値テキスト"/>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30" name="円/楕円 329"/>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1" name="テキスト ボックス 330"/>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2" name="円/楕円 331"/>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3" name="テキスト ボックス 332"/>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3810</xdr:rowOff>
    </xdr:from>
    <xdr:to>
      <xdr:col>20</xdr:col>
      <xdr:colOff>209550</xdr:colOff>
      <xdr:row>37</xdr:row>
      <xdr:rowOff>105410</xdr:rowOff>
    </xdr:to>
    <xdr:sp macro="" textlink="">
      <xdr:nvSpPr>
        <xdr:cNvPr id="334" name="円/楕円 333"/>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90187</xdr:rowOff>
    </xdr:from>
    <xdr:ext cx="762000" cy="259045"/>
    <xdr:sp macro="" textlink="">
      <xdr:nvSpPr>
        <xdr:cNvPr id="335" name="テキスト ボックス 334"/>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ea"/>
              <a:ea typeface="+mn-ea"/>
              <a:cs typeface="+mn-cs"/>
            </a:rPr>
            <a:t>　</a:t>
          </a:r>
          <a:r>
            <a:rPr lang="ja-JP" altLang="en-US" sz="1400" b="0" i="0">
              <a:solidFill>
                <a:schemeClr val="dk1"/>
              </a:solidFill>
              <a:effectLst/>
              <a:latin typeface="+mn-ea"/>
              <a:ea typeface="+mn-ea"/>
              <a:cs typeface="+mn-cs"/>
            </a:rPr>
            <a:t>臨時財政対策債の償還は増加したが、</a:t>
          </a:r>
          <a:r>
            <a:rPr lang="ja-JP" altLang="ja-JP" sz="1400" b="0" i="0">
              <a:solidFill>
                <a:schemeClr val="dk1"/>
              </a:solidFill>
              <a:effectLst/>
              <a:latin typeface="+mn-ea"/>
              <a:ea typeface="+mn-ea"/>
              <a:cs typeface="+mn-cs"/>
            </a:rPr>
            <a:t>将来の財政負担を考慮し、普通建設事業債を抑制してきたことにより、前年度と</a:t>
          </a:r>
          <a:r>
            <a:rPr lang="ja-JP" altLang="en-US" sz="1400" b="0" i="0">
              <a:solidFill>
                <a:schemeClr val="dk1"/>
              </a:solidFill>
              <a:effectLst/>
              <a:latin typeface="+mn-ea"/>
              <a:ea typeface="+mn-ea"/>
              <a:cs typeface="+mn-cs"/>
            </a:rPr>
            <a:t>比べ</a:t>
          </a:r>
          <a:r>
            <a:rPr lang="en-US" altLang="ja-JP" sz="1400" b="0" i="0">
              <a:solidFill>
                <a:schemeClr val="dk1"/>
              </a:solidFill>
              <a:effectLst/>
              <a:latin typeface="+mn-ea"/>
              <a:ea typeface="+mn-ea"/>
              <a:cs typeface="+mn-cs"/>
            </a:rPr>
            <a:t>1.0</a:t>
          </a:r>
          <a:r>
            <a:rPr lang="ja-JP" altLang="en-US" sz="1400" b="0" i="0">
              <a:solidFill>
                <a:schemeClr val="dk1"/>
              </a:solidFill>
              <a:effectLst/>
              <a:latin typeface="+mn-ea"/>
              <a:ea typeface="+mn-ea"/>
              <a:cs typeface="+mn-cs"/>
            </a:rPr>
            <a:t>ポイント改善</a:t>
          </a:r>
          <a:r>
            <a:rPr lang="ja-JP" altLang="ja-JP" sz="1400" b="0" i="0">
              <a:solidFill>
                <a:schemeClr val="dk1"/>
              </a:solidFill>
              <a:effectLst/>
              <a:latin typeface="+mn-ea"/>
              <a:ea typeface="+mn-ea"/>
              <a:cs typeface="+mn-cs"/>
            </a:rPr>
            <a:t>している。今後も</a:t>
          </a:r>
          <a:r>
            <a:rPr lang="ja-JP" altLang="en-US" sz="1400" b="0" i="0">
              <a:solidFill>
                <a:schemeClr val="dk1"/>
              </a:solidFill>
              <a:effectLst/>
              <a:latin typeface="+mn-ea"/>
              <a:ea typeface="+mn-ea"/>
              <a:cs typeface="+mn-cs"/>
            </a:rPr>
            <a:t>、</a:t>
          </a:r>
          <a:r>
            <a:rPr lang="ja-JP" altLang="ja-JP" sz="1400" b="0" i="0">
              <a:solidFill>
                <a:schemeClr val="dk1"/>
              </a:solidFill>
              <a:effectLst/>
              <a:latin typeface="+mn-ea"/>
              <a:ea typeface="+mn-ea"/>
              <a:cs typeface="+mn-cs"/>
            </a:rPr>
            <a:t>必要最小限の発行に努めていく。</a:t>
          </a:r>
          <a:endParaRPr kumimoji="1" lang="ja-JP" altLang="en-US" sz="16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159004</xdr:rowOff>
    </xdr:to>
    <xdr:cxnSp macro="">
      <xdr:nvCxnSpPr>
        <xdr:cNvPr id="368" name="直線コネクタ 367"/>
        <xdr:cNvCxnSpPr/>
      </xdr:nvCxnSpPr>
      <xdr:spPr>
        <a:xfrm flipV="1">
          <a:off x="3987800" y="130977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159004</xdr:rowOff>
    </xdr:to>
    <xdr:cxnSp macro="">
      <xdr:nvCxnSpPr>
        <xdr:cNvPr id="371" name="直線コネクタ 370"/>
        <xdr:cNvCxnSpPr/>
      </xdr:nvCxnSpPr>
      <xdr:spPr>
        <a:xfrm>
          <a:off x="3098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149861</xdr:rowOff>
    </xdr:to>
    <xdr:cxnSp macro="">
      <xdr:nvCxnSpPr>
        <xdr:cNvPr id="374" name="直線コネクタ 373"/>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149861</xdr:rowOff>
    </xdr:to>
    <xdr:cxnSp macro="">
      <xdr:nvCxnSpPr>
        <xdr:cNvPr id="377" name="直線コネクタ 376"/>
        <xdr:cNvCxnSpPr/>
      </xdr:nvCxnSpPr>
      <xdr:spPr>
        <a:xfrm>
          <a:off x="1320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7" name="円/楕円 386"/>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8"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9" name="円/楕円 388"/>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90" name="テキスト ボックス 389"/>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1" name="円/楕円 390"/>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2" name="テキスト ボックス 391"/>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3" name="円/楕円 39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4" name="テキスト ボックス 39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5" name="円/楕円 394"/>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6" name="テキスト ボックス 395"/>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ea"/>
              <a:ea typeface="+mn-ea"/>
              <a:cs typeface="+mn-cs"/>
            </a:rPr>
            <a:t>　障害福祉サービス費等や</a:t>
          </a:r>
          <a:r>
            <a:rPr lang="ja-JP" altLang="ja-JP" sz="1400" b="0" i="0">
              <a:solidFill>
                <a:schemeClr val="dk1"/>
              </a:solidFill>
              <a:effectLst/>
              <a:latin typeface="+mn-ea"/>
              <a:ea typeface="+mn-ea"/>
              <a:cs typeface="+mn-cs"/>
            </a:rPr>
            <a:t>生活保護費</a:t>
          </a:r>
          <a:r>
            <a:rPr lang="ja-JP" altLang="ja-JP" sz="1400">
              <a:solidFill>
                <a:schemeClr val="dk1"/>
              </a:solidFill>
              <a:effectLst/>
              <a:latin typeface="+mn-ea"/>
              <a:ea typeface="+mn-ea"/>
              <a:cs typeface="+mn-cs"/>
            </a:rPr>
            <a:t>等の扶助費</a:t>
          </a:r>
          <a:r>
            <a:rPr lang="ja-JP" altLang="en-US" sz="1400">
              <a:solidFill>
                <a:schemeClr val="dk1"/>
              </a:solidFill>
              <a:effectLst/>
              <a:latin typeface="+mn-ea"/>
              <a:ea typeface="+mn-ea"/>
              <a:cs typeface="+mn-cs"/>
            </a:rPr>
            <a:t>や投資的経費</a:t>
          </a:r>
          <a:r>
            <a:rPr lang="ja-JP" altLang="ja-JP" sz="1400">
              <a:solidFill>
                <a:schemeClr val="dk1"/>
              </a:solidFill>
              <a:effectLst/>
              <a:latin typeface="+mn-ea"/>
              <a:ea typeface="+mn-ea"/>
              <a:cs typeface="+mn-cs"/>
            </a:rPr>
            <a:t>の増加により</a:t>
          </a:r>
          <a:r>
            <a:rPr lang="en-US" altLang="ja-JP" sz="1400">
              <a:solidFill>
                <a:schemeClr val="dk1"/>
              </a:solidFill>
              <a:effectLst/>
              <a:latin typeface="+mn-ea"/>
              <a:ea typeface="+mn-ea"/>
              <a:cs typeface="+mn-cs"/>
            </a:rPr>
            <a:t>1.4</a:t>
          </a:r>
          <a:r>
            <a:rPr lang="ja-JP" altLang="en-US" sz="1400">
              <a:solidFill>
                <a:schemeClr val="dk1"/>
              </a:solidFill>
              <a:effectLst/>
              <a:latin typeface="+mn-ea"/>
              <a:ea typeface="+mn-ea"/>
              <a:cs typeface="+mn-cs"/>
            </a:rPr>
            <a:t>ポイント</a:t>
          </a:r>
          <a:r>
            <a:rPr lang="ja-JP" altLang="ja-JP" sz="1400">
              <a:solidFill>
                <a:schemeClr val="dk1"/>
              </a:solidFill>
              <a:effectLst/>
              <a:latin typeface="+mn-ea"/>
              <a:ea typeface="+mn-ea"/>
              <a:cs typeface="+mn-cs"/>
            </a:rPr>
            <a:t>悪化した。今後も、職員数の</a:t>
          </a:r>
          <a:r>
            <a:rPr lang="ja-JP" altLang="en-US" sz="1400">
              <a:solidFill>
                <a:schemeClr val="dk1"/>
              </a:solidFill>
              <a:effectLst/>
              <a:latin typeface="+mn-ea"/>
              <a:ea typeface="+mn-ea"/>
              <a:cs typeface="+mn-cs"/>
            </a:rPr>
            <a:t>適正化</a:t>
          </a:r>
          <a:r>
            <a:rPr lang="ja-JP" altLang="ja-JP" sz="1400">
              <a:solidFill>
                <a:schemeClr val="dk1"/>
              </a:solidFill>
              <a:effectLst/>
              <a:latin typeface="+mn-ea"/>
              <a:ea typeface="+mn-ea"/>
              <a:cs typeface="+mn-cs"/>
            </a:rPr>
            <a:t>等、より一層の行財政改革を推進し、経常経費充当一般財源の削減に努める。</a:t>
          </a:r>
          <a:endParaRPr lang="ja-JP" altLang="ja-JP" sz="18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120142</xdr:rowOff>
    </xdr:from>
    <xdr:to>
      <xdr:col>24</xdr:col>
      <xdr:colOff>31750</xdr:colOff>
      <xdr:row>78</xdr:row>
      <xdr:rowOff>12700</xdr:rowOff>
    </xdr:to>
    <xdr:cxnSp macro="">
      <xdr:nvCxnSpPr>
        <xdr:cNvPr id="427" name="直線コネクタ 426"/>
        <xdr:cNvCxnSpPr/>
      </xdr:nvCxnSpPr>
      <xdr:spPr>
        <a:xfrm>
          <a:off x="15671800" y="13321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120142</xdr:rowOff>
    </xdr:to>
    <xdr:cxnSp macro="">
      <xdr:nvCxnSpPr>
        <xdr:cNvPr id="430" name="直線コネクタ 429"/>
        <xdr:cNvCxnSpPr/>
      </xdr:nvCxnSpPr>
      <xdr:spPr>
        <a:xfrm>
          <a:off x="14782800" y="13244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78</xdr:row>
      <xdr:rowOff>26415</xdr:rowOff>
    </xdr:to>
    <xdr:cxnSp macro="">
      <xdr:nvCxnSpPr>
        <xdr:cNvPr id="433" name="直線コネクタ 432"/>
        <xdr:cNvCxnSpPr/>
      </xdr:nvCxnSpPr>
      <xdr:spPr>
        <a:xfrm flipV="1">
          <a:off x="13893800" y="132440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26415</xdr:rowOff>
    </xdr:to>
    <xdr:cxnSp macro="">
      <xdr:nvCxnSpPr>
        <xdr:cNvPr id="436" name="直線コネクタ 435"/>
        <xdr:cNvCxnSpPr/>
      </xdr:nvCxnSpPr>
      <xdr:spPr>
        <a:xfrm>
          <a:off x="13004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8" name="テキスト ボックス 437"/>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6" name="円/楕円 44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8" name="円/楕円 447"/>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155719</xdr:rowOff>
    </xdr:from>
    <xdr:ext cx="736600" cy="259045"/>
    <xdr:sp macro="" textlink="">
      <xdr:nvSpPr>
        <xdr:cNvPr id="449" name="テキスト ボックス 44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163068</xdr:rowOff>
    </xdr:from>
    <xdr:to>
      <xdr:col>21</xdr:col>
      <xdr:colOff>412750</xdr:colOff>
      <xdr:row>77</xdr:row>
      <xdr:rowOff>93218</xdr:rowOff>
    </xdr:to>
    <xdr:sp macro="" textlink="">
      <xdr:nvSpPr>
        <xdr:cNvPr id="450" name="円/楕円 449"/>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77995</xdr:rowOff>
    </xdr:from>
    <xdr:ext cx="762000" cy="259045"/>
    <xdr:sp macro="" textlink="">
      <xdr:nvSpPr>
        <xdr:cNvPr id="451" name="テキスト ボックス 45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2" name="円/楕円 451"/>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3" name="テキスト ボックス 452"/>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54" name="円/楕円 453"/>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55" name="テキスト ボックス 454"/>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大阪府寝屋川市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138245</xdr:rowOff>
    </xdr:from>
    <xdr:to>
      <xdr:col>4</xdr:col>
      <xdr:colOff>1117600</xdr:colOff>
      <xdr:row>18</xdr:row>
      <xdr:rowOff>236</xdr:rowOff>
    </xdr:to>
    <xdr:cxnSp macro="">
      <xdr:nvCxnSpPr>
        <xdr:cNvPr id="52" name="直線コネクタ 51"/>
        <xdr:cNvCxnSpPr/>
      </xdr:nvCxnSpPr>
      <xdr:spPr bwMode="auto">
        <a:xfrm flipV="1">
          <a:off x="5003800" y="3100520"/>
          <a:ext cx="6477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95529</xdr:rowOff>
    </xdr:from>
    <xdr:to>
      <xdr:col>4</xdr:col>
      <xdr:colOff>469900</xdr:colOff>
      <xdr:row>18</xdr:row>
      <xdr:rowOff>236</xdr:rowOff>
    </xdr:to>
    <xdr:cxnSp macro="">
      <xdr:nvCxnSpPr>
        <xdr:cNvPr id="55" name="直線コネクタ 54"/>
        <xdr:cNvCxnSpPr/>
      </xdr:nvCxnSpPr>
      <xdr:spPr bwMode="auto">
        <a:xfrm>
          <a:off x="4305300" y="3057804"/>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107972</xdr:rowOff>
    </xdr:from>
    <xdr:to>
      <xdr:col>3</xdr:col>
      <xdr:colOff>904875</xdr:colOff>
      <xdr:row>17</xdr:row>
      <xdr:rowOff>95529</xdr:rowOff>
    </xdr:to>
    <xdr:cxnSp macro="">
      <xdr:nvCxnSpPr>
        <xdr:cNvPr id="58" name="直線コネクタ 57"/>
        <xdr:cNvCxnSpPr/>
      </xdr:nvCxnSpPr>
      <xdr:spPr bwMode="auto">
        <a:xfrm>
          <a:off x="3606800" y="2898797"/>
          <a:ext cx="698500" cy="15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122308</xdr:rowOff>
    </xdr:from>
    <xdr:to>
      <xdr:col>3</xdr:col>
      <xdr:colOff>206375</xdr:colOff>
      <xdr:row>16</xdr:row>
      <xdr:rowOff>107972</xdr:rowOff>
    </xdr:to>
    <xdr:cxnSp macro="">
      <xdr:nvCxnSpPr>
        <xdr:cNvPr id="61" name="直線コネクタ 60"/>
        <xdr:cNvCxnSpPr/>
      </xdr:nvCxnSpPr>
      <xdr:spPr bwMode="auto">
        <a:xfrm>
          <a:off x="2908300" y="2741683"/>
          <a:ext cx="698500" cy="157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87445</xdr:rowOff>
    </xdr:from>
    <xdr:to>
      <xdr:col>5</xdr:col>
      <xdr:colOff>34925</xdr:colOff>
      <xdr:row>18</xdr:row>
      <xdr:rowOff>17595</xdr:rowOff>
    </xdr:to>
    <xdr:sp macro="" textlink="">
      <xdr:nvSpPr>
        <xdr:cNvPr id="71" name="円/楕円 70"/>
        <xdr:cNvSpPr/>
      </xdr:nvSpPr>
      <xdr:spPr bwMode="auto">
        <a:xfrm>
          <a:off x="5600700" y="30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59522</xdr:rowOff>
    </xdr:from>
    <xdr:ext cx="762000" cy="259045"/>
    <xdr:sp macro="" textlink="">
      <xdr:nvSpPr>
        <xdr:cNvPr id="72" name="人口1人当たり決算額の推移該当値テキスト130"/>
        <xdr:cNvSpPr txBox="1"/>
      </xdr:nvSpPr>
      <xdr:spPr>
        <a:xfrm>
          <a:off x="5740400" y="30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55,614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120886</xdr:rowOff>
    </xdr:from>
    <xdr:to>
      <xdr:col>4</xdr:col>
      <xdr:colOff>520700</xdr:colOff>
      <xdr:row>18</xdr:row>
      <xdr:rowOff>51036</xdr:rowOff>
    </xdr:to>
    <xdr:sp macro="" textlink="">
      <xdr:nvSpPr>
        <xdr:cNvPr id="73" name="円/楕円 72"/>
        <xdr:cNvSpPr/>
      </xdr:nvSpPr>
      <xdr:spPr bwMode="auto">
        <a:xfrm>
          <a:off x="4953000" y="30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35813</xdr:rowOff>
    </xdr:from>
    <xdr:ext cx="736600" cy="259045"/>
    <xdr:sp macro="" textlink="">
      <xdr:nvSpPr>
        <xdr:cNvPr id="74" name="テキスト ボックス 73"/>
        <xdr:cNvSpPr txBox="1"/>
      </xdr:nvSpPr>
      <xdr:spPr>
        <a:xfrm>
          <a:off x="4622800" y="316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44729</xdr:rowOff>
    </xdr:from>
    <xdr:to>
      <xdr:col>3</xdr:col>
      <xdr:colOff>955675</xdr:colOff>
      <xdr:row>17</xdr:row>
      <xdr:rowOff>146329</xdr:rowOff>
    </xdr:to>
    <xdr:sp macro="" textlink="">
      <xdr:nvSpPr>
        <xdr:cNvPr id="75" name="円/楕円 74"/>
        <xdr:cNvSpPr/>
      </xdr:nvSpPr>
      <xdr:spPr bwMode="auto">
        <a:xfrm>
          <a:off x="4254500" y="300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131106</xdr:rowOff>
    </xdr:from>
    <xdr:ext cx="762000" cy="259045"/>
    <xdr:sp macro="" textlink="">
      <xdr:nvSpPr>
        <xdr:cNvPr id="76" name="テキスト ボックス 75"/>
        <xdr:cNvSpPr txBox="1"/>
      </xdr:nvSpPr>
      <xdr:spPr>
        <a:xfrm>
          <a:off x="3924300" y="309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57172</xdr:rowOff>
    </xdr:from>
    <xdr:to>
      <xdr:col>3</xdr:col>
      <xdr:colOff>257175</xdr:colOff>
      <xdr:row>16</xdr:row>
      <xdr:rowOff>158772</xdr:rowOff>
    </xdr:to>
    <xdr:sp macro="" textlink="">
      <xdr:nvSpPr>
        <xdr:cNvPr id="77" name="円/楕円 76"/>
        <xdr:cNvSpPr/>
      </xdr:nvSpPr>
      <xdr:spPr bwMode="auto">
        <a:xfrm>
          <a:off x="3556000" y="284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143549</xdr:rowOff>
    </xdr:from>
    <xdr:ext cx="762000" cy="259045"/>
    <xdr:sp macro="" textlink="">
      <xdr:nvSpPr>
        <xdr:cNvPr id="78" name="テキスト ボックス 77"/>
        <xdr:cNvSpPr txBox="1"/>
      </xdr:nvSpPr>
      <xdr:spPr>
        <a:xfrm>
          <a:off x="3225800" y="29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71508</xdr:rowOff>
    </xdr:from>
    <xdr:to>
      <xdr:col>2</xdr:col>
      <xdr:colOff>692150</xdr:colOff>
      <xdr:row>16</xdr:row>
      <xdr:rowOff>1658</xdr:rowOff>
    </xdr:to>
    <xdr:sp macro="" textlink="">
      <xdr:nvSpPr>
        <xdr:cNvPr id="79" name="円/楕円 78"/>
        <xdr:cNvSpPr/>
      </xdr:nvSpPr>
      <xdr:spPr bwMode="auto">
        <a:xfrm>
          <a:off x="2857500" y="26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11835</xdr:rowOff>
    </xdr:from>
    <xdr:ext cx="762000" cy="259045"/>
    <xdr:sp macro="" textlink="">
      <xdr:nvSpPr>
        <xdr:cNvPr id="80" name="テキスト ボックス 79"/>
        <xdr:cNvSpPr txBox="1"/>
      </xdr:nvSpPr>
      <xdr:spPr>
        <a:xfrm>
          <a:off x="2527300" y="245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149174</xdr:rowOff>
    </xdr:from>
    <xdr:to>
      <xdr:col>4</xdr:col>
      <xdr:colOff>1117600</xdr:colOff>
      <xdr:row>37</xdr:row>
      <xdr:rowOff>77035</xdr:rowOff>
    </xdr:to>
    <xdr:cxnSp macro="">
      <xdr:nvCxnSpPr>
        <xdr:cNvPr id="115" name="直線コネクタ 114"/>
        <xdr:cNvCxnSpPr/>
      </xdr:nvCxnSpPr>
      <xdr:spPr bwMode="auto">
        <a:xfrm>
          <a:off x="5003800" y="7102424"/>
          <a:ext cx="647700" cy="99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134641</xdr:rowOff>
    </xdr:from>
    <xdr:to>
      <xdr:col>4</xdr:col>
      <xdr:colOff>469900</xdr:colOff>
      <xdr:row>36</xdr:row>
      <xdr:rowOff>149174</xdr:rowOff>
    </xdr:to>
    <xdr:cxnSp macro="">
      <xdr:nvCxnSpPr>
        <xdr:cNvPr id="118" name="直線コネクタ 117"/>
        <xdr:cNvCxnSpPr/>
      </xdr:nvCxnSpPr>
      <xdr:spPr bwMode="auto">
        <a:xfrm>
          <a:off x="4305300" y="7087891"/>
          <a:ext cx="698500" cy="1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134641</xdr:rowOff>
    </xdr:from>
    <xdr:to>
      <xdr:col>3</xdr:col>
      <xdr:colOff>904875</xdr:colOff>
      <xdr:row>36</xdr:row>
      <xdr:rowOff>150872</xdr:rowOff>
    </xdr:to>
    <xdr:cxnSp macro="">
      <xdr:nvCxnSpPr>
        <xdr:cNvPr id="121" name="直線コネクタ 120"/>
        <xdr:cNvCxnSpPr/>
      </xdr:nvCxnSpPr>
      <xdr:spPr bwMode="auto">
        <a:xfrm flipV="1">
          <a:off x="3606800" y="7087891"/>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78994</xdr:rowOff>
    </xdr:from>
    <xdr:to>
      <xdr:col>3</xdr:col>
      <xdr:colOff>206375</xdr:colOff>
      <xdr:row>36</xdr:row>
      <xdr:rowOff>150872</xdr:rowOff>
    </xdr:to>
    <xdr:cxnSp macro="">
      <xdr:nvCxnSpPr>
        <xdr:cNvPr id="124" name="直線コネクタ 123"/>
        <xdr:cNvCxnSpPr/>
      </xdr:nvCxnSpPr>
      <xdr:spPr bwMode="auto">
        <a:xfrm>
          <a:off x="2908300" y="7032244"/>
          <a:ext cx="698500" cy="7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26235</xdr:rowOff>
    </xdr:from>
    <xdr:to>
      <xdr:col>5</xdr:col>
      <xdr:colOff>34925</xdr:colOff>
      <xdr:row>37</xdr:row>
      <xdr:rowOff>127835</xdr:rowOff>
    </xdr:to>
    <xdr:sp macro="" textlink="">
      <xdr:nvSpPr>
        <xdr:cNvPr id="134" name="円/楕円 133"/>
        <xdr:cNvSpPr/>
      </xdr:nvSpPr>
      <xdr:spPr bwMode="auto">
        <a:xfrm>
          <a:off x="5600700" y="715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169762</xdr:rowOff>
    </xdr:from>
    <xdr:ext cx="762000" cy="259045"/>
    <xdr:sp macro="" textlink="">
      <xdr:nvSpPr>
        <xdr:cNvPr id="135" name="人口1人当たり決算額の推移該当値テキスト445"/>
        <xdr:cNvSpPr txBox="1"/>
      </xdr:nvSpPr>
      <xdr:spPr>
        <a:xfrm>
          <a:off x="5740400" y="712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98374</xdr:rowOff>
    </xdr:from>
    <xdr:to>
      <xdr:col>4</xdr:col>
      <xdr:colOff>520700</xdr:colOff>
      <xdr:row>37</xdr:row>
      <xdr:rowOff>28524</xdr:rowOff>
    </xdr:to>
    <xdr:sp macro="" textlink="">
      <xdr:nvSpPr>
        <xdr:cNvPr id="136" name="円/楕円 135"/>
        <xdr:cNvSpPr/>
      </xdr:nvSpPr>
      <xdr:spPr bwMode="auto">
        <a:xfrm>
          <a:off x="4953000" y="70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13301</xdr:rowOff>
    </xdr:from>
    <xdr:ext cx="736600" cy="259045"/>
    <xdr:sp macro="" textlink="">
      <xdr:nvSpPr>
        <xdr:cNvPr id="137" name="テキスト ボックス 136"/>
        <xdr:cNvSpPr txBox="1"/>
      </xdr:nvSpPr>
      <xdr:spPr>
        <a:xfrm>
          <a:off x="4622800" y="713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83841</xdr:rowOff>
    </xdr:from>
    <xdr:to>
      <xdr:col>3</xdr:col>
      <xdr:colOff>955675</xdr:colOff>
      <xdr:row>37</xdr:row>
      <xdr:rowOff>13991</xdr:rowOff>
    </xdr:to>
    <xdr:sp macro="" textlink="">
      <xdr:nvSpPr>
        <xdr:cNvPr id="138" name="円/楕円 137"/>
        <xdr:cNvSpPr/>
      </xdr:nvSpPr>
      <xdr:spPr bwMode="auto">
        <a:xfrm>
          <a:off x="4254500" y="703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170218</xdr:rowOff>
    </xdr:from>
    <xdr:ext cx="762000" cy="259045"/>
    <xdr:sp macro="" textlink="">
      <xdr:nvSpPr>
        <xdr:cNvPr id="139" name="テキスト ボックス 138"/>
        <xdr:cNvSpPr txBox="1"/>
      </xdr:nvSpPr>
      <xdr:spPr>
        <a:xfrm>
          <a:off x="3924300" y="712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100072</xdr:rowOff>
    </xdr:from>
    <xdr:to>
      <xdr:col>3</xdr:col>
      <xdr:colOff>257175</xdr:colOff>
      <xdr:row>37</xdr:row>
      <xdr:rowOff>30222</xdr:rowOff>
    </xdr:to>
    <xdr:sp macro="" textlink="">
      <xdr:nvSpPr>
        <xdr:cNvPr id="140" name="円/楕円 139"/>
        <xdr:cNvSpPr/>
      </xdr:nvSpPr>
      <xdr:spPr bwMode="auto">
        <a:xfrm>
          <a:off x="3556000" y="705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14999</xdr:rowOff>
    </xdr:from>
    <xdr:ext cx="762000" cy="259045"/>
    <xdr:sp macro="" textlink="">
      <xdr:nvSpPr>
        <xdr:cNvPr id="141" name="テキスト ボックス 140"/>
        <xdr:cNvSpPr txBox="1"/>
      </xdr:nvSpPr>
      <xdr:spPr>
        <a:xfrm>
          <a:off x="3225800" y="713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28194</xdr:rowOff>
    </xdr:from>
    <xdr:to>
      <xdr:col>2</xdr:col>
      <xdr:colOff>692150</xdr:colOff>
      <xdr:row>36</xdr:row>
      <xdr:rowOff>129794</xdr:rowOff>
    </xdr:to>
    <xdr:sp macro="" textlink="">
      <xdr:nvSpPr>
        <xdr:cNvPr id="142" name="円/楕円 141"/>
        <xdr:cNvSpPr/>
      </xdr:nvSpPr>
      <xdr:spPr bwMode="auto">
        <a:xfrm>
          <a:off x="2857500" y="698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114571</xdr:rowOff>
    </xdr:from>
    <xdr:ext cx="762000" cy="259045"/>
    <xdr:sp macro="" textlink="">
      <xdr:nvSpPr>
        <xdr:cNvPr id="143" name="テキスト ボックス 142"/>
        <xdr:cNvSpPr txBox="1"/>
      </xdr:nvSpPr>
      <xdr:spPr>
        <a:xfrm>
          <a:off x="2527300" y="706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歳入においては、地方交付税</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市税</a:t>
          </a:r>
          <a:r>
            <a:rPr kumimoji="1" lang="ja-JP" altLang="en-US" sz="1200">
              <a:solidFill>
                <a:schemeClr val="dk1"/>
              </a:solidFill>
              <a:effectLst/>
              <a:latin typeface="+mn-lt"/>
              <a:ea typeface="+mn-ea"/>
              <a:cs typeface="+mn-cs"/>
            </a:rPr>
            <a:t>、地方消費税</a:t>
          </a:r>
          <a:r>
            <a:rPr kumimoji="1" lang="ja-JP" altLang="ja-JP" sz="1200">
              <a:solidFill>
                <a:schemeClr val="dk1"/>
              </a:solidFill>
              <a:effectLst/>
              <a:latin typeface="+mn-lt"/>
              <a:ea typeface="+mn-ea"/>
              <a:cs typeface="+mn-cs"/>
            </a:rPr>
            <a:t>交付金が増加した。</a:t>
          </a:r>
          <a:r>
            <a:rPr kumimoji="1" lang="ja-JP" altLang="en-US" sz="1200">
              <a:solidFill>
                <a:schemeClr val="dk1"/>
              </a:solidFill>
              <a:effectLst/>
              <a:latin typeface="+mn-lt"/>
              <a:ea typeface="+mn-ea"/>
              <a:cs typeface="+mn-cs"/>
            </a:rPr>
            <a:t>地方債</a:t>
          </a:r>
          <a:r>
            <a:rPr kumimoji="1" lang="ja-JP" altLang="ja-JP" sz="1200">
              <a:solidFill>
                <a:schemeClr val="dk1"/>
              </a:solidFill>
              <a:effectLst/>
              <a:latin typeface="+mn-lt"/>
              <a:ea typeface="+mn-ea"/>
              <a:cs typeface="+mn-cs"/>
            </a:rPr>
            <a:t>は、普通建設事業債の発行を抑制するなど、市債残高の減少に努めた。</a:t>
          </a:r>
          <a:endParaRPr lang="ja-JP" altLang="ja-JP" sz="1200">
            <a:effectLst/>
          </a:endParaRPr>
        </a:p>
        <a:p>
          <a:r>
            <a:rPr kumimoji="1" lang="ja-JP" altLang="ja-JP" sz="1200">
              <a:solidFill>
                <a:schemeClr val="dk1"/>
              </a:solidFill>
              <a:effectLst/>
              <a:latin typeface="+mn-lt"/>
              <a:ea typeface="+mn-ea"/>
              <a:cs typeface="+mn-cs"/>
            </a:rPr>
            <a:t>　歳出においては、</a:t>
          </a:r>
          <a:r>
            <a:rPr lang="ja-JP" altLang="ja-JP" sz="1200">
              <a:solidFill>
                <a:schemeClr val="dk1"/>
              </a:solidFill>
              <a:effectLst/>
              <a:latin typeface="+mn-lt"/>
              <a:ea typeface="+mn-ea"/>
              <a:cs typeface="+mn-cs"/>
            </a:rPr>
            <a:t>臨時福祉給付金や障害福祉サービス費等</a:t>
          </a:r>
          <a:r>
            <a:rPr kumimoji="1" lang="ja-JP" altLang="ja-JP" sz="1200">
              <a:solidFill>
                <a:schemeClr val="dk1"/>
              </a:solidFill>
              <a:effectLst/>
              <a:latin typeface="+mn-lt"/>
              <a:ea typeface="+mn-ea"/>
              <a:cs typeface="+mn-cs"/>
            </a:rPr>
            <a:t>をはじめとする扶助費や、繰上償還の実施に伴</a:t>
          </a:r>
          <a:r>
            <a:rPr kumimoji="1" lang="ja-JP" altLang="en-US" sz="1200">
              <a:solidFill>
                <a:schemeClr val="dk1"/>
              </a:solidFill>
              <a:effectLst/>
              <a:latin typeface="+mn-lt"/>
              <a:ea typeface="+mn-ea"/>
              <a:cs typeface="+mn-cs"/>
            </a:rPr>
            <a:t>う</a:t>
          </a:r>
          <a:r>
            <a:rPr kumimoji="1" lang="ja-JP" altLang="ja-JP" sz="1200">
              <a:solidFill>
                <a:schemeClr val="dk1"/>
              </a:solidFill>
              <a:effectLst/>
              <a:latin typeface="+mn-lt"/>
              <a:ea typeface="+mn-ea"/>
              <a:cs typeface="+mn-cs"/>
            </a:rPr>
            <a:t>公債費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増、職員数の</a:t>
          </a:r>
          <a:r>
            <a:rPr kumimoji="1" lang="ja-JP" altLang="en-US" sz="1200">
              <a:solidFill>
                <a:schemeClr val="dk1"/>
              </a:solidFill>
              <a:effectLst/>
              <a:latin typeface="+mn-lt"/>
              <a:ea typeface="+mn-ea"/>
              <a:cs typeface="+mn-cs"/>
            </a:rPr>
            <a:t>適正化</a:t>
          </a:r>
          <a:r>
            <a:rPr kumimoji="1" lang="ja-JP" altLang="ja-JP" sz="1200">
              <a:solidFill>
                <a:schemeClr val="dk1"/>
              </a:solidFill>
              <a:effectLst/>
              <a:latin typeface="+mn-lt"/>
              <a:ea typeface="+mn-ea"/>
              <a:cs typeface="+mn-cs"/>
            </a:rPr>
            <a:t>や退職手当の減に</a:t>
          </a:r>
          <a:r>
            <a:rPr kumimoji="1" lang="ja-JP" altLang="en-US" sz="1200">
              <a:solidFill>
                <a:schemeClr val="dk1"/>
              </a:solidFill>
              <a:effectLst/>
              <a:latin typeface="+mn-lt"/>
              <a:ea typeface="+mn-ea"/>
              <a:cs typeface="+mn-cs"/>
            </a:rPr>
            <a:t>よる人件費の減に</a:t>
          </a:r>
          <a:r>
            <a:rPr kumimoji="1" lang="ja-JP" altLang="ja-JP" sz="1200">
              <a:solidFill>
                <a:schemeClr val="dk1"/>
              </a:solidFill>
              <a:effectLst/>
              <a:latin typeface="+mn-lt"/>
              <a:ea typeface="+mn-ea"/>
              <a:cs typeface="+mn-cs"/>
            </a:rPr>
            <a:t>加え、行財政改革の着実な推進、</a:t>
          </a:r>
          <a:r>
            <a:rPr kumimoji="1" lang="ja-JP" altLang="ja-JP" sz="1200">
              <a:solidFill>
                <a:schemeClr val="dk1"/>
              </a:solidFill>
              <a:effectLst/>
              <a:latin typeface="+mn-ea"/>
              <a:ea typeface="+mn-ea"/>
              <a:cs typeface="+mn-cs"/>
            </a:rPr>
            <a:t>さらには、経常経費の抑制に取り組むなど、徹底した経費削減に努めた。</a:t>
          </a:r>
          <a:endParaRPr lang="ja-JP" altLang="ja-JP" sz="1200">
            <a:effectLst/>
            <a:latin typeface="+mn-ea"/>
            <a:ea typeface="+mn-ea"/>
          </a:endParaRPr>
        </a:p>
        <a:p>
          <a:r>
            <a:rPr kumimoji="1" lang="ja-JP" altLang="ja-JP" sz="1200">
              <a:solidFill>
                <a:schemeClr val="dk1"/>
              </a:solidFill>
              <a:effectLst/>
              <a:latin typeface="+mn-ea"/>
              <a:ea typeface="+mn-ea"/>
              <a:cs typeface="+mn-cs"/>
            </a:rPr>
            <a:t>　その結果、普通会計決算において、単年度収支、実質収支ともに</a:t>
          </a:r>
          <a:r>
            <a:rPr kumimoji="1" lang="en-US" altLang="ja-JP" sz="1200">
              <a:solidFill>
                <a:schemeClr val="dk1"/>
              </a:solidFill>
              <a:effectLst/>
              <a:latin typeface="+mn-ea"/>
              <a:ea typeface="+mn-ea"/>
              <a:cs typeface="+mn-cs"/>
            </a:rPr>
            <a:t>11</a:t>
          </a:r>
          <a:r>
            <a:rPr kumimoji="1" lang="ja-JP" altLang="ja-JP" sz="1200">
              <a:solidFill>
                <a:schemeClr val="dk1"/>
              </a:solidFill>
              <a:effectLst/>
              <a:latin typeface="+mn-lt"/>
              <a:ea typeface="+mn-ea"/>
              <a:cs typeface="+mn-cs"/>
            </a:rPr>
            <a:t>年連続の黒字を確保することができた。</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普通会計の実質収支黒字の確保に加え、全会計の実質収支額の黒字を確保することができた。</a:t>
          </a:r>
          <a:endParaRPr lang="ja-JP" altLang="ja-JP" sz="1400">
            <a:effectLst/>
          </a:endParaRPr>
        </a:p>
        <a:p>
          <a:r>
            <a:rPr kumimoji="1" lang="ja-JP" altLang="ja-JP" sz="1400">
              <a:solidFill>
                <a:schemeClr val="dk1"/>
              </a:solidFill>
              <a:effectLst/>
              <a:latin typeface="+mn-lt"/>
              <a:ea typeface="+mn-ea"/>
              <a:cs typeface="+mn-cs"/>
            </a:rPr>
            <a:t>　特別会計においては、独立採算制の原則を踏まえ、より一層の経営感覚とコスト意識をもって、収納率の向上や事業の効率化など、さらなる経営の健全化に努める。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繰上償還の実施等により市債残高の抑制を実施してきたことから</a:t>
          </a:r>
          <a:r>
            <a:rPr lang="ja-JP" altLang="ja-JP" sz="1400" b="0" i="0">
              <a:solidFill>
                <a:schemeClr val="dk1"/>
              </a:solidFill>
              <a:effectLst/>
              <a:latin typeface="+mn-lt"/>
              <a:ea typeface="+mn-ea"/>
              <a:cs typeface="+mn-cs"/>
            </a:rPr>
            <a:t>、元利償還金が</a:t>
          </a:r>
          <a:r>
            <a:rPr lang="ja-JP" altLang="en-US" sz="1400" b="0" i="0">
              <a:solidFill>
                <a:schemeClr val="dk1"/>
              </a:solidFill>
              <a:effectLst/>
              <a:latin typeface="+mn-lt"/>
              <a:ea typeface="+mn-ea"/>
              <a:cs typeface="+mn-cs"/>
            </a:rPr>
            <a:t>減少</a:t>
          </a:r>
          <a:r>
            <a:rPr lang="ja-JP" altLang="ja-JP" sz="1400" b="0" i="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　将来の財政負担を考慮し、今後も地方債の発行抑制に努めていく。</a:t>
          </a:r>
          <a:r>
            <a:rPr lang="ja-JP" altLang="ja-JP" sz="14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a:solidFill>
                <a:schemeClr val="dk1"/>
              </a:solidFill>
              <a:effectLst/>
              <a:latin typeface="+mn-lt"/>
              <a:ea typeface="+mn-ea"/>
              <a:cs typeface="+mn-cs"/>
            </a:rPr>
            <a:t>　繰上償還や、普通建設事業債の発行抑制により、地方債残高は減少しており、また、職員数の減少による退職手当負担見込額の減少により、将来負担比率の分子は大きく改善した。</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　今後も、地方債の発行抑制や定員の適正化に努めることなどにより、後年度の負担軽減を図る。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79615127</v>
      </c>
      <c r="BO4" s="379"/>
      <c r="BP4" s="379"/>
      <c r="BQ4" s="379"/>
      <c r="BR4" s="379"/>
      <c r="BS4" s="379"/>
      <c r="BT4" s="379"/>
      <c r="BU4" s="380"/>
      <c r="BV4" s="378">
        <v>78579466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78174127</v>
      </c>
      <c r="BO5" s="384"/>
      <c r="BP5" s="384"/>
      <c r="BQ5" s="384"/>
      <c r="BR5" s="384"/>
      <c r="BS5" s="384"/>
      <c r="BT5" s="384"/>
      <c r="BU5" s="385"/>
      <c r="BV5" s="383">
        <v>77557515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93.1</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1441000</v>
      </c>
      <c r="BO6" s="384"/>
      <c r="BP6" s="384"/>
      <c r="BQ6" s="384"/>
      <c r="BR6" s="384"/>
      <c r="BS6" s="384"/>
      <c r="BT6" s="384"/>
      <c r="BU6" s="385"/>
      <c r="BV6" s="383">
        <v>1021951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100.7</v>
      </c>
      <c r="CU6" s="530"/>
      <c r="CV6" s="530"/>
      <c r="CW6" s="530"/>
      <c r="CX6" s="530"/>
      <c r="CY6" s="530"/>
      <c r="CZ6" s="530"/>
      <c r="DA6" s="531"/>
      <c r="DB6" s="529">
        <v>101.8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119921</v>
      </c>
      <c r="BO7" s="384"/>
      <c r="BP7" s="384"/>
      <c r="BQ7" s="384"/>
      <c r="BR7" s="384"/>
      <c r="BS7" s="384"/>
      <c r="BT7" s="384"/>
      <c r="BU7" s="385"/>
      <c r="BV7" s="383">
        <v>164189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44807687</v>
      </c>
      <c r="CU7" s="384"/>
      <c r="CV7" s="384"/>
      <c r="CW7" s="384"/>
      <c r="CX7" s="384"/>
      <c r="CY7" s="384"/>
      <c r="CZ7" s="384"/>
      <c r="DA7" s="385"/>
      <c r="DB7" s="383">
        <v>44129032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1321079</v>
      </c>
      <c r="BO8" s="384"/>
      <c r="BP8" s="384"/>
      <c r="BQ8" s="384"/>
      <c r="BR8" s="384"/>
      <c r="BS8" s="384"/>
      <c r="BT8" s="384"/>
      <c r="BU8" s="385"/>
      <c r="BV8" s="383">
        <v>857762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0.66</v>
      </c>
      <c r="CU8" s="493"/>
      <c r="CV8" s="493"/>
      <c r="CW8" s="493"/>
      <c r="CX8" s="493"/>
      <c r="CY8" s="493"/>
      <c r="CZ8" s="493"/>
      <c r="DA8" s="494"/>
      <c r="DB8" s="492">
        <v>0.66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238204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463317</v>
      </c>
      <c r="BO9" s="384"/>
      <c r="BP9" s="384"/>
      <c r="BQ9" s="384"/>
      <c r="BR9" s="384"/>
      <c r="BS9" s="384"/>
      <c r="BT9" s="384"/>
      <c r="BU9" s="385"/>
      <c r="BV9" s="383">
        <v>161704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16.600000000000001</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241816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1074789</v>
      </c>
      <c r="BO10" s="384"/>
      <c r="BP10" s="384"/>
      <c r="BQ10" s="384"/>
      <c r="BR10" s="384"/>
      <c r="BS10" s="384"/>
      <c r="BT10" s="384"/>
      <c r="BU10" s="385"/>
      <c r="BV10" s="383">
        <v>751761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1557021</v>
      </c>
      <c r="BO11" s="384"/>
      <c r="BP11" s="384"/>
      <c r="BQ11" s="384"/>
      <c r="BR11" s="384"/>
      <c r="BS11" s="384"/>
      <c r="BT11" s="384"/>
      <c r="BU11" s="385"/>
      <c r="BV11" s="383">
        <v>1020119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240653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140000</v>
      </c>
      <c r="BO12" s="384"/>
      <c r="BP12" s="384"/>
      <c r="BQ12" s="384"/>
      <c r="BR12" s="384"/>
      <c r="BS12" s="384"/>
      <c r="BT12" s="384"/>
      <c r="BU12" s="385"/>
      <c r="BV12" s="383">
        <v>500000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237960</v>
      </c>
      <c r="S13" s="485"/>
      <c r="T13" s="485"/>
      <c r="U13" s="485"/>
      <c r="V13" s="486"/>
      <c r="W13" s="472" t="s">
        <v>123</v>
      </c>
      <c r="X13" s="396"/>
      <c r="Y13" s="396"/>
      <c r="Z13" s="396"/>
      <c r="AA13" s="396"/>
      <c r="AB13" s="397"/>
      <c r="AC13" s="359">
        <v>278</v>
      </c>
      <c r="AD13" s="360"/>
      <c r="AE13" s="360"/>
      <c r="AF13" s="360"/>
      <c r="AG13" s="361"/>
      <c r="AH13" s="359">
        <v>380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2955127</v>
      </c>
      <c r="BO13" s="384"/>
      <c r="BP13" s="384"/>
      <c r="BQ13" s="384"/>
      <c r="BR13" s="384"/>
      <c r="BS13" s="384"/>
      <c r="BT13" s="384"/>
      <c r="BU13" s="385"/>
      <c r="BV13" s="383">
        <v>1433584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2.9</v>
      </c>
      <c r="CU13" s="354"/>
      <c r="CV13" s="354"/>
      <c r="CW13" s="354"/>
      <c r="CX13" s="354"/>
      <c r="CY13" s="354"/>
      <c r="CZ13" s="354"/>
      <c r="DA13" s="355"/>
      <c r="DB13" s="353">
        <v>3.6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241340</v>
      </c>
      <c r="S14" s="485"/>
      <c r="T14" s="485"/>
      <c r="U14" s="485"/>
      <c r="V14" s="486"/>
      <c r="W14" s="487"/>
      <c r="X14" s="399"/>
      <c r="Y14" s="399"/>
      <c r="Z14" s="399"/>
      <c r="AA14" s="399"/>
      <c r="AB14" s="400"/>
      <c r="AC14" s="477">
        <v>0.3</v>
      </c>
      <c r="AD14" s="478"/>
      <c r="AE14" s="478"/>
      <c r="AF14" s="478"/>
      <c r="AG14" s="479"/>
      <c r="AH14" s="477">
        <v>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238646</v>
      </c>
      <c r="S15" s="485"/>
      <c r="T15" s="485"/>
      <c r="U15" s="485"/>
      <c r="V15" s="486"/>
      <c r="W15" s="472" t="s">
        <v>130</v>
      </c>
      <c r="X15" s="396"/>
      <c r="Y15" s="396"/>
      <c r="Z15" s="396"/>
      <c r="AA15" s="396"/>
      <c r="AB15" s="397"/>
      <c r="AC15" s="359">
        <v>26117</v>
      </c>
      <c r="AD15" s="360"/>
      <c r="AE15" s="360"/>
      <c r="AF15" s="360"/>
      <c r="AG15" s="361"/>
      <c r="AH15" s="359">
        <v>33303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22504241</v>
      </c>
      <c r="BO15" s="379"/>
      <c r="BP15" s="379"/>
      <c r="BQ15" s="379"/>
      <c r="BR15" s="379"/>
      <c r="BS15" s="379"/>
      <c r="BT15" s="379"/>
      <c r="BU15" s="380"/>
      <c r="BV15" s="378">
        <v>21985831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26.9</v>
      </c>
      <c r="AD16" s="478"/>
      <c r="AE16" s="478"/>
      <c r="AF16" s="478"/>
      <c r="AG16" s="479"/>
      <c r="AH16" s="477">
        <v>29.5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34154624</v>
      </c>
      <c r="BO16" s="384"/>
      <c r="BP16" s="384"/>
      <c r="BQ16" s="384"/>
      <c r="BR16" s="384"/>
      <c r="BS16" s="384"/>
      <c r="BT16" s="384"/>
      <c r="BU16" s="385"/>
      <c r="BV16" s="383">
        <v>33400952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70855</v>
      </c>
      <c r="AD17" s="360"/>
      <c r="AE17" s="360"/>
      <c r="AF17" s="360"/>
      <c r="AG17" s="361"/>
      <c r="AH17" s="359">
        <v>76556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28975364</v>
      </c>
      <c r="BO17" s="384"/>
      <c r="BP17" s="384"/>
      <c r="BQ17" s="384"/>
      <c r="BR17" s="384"/>
      <c r="BS17" s="384"/>
      <c r="BT17" s="384"/>
      <c r="BU17" s="385"/>
      <c r="BV17" s="383">
        <v>28503824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24.7</v>
      </c>
      <c r="M18" s="448"/>
      <c r="N18" s="448"/>
      <c r="O18" s="448"/>
      <c r="P18" s="448"/>
      <c r="Q18" s="448"/>
      <c r="R18" s="449"/>
      <c r="S18" s="449"/>
      <c r="T18" s="449"/>
      <c r="U18" s="449"/>
      <c r="V18" s="450"/>
      <c r="W18" s="464"/>
      <c r="X18" s="465"/>
      <c r="Y18" s="465"/>
      <c r="Z18" s="465"/>
      <c r="AA18" s="465"/>
      <c r="AB18" s="473"/>
      <c r="AC18" s="347">
        <v>72.900000000000006</v>
      </c>
      <c r="AD18" s="348"/>
      <c r="AE18" s="348"/>
      <c r="AF18" s="348"/>
      <c r="AG18" s="451"/>
      <c r="AH18" s="347">
        <v>67.8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41971265</v>
      </c>
      <c r="BO18" s="384"/>
      <c r="BP18" s="384"/>
      <c r="BQ18" s="384"/>
      <c r="BR18" s="384"/>
      <c r="BS18" s="384"/>
      <c r="BT18" s="384"/>
      <c r="BU18" s="385"/>
      <c r="BV18" s="383">
        <v>41402738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9644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51713349</v>
      </c>
      <c r="BO19" s="384"/>
      <c r="BP19" s="384"/>
      <c r="BQ19" s="384"/>
      <c r="BR19" s="384"/>
      <c r="BS19" s="384"/>
      <c r="BT19" s="384"/>
      <c r="BU19" s="385"/>
      <c r="BV19" s="383">
        <v>50979019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99178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63321804</v>
      </c>
      <c r="BO23" s="384"/>
      <c r="BP23" s="384"/>
      <c r="BQ23" s="384"/>
      <c r="BR23" s="384"/>
      <c r="BS23" s="384"/>
      <c r="BT23" s="384"/>
      <c r="BU23" s="385"/>
      <c r="BV23" s="383">
        <v>66622001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8240</v>
      </c>
      <c r="R24" s="360"/>
      <c r="S24" s="360"/>
      <c r="T24" s="360"/>
      <c r="U24" s="360"/>
      <c r="V24" s="361"/>
      <c r="W24" s="425"/>
      <c r="X24" s="416"/>
      <c r="Y24" s="417"/>
      <c r="Z24" s="356" t="s">
        <v>153</v>
      </c>
      <c r="AA24" s="357"/>
      <c r="AB24" s="357"/>
      <c r="AC24" s="357"/>
      <c r="AD24" s="357"/>
      <c r="AE24" s="357"/>
      <c r="AF24" s="357"/>
      <c r="AG24" s="358"/>
      <c r="AH24" s="359">
        <v>984</v>
      </c>
      <c r="AI24" s="360"/>
      <c r="AJ24" s="360"/>
      <c r="AK24" s="360"/>
      <c r="AL24" s="361"/>
      <c r="AM24" s="359">
        <v>3206856</v>
      </c>
      <c r="AN24" s="360"/>
      <c r="AO24" s="360"/>
      <c r="AP24" s="360"/>
      <c r="AQ24" s="360"/>
      <c r="AR24" s="361"/>
      <c r="AS24" s="359">
        <v>3259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44915449</v>
      </c>
      <c r="BO24" s="384"/>
      <c r="BP24" s="384"/>
      <c r="BQ24" s="384"/>
      <c r="BR24" s="384"/>
      <c r="BS24" s="384"/>
      <c r="BT24" s="384"/>
      <c r="BU24" s="385"/>
      <c r="BV24" s="383">
        <v>43901021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7730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8086200</v>
      </c>
      <c r="BO25" s="379"/>
      <c r="BP25" s="379"/>
      <c r="BQ25" s="379"/>
      <c r="BR25" s="379"/>
      <c r="BS25" s="379"/>
      <c r="BT25" s="379"/>
      <c r="BU25" s="380"/>
      <c r="BV25" s="378">
        <v>2624026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7290</v>
      </c>
      <c r="R26" s="360"/>
      <c r="S26" s="360"/>
      <c r="T26" s="360"/>
      <c r="U26" s="360"/>
      <c r="V26" s="361"/>
      <c r="W26" s="425"/>
      <c r="X26" s="416"/>
      <c r="Y26" s="417"/>
      <c r="Z26" s="356" t="s">
        <v>159</v>
      </c>
      <c r="AA26" s="438"/>
      <c r="AB26" s="438"/>
      <c r="AC26" s="438"/>
      <c r="AD26" s="438"/>
      <c r="AE26" s="438"/>
      <c r="AF26" s="438"/>
      <c r="AG26" s="439"/>
      <c r="AH26" s="359">
        <v>147</v>
      </c>
      <c r="AI26" s="360"/>
      <c r="AJ26" s="360"/>
      <c r="AK26" s="360"/>
      <c r="AL26" s="361"/>
      <c r="AM26" s="359">
        <v>510972</v>
      </c>
      <c r="AN26" s="360"/>
      <c r="AO26" s="360"/>
      <c r="AP26" s="360"/>
      <c r="AQ26" s="360"/>
      <c r="AR26" s="361"/>
      <c r="AS26" s="359">
        <v>3476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65272</v>
      </c>
      <c r="BO26" s="384"/>
      <c r="BP26" s="384"/>
      <c r="BQ26" s="384"/>
      <c r="BR26" s="384"/>
      <c r="BS26" s="384"/>
      <c r="BT26" s="384"/>
      <c r="BU26" s="385"/>
      <c r="BV26" s="383">
        <v>70117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7450</v>
      </c>
      <c r="R27" s="360"/>
      <c r="S27" s="360"/>
      <c r="T27" s="360"/>
      <c r="U27" s="360"/>
      <c r="V27" s="361"/>
      <c r="W27" s="425"/>
      <c r="X27" s="416"/>
      <c r="Y27" s="417"/>
      <c r="Z27" s="356" t="s">
        <v>162</v>
      </c>
      <c r="AA27" s="357"/>
      <c r="AB27" s="357"/>
      <c r="AC27" s="357"/>
      <c r="AD27" s="357"/>
      <c r="AE27" s="357"/>
      <c r="AF27" s="357"/>
      <c r="AG27" s="358"/>
      <c r="AH27" s="359">
        <v>40</v>
      </c>
      <c r="AI27" s="360"/>
      <c r="AJ27" s="360"/>
      <c r="AK27" s="360"/>
      <c r="AL27" s="361"/>
      <c r="AM27" s="359">
        <v>133700</v>
      </c>
      <c r="AN27" s="360"/>
      <c r="AO27" s="360"/>
      <c r="AP27" s="360"/>
      <c r="AQ27" s="360"/>
      <c r="AR27" s="361"/>
      <c r="AS27" s="359">
        <v>3343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7050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3740582</v>
      </c>
      <c r="BO28" s="379"/>
      <c r="BP28" s="379"/>
      <c r="BQ28" s="379"/>
      <c r="BR28" s="379"/>
      <c r="BS28" s="379"/>
      <c r="BT28" s="379"/>
      <c r="BU28" s="380"/>
      <c r="BV28" s="378">
        <v>2805793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27</v>
      </c>
      <c r="M29" s="360"/>
      <c r="N29" s="360"/>
      <c r="O29" s="360"/>
      <c r="P29" s="361"/>
      <c r="Q29" s="359">
        <v>6600</v>
      </c>
      <c r="R29" s="360"/>
      <c r="S29" s="360"/>
      <c r="T29" s="360"/>
      <c r="U29" s="360"/>
      <c r="V29" s="361"/>
      <c r="W29" s="426"/>
      <c r="X29" s="427"/>
      <c r="Y29" s="428"/>
      <c r="Z29" s="356" t="s">
        <v>169</v>
      </c>
      <c r="AA29" s="357"/>
      <c r="AB29" s="357"/>
      <c r="AC29" s="357"/>
      <c r="AD29" s="357"/>
      <c r="AE29" s="357"/>
      <c r="AF29" s="357"/>
      <c r="AG29" s="358"/>
      <c r="AH29" s="359">
        <v>1024</v>
      </c>
      <c r="AI29" s="360"/>
      <c r="AJ29" s="360"/>
      <c r="AK29" s="360"/>
      <c r="AL29" s="361"/>
      <c r="AM29" s="359">
        <v>3340556</v>
      </c>
      <c r="AN29" s="360"/>
      <c r="AO29" s="360"/>
      <c r="AP29" s="360"/>
      <c r="AQ29" s="360"/>
      <c r="AR29" s="361"/>
      <c r="AS29" s="359">
        <v>3262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894441</v>
      </c>
      <c r="BO29" s="384"/>
      <c r="BP29" s="384"/>
      <c r="BQ29" s="384"/>
      <c r="BR29" s="384"/>
      <c r="BS29" s="384"/>
      <c r="BT29" s="384"/>
      <c r="BU29" s="385"/>
      <c r="BV29" s="383">
        <v>1628044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5921102</v>
      </c>
      <c r="BO30" s="387"/>
      <c r="BP30" s="387"/>
      <c r="BQ30" s="387"/>
      <c r="BR30" s="387"/>
      <c r="BS30" s="387"/>
      <c r="BT30" s="387"/>
      <c r="BU30" s="388"/>
      <c r="BV30" s="386">
        <v>5824044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北河内４市リサイクル施設組合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アドバンス寝屋川管理株式会社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枚方寝屋川消防組合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寝屋川市保健福祉公社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大阪都市競艇組合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淀川左岸水防事務組合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大阪府後期高齢者医療広域連合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大阪府後期高齢者医療広域連合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大阪広域水道企業団
（水道事業会計）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大阪広域水道企業団
（工業用水道事業会計）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66914</v>
      </c>
      <c r="J41" s="83">
        <v>66388</v>
      </c>
      <c r="K41" s="83">
        <v>68153</v>
      </c>
      <c r="L41" s="83">
        <v>66640</v>
      </c>
      <c r="M41" s="84">
        <v>63322</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25094</v>
      </c>
      <c r="J43" s="87">
        <v>21363</v>
      </c>
      <c r="K43" s="87">
        <v>20932</v>
      </c>
      <c r="L43" s="87">
        <v>19660</v>
      </c>
      <c r="M43" s="88">
        <v>18516</v>
      </c>
    </row>
    <row r="44" spans="2:13" ht="27.75" customHeight="1">
      <c r="B44" s="1171"/>
      <c r="C44" s="1172"/>
      <c r="D44" s="85"/>
      <c r="E44" s="1175" t="s">
        <v>28</v>
      </c>
      <c r="F44" s="1175"/>
      <c r="G44" s="1175"/>
      <c r="H44" s="1176"/>
      <c r="I44" s="86">
        <v>937</v>
      </c>
      <c r="J44" s="87">
        <v>856</v>
      </c>
      <c r="K44" s="87">
        <v>869</v>
      </c>
      <c r="L44" s="87">
        <v>912</v>
      </c>
      <c r="M44" s="88">
        <v>1775</v>
      </c>
    </row>
    <row r="45" spans="2:13" ht="27.75" customHeight="1">
      <c r="B45" s="1171"/>
      <c r="C45" s="1172"/>
      <c r="D45" s="85"/>
      <c r="E45" s="1175" t="s">
        <v>29</v>
      </c>
      <c r="F45" s="1175"/>
      <c r="G45" s="1175"/>
      <c r="H45" s="1176"/>
      <c r="I45" s="86">
        <v>12129</v>
      </c>
      <c r="J45" s="87">
        <v>11073</v>
      </c>
      <c r="K45" s="87">
        <v>10408</v>
      </c>
      <c r="L45" s="87">
        <v>9820</v>
      </c>
      <c r="M45" s="88">
        <v>9080</v>
      </c>
    </row>
    <row r="46" spans="2:13" ht="27.75" customHeight="1">
      <c r="B46" s="1171"/>
      <c r="C46" s="1172"/>
      <c r="D46" s="85"/>
      <c r="E46" s="1175" t="s">
        <v>30</v>
      </c>
      <c r="F46" s="1175"/>
      <c r="G46" s="1175"/>
      <c r="H46" s="1176"/>
      <c r="I46" s="86">
        <v>3373</v>
      </c>
      <c r="J46" s="87">
        <v>2794</v>
      </c>
      <c r="K46" s="87">
        <v>2</v>
      </c>
      <c r="L46" s="87">
        <v>2</v>
      </c>
      <c r="M46" s="88">
        <v>2</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6925</v>
      </c>
      <c r="J49" s="87">
        <v>8249</v>
      </c>
      <c r="K49" s="87">
        <v>10260</v>
      </c>
      <c r="L49" s="87">
        <v>10996</v>
      </c>
      <c r="M49" s="88">
        <v>10733</v>
      </c>
    </row>
    <row r="50" spans="2:13" ht="27.75" customHeight="1">
      <c r="B50" s="1171"/>
      <c r="C50" s="1172"/>
      <c r="D50" s="85"/>
      <c r="E50" s="1175" t="s">
        <v>35</v>
      </c>
      <c r="F50" s="1175"/>
      <c r="G50" s="1175"/>
      <c r="H50" s="1176"/>
      <c r="I50" s="86">
        <v>21609</v>
      </c>
      <c r="J50" s="87">
        <v>20821</v>
      </c>
      <c r="K50" s="87">
        <v>20922</v>
      </c>
      <c r="L50" s="87">
        <v>19533</v>
      </c>
      <c r="M50" s="88">
        <v>17505</v>
      </c>
    </row>
    <row r="51" spans="2:13" ht="27.75" customHeight="1">
      <c r="B51" s="1173"/>
      <c r="C51" s="1174"/>
      <c r="D51" s="85"/>
      <c r="E51" s="1175" t="s">
        <v>36</v>
      </c>
      <c r="F51" s="1175"/>
      <c r="G51" s="1175"/>
      <c r="H51" s="1176"/>
      <c r="I51" s="86">
        <v>68786</v>
      </c>
      <c r="J51" s="87">
        <v>70628</v>
      </c>
      <c r="K51" s="87">
        <v>71795</v>
      </c>
      <c r="L51" s="87">
        <v>72904</v>
      </c>
      <c r="M51" s="88">
        <v>72712</v>
      </c>
    </row>
    <row r="52" spans="2:13" ht="27.75" customHeight="1" thickBot="1">
      <c r="B52" s="1177" t="s">
        <v>37</v>
      </c>
      <c r="C52" s="1178"/>
      <c r="D52" s="90"/>
      <c r="E52" s="1179" t="s">
        <v>38</v>
      </c>
      <c r="F52" s="1179"/>
      <c r="G52" s="1179"/>
      <c r="H52" s="1180"/>
      <c r="I52" s="91">
        <v>11126</v>
      </c>
      <c r="J52" s="92">
        <v>2774</v>
      </c>
      <c r="K52" s="92">
        <v>-2613</v>
      </c>
      <c r="L52" s="92">
        <v>-6398</v>
      </c>
      <c r="M52" s="93">
        <v>-8255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46619</v>
      </c>
      <c r="E3" s="116"/>
      <c r="F3" s="117">
        <v>41739</v>
      </c>
      <c r="G3" s="118"/>
      <c r="H3" s="119"/>
    </row>
    <row r="4" spans="1:8">
      <c r="A4" s="120"/>
      <c r="B4" s="121"/>
      <c r="C4" s="122"/>
      <c r="D4" s="123">
        <v>27975</v>
      </c>
      <c r="E4" s="124"/>
      <c r="F4" s="125">
        <v>24625</v>
      </c>
      <c r="G4" s="126"/>
      <c r="H4" s="127"/>
    </row>
    <row r="5" spans="1:8">
      <c r="A5" s="108" t="s">
        <v>508</v>
      </c>
      <c r="B5" s="113"/>
      <c r="C5" s="114"/>
      <c r="D5" s="115">
        <v>19077</v>
      </c>
      <c r="E5" s="116"/>
      <c r="F5" s="117">
        <v>36765</v>
      </c>
      <c r="G5" s="118"/>
      <c r="H5" s="119"/>
    </row>
    <row r="6" spans="1:8">
      <c r="A6" s="120"/>
      <c r="B6" s="121"/>
      <c r="C6" s="122"/>
      <c r="D6" s="123">
        <v>7988</v>
      </c>
      <c r="E6" s="124"/>
      <c r="F6" s="125">
        <v>20975</v>
      </c>
      <c r="G6" s="126"/>
      <c r="H6" s="127"/>
    </row>
    <row r="7" spans="1:8">
      <c r="A7" s="108" t="s">
        <v>509</v>
      </c>
      <c r="B7" s="113"/>
      <c r="C7" s="114"/>
      <c r="D7" s="115">
        <v>23873</v>
      </c>
      <c r="E7" s="116"/>
      <c r="F7" s="117">
        <v>39052</v>
      </c>
      <c r="G7" s="118"/>
      <c r="H7" s="119"/>
    </row>
    <row r="8" spans="1:8">
      <c r="A8" s="120"/>
      <c r="B8" s="121"/>
      <c r="C8" s="122"/>
      <c r="D8" s="123">
        <v>11388</v>
      </c>
      <c r="E8" s="124"/>
      <c r="F8" s="125">
        <v>21186</v>
      </c>
      <c r="G8" s="126"/>
      <c r="H8" s="127"/>
    </row>
    <row r="9" spans="1:8">
      <c r="A9" s="108" t="s">
        <v>510</v>
      </c>
      <c r="B9" s="113"/>
      <c r="C9" s="114"/>
      <c r="D9" s="115">
        <v>22880</v>
      </c>
      <c r="E9" s="116"/>
      <c r="F9" s="117">
        <v>41235</v>
      </c>
      <c r="G9" s="118"/>
      <c r="H9" s="119"/>
    </row>
    <row r="10" spans="1:8">
      <c r="A10" s="120"/>
      <c r="B10" s="121"/>
      <c r="C10" s="122"/>
      <c r="D10" s="123">
        <v>11134</v>
      </c>
      <c r="E10" s="124"/>
      <c r="F10" s="125">
        <v>22086</v>
      </c>
      <c r="G10" s="126"/>
      <c r="H10" s="127"/>
    </row>
    <row r="11" spans="1:8">
      <c r="A11" s="108" t="s">
        <v>511</v>
      </c>
      <c r="B11" s="113"/>
      <c r="C11" s="114"/>
      <c r="D11" s="115">
        <v>19120</v>
      </c>
      <c r="E11" s="116"/>
      <c r="F11" s="117">
        <v>41862</v>
      </c>
      <c r="G11" s="118"/>
      <c r="H11" s="119"/>
    </row>
    <row r="12" spans="1:8">
      <c r="A12" s="120"/>
      <c r="B12" s="121"/>
      <c r="C12" s="128"/>
      <c r="D12" s="123">
        <v>11916</v>
      </c>
      <c r="E12" s="124"/>
      <c r="F12" s="125">
        <v>23710</v>
      </c>
      <c r="G12" s="126"/>
      <c r="H12" s="127"/>
    </row>
    <row r="13" spans="1:8">
      <c r="A13" s="108"/>
      <c r="B13" s="113"/>
      <c r="C13" s="129"/>
      <c r="D13" s="130">
        <v>26314</v>
      </c>
      <c r="E13" s="131"/>
      <c r="F13" s="132">
        <v>40131</v>
      </c>
      <c r="G13" s="133"/>
      <c r="H13" s="119"/>
    </row>
    <row r="14" spans="1:8">
      <c r="A14" s="120"/>
      <c r="B14" s="121"/>
      <c r="C14" s="122"/>
      <c r="D14" s="123">
        <v>14080</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0.82</v>
      </c>
      <c r="C19" s="134">
        <f>ROUND(VALUE(SUBSTITUTE(実質収支比率等に係る経年分析!G$48,"▲","-")),2)</f>
        <v>1.2</v>
      </c>
      <c r="D19" s="134">
        <f>ROUND(VALUE(SUBSTITUTE(実質収支比率等に係る経年分析!H$48,"▲","-")),2)</f>
        <v>1.6</v>
      </c>
      <c r="E19" s="134">
        <f>ROUND(VALUE(SUBSTITUTE(実質収支比率等に係る経年分析!I$48,"▲","-")),2)</f>
        <v>1.94</v>
      </c>
      <c r="F19" s="134">
        <f>ROUND(VALUE(SUBSTITUTE(実質収支比率等に係る経年分析!J$48,"▲","-")),2)</f>
        <v>2.95</v>
      </c>
    </row>
    <row r="20" spans="1:11">
      <c r="A20" s="134" t="s">
        <v>43</v>
      </c>
      <c r="B20" s="134">
        <f>ROUND(VALUE(SUBSTITUTE(実質収支比率等に係る経年分析!F$47,"▲","-")),2)</f>
        <v>1.43</v>
      </c>
      <c r="C20" s="134">
        <f>ROUND(VALUE(SUBSTITUTE(実質収支比率等に係る経年分析!G$47,"▲","-")),2)</f>
        <v>4.1900000000000004</v>
      </c>
      <c r="D20" s="134">
        <f>ROUND(VALUE(SUBSTITUTE(実質収支比率等に係る経年分析!H$47,"▲","-")),2)</f>
        <v>5.85</v>
      </c>
      <c r="E20" s="134">
        <f>ROUND(VALUE(SUBSTITUTE(実質収支比率等に係る経年分析!I$47,"▲","-")),2)</f>
        <v>6.36</v>
      </c>
      <c r="F20" s="134">
        <f>ROUND(VALUE(SUBSTITUTE(実質収支比率等に係る経年分析!J$47,"▲","-")),2)</f>
        <v>8.35</v>
      </c>
    </row>
    <row r="21" spans="1:11">
      <c r="A21" s="134" t="s">
        <v>44</v>
      </c>
      <c r="B21" s="134">
        <f>IF(ISNUMBER(VALUE(SUBSTITUTE(実質収支比率等に係る経年分析!F$49,"▲","-"))),ROUND(VALUE(SUBSTITUTE(実質収支比率等に係る経年分析!F$49,"▲","-")),2),NA())</f>
        <v>1</v>
      </c>
      <c r="C21" s="134">
        <f>IF(ISNUMBER(VALUE(SUBSTITUTE(実質収支比率等に係る経年分析!G$49,"▲","-"))),ROUND(VALUE(SUBSTITUTE(実質収支比率等に係る経年分析!G$49,"▲","-")),2),NA())</f>
        <v>3.15</v>
      </c>
      <c r="D21" s="134">
        <f>IF(ISNUMBER(VALUE(SUBSTITUTE(実質収支比率等に係る経年分析!H$49,"▲","-"))),ROUND(VALUE(SUBSTITUTE(実質収支比率等に係る経年分析!H$49,"▲","-")),2),NA())</f>
        <v>3.49</v>
      </c>
      <c r="E21" s="134">
        <f>IF(ISNUMBER(VALUE(SUBSTITUTE(実質収支比率等に係る経年分析!I$49,"▲","-"))),ROUND(VALUE(SUBSTITUTE(実質収支比率等に係る経年分析!I$49,"▲","-")),2),NA())</f>
        <v>3.25</v>
      </c>
      <c r="F21" s="134">
        <f>IF(ISNUMBER(VALUE(SUBSTITUTE(実質収支比率等に係る経年分析!J$49,"▲","-"))),ROUND(VALUE(SUBSTITUTE(実質収支比率等に係る経年分析!J$49,"▲","-")),2),NA())</f>
        <v>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f>IF(ROUND(VALUE(SUBSTITUTE(連結実質赤字比率に係る赤字・黒字の構成分析!F$39,"▲", "-")), 2) &lt; 0, ABS(ROUND(VALUE(SUBSTITUTE(連結実質赤字比率に係る赤字・黒字の構成分析!F$39,"▲", "-")), 2)), NA())</f>
        <v>2.9</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2.76</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0.68</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6749</v>
      </c>
      <c r="E42" s="136"/>
      <c r="F42" s="136"/>
      <c r="G42" s="136">
        <f>'実質公債費比率（分子）の構造'!L$52</f>
        <v>7446</v>
      </c>
      <c r="H42" s="136"/>
      <c r="I42" s="136"/>
      <c r="J42" s="136">
        <f>'実質公債費比率（分子）の構造'!M$52</f>
        <v>7455</v>
      </c>
      <c r="K42" s="136"/>
      <c r="L42" s="136"/>
      <c r="M42" s="136">
        <f>'実質公債費比率（分子）の構造'!N$52</f>
        <v>7490</v>
      </c>
      <c r="N42" s="136"/>
      <c r="O42" s="136"/>
      <c r="P42" s="136">
        <f>'実質公債費比率（分子）の構造'!O$52</f>
        <v>7870</v>
      </c>
    </row>
    <row r="43" spans="1:16">
      <c r="A43" s="136" t="s">
        <v>52</v>
      </c>
      <c r="B43" s="136">
        <f>'実質公債費比率（分子）の構造'!K$51</f>
        <v>10</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145</v>
      </c>
      <c r="C45" s="136"/>
      <c r="D45" s="136"/>
      <c r="E45" s="136">
        <f>'実質公債費比率（分子）の構造'!L$49</f>
        <v>168</v>
      </c>
      <c r="F45" s="136"/>
      <c r="G45" s="136"/>
      <c r="H45" s="136">
        <f>'実質公債費比率（分子）の構造'!M$49</f>
        <v>139</v>
      </c>
      <c r="I45" s="136"/>
      <c r="J45" s="136"/>
      <c r="K45" s="136">
        <f>'実質公債費比率（分子）の構造'!N$49</f>
        <v>136</v>
      </c>
      <c r="L45" s="136"/>
      <c r="M45" s="136"/>
      <c r="N45" s="136">
        <f>'実質公債費比率（分子）の構造'!O$49</f>
        <v>149</v>
      </c>
      <c r="O45" s="136"/>
      <c r="P45" s="136"/>
    </row>
    <row r="46" spans="1:16">
      <c r="A46" s="136" t="s">
        <v>55</v>
      </c>
      <c r="B46" s="136">
        <f>'実質公債費比率（分子）の構造'!K$48</f>
        <v>1378</v>
      </c>
      <c r="C46" s="136"/>
      <c r="D46" s="136"/>
      <c r="E46" s="136">
        <f>'実質公債費比率（分子）の構造'!L$48</f>
        <v>1384</v>
      </c>
      <c r="F46" s="136"/>
      <c r="G46" s="136"/>
      <c r="H46" s="136">
        <f>'実質公債費比率（分子）の構造'!M$48</f>
        <v>1387</v>
      </c>
      <c r="I46" s="136"/>
      <c r="J46" s="136"/>
      <c r="K46" s="136">
        <f>'実質公債費比率（分子）の構造'!N$48</f>
        <v>1270</v>
      </c>
      <c r="L46" s="136"/>
      <c r="M46" s="136"/>
      <c r="N46" s="136">
        <f>'実質公債費比率（分子）の構造'!O$48</f>
        <v>1272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7067</v>
      </c>
      <c r="C49" s="136"/>
      <c r="D49" s="136"/>
      <c r="E49" s="136">
        <f>'実質公債費比率（分子）の構造'!L$45</f>
        <v>7216</v>
      </c>
      <c r="F49" s="136"/>
      <c r="G49" s="136"/>
      <c r="H49" s="136">
        <f>'実質公債費比率（分子）の構造'!M$45</f>
        <v>7383</v>
      </c>
      <c r="I49" s="136"/>
      <c r="J49" s="136"/>
      <c r="K49" s="136">
        <f>'実質公債費比率（分子）の構造'!N$45</f>
        <v>7427</v>
      </c>
      <c r="L49" s="136"/>
      <c r="M49" s="136"/>
      <c r="N49" s="136">
        <f>'実質公債費比率（分子）の構造'!O$45</f>
        <v>7058</v>
      </c>
      <c r="O49" s="136"/>
      <c r="P49" s="136"/>
    </row>
    <row r="50" spans="1:16">
      <c r="A50" s="136" t="s">
        <v>59</v>
      </c>
      <c r="B50" s="136" t="e">
        <f>NA()</f>
        <v>#N/A</v>
      </c>
      <c r="C50" s="136">
        <f>IF(ISNUMBER('実質公債費比率（分子）の構造'!K$53),'実質公債費比率（分子）の構造'!K$53,NA())</f>
        <v>1851</v>
      </c>
      <c r="D50" s="136" t="e">
        <f>NA()</f>
        <v>#N/A</v>
      </c>
      <c r="E50" s="136" t="e">
        <f>NA()</f>
        <v>#N/A</v>
      </c>
      <c r="F50" s="136">
        <f>IF(ISNUMBER('実質公債費比率（分子）の構造'!L$53),'実質公債費比率（分子）の構造'!L$53,NA())</f>
        <v>1324</v>
      </c>
      <c r="G50" s="136" t="e">
        <f>NA()</f>
        <v>#N/A</v>
      </c>
      <c r="H50" s="136" t="e">
        <f>NA()</f>
        <v>#N/A</v>
      </c>
      <c r="I50" s="136">
        <f>IF(ISNUMBER('実質公債費比率（分子）の構造'!M$53),'実質公債費比率（分子）の構造'!M$53,NA())</f>
        <v>1455</v>
      </c>
      <c r="J50" s="136" t="e">
        <f>NA()</f>
        <v>#N/A</v>
      </c>
      <c r="K50" s="136" t="e">
        <f>NA()</f>
        <v>#N/A</v>
      </c>
      <c r="L50" s="136">
        <f>IF(ISNUMBER('実質公債費比率（分子）の構造'!N$53),'実質公債費比率（分子）の構造'!N$53,NA())</f>
        <v>1344</v>
      </c>
      <c r="M50" s="136" t="e">
        <f>NA()</f>
        <v>#N/A</v>
      </c>
      <c r="N50" s="136" t="e">
        <f>NA()</f>
        <v>#N/A</v>
      </c>
      <c r="O50" s="136">
        <f>IF(ISNUMBER('実質公債費比率（分子）の構造'!O$53),'実質公債費比率（分子）の構造'!O$53,NA())</f>
        <v>610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68786</v>
      </c>
      <c r="E56" s="135"/>
      <c r="F56" s="135"/>
      <c r="G56" s="135">
        <f>'将来負担比率（分子）の構造'!J$51</f>
        <v>70628</v>
      </c>
      <c r="H56" s="135"/>
      <c r="I56" s="135"/>
      <c r="J56" s="135">
        <f>'将来負担比率（分子）の構造'!K$51</f>
        <v>71795</v>
      </c>
      <c r="K56" s="135"/>
      <c r="L56" s="135"/>
      <c r="M56" s="135">
        <f>'将来負担比率（分子）の構造'!L$51</f>
        <v>72904</v>
      </c>
      <c r="N56" s="135"/>
      <c r="O56" s="135"/>
      <c r="P56" s="135">
        <f>'将来負担比率（分子）の構造'!M$51</f>
        <v>72712</v>
      </c>
    </row>
    <row r="57" spans="1:16">
      <c r="A57" s="135" t="s">
        <v>35</v>
      </c>
      <c r="B57" s="135"/>
      <c r="C57" s="135"/>
      <c r="D57" s="135">
        <f>'将来負担比率（分子）の構造'!I$50</f>
        <v>21609</v>
      </c>
      <c r="E57" s="135"/>
      <c r="F57" s="135"/>
      <c r="G57" s="135">
        <f>'将来負担比率（分子）の構造'!J$50</f>
        <v>20821</v>
      </c>
      <c r="H57" s="135"/>
      <c r="I57" s="135"/>
      <c r="J57" s="135">
        <f>'将来負担比率（分子）の構造'!K$50</f>
        <v>20922</v>
      </c>
      <c r="K57" s="135"/>
      <c r="L57" s="135"/>
      <c r="M57" s="135">
        <f>'将来負担比率（分子）の構造'!L$50</f>
        <v>19533</v>
      </c>
      <c r="N57" s="135"/>
      <c r="O57" s="135"/>
      <c r="P57" s="135">
        <f>'将来負担比率（分子）の構造'!M$50</f>
        <v>17505</v>
      </c>
    </row>
    <row r="58" spans="1:16">
      <c r="A58" s="135" t="s">
        <v>34</v>
      </c>
      <c r="B58" s="135"/>
      <c r="C58" s="135"/>
      <c r="D58" s="135">
        <f>'将来負担比率（分子）の構造'!I$49</f>
        <v>6925</v>
      </c>
      <c r="E58" s="135"/>
      <c r="F58" s="135"/>
      <c r="G58" s="135">
        <f>'将来負担比率（分子）の構造'!J$49</f>
        <v>8249</v>
      </c>
      <c r="H58" s="135"/>
      <c r="I58" s="135"/>
      <c r="J58" s="135">
        <f>'将来負担比率（分子）の構造'!K$49</f>
        <v>10260</v>
      </c>
      <c r="K58" s="135"/>
      <c r="L58" s="135"/>
      <c r="M58" s="135">
        <f>'将来負担比率（分子）の構造'!L$49</f>
        <v>10996</v>
      </c>
      <c r="N58" s="135"/>
      <c r="O58" s="135"/>
      <c r="P58" s="135">
        <f>'将来負担比率（分子）の構造'!M$49</f>
        <v>10733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3373</v>
      </c>
      <c r="C61" s="135"/>
      <c r="D61" s="135"/>
      <c r="E61" s="135">
        <f>'将来負担比率（分子）の構造'!J$46</f>
        <v>2794</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c r="A62" s="135" t="s">
        <v>29</v>
      </c>
      <c r="B62" s="135">
        <f>'将来負担比率（分子）の構造'!I$45</f>
        <v>12129</v>
      </c>
      <c r="C62" s="135"/>
      <c r="D62" s="135"/>
      <c r="E62" s="135">
        <f>'将来負担比率（分子）の構造'!J$45</f>
        <v>11073</v>
      </c>
      <c r="F62" s="135"/>
      <c r="G62" s="135"/>
      <c r="H62" s="135">
        <f>'将来負担比率（分子）の構造'!K$45</f>
        <v>10408</v>
      </c>
      <c r="I62" s="135"/>
      <c r="J62" s="135"/>
      <c r="K62" s="135">
        <f>'将来負担比率（分子）の構造'!L$45</f>
        <v>9820</v>
      </c>
      <c r="L62" s="135"/>
      <c r="M62" s="135"/>
      <c r="N62" s="135">
        <f>'将来負担比率（分子）の構造'!M$45</f>
        <v>9080</v>
      </c>
      <c r="O62" s="135"/>
      <c r="P62" s="135"/>
    </row>
    <row r="63" spans="1:16">
      <c r="A63" s="135" t="s">
        <v>28</v>
      </c>
      <c r="B63" s="135">
        <f>'将来負担比率（分子）の構造'!I$44</f>
        <v>937</v>
      </c>
      <c r="C63" s="135"/>
      <c r="D63" s="135"/>
      <c r="E63" s="135">
        <f>'将来負担比率（分子）の構造'!J$44</f>
        <v>856</v>
      </c>
      <c r="F63" s="135"/>
      <c r="G63" s="135"/>
      <c r="H63" s="135">
        <f>'将来負担比率（分子）の構造'!K$44</f>
        <v>869</v>
      </c>
      <c r="I63" s="135"/>
      <c r="J63" s="135"/>
      <c r="K63" s="135">
        <f>'将来負担比率（分子）の構造'!L$44</f>
        <v>912</v>
      </c>
      <c r="L63" s="135"/>
      <c r="M63" s="135"/>
      <c r="N63" s="135">
        <f>'将来負担比率（分子）の構造'!M$44</f>
        <v>1775</v>
      </c>
      <c r="O63" s="135"/>
      <c r="P63" s="135"/>
    </row>
    <row r="64" spans="1:16">
      <c r="A64" s="135" t="s">
        <v>27</v>
      </c>
      <c r="B64" s="135">
        <f>'将来負担比率（分子）の構造'!I$43</f>
        <v>25094</v>
      </c>
      <c r="C64" s="135"/>
      <c r="D64" s="135"/>
      <c r="E64" s="135">
        <f>'将来負担比率（分子）の構造'!J$43</f>
        <v>21363</v>
      </c>
      <c r="F64" s="135"/>
      <c r="G64" s="135"/>
      <c r="H64" s="135">
        <f>'将来負担比率（分子）の構造'!K$43</f>
        <v>20932</v>
      </c>
      <c r="I64" s="135"/>
      <c r="J64" s="135"/>
      <c r="K64" s="135">
        <f>'将来負担比率（分子）の構造'!L$43</f>
        <v>19660</v>
      </c>
      <c r="L64" s="135"/>
      <c r="M64" s="135"/>
      <c r="N64" s="135">
        <f>'将来負担比率（分子）の構造'!M$43</f>
        <v>18516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66914</v>
      </c>
      <c r="C66" s="135"/>
      <c r="D66" s="135"/>
      <c r="E66" s="135">
        <f>'将来負担比率（分子）の構造'!J$41</f>
        <v>66388</v>
      </c>
      <c r="F66" s="135"/>
      <c r="G66" s="135"/>
      <c r="H66" s="135">
        <f>'将来負担比率（分子）の構造'!K$41</f>
        <v>68153</v>
      </c>
      <c r="I66" s="135"/>
      <c r="J66" s="135"/>
      <c r="K66" s="135">
        <f>'将来負担比率（分子）の構造'!L$41</f>
        <v>66640</v>
      </c>
      <c r="L66" s="135"/>
      <c r="M66" s="135"/>
      <c r="N66" s="135">
        <f>'将来負担比率（分子）の構造'!M$41</f>
        <v>63322</v>
      </c>
      <c r="O66" s="135"/>
      <c r="P66" s="135"/>
    </row>
    <row r="67" spans="1:16">
      <c r="A67" s="135" t="s">
        <v>63</v>
      </c>
      <c r="B67" s="135" t="e">
        <f>NA()</f>
        <v>#N/A</v>
      </c>
      <c r="C67" s="135">
        <f>IF(ISNUMBER('将来負担比率（分子）の構造'!I$52), IF('将来負担比率（分子）の構造'!I$52 &lt; 0, 0, '将来負担比率（分子）の構造'!I$52), NA())</f>
        <v>11126</v>
      </c>
      <c r="D67" s="135" t="e">
        <f>NA()</f>
        <v>#N/A</v>
      </c>
      <c r="E67" s="135" t="e">
        <f>NA()</f>
        <v>#N/A</v>
      </c>
      <c r="F67" s="135">
        <f>IF(ISNUMBER('将来負担比率（分子）の構造'!J$52), IF('将来負担比率（分子）の構造'!J$52 &lt; 0, 0, '将来負担比率（分子）の構造'!J$52), NA())</f>
        <v>2774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28484430</v>
      </c>
      <c r="S5" s="639"/>
      <c r="T5" s="639"/>
      <c r="U5" s="639"/>
      <c r="V5" s="639"/>
      <c r="W5" s="639"/>
      <c r="X5" s="639"/>
      <c r="Y5" s="686"/>
      <c r="Z5" s="699">
        <v>35.799999999999997</v>
      </c>
      <c r="AA5" s="699"/>
      <c r="AB5" s="699"/>
      <c r="AC5" s="699"/>
      <c r="AD5" s="700">
        <v>26002857</v>
      </c>
      <c r="AE5" s="700"/>
      <c r="AF5" s="700"/>
      <c r="AG5" s="700"/>
      <c r="AH5" s="700"/>
      <c r="AI5" s="700"/>
      <c r="AJ5" s="700"/>
      <c r="AK5" s="700"/>
      <c r="AL5" s="687">
        <v>62.4</v>
      </c>
      <c r="AM5" s="656"/>
      <c r="AN5" s="656"/>
      <c r="AO5" s="688"/>
      <c r="AP5" s="675" t="s">
        <v>207</v>
      </c>
      <c r="AQ5" s="676"/>
      <c r="AR5" s="676"/>
      <c r="AS5" s="676"/>
      <c r="AT5" s="676"/>
      <c r="AU5" s="676"/>
      <c r="AV5" s="676"/>
      <c r="AW5" s="676"/>
      <c r="AX5" s="676"/>
      <c r="AY5" s="676"/>
      <c r="AZ5" s="676"/>
      <c r="BA5" s="676"/>
      <c r="BB5" s="676"/>
      <c r="BC5" s="676"/>
      <c r="BD5" s="676"/>
      <c r="BE5" s="676"/>
      <c r="BF5" s="677"/>
      <c r="BG5" s="588">
        <v>25998087</v>
      </c>
      <c r="BH5" s="589"/>
      <c r="BI5" s="589"/>
      <c r="BJ5" s="589"/>
      <c r="BK5" s="589"/>
      <c r="BL5" s="589"/>
      <c r="BM5" s="589"/>
      <c r="BN5" s="590"/>
      <c r="BO5" s="641">
        <v>91.3</v>
      </c>
      <c r="BP5" s="641"/>
      <c r="BQ5" s="641"/>
      <c r="BR5" s="641"/>
      <c r="BS5" s="642">
        <v>345006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315351</v>
      </c>
      <c r="S6" s="589"/>
      <c r="T6" s="589"/>
      <c r="U6" s="589"/>
      <c r="V6" s="589"/>
      <c r="W6" s="589"/>
      <c r="X6" s="589"/>
      <c r="Y6" s="590"/>
      <c r="Z6" s="641">
        <v>0.4</v>
      </c>
      <c r="AA6" s="641"/>
      <c r="AB6" s="641"/>
      <c r="AC6" s="641"/>
      <c r="AD6" s="642">
        <v>315351</v>
      </c>
      <c r="AE6" s="642"/>
      <c r="AF6" s="642"/>
      <c r="AG6" s="642"/>
      <c r="AH6" s="642"/>
      <c r="AI6" s="642"/>
      <c r="AJ6" s="642"/>
      <c r="AK6" s="642"/>
      <c r="AL6" s="611">
        <v>0.8</v>
      </c>
      <c r="AM6" s="643"/>
      <c r="AN6" s="643"/>
      <c r="AO6" s="644"/>
      <c r="AP6" s="585" t="s">
        <v>212</v>
      </c>
      <c r="AQ6" s="586"/>
      <c r="AR6" s="586"/>
      <c r="AS6" s="586"/>
      <c r="AT6" s="586"/>
      <c r="AU6" s="586"/>
      <c r="AV6" s="586"/>
      <c r="AW6" s="586"/>
      <c r="AX6" s="586"/>
      <c r="AY6" s="586"/>
      <c r="AZ6" s="586"/>
      <c r="BA6" s="586"/>
      <c r="BB6" s="586"/>
      <c r="BC6" s="586"/>
      <c r="BD6" s="586"/>
      <c r="BE6" s="586"/>
      <c r="BF6" s="587"/>
      <c r="BG6" s="588">
        <v>25998087</v>
      </c>
      <c r="BH6" s="589"/>
      <c r="BI6" s="589"/>
      <c r="BJ6" s="589"/>
      <c r="BK6" s="589"/>
      <c r="BL6" s="589"/>
      <c r="BM6" s="589"/>
      <c r="BN6" s="590"/>
      <c r="BO6" s="641">
        <v>91.3</v>
      </c>
      <c r="BP6" s="641"/>
      <c r="BQ6" s="641"/>
      <c r="BR6" s="641"/>
      <c r="BS6" s="642">
        <v>345006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519991</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519888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115466</v>
      </c>
      <c r="S7" s="589"/>
      <c r="T7" s="589"/>
      <c r="U7" s="589"/>
      <c r="V7" s="589"/>
      <c r="W7" s="589"/>
      <c r="X7" s="589"/>
      <c r="Y7" s="590"/>
      <c r="Z7" s="641">
        <v>0.1</v>
      </c>
      <c r="AA7" s="641"/>
      <c r="AB7" s="641"/>
      <c r="AC7" s="641"/>
      <c r="AD7" s="642">
        <v>115466</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12956465</v>
      </c>
      <c r="BH7" s="589"/>
      <c r="BI7" s="589"/>
      <c r="BJ7" s="589"/>
      <c r="BK7" s="589"/>
      <c r="BL7" s="589"/>
      <c r="BM7" s="589"/>
      <c r="BN7" s="590"/>
      <c r="BO7" s="641">
        <v>45.5</v>
      </c>
      <c r="BP7" s="641"/>
      <c r="BQ7" s="641"/>
      <c r="BR7" s="641"/>
      <c r="BS7" s="642">
        <v>345006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6912603</v>
      </c>
      <c r="CS7" s="589"/>
      <c r="CT7" s="589"/>
      <c r="CU7" s="589"/>
      <c r="CV7" s="589"/>
      <c r="CW7" s="589"/>
      <c r="CX7" s="589"/>
      <c r="CY7" s="590"/>
      <c r="CZ7" s="641">
        <v>8.8000000000000007</v>
      </c>
      <c r="DA7" s="641"/>
      <c r="DB7" s="641"/>
      <c r="DC7" s="641"/>
      <c r="DD7" s="594">
        <v>87847</v>
      </c>
      <c r="DE7" s="589"/>
      <c r="DF7" s="589"/>
      <c r="DG7" s="589"/>
      <c r="DH7" s="589"/>
      <c r="DI7" s="589"/>
      <c r="DJ7" s="589"/>
      <c r="DK7" s="589"/>
      <c r="DL7" s="589"/>
      <c r="DM7" s="589"/>
      <c r="DN7" s="589"/>
      <c r="DO7" s="589"/>
      <c r="DP7" s="590"/>
      <c r="DQ7" s="594">
        <v>6228360</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311702</v>
      </c>
      <c r="S8" s="589"/>
      <c r="T8" s="589"/>
      <c r="U8" s="589"/>
      <c r="V8" s="589"/>
      <c r="W8" s="589"/>
      <c r="X8" s="589"/>
      <c r="Y8" s="590"/>
      <c r="Z8" s="641">
        <v>0.4</v>
      </c>
      <c r="AA8" s="641"/>
      <c r="AB8" s="641"/>
      <c r="AC8" s="641"/>
      <c r="AD8" s="642">
        <v>311702</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351762</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42204519</v>
      </c>
      <c r="CS8" s="589"/>
      <c r="CT8" s="589"/>
      <c r="CU8" s="589"/>
      <c r="CV8" s="589"/>
      <c r="CW8" s="589"/>
      <c r="CX8" s="589"/>
      <c r="CY8" s="590"/>
      <c r="CZ8" s="641">
        <v>54</v>
      </c>
      <c r="DA8" s="641"/>
      <c r="DB8" s="641"/>
      <c r="DC8" s="641"/>
      <c r="DD8" s="594">
        <v>767482</v>
      </c>
      <c r="DE8" s="589"/>
      <c r="DF8" s="589"/>
      <c r="DG8" s="589"/>
      <c r="DH8" s="589"/>
      <c r="DI8" s="589"/>
      <c r="DJ8" s="589"/>
      <c r="DK8" s="589"/>
      <c r="DL8" s="589"/>
      <c r="DM8" s="589"/>
      <c r="DN8" s="589"/>
      <c r="DO8" s="589"/>
      <c r="DP8" s="590"/>
      <c r="DQ8" s="594">
        <v>17963324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164226</v>
      </c>
      <c r="S9" s="589"/>
      <c r="T9" s="589"/>
      <c r="U9" s="589"/>
      <c r="V9" s="589"/>
      <c r="W9" s="589"/>
      <c r="X9" s="589"/>
      <c r="Y9" s="590"/>
      <c r="Z9" s="641">
        <v>0.2</v>
      </c>
      <c r="AA9" s="641"/>
      <c r="AB9" s="641"/>
      <c r="AC9" s="641"/>
      <c r="AD9" s="642">
        <v>164226</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10545375</v>
      </c>
      <c r="BH9" s="589"/>
      <c r="BI9" s="589"/>
      <c r="BJ9" s="589"/>
      <c r="BK9" s="589"/>
      <c r="BL9" s="589"/>
      <c r="BM9" s="589"/>
      <c r="BN9" s="590"/>
      <c r="BO9" s="641">
        <v>37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4427654</v>
      </c>
      <c r="CS9" s="589"/>
      <c r="CT9" s="589"/>
      <c r="CU9" s="589"/>
      <c r="CV9" s="589"/>
      <c r="CW9" s="589"/>
      <c r="CX9" s="589"/>
      <c r="CY9" s="590"/>
      <c r="CZ9" s="641">
        <v>5.7</v>
      </c>
      <c r="DA9" s="641"/>
      <c r="DB9" s="641"/>
      <c r="DC9" s="641"/>
      <c r="DD9" s="594">
        <v>375122</v>
      </c>
      <c r="DE9" s="589"/>
      <c r="DF9" s="589"/>
      <c r="DG9" s="589"/>
      <c r="DH9" s="589"/>
      <c r="DI9" s="589"/>
      <c r="DJ9" s="589"/>
      <c r="DK9" s="589"/>
      <c r="DL9" s="589"/>
      <c r="DM9" s="589"/>
      <c r="DN9" s="589"/>
      <c r="DO9" s="589"/>
      <c r="DP9" s="590"/>
      <c r="DQ9" s="594">
        <v>3869296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2477699</v>
      </c>
      <c r="S10" s="589"/>
      <c r="T10" s="589"/>
      <c r="U10" s="589"/>
      <c r="V10" s="589"/>
      <c r="W10" s="589"/>
      <c r="X10" s="589"/>
      <c r="Y10" s="590"/>
      <c r="Z10" s="641">
        <v>3.1</v>
      </c>
      <c r="AA10" s="641"/>
      <c r="AB10" s="641"/>
      <c r="AC10" s="641"/>
      <c r="AD10" s="642">
        <v>2477699</v>
      </c>
      <c r="AE10" s="642"/>
      <c r="AF10" s="642"/>
      <c r="AG10" s="642"/>
      <c r="AH10" s="642"/>
      <c r="AI10" s="642"/>
      <c r="AJ10" s="642"/>
      <c r="AK10" s="642"/>
      <c r="AL10" s="611">
        <v>5.9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535226</v>
      </c>
      <c r="BH10" s="589"/>
      <c r="BI10" s="589"/>
      <c r="BJ10" s="589"/>
      <c r="BK10" s="589"/>
      <c r="BL10" s="589"/>
      <c r="BM10" s="589"/>
      <c r="BN10" s="590"/>
      <c r="BO10" s="641">
        <v>1.9</v>
      </c>
      <c r="BP10" s="641"/>
      <c r="BQ10" s="641"/>
      <c r="BR10" s="641"/>
      <c r="BS10" s="594">
        <v>91043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17835</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17835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1524102</v>
      </c>
      <c r="BH11" s="589"/>
      <c r="BI11" s="589"/>
      <c r="BJ11" s="589"/>
      <c r="BK11" s="589"/>
      <c r="BL11" s="589"/>
      <c r="BM11" s="589"/>
      <c r="BN11" s="590"/>
      <c r="BO11" s="641">
        <v>5.4</v>
      </c>
      <c r="BP11" s="641"/>
      <c r="BQ11" s="641"/>
      <c r="BR11" s="641"/>
      <c r="BS11" s="594">
        <v>253963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192513</v>
      </c>
      <c r="CS11" s="589"/>
      <c r="CT11" s="589"/>
      <c r="CU11" s="589"/>
      <c r="CV11" s="589"/>
      <c r="CW11" s="589"/>
      <c r="CX11" s="589"/>
      <c r="CY11" s="590"/>
      <c r="CZ11" s="641">
        <v>0.2</v>
      </c>
      <c r="DA11" s="641"/>
      <c r="DB11" s="641"/>
      <c r="DC11" s="641"/>
      <c r="DD11" s="594">
        <v>48838</v>
      </c>
      <c r="DE11" s="589"/>
      <c r="DF11" s="589"/>
      <c r="DG11" s="589"/>
      <c r="DH11" s="589"/>
      <c r="DI11" s="589"/>
      <c r="DJ11" s="589"/>
      <c r="DK11" s="589"/>
      <c r="DL11" s="589"/>
      <c r="DM11" s="589"/>
      <c r="DN11" s="589"/>
      <c r="DO11" s="589"/>
      <c r="DP11" s="590"/>
      <c r="DQ11" s="594">
        <v>160939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11138919</v>
      </c>
      <c r="BH12" s="589"/>
      <c r="BI12" s="589"/>
      <c r="BJ12" s="589"/>
      <c r="BK12" s="589"/>
      <c r="BL12" s="589"/>
      <c r="BM12" s="589"/>
      <c r="BN12" s="590"/>
      <c r="BO12" s="641">
        <v>39.1</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176075</v>
      </c>
      <c r="CS12" s="589"/>
      <c r="CT12" s="589"/>
      <c r="CU12" s="589"/>
      <c r="CV12" s="589"/>
      <c r="CW12" s="589"/>
      <c r="CX12" s="589"/>
      <c r="CY12" s="590"/>
      <c r="CZ12" s="641">
        <v>0.2</v>
      </c>
      <c r="DA12" s="641"/>
      <c r="DB12" s="641"/>
      <c r="DC12" s="641"/>
      <c r="DD12" s="594" t="s">
        <v>220</v>
      </c>
      <c r="DE12" s="589"/>
      <c r="DF12" s="589"/>
      <c r="DG12" s="589"/>
      <c r="DH12" s="589"/>
      <c r="DI12" s="589"/>
      <c r="DJ12" s="589"/>
      <c r="DK12" s="589"/>
      <c r="DL12" s="589"/>
      <c r="DM12" s="589"/>
      <c r="DN12" s="589"/>
      <c r="DO12" s="589"/>
      <c r="DP12" s="590"/>
      <c r="DQ12" s="594">
        <v>167110</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77341</v>
      </c>
      <c r="S13" s="589"/>
      <c r="T13" s="589"/>
      <c r="U13" s="589"/>
      <c r="V13" s="589"/>
      <c r="W13" s="589"/>
      <c r="X13" s="589"/>
      <c r="Y13" s="590"/>
      <c r="Z13" s="641">
        <v>0.1</v>
      </c>
      <c r="AA13" s="641"/>
      <c r="AB13" s="641"/>
      <c r="AC13" s="641"/>
      <c r="AD13" s="642">
        <v>77341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10852267</v>
      </c>
      <c r="BH13" s="589"/>
      <c r="BI13" s="589"/>
      <c r="BJ13" s="589"/>
      <c r="BK13" s="589"/>
      <c r="BL13" s="589"/>
      <c r="BM13" s="589"/>
      <c r="BN13" s="590"/>
      <c r="BO13" s="641">
        <v>38.1</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5249592</v>
      </c>
      <c r="CS13" s="589"/>
      <c r="CT13" s="589"/>
      <c r="CU13" s="589"/>
      <c r="CV13" s="589"/>
      <c r="CW13" s="589"/>
      <c r="CX13" s="589"/>
      <c r="CY13" s="590"/>
      <c r="CZ13" s="641">
        <v>6.7</v>
      </c>
      <c r="DA13" s="641"/>
      <c r="DB13" s="641"/>
      <c r="DC13" s="641"/>
      <c r="DD13" s="594">
        <v>1560795</v>
      </c>
      <c r="DE13" s="589"/>
      <c r="DF13" s="589"/>
      <c r="DG13" s="589"/>
      <c r="DH13" s="589"/>
      <c r="DI13" s="589"/>
      <c r="DJ13" s="589"/>
      <c r="DK13" s="589"/>
      <c r="DL13" s="589"/>
      <c r="DM13" s="589"/>
      <c r="DN13" s="589"/>
      <c r="DO13" s="589"/>
      <c r="DP13" s="590"/>
      <c r="DQ13" s="594">
        <v>4436883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208823</v>
      </c>
      <c r="BH14" s="589"/>
      <c r="BI14" s="589"/>
      <c r="BJ14" s="589"/>
      <c r="BK14" s="589"/>
      <c r="BL14" s="589"/>
      <c r="BM14" s="589"/>
      <c r="BN14" s="590"/>
      <c r="BO14" s="641">
        <v>0.7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3074199</v>
      </c>
      <c r="CS14" s="589"/>
      <c r="CT14" s="589"/>
      <c r="CU14" s="589"/>
      <c r="CV14" s="589"/>
      <c r="CW14" s="589"/>
      <c r="CX14" s="589"/>
      <c r="CY14" s="590"/>
      <c r="CZ14" s="641">
        <v>3.9</v>
      </c>
      <c r="DA14" s="641"/>
      <c r="DB14" s="641"/>
      <c r="DC14" s="641"/>
      <c r="DD14" s="594">
        <v>115118</v>
      </c>
      <c r="DE14" s="589"/>
      <c r="DF14" s="589"/>
      <c r="DG14" s="589"/>
      <c r="DH14" s="589"/>
      <c r="DI14" s="589"/>
      <c r="DJ14" s="589"/>
      <c r="DK14" s="589"/>
      <c r="DL14" s="589"/>
      <c r="DM14" s="589"/>
      <c r="DN14" s="589"/>
      <c r="DO14" s="589"/>
      <c r="DP14" s="590"/>
      <c r="DQ14" s="594">
        <v>2924459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171984</v>
      </c>
      <c r="S15" s="589"/>
      <c r="T15" s="589"/>
      <c r="U15" s="589"/>
      <c r="V15" s="589"/>
      <c r="W15" s="589"/>
      <c r="X15" s="589"/>
      <c r="Y15" s="590"/>
      <c r="Z15" s="641">
        <v>0.2</v>
      </c>
      <c r="AA15" s="641"/>
      <c r="AB15" s="641"/>
      <c r="AC15" s="641"/>
      <c r="AD15" s="642">
        <v>171984</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1693880</v>
      </c>
      <c r="BH15" s="589"/>
      <c r="BI15" s="589"/>
      <c r="BJ15" s="589"/>
      <c r="BK15" s="589"/>
      <c r="BL15" s="589"/>
      <c r="BM15" s="589"/>
      <c r="BN15" s="590"/>
      <c r="BO15" s="641">
        <v>5.9</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6783620</v>
      </c>
      <c r="CS15" s="589"/>
      <c r="CT15" s="589"/>
      <c r="CU15" s="589"/>
      <c r="CV15" s="589"/>
      <c r="CW15" s="589"/>
      <c r="CX15" s="589"/>
      <c r="CY15" s="590"/>
      <c r="CZ15" s="641">
        <v>8.6999999999999993</v>
      </c>
      <c r="DA15" s="641"/>
      <c r="DB15" s="641"/>
      <c r="DC15" s="641"/>
      <c r="DD15" s="594">
        <v>1646036</v>
      </c>
      <c r="DE15" s="589"/>
      <c r="DF15" s="589"/>
      <c r="DG15" s="589"/>
      <c r="DH15" s="589"/>
      <c r="DI15" s="589"/>
      <c r="DJ15" s="589"/>
      <c r="DK15" s="589"/>
      <c r="DL15" s="589"/>
      <c r="DM15" s="589"/>
      <c r="DN15" s="589"/>
      <c r="DO15" s="589"/>
      <c r="DP15" s="590"/>
      <c r="DQ15" s="594">
        <v>5392268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12356343</v>
      </c>
      <c r="S16" s="589"/>
      <c r="T16" s="589"/>
      <c r="U16" s="589"/>
      <c r="V16" s="589"/>
      <c r="W16" s="589"/>
      <c r="X16" s="589"/>
      <c r="Y16" s="590"/>
      <c r="Z16" s="641">
        <v>15.5</v>
      </c>
      <c r="AA16" s="641"/>
      <c r="AB16" s="641"/>
      <c r="AC16" s="641"/>
      <c r="AD16" s="642">
        <v>11817847</v>
      </c>
      <c r="AE16" s="642"/>
      <c r="AF16" s="642"/>
      <c r="AG16" s="642"/>
      <c r="AH16" s="642"/>
      <c r="AI16" s="642"/>
      <c r="AJ16" s="642"/>
      <c r="AK16" s="642"/>
      <c r="AL16" s="611">
        <v>28.3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11817847</v>
      </c>
      <c r="S17" s="589"/>
      <c r="T17" s="589"/>
      <c r="U17" s="589"/>
      <c r="V17" s="589"/>
      <c r="W17" s="589"/>
      <c r="X17" s="589"/>
      <c r="Y17" s="590"/>
      <c r="Z17" s="641">
        <v>14.8</v>
      </c>
      <c r="AA17" s="641"/>
      <c r="AB17" s="641"/>
      <c r="AC17" s="641"/>
      <c r="AD17" s="642">
        <v>11817847</v>
      </c>
      <c r="AE17" s="642"/>
      <c r="AF17" s="642"/>
      <c r="AG17" s="642"/>
      <c r="AH17" s="642"/>
      <c r="AI17" s="642"/>
      <c r="AJ17" s="642"/>
      <c r="AK17" s="642"/>
      <c r="AL17" s="611">
        <v>28.3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8615526</v>
      </c>
      <c r="CS17" s="589"/>
      <c r="CT17" s="589"/>
      <c r="CU17" s="589"/>
      <c r="CV17" s="589"/>
      <c r="CW17" s="589"/>
      <c r="CX17" s="589"/>
      <c r="CY17" s="590"/>
      <c r="CZ17" s="641">
        <v>11</v>
      </c>
      <c r="DA17" s="641"/>
      <c r="DB17" s="641"/>
      <c r="DC17" s="641"/>
      <c r="DD17" s="594" t="s">
        <v>220</v>
      </c>
      <c r="DE17" s="589"/>
      <c r="DF17" s="589"/>
      <c r="DG17" s="589"/>
      <c r="DH17" s="589"/>
      <c r="DI17" s="589"/>
      <c r="DJ17" s="589"/>
      <c r="DK17" s="589"/>
      <c r="DL17" s="589"/>
      <c r="DM17" s="589"/>
      <c r="DN17" s="589"/>
      <c r="DO17" s="589"/>
      <c r="DP17" s="590"/>
      <c r="DQ17" s="594">
        <v>8591987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538494</v>
      </c>
      <c r="S18" s="589"/>
      <c r="T18" s="589"/>
      <c r="U18" s="589"/>
      <c r="V18" s="589"/>
      <c r="W18" s="589"/>
      <c r="X18" s="589"/>
      <c r="Y18" s="590"/>
      <c r="Z18" s="641">
        <v>0.7</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2486343</v>
      </c>
      <c r="BH19" s="589"/>
      <c r="BI19" s="589"/>
      <c r="BJ19" s="589"/>
      <c r="BK19" s="589"/>
      <c r="BL19" s="589"/>
      <c r="BM19" s="589"/>
      <c r="BN19" s="590"/>
      <c r="BO19" s="641">
        <v>8.6999999999999993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44474542</v>
      </c>
      <c r="S20" s="589"/>
      <c r="T20" s="589"/>
      <c r="U20" s="589"/>
      <c r="V20" s="589"/>
      <c r="W20" s="589"/>
      <c r="X20" s="589"/>
      <c r="Y20" s="590"/>
      <c r="Z20" s="641">
        <v>55.9</v>
      </c>
      <c r="AA20" s="641"/>
      <c r="AB20" s="641"/>
      <c r="AC20" s="641"/>
      <c r="AD20" s="642">
        <v>41454473</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2486343</v>
      </c>
      <c r="BH20" s="589"/>
      <c r="BI20" s="589"/>
      <c r="BJ20" s="589"/>
      <c r="BK20" s="589"/>
      <c r="BL20" s="589"/>
      <c r="BM20" s="589"/>
      <c r="BN20" s="590"/>
      <c r="BO20" s="641">
        <v>8.6999999999999993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78174127</v>
      </c>
      <c r="CS20" s="589"/>
      <c r="CT20" s="589"/>
      <c r="CU20" s="589"/>
      <c r="CV20" s="589"/>
      <c r="CW20" s="589"/>
      <c r="CX20" s="589"/>
      <c r="CY20" s="590"/>
      <c r="CZ20" s="641">
        <v>100</v>
      </c>
      <c r="DA20" s="641"/>
      <c r="DB20" s="641"/>
      <c r="DC20" s="641"/>
      <c r="DD20" s="594">
        <v>4601238</v>
      </c>
      <c r="DE20" s="589"/>
      <c r="DF20" s="589"/>
      <c r="DG20" s="589"/>
      <c r="DH20" s="589"/>
      <c r="DI20" s="589"/>
      <c r="DJ20" s="589"/>
      <c r="DK20" s="589"/>
      <c r="DL20" s="589"/>
      <c r="DM20" s="589"/>
      <c r="DN20" s="589"/>
      <c r="DO20" s="589"/>
      <c r="DP20" s="590"/>
      <c r="DQ20" s="594">
        <v>50272349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30242</v>
      </c>
      <c r="S21" s="589"/>
      <c r="T21" s="589"/>
      <c r="U21" s="589"/>
      <c r="V21" s="589"/>
      <c r="W21" s="589"/>
      <c r="X21" s="589"/>
      <c r="Y21" s="590"/>
      <c r="Z21" s="641">
        <v>0</v>
      </c>
      <c r="AA21" s="641"/>
      <c r="AB21" s="641"/>
      <c r="AC21" s="641"/>
      <c r="AD21" s="642">
        <v>30242</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4770</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920532</v>
      </c>
      <c r="S22" s="589"/>
      <c r="T22" s="589"/>
      <c r="U22" s="589"/>
      <c r="V22" s="589"/>
      <c r="W22" s="589"/>
      <c r="X22" s="589"/>
      <c r="Y22" s="590"/>
      <c r="Z22" s="641">
        <v>1.2</v>
      </c>
      <c r="AA22" s="641"/>
      <c r="AB22" s="641"/>
      <c r="AC22" s="641"/>
      <c r="AD22" s="642">
        <v>19730</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612561</v>
      </c>
      <c r="S23" s="589"/>
      <c r="T23" s="589"/>
      <c r="U23" s="589"/>
      <c r="V23" s="589"/>
      <c r="W23" s="589"/>
      <c r="X23" s="589"/>
      <c r="Y23" s="590"/>
      <c r="Z23" s="641">
        <v>0.8</v>
      </c>
      <c r="AA23" s="641"/>
      <c r="AB23" s="641"/>
      <c r="AC23" s="641"/>
      <c r="AD23" s="642">
        <v>181887</v>
      </c>
      <c r="AE23" s="642"/>
      <c r="AF23" s="642"/>
      <c r="AG23" s="642"/>
      <c r="AH23" s="642"/>
      <c r="AI23" s="642"/>
      <c r="AJ23" s="642"/>
      <c r="AK23" s="642"/>
      <c r="AL23" s="611">
        <v>0.4</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2481573</v>
      </c>
      <c r="BH23" s="589"/>
      <c r="BI23" s="589"/>
      <c r="BJ23" s="589"/>
      <c r="BK23" s="589"/>
      <c r="BL23" s="589"/>
      <c r="BM23" s="589"/>
      <c r="BN23" s="590"/>
      <c r="BO23" s="641">
        <v>8.6999999999999993</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336414</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48294598</v>
      </c>
      <c r="CS24" s="639"/>
      <c r="CT24" s="639"/>
      <c r="CU24" s="639"/>
      <c r="CV24" s="639"/>
      <c r="CW24" s="639"/>
      <c r="CX24" s="639"/>
      <c r="CY24" s="686"/>
      <c r="CZ24" s="690">
        <v>61.8</v>
      </c>
      <c r="DA24" s="691"/>
      <c r="DB24" s="691"/>
      <c r="DC24" s="692"/>
      <c r="DD24" s="685">
        <v>26178583</v>
      </c>
      <c r="DE24" s="639"/>
      <c r="DF24" s="639"/>
      <c r="DG24" s="639"/>
      <c r="DH24" s="639"/>
      <c r="DI24" s="639"/>
      <c r="DJ24" s="639"/>
      <c r="DK24" s="686"/>
      <c r="DL24" s="685">
        <v>24383321</v>
      </c>
      <c r="DM24" s="639"/>
      <c r="DN24" s="639"/>
      <c r="DO24" s="639"/>
      <c r="DP24" s="639"/>
      <c r="DQ24" s="639"/>
      <c r="DR24" s="639"/>
      <c r="DS24" s="639"/>
      <c r="DT24" s="639"/>
      <c r="DU24" s="639"/>
      <c r="DV24" s="686"/>
      <c r="DW24" s="687">
        <v>54.1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18868127</v>
      </c>
      <c r="S25" s="589"/>
      <c r="T25" s="589"/>
      <c r="U25" s="589"/>
      <c r="V25" s="589"/>
      <c r="W25" s="589"/>
      <c r="X25" s="589"/>
      <c r="Y25" s="590"/>
      <c r="Z25" s="641">
        <v>23.7</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10461710</v>
      </c>
      <c r="CS25" s="607"/>
      <c r="CT25" s="607"/>
      <c r="CU25" s="607"/>
      <c r="CV25" s="607"/>
      <c r="CW25" s="607"/>
      <c r="CX25" s="607"/>
      <c r="CY25" s="608"/>
      <c r="CZ25" s="591">
        <v>13.4</v>
      </c>
      <c r="DA25" s="609"/>
      <c r="DB25" s="609"/>
      <c r="DC25" s="610"/>
      <c r="DD25" s="594">
        <v>9525795</v>
      </c>
      <c r="DE25" s="607"/>
      <c r="DF25" s="607"/>
      <c r="DG25" s="607"/>
      <c r="DH25" s="607"/>
      <c r="DI25" s="607"/>
      <c r="DJ25" s="607"/>
      <c r="DK25" s="608"/>
      <c r="DL25" s="594">
        <v>9295044</v>
      </c>
      <c r="DM25" s="607"/>
      <c r="DN25" s="607"/>
      <c r="DO25" s="607"/>
      <c r="DP25" s="607"/>
      <c r="DQ25" s="607"/>
      <c r="DR25" s="607"/>
      <c r="DS25" s="607"/>
      <c r="DT25" s="607"/>
      <c r="DU25" s="607"/>
      <c r="DV25" s="608"/>
      <c r="DW25" s="611">
        <v>20.6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7262565</v>
      </c>
      <c r="CS26" s="589"/>
      <c r="CT26" s="589"/>
      <c r="CU26" s="589"/>
      <c r="CV26" s="589"/>
      <c r="CW26" s="589"/>
      <c r="CX26" s="589"/>
      <c r="CY26" s="590"/>
      <c r="CZ26" s="591">
        <v>9.3000000000000007</v>
      </c>
      <c r="DA26" s="609"/>
      <c r="DB26" s="609"/>
      <c r="DC26" s="610"/>
      <c r="DD26" s="594">
        <v>6431072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6119292</v>
      </c>
      <c r="S27" s="589"/>
      <c r="T27" s="589"/>
      <c r="U27" s="589"/>
      <c r="V27" s="589"/>
      <c r="W27" s="589"/>
      <c r="X27" s="589"/>
      <c r="Y27" s="590"/>
      <c r="Z27" s="641">
        <v>7.7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28484430</v>
      </c>
      <c r="BH27" s="589"/>
      <c r="BI27" s="589"/>
      <c r="BJ27" s="589"/>
      <c r="BK27" s="589"/>
      <c r="BL27" s="589"/>
      <c r="BM27" s="589"/>
      <c r="BN27" s="590"/>
      <c r="BO27" s="641">
        <v>100</v>
      </c>
      <c r="BP27" s="641"/>
      <c r="BQ27" s="641"/>
      <c r="BR27" s="641"/>
      <c r="BS27" s="594">
        <v>345006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29217362</v>
      </c>
      <c r="CS27" s="607"/>
      <c r="CT27" s="607"/>
      <c r="CU27" s="607"/>
      <c r="CV27" s="607"/>
      <c r="CW27" s="607"/>
      <c r="CX27" s="607"/>
      <c r="CY27" s="608"/>
      <c r="CZ27" s="591">
        <v>37.4</v>
      </c>
      <c r="DA27" s="609"/>
      <c r="DB27" s="609"/>
      <c r="DC27" s="610"/>
      <c r="DD27" s="594">
        <v>8060801</v>
      </c>
      <c r="DE27" s="607"/>
      <c r="DF27" s="607"/>
      <c r="DG27" s="607"/>
      <c r="DH27" s="607"/>
      <c r="DI27" s="607"/>
      <c r="DJ27" s="607"/>
      <c r="DK27" s="608"/>
      <c r="DL27" s="594">
        <v>8053311</v>
      </c>
      <c r="DM27" s="607"/>
      <c r="DN27" s="607"/>
      <c r="DO27" s="607"/>
      <c r="DP27" s="607"/>
      <c r="DQ27" s="607"/>
      <c r="DR27" s="607"/>
      <c r="DS27" s="607"/>
      <c r="DT27" s="607"/>
      <c r="DU27" s="607"/>
      <c r="DV27" s="608"/>
      <c r="DW27" s="611">
        <v>17.899999999999999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147864</v>
      </c>
      <c r="S28" s="589"/>
      <c r="T28" s="589"/>
      <c r="U28" s="589"/>
      <c r="V28" s="589"/>
      <c r="W28" s="589"/>
      <c r="X28" s="589"/>
      <c r="Y28" s="590"/>
      <c r="Z28" s="641">
        <v>0.2</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8615526</v>
      </c>
      <c r="CS28" s="589"/>
      <c r="CT28" s="589"/>
      <c r="CU28" s="589"/>
      <c r="CV28" s="589"/>
      <c r="CW28" s="589"/>
      <c r="CX28" s="589"/>
      <c r="CY28" s="590"/>
      <c r="CZ28" s="591">
        <v>11</v>
      </c>
      <c r="DA28" s="609"/>
      <c r="DB28" s="609"/>
      <c r="DC28" s="610"/>
      <c r="DD28" s="594">
        <v>8591987</v>
      </c>
      <c r="DE28" s="589"/>
      <c r="DF28" s="589"/>
      <c r="DG28" s="589"/>
      <c r="DH28" s="589"/>
      <c r="DI28" s="589"/>
      <c r="DJ28" s="589"/>
      <c r="DK28" s="590"/>
      <c r="DL28" s="594">
        <v>7034966</v>
      </c>
      <c r="DM28" s="589"/>
      <c r="DN28" s="589"/>
      <c r="DO28" s="589"/>
      <c r="DP28" s="589"/>
      <c r="DQ28" s="589"/>
      <c r="DR28" s="589"/>
      <c r="DS28" s="589"/>
      <c r="DT28" s="589"/>
      <c r="DU28" s="589"/>
      <c r="DV28" s="590"/>
      <c r="DW28" s="611">
        <v>15.6</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13836</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8614853</v>
      </c>
      <c r="CS29" s="607"/>
      <c r="CT29" s="607"/>
      <c r="CU29" s="607"/>
      <c r="CV29" s="607"/>
      <c r="CW29" s="607"/>
      <c r="CX29" s="607"/>
      <c r="CY29" s="608"/>
      <c r="CZ29" s="591">
        <v>11</v>
      </c>
      <c r="DA29" s="609"/>
      <c r="DB29" s="609"/>
      <c r="DC29" s="610"/>
      <c r="DD29" s="594">
        <v>8591314</v>
      </c>
      <c r="DE29" s="607"/>
      <c r="DF29" s="607"/>
      <c r="DG29" s="607"/>
      <c r="DH29" s="607"/>
      <c r="DI29" s="607"/>
      <c r="DJ29" s="607"/>
      <c r="DK29" s="608"/>
      <c r="DL29" s="594">
        <v>7034293</v>
      </c>
      <c r="DM29" s="607"/>
      <c r="DN29" s="607"/>
      <c r="DO29" s="607"/>
      <c r="DP29" s="607"/>
      <c r="DQ29" s="607"/>
      <c r="DR29" s="607"/>
      <c r="DS29" s="607"/>
      <c r="DT29" s="607"/>
      <c r="DU29" s="607"/>
      <c r="DV29" s="608"/>
      <c r="DW29" s="611">
        <v>15.6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1914424</v>
      </c>
      <c r="S30" s="589"/>
      <c r="T30" s="589"/>
      <c r="U30" s="589"/>
      <c r="V30" s="589"/>
      <c r="W30" s="589"/>
      <c r="X30" s="589"/>
      <c r="Y30" s="590"/>
      <c r="Z30" s="641">
        <v>2.4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98.1</v>
      </c>
      <c r="BH30" s="655"/>
      <c r="BI30" s="655"/>
      <c r="BJ30" s="655"/>
      <c r="BK30" s="655"/>
      <c r="BL30" s="655"/>
      <c r="BM30" s="656">
        <v>91.9</v>
      </c>
      <c r="BN30" s="655"/>
      <c r="BO30" s="655"/>
      <c r="BP30" s="655"/>
      <c r="BQ30" s="657"/>
      <c r="BR30" s="654">
        <v>98</v>
      </c>
      <c r="BS30" s="655"/>
      <c r="BT30" s="655"/>
      <c r="BU30" s="655"/>
      <c r="BV30" s="655"/>
      <c r="BW30" s="655"/>
      <c r="BX30" s="656">
        <v>90.9</v>
      </c>
      <c r="BY30" s="655"/>
      <c r="BZ30" s="655"/>
      <c r="CA30" s="655"/>
      <c r="CB30" s="657"/>
      <c r="CD30" s="660"/>
      <c r="CE30" s="661"/>
      <c r="CF30" s="625" t="s">
        <v>292</v>
      </c>
      <c r="CG30" s="622"/>
      <c r="CH30" s="622"/>
      <c r="CI30" s="622"/>
      <c r="CJ30" s="622"/>
      <c r="CK30" s="622"/>
      <c r="CL30" s="622"/>
      <c r="CM30" s="622"/>
      <c r="CN30" s="622"/>
      <c r="CO30" s="622"/>
      <c r="CP30" s="622"/>
      <c r="CQ30" s="623"/>
      <c r="CR30" s="588">
        <v>7778097</v>
      </c>
      <c r="CS30" s="589"/>
      <c r="CT30" s="589"/>
      <c r="CU30" s="589"/>
      <c r="CV30" s="589"/>
      <c r="CW30" s="589"/>
      <c r="CX30" s="589"/>
      <c r="CY30" s="590"/>
      <c r="CZ30" s="591">
        <v>9.9</v>
      </c>
      <c r="DA30" s="609"/>
      <c r="DB30" s="609"/>
      <c r="DC30" s="610"/>
      <c r="DD30" s="594">
        <v>7764836</v>
      </c>
      <c r="DE30" s="589"/>
      <c r="DF30" s="589"/>
      <c r="DG30" s="589"/>
      <c r="DH30" s="589"/>
      <c r="DI30" s="589"/>
      <c r="DJ30" s="589"/>
      <c r="DK30" s="590"/>
      <c r="DL30" s="594">
        <v>6207815</v>
      </c>
      <c r="DM30" s="589"/>
      <c r="DN30" s="589"/>
      <c r="DO30" s="589"/>
      <c r="DP30" s="589"/>
      <c r="DQ30" s="589"/>
      <c r="DR30" s="589"/>
      <c r="DS30" s="589"/>
      <c r="DT30" s="589"/>
      <c r="DU30" s="589"/>
      <c r="DV30" s="590"/>
      <c r="DW30" s="611">
        <v>13.8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1021951</v>
      </c>
      <c r="S31" s="589"/>
      <c r="T31" s="589"/>
      <c r="U31" s="589"/>
      <c r="V31" s="589"/>
      <c r="W31" s="589"/>
      <c r="X31" s="589"/>
      <c r="Y31" s="590"/>
      <c r="Z31" s="641">
        <v>1.3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97.8</v>
      </c>
      <c r="BH31" s="607"/>
      <c r="BI31" s="607"/>
      <c r="BJ31" s="607"/>
      <c r="BK31" s="607"/>
      <c r="BL31" s="607"/>
      <c r="BM31" s="643">
        <v>94</v>
      </c>
      <c r="BN31" s="653"/>
      <c r="BO31" s="653"/>
      <c r="BP31" s="653"/>
      <c r="BQ31" s="617"/>
      <c r="BR31" s="652">
        <v>97.9</v>
      </c>
      <c r="BS31" s="607"/>
      <c r="BT31" s="607"/>
      <c r="BU31" s="607"/>
      <c r="BV31" s="607"/>
      <c r="BW31" s="607"/>
      <c r="BX31" s="643">
        <v>93.3</v>
      </c>
      <c r="BY31" s="653"/>
      <c r="BZ31" s="653"/>
      <c r="CA31" s="653"/>
      <c r="CB31" s="617"/>
      <c r="CD31" s="660"/>
      <c r="CE31" s="661"/>
      <c r="CF31" s="625" t="s">
        <v>296</v>
      </c>
      <c r="CG31" s="622"/>
      <c r="CH31" s="622"/>
      <c r="CI31" s="622"/>
      <c r="CJ31" s="622"/>
      <c r="CK31" s="622"/>
      <c r="CL31" s="622"/>
      <c r="CM31" s="622"/>
      <c r="CN31" s="622"/>
      <c r="CO31" s="622"/>
      <c r="CP31" s="622"/>
      <c r="CQ31" s="623"/>
      <c r="CR31" s="588">
        <v>836756</v>
      </c>
      <c r="CS31" s="607"/>
      <c r="CT31" s="607"/>
      <c r="CU31" s="607"/>
      <c r="CV31" s="607"/>
      <c r="CW31" s="607"/>
      <c r="CX31" s="607"/>
      <c r="CY31" s="608"/>
      <c r="CZ31" s="591">
        <v>1.1000000000000001</v>
      </c>
      <c r="DA31" s="609"/>
      <c r="DB31" s="609"/>
      <c r="DC31" s="610"/>
      <c r="DD31" s="594">
        <v>826478</v>
      </c>
      <c r="DE31" s="607"/>
      <c r="DF31" s="607"/>
      <c r="DG31" s="607"/>
      <c r="DH31" s="607"/>
      <c r="DI31" s="607"/>
      <c r="DJ31" s="607"/>
      <c r="DK31" s="608"/>
      <c r="DL31" s="594">
        <v>826478</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677442</v>
      </c>
      <c r="S32" s="589"/>
      <c r="T32" s="589"/>
      <c r="U32" s="589"/>
      <c r="V32" s="589"/>
      <c r="W32" s="589"/>
      <c r="X32" s="589"/>
      <c r="Y32" s="590"/>
      <c r="Z32" s="641">
        <v>0.9</v>
      </c>
      <c r="AA32" s="641"/>
      <c r="AB32" s="641"/>
      <c r="AC32" s="641"/>
      <c r="AD32" s="642">
        <v>2595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91</v>
      </c>
      <c r="BN32" s="573"/>
      <c r="BO32" s="573"/>
      <c r="BP32" s="573"/>
      <c r="BQ32" s="630"/>
      <c r="BR32" s="651">
        <v>97.9</v>
      </c>
      <c r="BS32" s="573"/>
      <c r="BT32" s="573"/>
      <c r="BU32" s="573"/>
      <c r="BV32" s="573"/>
      <c r="BW32" s="573"/>
      <c r="BX32" s="636">
        <v>89.6</v>
      </c>
      <c r="BY32" s="573"/>
      <c r="BZ32" s="573"/>
      <c r="CA32" s="573"/>
      <c r="CB32" s="630"/>
      <c r="CD32" s="662"/>
      <c r="CE32" s="663"/>
      <c r="CF32" s="625" t="s">
        <v>299</v>
      </c>
      <c r="CG32" s="622"/>
      <c r="CH32" s="622"/>
      <c r="CI32" s="622"/>
      <c r="CJ32" s="622"/>
      <c r="CK32" s="622"/>
      <c r="CL32" s="622"/>
      <c r="CM32" s="622"/>
      <c r="CN32" s="622"/>
      <c r="CO32" s="622"/>
      <c r="CP32" s="622"/>
      <c r="CQ32" s="623"/>
      <c r="CR32" s="588">
        <v>673</v>
      </c>
      <c r="CS32" s="589"/>
      <c r="CT32" s="589"/>
      <c r="CU32" s="589"/>
      <c r="CV32" s="589"/>
      <c r="CW32" s="589"/>
      <c r="CX32" s="589"/>
      <c r="CY32" s="590"/>
      <c r="CZ32" s="591">
        <v>0</v>
      </c>
      <c r="DA32" s="609"/>
      <c r="DB32" s="609"/>
      <c r="DC32" s="610"/>
      <c r="DD32" s="594">
        <v>673</v>
      </c>
      <c r="DE32" s="589"/>
      <c r="DF32" s="589"/>
      <c r="DG32" s="589"/>
      <c r="DH32" s="589"/>
      <c r="DI32" s="589"/>
      <c r="DJ32" s="589"/>
      <c r="DK32" s="590"/>
      <c r="DL32" s="594">
        <v>673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4477900</v>
      </c>
      <c r="S33" s="589"/>
      <c r="T33" s="589"/>
      <c r="U33" s="589"/>
      <c r="V33" s="589"/>
      <c r="W33" s="589"/>
      <c r="X33" s="589"/>
      <c r="Y33" s="590"/>
      <c r="Z33" s="641">
        <v>5.6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25278291</v>
      </c>
      <c r="CS33" s="607"/>
      <c r="CT33" s="607"/>
      <c r="CU33" s="607"/>
      <c r="CV33" s="607"/>
      <c r="CW33" s="607"/>
      <c r="CX33" s="607"/>
      <c r="CY33" s="608"/>
      <c r="CZ33" s="591">
        <v>32.299999999999997</v>
      </c>
      <c r="DA33" s="609"/>
      <c r="DB33" s="609"/>
      <c r="DC33" s="610"/>
      <c r="DD33" s="594">
        <v>21839977</v>
      </c>
      <c r="DE33" s="607"/>
      <c r="DF33" s="607"/>
      <c r="DG33" s="607"/>
      <c r="DH33" s="607"/>
      <c r="DI33" s="607"/>
      <c r="DJ33" s="607"/>
      <c r="DK33" s="608"/>
      <c r="DL33" s="594">
        <v>17587944</v>
      </c>
      <c r="DM33" s="607"/>
      <c r="DN33" s="607"/>
      <c r="DO33" s="607"/>
      <c r="DP33" s="607"/>
      <c r="DQ33" s="607"/>
      <c r="DR33" s="607"/>
      <c r="DS33" s="607"/>
      <c r="DT33" s="607"/>
      <c r="DU33" s="607"/>
      <c r="DV33" s="608"/>
      <c r="DW33" s="611">
        <v>39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7269831</v>
      </c>
      <c r="CS34" s="589"/>
      <c r="CT34" s="589"/>
      <c r="CU34" s="589"/>
      <c r="CV34" s="589"/>
      <c r="CW34" s="589"/>
      <c r="CX34" s="589"/>
      <c r="CY34" s="590"/>
      <c r="CZ34" s="591">
        <v>9.3000000000000007</v>
      </c>
      <c r="DA34" s="609"/>
      <c r="DB34" s="609"/>
      <c r="DC34" s="610"/>
      <c r="DD34" s="594">
        <v>5939610</v>
      </c>
      <c r="DE34" s="589"/>
      <c r="DF34" s="589"/>
      <c r="DG34" s="589"/>
      <c r="DH34" s="589"/>
      <c r="DI34" s="589"/>
      <c r="DJ34" s="589"/>
      <c r="DK34" s="590"/>
      <c r="DL34" s="594">
        <v>5553728</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3400000</v>
      </c>
      <c r="S35" s="589"/>
      <c r="T35" s="589"/>
      <c r="U35" s="589"/>
      <c r="V35" s="589"/>
      <c r="W35" s="589"/>
      <c r="X35" s="589"/>
      <c r="Y35" s="590"/>
      <c r="Z35" s="641">
        <v>4.3</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9870484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97047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275551</v>
      </c>
      <c r="CS35" s="607"/>
      <c r="CT35" s="607"/>
      <c r="CU35" s="607"/>
      <c r="CV35" s="607"/>
      <c r="CW35" s="607"/>
      <c r="CX35" s="607"/>
      <c r="CY35" s="608"/>
      <c r="CZ35" s="591">
        <v>0.4</v>
      </c>
      <c r="DA35" s="609"/>
      <c r="DB35" s="609"/>
      <c r="DC35" s="610"/>
      <c r="DD35" s="594">
        <v>274951</v>
      </c>
      <c r="DE35" s="607"/>
      <c r="DF35" s="607"/>
      <c r="DG35" s="607"/>
      <c r="DH35" s="607"/>
      <c r="DI35" s="607"/>
      <c r="DJ35" s="607"/>
      <c r="DK35" s="608"/>
      <c r="DL35" s="594">
        <v>273385</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79615127</v>
      </c>
      <c r="S36" s="629"/>
      <c r="T36" s="629"/>
      <c r="U36" s="629"/>
      <c r="V36" s="629"/>
      <c r="W36" s="629"/>
      <c r="X36" s="629"/>
      <c r="Y36" s="632"/>
      <c r="Z36" s="633">
        <v>100</v>
      </c>
      <c r="AA36" s="633"/>
      <c r="AB36" s="633"/>
      <c r="AC36" s="633"/>
      <c r="AD36" s="634">
        <v>41688927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2188065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-393150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7365365</v>
      </c>
      <c r="CS36" s="589"/>
      <c r="CT36" s="589"/>
      <c r="CU36" s="589"/>
      <c r="CV36" s="589"/>
      <c r="CW36" s="589"/>
      <c r="CX36" s="589"/>
      <c r="CY36" s="590"/>
      <c r="CZ36" s="591">
        <v>9.4</v>
      </c>
      <c r="DA36" s="609"/>
      <c r="DB36" s="609"/>
      <c r="DC36" s="610"/>
      <c r="DD36" s="594">
        <v>6680001</v>
      </c>
      <c r="DE36" s="589"/>
      <c r="DF36" s="589"/>
      <c r="DG36" s="589"/>
      <c r="DH36" s="589"/>
      <c r="DI36" s="589"/>
      <c r="DJ36" s="589"/>
      <c r="DK36" s="590"/>
      <c r="DL36" s="594">
        <v>5932345</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314</v>
      </c>
      <c r="AR37" s="615"/>
      <c r="AS37" s="615"/>
      <c r="AT37" s="615"/>
      <c r="AU37" s="615"/>
      <c r="AV37" s="615"/>
      <c r="AW37" s="615"/>
      <c r="AX37" s="615"/>
      <c r="AY37" s="616"/>
      <c r="AZ37" s="588">
        <v>17665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40231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2838637</v>
      </c>
      <c r="CS37" s="607"/>
      <c r="CT37" s="607"/>
      <c r="CU37" s="607"/>
      <c r="CV37" s="607"/>
      <c r="CW37" s="607"/>
      <c r="CX37" s="607"/>
      <c r="CY37" s="608"/>
      <c r="CZ37" s="591">
        <v>3.6</v>
      </c>
      <c r="DA37" s="609"/>
      <c r="DB37" s="609"/>
      <c r="DC37" s="610"/>
      <c r="DD37" s="594">
        <v>2827785</v>
      </c>
      <c r="DE37" s="607"/>
      <c r="DF37" s="607"/>
      <c r="DG37" s="607"/>
      <c r="DH37" s="607"/>
      <c r="DI37" s="607"/>
      <c r="DJ37" s="607"/>
      <c r="DK37" s="608"/>
      <c r="DL37" s="594">
        <v>2691130</v>
      </c>
      <c r="DM37" s="607"/>
      <c r="DN37" s="607"/>
      <c r="DO37" s="607"/>
      <c r="DP37" s="607"/>
      <c r="DQ37" s="607"/>
      <c r="DR37" s="607"/>
      <c r="DS37" s="607"/>
      <c r="DT37" s="607"/>
      <c r="DU37" s="607"/>
      <c r="DV37" s="608"/>
      <c r="DW37" s="611">
        <v>6</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67707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7664754</v>
      </c>
      <c r="CS38" s="589"/>
      <c r="CT38" s="589"/>
      <c r="CU38" s="589"/>
      <c r="CV38" s="589"/>
      <c r="CW38" s="589"/>
      <c r="CX38" s="589"/>
      <c r="CY38" s="590"/>
      <c r="CZ38" s="591">
        <v>9.8000000000000007</v>
      </c>
      <c r="DA38" s="609"/>
      <c r="DB38" s="609"/>
      <c r="DC38" s="610"/>
      <c r="DD38" s="594">
        <v>6290801</v>
      </c>
      <c r="DE38" s="589"/>
      <c r="DF38" s="589"/>
      <c r="DG38" s="589"/>
      <c r="DH38" s="589"/>
      <c r="DI38" s="589"/>
      <c r="DJ38" s="589"/>
      <c r="DK38" s="590"/>
      <c r="DL38" s="594">
        <v>5348605</v>
      </c>
      <c r="DM38" s="589"/>
      <c r="DN38" s="589"/>
      <c r="DO38" s="589"/>
      <c r="DP38" s="589"/>
      <c r="DQ38" s="589"/>
      <c r="DR38" s="589"/>
      <c r="DS38" s="589"/>
      <c r="DT38" s="589"/>
      <c r="DU38" s="589"/>
      <c r="DV38" s="590"/>
      <c r="DW38" s="611">
        <v>11.9</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2212668</v>
      </c>
      <c r="CS39" s="607"/>
      <c r="CT39" s="607"/>
      <c r="CU39" s="607"/>
      <c r="CV39" s="607"/>
      <c r="CW39" s="607"/>
      <c r="CX39" s="607"/>
      <c r="CY39" s="608"/>
      <c r="CZ39" s="591">
        <v>2.8</v>
      </c>
      <c r="DA39" s="609"/>
      <c r="DB39" s="609"/>
      <c r="DC39" s="610"/>
      <c r="DD39" s="594">
        <v>2174733</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2823561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490122</v>
      </c>
      <c r="CS40" s="589"/>
      <c r="CT40" s="589"/>
      <c r="CU40" s="589"/>
      <c r="CV40" s="589"/>
      <c r="CW40" s="589"/>
      <c r="CX40" s="589"/>
      <c r="CY40" s="590"/>
      <c r="CZ40" s="591">
        <v>0.6</v>
      </c>
      <c r="DA40" s="609"/>
      <c r="DB40" s="609"/>
      <c r="DC40" s="610"/>
      <c r="DD40" s="594">
        <v>479881</v>
      </c>
      <c r="DE40" s="589"/>
      <c r="DF40" s="589"/>
      <c r="DG40" s="589"/>
      <c r="DH40" s="589"/>
      <c r="DI40" s="589"/>
      <c r="DJ40" s="589"/>
      <c r="DK40" s="590"/>
      <c r="DL40" s="594">
        <v>479881</v>
      </c>
      <c r="DM40" s="589"/>
      <c r="DN40" s="589"/>
      <c r="DO40" s="589"/>
      <c r="DP40" s="589"/>
      <c r="DQ40" s="589"/>
      <c r="DR40" s="589"/>
      <c r="DS40" s="589"/>
      <c r="DT40" s="589"/>
      <c r="DU40" s="589"/>
      <c r="DV40" s="590"/>
      <c r="DW40" s="611">
        <v>1.1000000000000001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4841193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4601238</v>
      </c>
      <c r="CS42" s="589"/>
      <c r="CT42" s="589"/>
      <c r="CU42" s="589"/>
      <c r="CV42" s="589"/>
      <c r="CW42" s="589"/>
      <c r="CX42" s="589"/>
      <c r="CY42" s="590"/>
      <c r="CZ42" s="591">
        <v>5.9</v>
      </c>
      <c r="DA42" s="592"/>
      <c r="DB42" s="592"/>
      <c r="DC42" s="593"/>
      <c r="DD42" s="594">
        <v>2253789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252672</v>
      </c>
      <c r="CS43" s="607"/>
      <c r="CT43" s="607"/>
      <c r="CU43" s="607"/>
      <c r="CV43" s="607"/>
      <c r="CW43" s="607"/>
      <c r="CX43" s="607"/>
      <c r="CY43" s="608"/>
      <c r="CZ43" s="591">
        <v>0.3</v>
      </c>
      <c r="DA43" s="609"/>
      <c r="DB43" s="609"/>
      <c r="DC43" s="610"/>
      <c r="DD43" s="594">
        <v>252672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4601238</v>
      </c>
      <c r="CS44" s="589"/>
      <c r="CT44" s="589"/>
      <c r="CU44" s="589"/>
      <c r="CV44" s="589"/>
      <c r="CW44" s="589"/>
      <c r="CX44" s="589"/>
      <c r="CY44" s="590"/>
      <c r="CZ44" s="591">
        <v>5.9</v>
      </c>
      <c r="DA44" s="592"/>
      <c r="DB44" s="592"/>
      <c r="DC44" s="593"/>
      <c r="DD44" s="594">
        <v>2253789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1691961</v>
      </c>
      <c r="CS45" s="607"/>
      <c r="CT45" s="607"/>
      <c r="CU45" s="607"/>
      <c r="CV45" s="607"/>
      <c r="CW45" s="607"/>
      <c r="CX45" s="607"/>
      <c r="CY45" s="608"/>
      <c r="CZ45" s="591">
        <v>2.2000000000000002</v>
      </c>
      <c r="DA45" s="609"/>
      <c r="DB45" s="609"/>
      <c r="DC45" s="610"/>
      <c r="DD45" s="594">
        <v>87827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2867597</v>
      </c>
      <c r="CS46" s="589"/>
      <c r="CT46" s="589"/>
      <c r="CU46" s="589"/>
      <c r="CV46" s="589"/>
      <c r="CW46" s="589"/>
      <c r="CX46" s="589"/>
      <c r="CY46" s="590"/>
      <c r="CZ46" s="591">
        <v>3.7</v>
      </c>
      <c r="DA46" s="592"/>
      <c r="DB46" s="592"/>
      <c r="DC46" s="593"/>
      <c r="DD46" s="594">
        <v>2161782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78174127</v>
      </c>
      <c r="CS49" s="573"/>
      <c r="CT49" s="573"/>
      <c r="CU49" s="573"/>
      <c r="CV49" s="573"/>
      <c r="CW49" s="573"/>
      <c r="CX49" s="573"/>
      <c r="CY49" s="574"/>
      <c r="CZ49" s="575">
        <v>100</v>
      </c>
      <c r="DA49" s="576"/>
      <c r="DB49" s="576"/>
      <c r="DC49" s="577"/>
      <c r="DD49" s="578">
        <v>50272349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80088</v>
      </c>
      <c r="R7" s="1101"/>
      <c r="S7" s="1101"/>
      <c r="T7" s="1101"/>
      <c r="U7" s="1101"/>
      <c r="V7" s="1101">
        <v>78673</v>
      </c>
      <c r="W7" s="1101"/>
      <c r="X7" s="1101"/>
      <c r="Y7" s="1101"/>
      <c r="Z7" s="1101"/>
      <c r="AA7" s="1101">
        <v>1415</v>
      </c>
      <c r="AB7" s="1101"/>
      <c r="AC7" s="1101"/>
      <c r="AD7" s="1101"/>
      <c r="AE7" s="1102"/>
      <c r="AF7" s="1103">
        <v>1321</v>
      </c>
      <c r="AG7" s="1104"/>
      <c r="AH7" s="1104"/>
      <c r="AI7" s="1104"/>
      <c r="AJ7" s="1105"/>
      <c r="AK7" s="1087">
        <v>1914</v>
      </c>
      <c r="AL7" s="1088"/>
      <c r="AM7" s="1088"/>
      <c r="AN7" s="1088"/>
      <c r="AO7" s="1088"/>
      <c r="AP7" s="1088">
        <v>63262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v>52</v>
      </c>
      <c r="CI7" s="1085"/>
      <c r="CJ7" s="1085"/>
      <c r="CK7" s="1085"/>
      <c r="CL7" s="1086"/>
      <c r="CM7" s="1084">
        <v>868</v>
      </c>
      <c r="CN7" s="1085"/>
      <c r="CO7" s="1085"/>
      <c r="CP7" s="1085"/>
      <c r="CQ7" s="1086"/>
      <c r="CR7" s="1084">
        <v>144</v>
      </c>
      <c r="CS7" s="1085"/>
      <c r="CT7" s="1085"/>
      <c r="CU7" s="1085"/>
      <c r="CV7" s="1086"/>
      <c r="CW7" s="1084" t="s">
        <v>476</v>
      </c>
      <c r="CX7" s="1085"/>
      <c r="CY7" s="1085"/>
      <c r="CZ7" s="1085"/>
      <c r="DA7" s="1086"/>
      <c r="DB7" s="1084">
        <v>1110</v>
      </c>
      <c r="DC7" s="1085"/>
      <c r="DD7" s="1085"/>
      <c r="DE7" s="1085"/>
      <c r="DF7" s="1086"/>
      <c r="DG7" s="1084" t="s">
        <v>476</v>
      </c>
      <c r="DH7" s="1085"/>
      <c r="DI7" s="1085"/>
      <c r="DJ7" s="1085"/>
      <c r="DK7" s="1086"/>
      <c r="DL7" s="1084" t="s">
        <v>476</v>
      </c>
      <c r="DM7" s="1085"/>
      <c r="DN7" s="1085"/>
      <c r="DO7" s="1085"/>
      <c r="DP7" s="1086"/>
      <c r="DQ7" s="1084" t="s">
        <v>476</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86</v>
      </c>
      <c r="R8" s="1040"/>
      <c r="S8" s="1040"/>
      <c r="T8" s="1040"/>
      <c r="U8" s="1040"/>
      <c r="V8" s="1040">
        <v>60</v>
      </c>
      <c r="W8" s="1040"/>
      <c r="X8" s="1040"/>
      <c r="Y8" s="1040"/>
      <c r="Z8" s="1040"/>
      <c r="AA8" s="1040">
        <v>26</v>
      </c>
      <c r="AB8" s="1040"/>
      <c r="AC8" s="1040"/>
      <c r="AD8" s="1040"/>
      <c r="AE8" s="1041"/>
      <c r="AF8" s="1015" t="s">
        <v>112</v>
      </c>
      <c r="AG8" s="1016"/>
      <c r="AH8" s="1016"/>
      <c r="AI8" s="1016"/>
      <c r="AJ8" s="1017"/>
      <c r="AK8" s="1082">
        <v>26</v>
      </c>
      <c r="AL8" s="1083"/>
      <c r="AM8" s="1083"/>
      <c r="AN8" s="1083"/>
      <c r="AO8" s="1083"/>
      <c r="AP8" s="1083">
        <v>60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540</v>
      </c>
      <c r="BT8" s="1011"/>
      <c r="BU8" s="1011"/>
      <c r="BV8" s="1011"/>
      <c r="BW8" s="1011"/>
      <c r="BX8" s="1011"/>
      <c r="BY8" s="1011"/>
      <c r="BZ8" s="1011"/>
      <c r="CA8" s="1011"/>
      <c r="CB8" s="1011"/>
      <c r="CC8" s="1011"/>
      <c r="CD8" s="1011"/>
      <c r="CE8" s="1011"/>
      <c r="CF8" s="1011"/>
      <c r="CG8" s="1012"/>
      <c r="CH8" s="985">
        <v>0</v>
      </c>
      <c r="CI8" s="986"/>
      <c r="CJ8" s="986"/>
      <c r="CK8" s="986"/>
      <c r="CL8" s="987"/>
      <c r="CM8" s="985">
        <v>252</v>
      </c>
      <c r="CN8" s="986"/>
      <c r="CO8" s="986"/>
      <c r="CP8" s="986"/>
      <c r="CQ8" s="987"/>
      <c r="CR8" s="985">
        <v>250</v>
      </c>
      <c r="CS8" s="986"/>
      <c r="CT8" s="986"/>
      <c r="CU8" s="986"/>
      <c r="CV8" s="987"/>
      <c r="CW8" s="985">
        <v>21</v>
      </c>
      <c r="CX8" s="986"/>
      <c r="CY8" s="986"/>
      <c r="CZ8" s="986"/>
      <c r="DA8" s="987"/>
      <c r="DB8" s="985" t="s">
        <v>476</v>
      </c>
      <c r="DC8" s="986"/>
      <c r="DD8" s="986"/>
      <c r="DE8" s="986"/>
      <c r="DF8" s="987"/>
      <c r="DG8" s="985" t="s">
        <v>476</v>
      </c>
      <c r="DH8" s="986"/>
      <c r="DI8" s="986"/>
      <c r="DJ8" s="986"/>
      <c r="DK8" s="987"/>
      <c r="DL8" s="985" t="s">
        <v>476</v>
      </c>
      <c r="DM8" s="986"/>
      <c r="DN8" s="986"/>
      <c r="DO8" s="986"/>
      <c r="DP8" s="987"/>
      <c r="DQ8" s="985" t="s">
        <v>476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79615</v>
      </c>
      <c r="R23" s="1065"/>
      <c r="S23" s="1065"/>
      <c r="T23" s="1065"/>
      <c r="U23" s="1065"/>
      <c r="V23" s="1065">
        <v>78174</v>
      </c>
      <c r="W23" s="1065"/>
      <c r="X23" s="1065"/>
      <c r="Y23" s="1065"/>
      <c r="Z23" s="1065"/>
      <c r="AA23" s="1065">
        <v>1441</v>
      </c>
      <c r="AB23" s="1065"/>
      <c r="AC23" s="1065"/>
      <c r="AD23" s="1065"/>
      <c r="AE23" s="1066"/>
      <c r="AF23" s="1067">
        <v>1321</v>
      </c>
      <c r="AG23" s="1065"/>
      <c r="AH23" s="1065"/>
      <c r="AI23" s="1065"/>
      <c r="AJ23" s="1068"/>
      <c r="AK23" s="1069"/>
      <c r="AL23" s="1070"/>
      <c r="AM23" s="1070"/>
      <c r="AN23" s="1070"/>
      <c r="AO23" s="1070"/>
      <c r="AP23" s="1065">
        <v>63322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29327</v>
      </c>
      <c r="R28" s="1050"/>
      <c r="S28" s="1050"/>
      <c r="T28" s="1050"/>
      <c r="U28" s="1050"/>
      <c r="V28" s="1050">
        <v>29230</v>
      </c>
      <c r="W28" s="1050"/>
      <c r="X28" s="1050"/>
      <c r="Y28" s="1050"/>
      <c r="Z28" s="1050"/>
      <c r="AA28" s="1050">
        <v>97</v>
      </c>
      <c r="AB28" s="1050"/>
      <c r="AC28" s="1050"/>
      <c r="AD28" s="1050"/>
      <c r="AE28" s="1051"/>
      <c r="AF28" s="1052">
        <v>97</v>
      </c>
      <c r="AG28" s="1050"/>
      <c r="AH28" s="1050"/>
      <c r="AI28" s="1050"/>
      <c r="AJ28" s="1053"/>
      <c r="AK28" s="1054">
        <v>2824</v>
      </c>
      <c r="AL28" s="1042"/>
      <c r="AM28" s="1042"/>
      <c r="AN28" s="1042"/>
      <c r="AO28" s="1042"/>
      <c r="AP28" s="1042" t="s">
        <v>476</v>
      </c>
      <c r="AQ28" s="1042"/>
      <c r="AR28" s="1042"/>
      <c r="AS28" s="1042"/>
      <c r="AT28" s="1042"/>
      <c r="AU28" s="1042" t="s">
        <v>476</v>
      </c>
      <c r="AV28" s="1042"/>
      <c r="AW28" s="1042"/>
      <c r="AX28" s="1042"/>
      <c r="AY28" s="1042"/>
      <c r="AZ28" s="1043" t="s">
        <v>476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16814</v>
      </c>
      <c r="R29" s="1040"/>
      <c r="S29" s="1040"/>
      <c r="T29" s="1040"/>
      <c r="U29" s="1040"/>
      <c r="V29" s="1040">
        <v>16629</v>
      </c>
      <c r="W29" s="1040"/>
      <c r="X29" s="1040"/>
      <c r="Y29" s="1040"/>
      <c r="Z29" s="1040"/>
      <c r="AA29" s="1040">
        <v>185</v>
      </c>
      <c r="AB29" s="1040"/>
      <c r="AC29" s="1040"/>
      <c r="AD29" s="1040"/>
      <c r="AE29" s="1041"/>
      <c r="AF29" s="1015">
        <v>185</v>
      </c>
      <c r="AG29" s="1016"/>
      <c r="AH29" s="1016"/>
      <c r="AI29" s="1016"/>
      <c r="AJ29" s="1017"/>
      <c r="AK29" s="976">
        <v>2978</v>
      </c>
      <c r="AL29" s="967"/>
      <c r="AM29" s="967"/>
      <c r="AN29" s="967"/>
      <c r="AO29" s="967"/>
      <c r="AP29" s="967" t="s">
        <v>476</v>
      </c>
      <c r="AQ29" s="967"/>
      <c r="AR29" s="967"/>
      <c r="AS29" s="967"/>
      <c r="AT29" s="967"/>
      <c r="AU29" s="967" t="s">
        <v>476</v>
      </c>
      <c r="AV29" s="967"/>
      <c r="AW29" s="967"/>
      <c r="AX29" s="967"/>
      <c r="AY29" s="967"/>
      <c r="AZ29" s="1038" t="s">
        <v>476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2789</v>
      </c>
      <c r="R30" s="1040"/>
      <c r="S30" s="1040"/>
      <c r="T30" s="1040"/>
      <c r="U30" s="1040"/>
      <c r="V30" s="1040">
        <v>2655</v>
      </c>
      <c r="W30" s="1040"/>
      <c r="X30" s="1040"/>
      <c r="Y30" s="1040"/>
      <c r="Z30" s="1040"/>
      <c r="AA30" s="1040">
        <v>135</v>
      </c>
      <c r="AB30" s="1040"/>
      <c r="AC30" s="1040"/>
      <c r="AD30" s="1040"/>
      <c r="AE30" s="1041"/>
      <c r="AF30" s="1015">
        <v>135</v>
      </c>
      <c r="AG30" s="1016"/>
      <c r="AH30" s="1016"/>
      <c r="AI30" s="1016"/>
      <c r="AJ30" s="1017"/>
      <c r="AK30" s="976">
        <v>538</v>
      </c>
      <c r="AL30" s="967"/>
      <c r="AM30" s="967"/>
      <c r="AN30" s="967"/>
      <c r="AO30" s="967"/>
      <c r="AP30" s="967" t="s">
        <v>476</v>
      </c>
      <c r="AQ30" s="967"/>
      <c r="AR30" s="967"/>
      <c r="AS30" s="967"/>
      <c r="AT30" s="967"/>
      <c r="AU30" s="967" t="s">
        <v>476</v>
      </c>
      <c r="AV30" s="967"/>
      <c r="AW30" s="967"/>
      <c r="AX30" s="967"/>
      <c r="AY30" s="967"/>
      <c r="AZ30" s="1038" t="s">
        <v>476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3996</v>
      </c>
      <c r="R31" s="1040"/>
      <c r="S31" s="1040"/>
      <c r="T31" s="1040"/>
      <c r="U31" s="1040"/>
      <c r="V31" s="1040">
        <v>3637</v>
      </c>
      <c r="W31" s="1040"/>
      <c r="X31" s="1040"/>
      <c r="Y31" s="1040"/>
      <c r="Z31" s="1040"/>
      <c r="AA31" s="1040">
        <v>360</v>
      </c>
      <c r="AB31" s="1040"/>
      <c r="AC31" s="1040"/>
      <c r="AD31" s="1040"/>
      <c r="AE31" s="1041"/>
      <c r="AF31" s="1015">
        <v>5455</v>
      </c>
      <c r="AG31" s="1016"/>
      <c r="AH31" s="1016"/>
      <c r="AI31" s="1016"/>
      <c r="AJ31" s="1017"/>
      <c r="AK31" s="976">
        <v>117</v>
      </c>
      <c r="AL31" s="967"/>
      <c r="AM31" s="967"/>
      <c r="AN31" s="967"/>
      <c r="AO31" s="967"/>
      <c r="AP31" s="967">
        <v>9106</v>
      </c>
      <c r="AQ31" s="967"/>
      <c r="AR31" s="967"/>
      <c r="AS31" s="967"/>
      <c r="AT31" s="967"/>
      <c r="AU31" s="967">
        <v>55</v>
      </c>
      <c r="AV31" s="967"/>
      <c r="AW31" s="967"/>
      <c r="AX31" s="967"/>
      <c r="AY31" s="967"/>
      <c r="AZ31" s="1038" t="s">
        <v>476</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5838</v>
      </c>
      <c r="R32" s="1040"/>
      <c r="S32" s="1040"/>
      <c r="T32" s="1040"/>
      <c r="U32" s="1040"/>
      <c r="V32" s="1040">
        <v>5669</v>
      </c>
      <c r="W32" s="1040"/>
      <c r="X32" s="1040"/>
      <c r="Y32" s="1040"/>
      <c r="Z32" s="1040"/>
      <c r="AA32" s="1040">
        <v>170</v>
      </c>
      <c r="AB32" s="1040"/>
      <c r="AC32" s="1040"/>
      <c r="AD32" s="1040"/>
      <c r="AE32" s="1041"/>
      <c r="AF32" s="1015">
        <v>388</v>
      </c>
      <c r="AG32" s="1016"/>
      <c r="AH32" s="1016"/>
      <c r="AI32" s="1016"/>
      <c r="AJ32" s="1017"/>
      <c r="AK32" s="976">
        <v>1708</v>
      </c>
      <c r="AL32" s="967"/>
      <c r="AM32" s="967"/>
      <c r="AN32" s="967"/>
      <c r="AO32" s="967"/>
      <c r="AP32" s="967">
        <v>56458</v>
      </c>
      <c r="AQ32" s="967"/>
      <c r="AR32" s="967"/>
      <c r="AS32" s="967"/>
      <c r="AT32" s="967"/>
      <c r="AU32" s="967">
        <v>18462</v>
      </c>
      <c r="AV32" s="967"/>
      <c r="AW32" s="967"/>
      <c r="AX32" s="967"/>
      <c r="AY32" s="967"/>
      <c r="AZ32" s="1038" t="s">
        <v>476</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6259</v>
      </c>
      <c r="AG63" s="955"/>
      <c r="AH63" s="955"/>
      <c r="AI63" s="955"/>
      <c r="AJ63" s="1026"/>
      <c r="AK63" s="1027"/>
      <c r="AL63" s="959"/>
      <c r="AM63" s="959"/>
      <c r="AN63" s="959"/>
      <c r="AO63" s="959"/>
      <c r="AP63" s="955">
        <v>65564</v>
      </c>
      <c r="AQ63" s="955"/>
      <c r="AR63" s="955"/>
      <c r="AS63" s="955"/>
      <c r="AT63" s="955"/>
      <c r="AU63" s="955">
        <v>18517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455</v>
      </c>
      <c r="R68" s="978"/>
      <c r="S68" s="978"/>
      <c r="T68" s="978"/>
      <c r="U68" s="978"/>
      <c r="V68" s="978">
        <v>440</v>
      </c>
      <c r="W68" s="978"/>
      <c r="X68" s="978"/>
      <c r="Y68" s="978"/>
      <c r="Z68" s="978"/>
      <c r="AA68" s="978">
        <v>15</v>
      </c>
      <c r="AB68" s="978"/>
      <c r="AC68" s="978"/>
      <c r="AD68" s="978"/>
      <c r="AE68" s="978"/>
      <c r="AF68" s="978">
        <v>15</v>
      </c>
      <c r="AG68" s="978"/>
      <c r="AH68" s="978"/>
      <c r="AI68" s="978"/>
      <c r="AJ68" s="978"/>
      <c r="AK68" s="978" t="s">
        <v>542</v>
      </c>
      <c r="AL68" s="978"/>
      <c r="AM68" s="978"/>
      <c r="AN68" s="978"/>
      <c r="AO68" s="978"/>
      <c r="AP68" s="978">
        <v>739</v>
      </c>
      <c r="AQ68" s="978"/>
      <c r="AR68" s="978"/>
      <c r="AS68" s="978"/>
      <c r="AT68" s="978"/>
      <c r="AU68" s="978">
        <v>220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9334</v>
      </c>
      <c r="R69" s="967"/>
      <c r="S69" s="967"/>
      <c r="T69" s="967"/>
      <c r="U69" s="967"/>
      <c r="V69" s="967">
        <v>9237</v>
      </c>
      <c r="W69" s="967"/>
      <c r="X69" s="967"/>
      <c r="Y69" s="967"/>
      <c r="Z69" s="967"/>
      <c r="AA69" s="967">
        <v>97</v>
      </c>
      <c r="AB69" s="967"/>
      <c r="AC69" s="967"/>
      <c r="AD69" s="967"/>
      <c r="AE69" s="967"/>
      <c r="AF69" s="967">
        <v>97</v>
      </c>
      <c r="AG69" s="967"/>
      <c r="AH69" s="967"/>
      <c r="AI69" s="967"/>
      <c r="AJ69" s="967"/>
      <c r="AK69" s="967" t="s">
        <v>476</v>
      </c>
      <c r="AL69" s="967"/>
      <c r="AM69" s="967"/>
      <c r="AN69" s="967"/>
      <c r="AO69" s="967"/>
      <c r="AP69" s="967">
        <v>3787</v>
      </c>
      <c r="AQ69" s="967"/>
      <c r="AR69" s="967"/>
      <c r="AS69" s="967"/>
      <c r="AT69" s="967"/>
      <c r="AU69" s="967">
        <v>1555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72172</v>
      </c>
      <c r="R70" s="967"/>
      <c r="S70" s="967"/>
      <c r="T70" s="967"/>
      <c r="U70" s="967"/>
      <c r="V70" s="967">
        <v>71769</v>
      </c>
      <c r="W70" s="967"/>
      <c r="X70" s="967"/>
      <c r="Y70" s="967"/>
      <c r="Z70" s="967"/>
      <c r="AA70" s="967">
        <v>402</v>
      </c>
      <c r="AB70" s="967"/>
      <c r="AC70" s="967"/>
      <c r="AD70" s="967"/>
      <c r="AE70" s="967"/>
      <c r="AF70" s="967">
        <v>402</v>
      </c>
      <c r="AG70" s="967"/>
      <c r="AH70" s="967"/>
      <c r="AI70" s="967"/>
      <c r="AJ70" s="967"/>
      <c r="AK70" s="967">
        <v>133</v>
      </c>
      <c r="AL70" s="967"/>
      <c r="AM70" s="967"/>
      <c r="AN70" s="967"/>
      <c r="AO70" s="967"/>
      <c r="AP70" s="967" t="s">
        <v>476</v>
      </c>
      <c r="AQ70" s="967"/>
      <c r="AR70" s="967"/>
      <c r="AS70" s="967"/>
      <c r="AT70" s="967"/>
      <c r="AU70" s="967" t="s">
        <v>476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162</v>
      </c>
      <c r="R71" s="967"/>
      <c r="S71" s="967"/>
      <c r="T71" s="967"/>
      <c r="U71" s="967"/>
      <c r="V71" s="967">
        <v>159</v>
      </c>
      <c r="W71" s="967"/>
      <c r="X71" s="967"/>
      <c r="Y71" s="967"/>
      <c r="Z71" s="967"/>
      <c r="AA71" s="967">
        <v>3</v>
      </c>
      <c r="AB71" s="967"/>
      <c r="AC71" s="967"/>
      <c r="AD71" s="967"/>
      <c r="AE71" s="967"/>
      <c r="AF71" s="967">
        <v>3</v>
      </c>
      <c r="AG71" s="967"/>
      <c r="AH71" s="967"/>
      <c r="AI71" s="967"/>
      <c r="AJ71" s="967"/>
      <c r="AK71" s="967" t="s">
        <v>476</v>
      </c>
      <c r="AL71" s="967"/>
      <c r="AM71" s="967"/>
      <c r="AN71" s="967"/>
      <c r="AO71" s="967"/>
      <c r="AP71" s="967" t="s">
        <v>476</v>
      </c>
      <c r="AQ71" s="967"/>
      <c r="AR71" s="967"/>
      <c r="AS71" s="967"/>
      <c r="AT71" s="967"/>
      <c r="AU71" s="967" t="s">
        <v>476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532</v>
      </c>
      <c r="C72" s="971"/>
      <c r="D72" s="971"/>
      <c r="E72" s="971"/>
      <c r="F72" s="971"/>
      <c r="G72" s="971"/>
      <c r="H72" s="971"/>
      <c r="I72" s="971"/>
      <c r="J72" s="971"/>
      <c r="K72" s="971"/>
      <c r="L72" s="971"/>
      <c r="M72" s="971"/>
      <c r="N72" s="971"/>
      <c r="O72" s="971"/>
      <c r="P72" s="972"/>
      <c r="Q72" s="973">
        <v>194</v>
      </c>
      <c r="R72" s="967"/>
      <c r="S72" s="967"/>
      <c r="T72" s="967"/>
      <c r="U72" s="967"/>
      <c r="V72" s="967">
        <v>166</v>
      </c>
      <c r="W72" s="967"/>
      <c r="X72" s="967"/>
      <c r="Y72" s="967"/>
      <c r="Z72" s="967"/>
      <c r="AA72" s="967">
        <v>28</v>
      </c>
      <c r="AB72" s="967"/>
      <c r="AC72" s="967"/>
      <c r="AD72" s="967"/>
      <c r="AE72" s="967"/>
      <c r="AF72" s="967">
        <v>28</v>
      </c>
      <c r="AG72" s="967"/>
      <c r="AH72" s="967"/>
      <c r="AI72" s="967"/>
      <c r="AJ72" s="967"/>
      <c r="AK72" s="967">
        <v>11</v>
      </c>
      <c r="AL72" s="967"/>
      <c r="AM72" s="967"/>
      <c r="AN72" s="967"/>
      <c r="AO72" s="967"/>
      <c r="AP72" s="967" t="s">
        <v>476</v>
      </c>
      <c r="AQ72" s="967"/>
      <c r="AR72" s="967"/>
      <c r="AS72" s="967"/>
      <c r="AT72" s="967"/>
      <c r="AU72" s="967" t="s">
        <v>476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533</v>
      </c>
      <c r="C73" s="971"/>
      <c r="D73" s="971"/>
      <c r="E73" s="971"/>
      <c r="F73" s="971"/>
      <c r="G73" s="971"/>
      <c r="H73" s="971"/>
      <c r="I73" s="971"/>
      <c r="J73" s="971"/>
      <c r="K73" s="971"/>
      <c r="L73" s="971"/>
      <c r="M73" s="971"/>
      <c r="N73" s="971"/>
      <c r="O73" s="971"/>
      <c r="P73" s="972"/>
      <c r="Q73" s="973">
        <v>998134</v>
      </c>
      <c r="R73" s="967"/>
      <c r="S73" s="967"/>
      <c r="T73" s="967"/>
      <c r="U73" s="967"/>
      <c r="V73" s="967">
        <v>966662</v>
      </c>
      <c r="W73" s="967"/>
      <c r="X73" s="967"/>
      <c r="Y73" s="967"/>
      <c r="Z73" s="967"/>
      <c r="AA73" s="967">
        <v>31472</v>
      </c>
      <c r="AB73" s="967"/>
      <c r="AC73" s="967"/>
      <c r="AD73" s="967"/>
      <c r="AE73" s="967"/>
      <c r="AF73" s="967">
        <v>31472</v>
      </c>
      <c r="AG73" s="967"/>
      <c r="AH73" s="967"/>
      <c r="AI73" s="967"/>
      <c r="AJ73" s="967"/>
      <c r="AK73" s="967">
        <v>5942</v>
      </c>
      <c r="AL73" s="967"/>
      <c r="AM73" s="967"/>
      <c r="AN73" s="967"/>
      <c r="AO73" s="967"/>
      <c r="AP73" s="967" t="s">
        <v>476</v>
      </c>
      <c r="AQ73" s="967"/>
      <c r="AR73" s="967"/>
      <c r="AS73" s="967"/>
      <c r="AT73" s="967"/>
      <c r="AU73" s="967" t="s">
        <v>476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534</v>
      </c>
      <c r="C74" s="971"/>
      <c r="D74" s="971"/>
      <c r="E74" s="971"/>
      <c r="F74" s="971"/>
      <c r="G74" s="971"/>
      <c r="H74" s="971"/>
      <c r="I74" s="971"/>
      <c r="J74" s="971"/>
      <c r="K74" s="971"/>
      <c r="L74" s="971"/>
      <c r="M74" s="971"/>
      <c r="N74" s="971"/>
      <c r="O74" s="971"/>
      <c r="P74" s="972"/>
      <c r="Q74" s="973">
        <v>43564</v>
      </c>
      <c r="R74" s="967"/>
      <c r="S74" s="967"/>
      <c r="T74" s="967"/>
      <c r="U74" s="967"/>
      <c r="V74" s="967">
        <v>37771</v>
      </c>
      <c r="W74" s="967"/>
      <c r="X74" s="967"/>
      <c r="Y74" s="967"/>
      <c r="Z74" s="967"/>
      <c r="AA74" s="967">
        <v>5792</v>
      </c>
      <c r="AB74" s="967"/>
      <c r="AC74" s="967"/>
      <c r="AD74" s="967"/>
      <c r="AE74" s="967"/>
      <c r="AF74" s="967">
        <v>29201</v>
      </c>
      <c r="AG74" s="967"/>
      <c r="AH74" s="967"/>
      <c r="AI74" s="967"/>
      <c r="AJ74" s="967"/>
      <c r="AK74" s="967" t="s">
        <v>476</v>
      </c>
      <c r="AL74" s="967"/>
      <c r="AM74" s="967"/>
      <c r="AN74" s="967"/>
      <c r="AO74" s="967"/>
      <c r="AP74" s="967">
        <v>144908</v>
      </c>
      <c r="AQ74" s="967"/>
      <c r="AR74" s="967"/>
      <c r="AS74" s="967"/>
      <c r="AT74" s="967"/>
      <c r="AU74" s="967" t="s">
        <v>476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535</v>
      </c>
      <c r="C75" s="971"/>
      <c r="D75" s="971"/>
      <c r="E75" s="971"/>
      <c r="F75" s="971"/>
      <c r="G75" s="971"/>
      <c r="H75" s="971"/>
      <c r="I75" s="971"/>
      <c r="J75" s="971"/>
      <c r="K75" s="971"/>
      <c r="L75" s="971"/>
      <c r="M75" s="971"/>
      <c r="N75" s="971"/>
      <c r="O75" s="971"/>
      <c r="P75" s="972"/>
      <c r="Q75" s="974">
        <v>9051</v>
      </c>
      <c r="R75" s="975"/>
      <c r="S75" s="975"/>
      <c r="T75" s="975"/>
      <c r="U75" s="976"/>
      <c r="V75" s="977">
        <v>6088</v>
      </c>
      <c r="W75" s="975"/>
      <c r="X75" s="975"/>
      <c r="Y75" s="975"/>
      <c r="Z75" s="976"/>
      <c r="AA75" s="977">
        <v>2963</v>
      </c>
      <c r="AB75" s="975"/>
      <c r="AC75" s="975"/>
      <c r="AD75" s="975"/>
      <c r="AE75" s="976"/>
      <c r="AF75" s="977">
        <v>14577</v>
      </c>
      <c r="AG75" s="975"/>
      <c r="AH75" s="975"/>
      <c r="AI75" s="975"/>
      <c r="AJ75" s="976"/>
      <c r="AK75" s="977" t="s">
        <v>476</v>
      </c>
      <c r="AL75" s="975"/>
      <c r="AM75" s="975"/>
      <c r="AN75" s="975"/>
      <c r="AO75" s="976"/>
      <c r="AP75" s="977">
        <v>19295</v>
      </c>
      <c r="AQ75" s="975"/>
      <c r="AR75" s="975"/>
      <c r="AS75" s="975"/>
      <c r="AT75" s="976"/>
      <c r="AU75" s="977" t="s">
        <v>476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75795</v>
      </c>
      <c r="AG88" s="955"/>
      <c r="AH88" s="955"/>
      <c r="AI88" s="955"/>
      <c r="AJ88" s="955"/>
      <c r="AK88" s="959"/>
      <c r="AL88" s="959"/>
      <c r="AM88" s="959"/>
      <c r="AN88" s="959"/>
      <c r="AO88" s="959"/>
      <c r="AP88" s="955">
        <v>168729</v>
      </c>
      <c r="AQ88" s="955"/>
      <c r="AR88" s="955"/>
      <c r="AS88" s="955"/>
      <c r="AT88" s="955"/>
      <c r="AU88" s="955">
        <v>1775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394</v>
      </c>
      <c r="CS102" s="947"/>
      <c r="CT102" s="947"/>
      <c r="CU102" s="947"/>
      <c r="CV102" s="948"/>
      <c r="CW102" s="946">
        <v>21</v>
      </c>
      <c r="CX102" s="947"/>
      <c r="CY102" s="947"/>
      <c r="CZ102" s="947"/>
      <c r="DA102" s="948"/>
      <c r="DB102" s="946">
        <v>1110</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7383277</v>
      </c>
      <c r="AB110" s="873"/>
      <c r="AC110" s="873"/>
      <c r="AD110" s="873"/>
      <c r="AE110" s="874"/>
      <c r="AF110" s="875">
        <v>7426974</v>
      </c>
      <c r="AG110" s="873"/>
      <c r="AH110" s="873"/>
      <c r="AI110" s="873"/>
      <c r="AJ110" s="874"/>
      <c r="AK110" s="875">
        <v>7057832</v>
      </c>
      <c r="AL110" s="873"/>
      <c r="AM110" s="873"/>
      <c r="AN110" s="873"/>
      <c r="AO110" s="874"/>
      <c r="AP110" s="876">
        <v>18.100000000000001</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68152567</v>
      </c>
      <c r="BR110" s="800"/>
      <c r="BS110" s="800"/>
      <c r="BT110" s="800"/>
      <c r="BU110" s="800"/>
      <c r="BV110" s="800">
        <v>66640474</v>
      </c>
      <c r="BW110" s="800"/>
      <c r="BX110" s="800"/>
      <c r="BY110" s="800"/>
      <c r="BZ110" s="800"/>
      <c r="CA110" s="800">
        <v>63321804</v>
      </c>
      <c r="CB110" s="800"/>
      <c r="CC110" s="800"/>
      <c r="CD110" s="800"/>
      <c r="CE110" s="800"/>
      <c r="CF110" s="861">
        <v>162</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20932342</v>
      </c>
      <c r="BR112" s="771"/>
      <c r="BS112" s="771"/>
      <c r="BT112" s="771"/>
      <c r="BU112" s="771"/>
      <c r="BV112" s="771">
        <v>19660400</v>
      </c>
      <c r="BW112" s="771"/>
      <c r="BX112" s="771"/>
      <c r="BY112" s="771"/>
      <c r="BZ112" s="771"/>
      <c r="CA112" s="771">
        <v>18516269</v>
      </c>
      <c r="CB112" s="771"/>
      <c r="CC112" s="771"/>
      <c r="CD112" s="771"/>
      <c r="CE112" s="771"/>
      <c r="CF112" s="848">
        <v>47.4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1387365</v>
      </c>
      <c r="AB113" s="909"/>
      <c r="AC113" s="909"/>
      <c r="AD113" s="909"/>
      <c r="AE113" s="910"/>
      <c r="AF113" s="911">
        <v>1269974</v>
      </c>
      <c r="AG113" s="909"/>
      <c r="AH113" s="909"/>
      <c r="AI113" s="909"/>
      <c r="AJ113" s="910"/>
      <c r="AK113" s="911">
        <v>1271950</v>
      </c>
      <c r="AL113" s="909"/>
      <c r="AM113" s="909"/>
      <c r="AN113" s="909"/>
      <c r="AO113" s="910"/>
      <c r="AP113" s="912">
        <v>3.3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869360</v>
      </c>
      <c r="BR113" s="771"/>
      <c r="BS113" s="771"/>
      <c r="BT113" s="771"/>
      <c r="BU113" s="771"/>
      <c r="BV113" s="771">
        <v>911583</v>
      </c>
      <c r="BW113" s="771"/>
      <c r="BX113" s="771"/>
      <c r="BY113" s="771"/>
      <c r="BZ113" s="771"/>
      <c r="CA113" s="771">
        <v>1774947</v>
      </c>
      <c r="CB113" s="771"/>
      <c r="CC113" s="771"/>
      <c r="CD113" s="771"/>
      <c r="CE113" s="771"/>
      <c r="CF113" s="848">
        <v>4.5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139499</v>
      </c>
      <c r="AB114" s="784"/>
      <c r="AC114" s="784"/>
      <c r="AD114" s="784"/>
      <c r="AE114" s="785"/>
      <c r="AF114" s="786">
        <v>136263</v>
      </c>
      <c r="AG114" s="784"/>
      <c r="AH114" s="784"/>
      <c r="AI114" s="784"/>
      <c r="AJ114" s="785"/>
      <c r="AK114" s="786">
        <v>149230</v>
      </c>
      <c r="AL114" s="784"/>
      <c r="AM114" s="784"/>
      <c r="AN114" s="784"/>
      <c r="AO114" s="785"/>
      <c r="AP114" s="754">
        <v>0.4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10407880</v>
      </c>
      <c r="BR114" s="771"/>
      <c r="BS114" s="771"/>
      <c r="BT114" s="771"/>
      <c r="BU114" s="771"/>
      <c r="BV114" s="771">
        <v>9820214</v>
      </c>
      <c r="BW114" s="771"/>
      <c r="BX114" s="771"/>
      <c r="BY114" s="771"/>
      <c r="BZ114" s="771"/>
      <c r="CA114" s="771">
        <v>9080204</v>
      </c>
      <c r="CB114" s="771"/>
      <c r="CC114" s="771"/>
      <c r="CD114" s="771"/>
      <c r="CE114" s="771"/>
      <c r="CF114" s="848">
        <v>23.2</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2078</v>
      </c>
      <c r="BR115" s="771"/>
      <c r="BS115" s="771"/>
      <c r="BT115" s="771"/>
      <c r="BU115" s="771"/>
      <c r="BV115" s="771">
        <v>2101</v>
      </c>
      <c r="BW115" s="771"/>
      <c r="BX115" s="771"/>
      <c r="BY115" s="771"/>
      <c r="BZ115" s="771"/>
      <c r="CA115" s="771">
        <v>2197</v>
      </c>
      <c r="CB115" s="771"/>
      <c r="CC115" s="771"/>
      <c r="CD115" s="771"/>
      <c r="CE115" s="771"/>
      <c r="CF115" s="848">
        <v>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548</v>
      </c>
      <c r="AB116" s="784"/>
      <c r="AC116" s="784"/>
      <c r="AD116" s="784"/>
      <c r="AE116" s="785"/>
      <c r="AF116" s="786">
        <v>789</v>
      </c>
      <c r="AG116" s="784"/>
      <c r="AH116" s="784"/>
      <c r="AI116" s="784"/>
      <c r="AJ116" s="785"/>
      <c r="AK116" s="786">
        <v>501</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8910689</v>
      </c>
      <c r="AB117" s="895"/>
      <c r="AC117" s="895"/>
      <c r="AD117" s="895"/>
      <c r="AE117" s="896"/>
      <c r="AF117" s="898">
        <v>8834000</v>
      </c>
      <c r="AG117" s="895"/>
      <c r="AH117" s="895"/>
      <c r="AI117" s="895"/>
      <c r="AJ117" s="896"/>
      <c r="AK117" s="898">
        <v>8479513</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100364227</v>
      </c>
      <c r="BR118" s="858"/>
      <c r="BS118" s="858"/>
      <c r="BT118" s="858"/>
      <c r="BU118" s="858"/>
      <c r="BV118" s="858">
        <v>97034772</v>
      </c>
      <c r="BW118" s="858"/>
      <c r="BX118" s="858"/>
      <c r="BY118" s="858"/>
      <c r="BZ118" s="858"/>
      <c r="CA118" s="858">
        <v>92695421</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10259821</v>
      </c>
      <c r="BR119" s="800"/>
      <c r="BS119" s="800"/>
      <c r="BT119" s="800"/>
      <c r="BU119" s="800"/>
      <c r="BV119" s="800">
        <v>10995930</v>
      </c>
      <c r="BW119" s="800"/>
      <c r="BX119" s="800"/>
      <c r="BY119" s="800"/>
      <c r="BZ119" s="800"/>
      <c r="CA119" s="800">
        <v>10733288</v>
      </c>
      <c r="CB119" s="800"/>
      <c r="CC119" s="800"/>
      <c r="CD119" s="800"/>
      <c r="CE119" s="800"/>
      <c r="CF119" s="861">
        <v>27.5</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20922468</v>
      </c>
      <c r="BR120" s="771"/>
      <c r="BS120" s="771"/>
      <c r="BT120" s="771"/>
      <c r="BU120" s="771"/>
      <c r="BV120" s="771">
        <v>19532830</v>
      </c>
      <c r="BW120" s="771"/>
      <c r="BX120" s="771"/>
      <c r="BY120" s="771"/>
      <c r="BZ120" s="771"/>
      <c r="CA120" s="771">
        <v>17505329</v>
      </c>
      <c r="CB120" s="771"/>
      <c r="CC120" s="771"/>
      <c r="CD120" s="771"/>
      <c r="CE120" s="771"/>
      <c r="CF120" s="848">
        <v>44.8</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t="s">
        <v>112</v>
      </c>
      <c r="DH120" s="800"/>
      <c r="DI120" s="800"/>
      <c r="DJ120" s="800"/>
      <c r="DK120" s="800"/>
      <c r="DL120" s="800">
        <v>19609217</v>
      </c>
      <c r="DM120" s="800"/>
      <c r="DN120" s="800"/>
      <c r="DO120" s="800"/>
      <c r="DP120" s="800"/>
      <c r="DQ120" s="800">
        <v>18461632</v>
      </c>
      <c r="DR120" s="800"/>
      <c r="DS120" s="800"/>
      <c r="DT120" s="800"/>
      <c r="DU120" s="800"/>
      <c r="DV120" s="801">
        <v>47.2</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71794953</v>
      </c>
      <c r="BR121" s="858"/>
      <c r="BS121" s="858"/>
      <c r="BT121" s="858"/>
      <c r="BU121" s="858"/>
      <c r="BV121" s="858">
        <v>72904373</v>
      </c>
      <c r="BW121" s="858"/>
      <c r="BX121" s="858"/>
      <c r="BY121" s="858"/>
      <c r="BZ121" s="858"/>
      <c r="CA121" s="858">
        <v>72712142</v>
      </c>
      <c r="CB121" s="858"/>
      <c r="CC121" s="858"/>
      <c r="CD121" s="858"/>
      <c r="CE121" s="858"/>
      <c r="CF121" s="859">
        <v>186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46603</v>
      </c>
      <c r="DH121" s="771"/>
      <c r="DI121" s="771"/>
      <c r="DJ121" s="771"/>
      <c r="DK121" s="771"/>
      <c r="DL121" s="771">
        <v>51183</v>
      </c>
      <c r="DM121" s="771"/>
      <c r="DN121" s="771"/>
      <c r="DO121" s="771"/>
      <c r="DP121" s="771"/>
      <c r="DQ121" s="771">
        <v>54637</v>
      </c>
      <c r="DR121" s="771"/>
      <c r="DS121" s="771"/>
      <c r="DT121" s="771"/>
      <c r="DU121" s="771"/>
      <c r="DV121" s="823">
        <v>0.1</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102977242</v>
      </c>
      <c r="BR122" s="840"/>
      <c r="BS122" s="840"/>
      <c r="BT122" s="840"/>
      <c r="BU122" s="840"/>
      <c r="BV122" s="840">
        <v>103433133</v>
      </c>
      <c r="BW122" s="840"/>
      <c r="BX122" s="840"/>
      <c r="BY122" s="840"/>
      <c r="BZ122" s="840"/>
      <c r="CA122" s="840">
        <v>100950759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v>20885739</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440</v>
      </c>
      <c r="AB126" s="784"/>
      <c r="AC126" s="784"/>
      <c r="AD126" s="784"/>
      <c r="AE126" s="785"/>
      <c r="AF126" s="786" t="s">
        <v>440</v>
      </c>
      <c r="AG126" s="784"/>
      <c r="AH126" s="784"/>
      <c r="AI126" s="784"/>
      <c r="AJ126" s="785"/>
      <c r="AK126" s="786" t="s">
        <v>440</v>
      </c>
      <c r="AL126" s="784"/>
      <c r="AM126" s="784"/>
      <c r="AN126" s="784"/>
      <c r="AO126" s="785"/>
      <c r="AP126" s="754" t="s">
        <v>440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t="s">
        <v>440</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440</v>
      </c>
      <c r="AB127" s="784"/>
      <c r="AC127" s="784"/>
      <c r="AD127" s="784"/>
      <c r="AE127" s="785"/>
      <c r="AF127" s="786" t="s">
        <v>440</v>
      </c>
      <c r="AG127" s="784"/>
      <c r="AH127" s="784"/>
      <c r="AI127" s="784"/>
      <c r="AJ127" s="785"/>
      <c r="AK127" s="786" t="s">
        <v>440</v>
      </c>
      <c r="AL127" s="784"/>
      <c r="AM127" s="784"/>
      <c r="AN127" s="784"/>
      <c r="AO127" s="785"/>
      <c r="AP127" s="754" t="s">
        <v>440</v>
      </c>
      <c r="AQ127" s="755"/>
      <c r="AR127" s="755"/>
      <c r="AS127" s="755"/>
      <c r="AT127" s="756"/>
      <c r="AU127" s="233"/>
      <c r="AV127" s="233"/>
      <c r="AW127" s="233"/>
      <c r="AX127" s="757" t="s">
        <v>450</v>
      </c>
      <c r="AY127" s="758"/>
      <c r="AZ127" s="758"/>
      <c r="BA127" s="758"/>
      <c r="BB127" s="758"/>
      <c r="BC127" s="758"/>
      <c r="BD127" s="758"/>
      <c r="BE127" s="759"/>
      <c r="BF127" s="760" t="s">
        <v>440</v>
      </c>
      <c r="BG127" s="761"/>
      <c r="BH127" s="761"/>
      <c r="BI127" s="761"/>
      <c r="BJ127" s="761"/>
      <c r="BK127" s="761"/>
      <c r="BL127" s="762"/>
      <c r="BM127" s="760">
        <v>11.35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2078</v>
      </c>
      <c r="DH127" s="820"/>
      <c r="DI127" s="820"/>
      <c r="DJ127" s="820"/>
      <c r="DK127" s="820"/>
      <c r="DL127" s="820">
        <v>2101</v>
      </c>
      <c r="DM127" s="820"/>
      <c r="DN127" s="820"/>
      <c r="DO127" s="820"/>
      <c r="DP127" s="820"/>
      <c r="DQ127" s="820">
        <v>2197</v>
      </c>
      <c r="DR127" s="820"/>
      <c r="DS127" s="820"/>
      <c r="DT127" s="820"/>
      <c r="DU127" s="820"/>
      <c r="DV127" s="821">
        <v>0</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2152349</v>
      </c>
      <c r="AB128" s="724"/>
      <c r="AC128" s="724"/>
      <c r="AD128" s="724"/>
      <c r="AE128" s="725"/>
      <c r="AF128" s="726">
        <v>2063560</v>
      </c>
      <c r="AG128" s="724"/>
      <c r="AH128" s="724"/>
      <c r="AI128" s="724"/>
      <c r="AJ128" s="725"/>
      <c r="AK128" s="726">
        <v>2148264</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16.350000000000001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43626414</v>
      </c>
      <c r="AB129" s="784"/>
      <c r="AC129" s="784"/>
      <c r="AD129" s="784"/>
      <c r="AE129" s="785"/>
      <c r="AF129" s="786">
        <v>44129032</v>
      </c>
      <c r="AG129" s="784"/>
      <c r="AH129" s="784"/>
      <c r="AI129" s="784"/>
      <c r="AJ129" s="785"/>
      <c r="AK129" s="786">
        <v>44807687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2.9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5301949</v>
      </c>
      <c r="AB130" s="784"/>
      <c r="AC130" s="784"/>
      <c r="AD130" s="784"/>
      <c r="AE130" s="785"/>
      <c r="AF130" s="786">
        <v>5426031</v>
      </c>
      <c r="AG130" s="784"/>
      <c r="AH130" s="784"/>
      <c r="AI130" s="784"/>
      <c r="AJ130" s="785"/>
      <c r="AK130" s="786">
        <v>5722361</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38324465</v>
      </c>
      <c r="AB131" s="717"/>
      <c r="AC131" s="717"/>
      <c r="AD131" s="717"/>
      <c r="AE131" s="718"/>
      <c r="AF131" s="719">
        <v>38703001</v>
      </c>
      <c r="AG131" s="717"/>
      <c r="AH131" s="717"/>
      <c r="AI131" s="717"/>
      <c r="AJ131" s="718"/>
      <c r="AK131" s="719">
        <v>39085326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3.8001600280000001</v>
      </c>
      <c r="AB132" s="740"/>
      <c r="AC132" s="740"/>
      <c r="AD132" s="740"/>
      <c r="AE132" s="741"/>
      <c r="AF132" s="742">
        <v>3.473655699</v>
      </c>
      <c r="AG132" s="740"/>
      <c r="AH132" s="740"/>
      <c r="AI132" s="740"/>
      <c r="AJ132" s="741"/>
      <c r="AK132" s="742">
        <v>1.557842961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4</v>
      </c>
      <c r="AB133" s="749"/>
      <c r="AC133" s="749"/>
      <c r="AD133" s="749"/>
      <c r="AE133" s="750"/>
      <c r="AF133" s="748">
        <v>3.6</v>
      </c>
      <c r="AG133" s="749"/>
      <c r="AH133" s="749"/>
      <c r="AI133" s="749"/>
      <c r="AJ133" s="750"/>
      <c r="AK133" s="748">
        <v>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10461710</v>
      </c>
      <c r="L9" s="264">
        <v>43472</v>
      </c>
      <c r="M9" s="265">
        <v>56720</v>
      </c>
      <c r="N9" s="266">
        <v>-23.4</v>
      </c>
    </row>
    <row r="10" spans="1:16">
      <c r="A10" s="248"/>
      <c r="B10" s="244"/>
      <c r="C10" s="244"/>
      <c r="D10" s="244"/>
      <c r="E10" s="244"/>
      <c r="F10" s="244"/>
      <c r="G10" s="1133" t="s">
        <v>472</v>
      </c>
      <c r="H10" s="1134"/>
      <c r="I10" s="1134"/>
      <c r="J10" s="1135"/>
      <c r="K10" s="267">
        <v>781415</v>
      </c>
      <c r="L10" s="268">
        <v>3247</v>
      </c>
      <c r="M10" s="269">
        <v>3493</v>
      </c>
      <c r="N10" s="270">
        <v>-7</v>
      </c>
    </row>
    <row r="11" spans="1:16" ht="13.5" customHeight="1">
      <c r="A11" s="248"/>
      <c r="B11" s="244"/>
      <c r="C11" s="244"/>
      <c r="D11" s="244"/>
      <c r="E11" s="244"/>
      <c r="F11" s="244"/>
      <c r="G11" s="1133" t="s">
        <v>473</v>
      </c>
      <c r="H11" s="1134"/>
      <c r="I11" s="1134"/>
      <c r="J11" s="1135"/>
      <c r="K11" s="267">
        <v>2274963</v>
      </c>
      <c r="L11" s="268">
        <v>9453</v>
      </c>
      <c r="M11" s="269">
        <v>1791</v>
      </c>
      <c r="N11" s="270">
        <v>427.8</v>
      </c>
    </row>
    <row r="12" spans="1:16" ht="13.5" customHeight="1">
      <c r="A12" s="248"/>
      <c r="B12" s="244"/>
      <c r="C12" s="244"/>
      <c r="D12" s="244"/>
      <c r="E12" s="244"/>
      <c r="F12" s="244"/>
      <c r="G12" s="1133" t="s">
        <v>474</v>
      </c>
      <c r="H12" s="1134"/>
      <c r="I12" s="1134"/>
      <c r="J12" s="1135"/>
      <c r="K12" s="267">
        <v>45257</v>
      </c>
      <c r="L12" s="268">
        <v>188</v>
      </c>
      <c r="M12" s="269">
        <v>1224</v>
      </c>
      <c r="N12" s="270">
        <v>-84.6</v>
      </c>
    </row>
    <row r="13" spans="1:16" ht="13.5" customHeight="1">
      <c r="A13" s="248"/>
      <c r="B13" s="244"/>
      <c r="C13" s="244"/>
      <c r="D13" s="244"/>
      <c r="E13" s="244"/>
      <c r="F13" s="244"/>
      <c r="G13" s="1133" t="s">
        <v>475</v>
      </c>
      <c r="H13" s="1134"/>
      <c r="I13" s="1134"/>
      <c r="J13" s="1135"/>
      <c r="K13" s="267" t="s">
        <v>476</v>
      </c>
      <c r="L13" s="268" t="s">
        <v>476</v>
      </c>
      <c r="M13" s="269">
        <v>28</v>
      </c>
      <c r="N13" s="270" t="s">
        <v>476</v>
      </c>
    </row>
    <row r="14" spans="1:16" ht="13.5" customHeight="1">
      <c r="A14" s="248"/>
      <c r="B14" s="244"/>
      <c r="C14" s="244"/>
      <c r="D14" s="244"/>
      <c r="E14" s="244"/>
      <c r="F14" s="244"/>
      <c r="G14" s="1133" t="s">
        <v>477</v>
      </c>
      <c r="H14" s="1134"/>
      <c r="I14" s="1134"/>
      <c r="J14" s="1135"/>
      <c r="K14" s="267">
        <v>519446</v>
      </c>
      <c r="L14" s="268">
        <v>2158</v>
      </c>
      <c r="M14" s="269">
        <v>1936</v>
      </c>
      <c r="N14" s="270">
        <v>11.5</v>
      </c>
    </row>
    <row r="15" spans="1:16" ht="13.5" customHeight="1">
      <c r="A15" s="248"/>
      <c r="B15" s="244"/>
      <c r="C15" s="244"/>
      <c r="D15" s="244"/>
      <c r="E15" s="244"/>
      <c r="F15" s="244"/>
      <c r="G15" s="1133" t="s">
        <v>478</v>
      </c>
      <c r="H15" s="1134"/>
      <c r="I15" s="1134"/>
      <c r="J15" s="1135"/>
      <c r="K15" s="267">
        <v>252672</v>
      </c>
      <c r="L15" s="268">
        <v>1050</v>
      </c>
      <c r="M15" s="269">
        <v>1163</v>
      </c>
      <c r="N15" s="270">
        <v>-9.6999999999999993</v>
      </c>
    </row>
    <row r="16" spans="1:16">
      <c r="A16" s="248"/>
      <c r="B16" s="244"/>
      <c r="C16" s="244"/>
      <c r="D16" s="244"/>
      <c r="E16" s="244"/>
      <c r="F16" s="244"/>
      <c r="G16" s="1136" t="s">
        <v>479</v>
      </c>
      <c r="H16" s="1137"/>
      <c r="I16" s="1137"/>
      <c r="J16" s="1138"/>
      <c r="K16" s="268">
        <v>-951682</v>
      </c>
      <c r="L16" s="268">
        <v>-3955</v>
      </c>
      <c r="M16" s="269">
        <v>-5317</v>
      </c>
      <c r="N16" s="270">
        <v>-25.6</v>
      </c>
    </row>
    <row r="17" spans="1:16">
      <c r="A17" s="248"/>
      <c r="B17" s="244"/>
      <c r="C17" s="244"/>
      <c r="D17" s="244"/>
      <c r="E17" s="244"/>
      <c r="F17" s="244"/>
      <c r="G17" s="1136" t="s">
        <v>169</v>
      </c>
      <c r="H17" s="1137"/>
      <c r="I17" s="1137"/>
      <c r="J17" s="1138"/>
      <c r="K17" s="268">
        <v>13383781</v>
      </c>
      <c r="L17" s="268">
        <v>55614</v>
      </c>
      <c r="M17" s="269">
        <v>61038</v>
      </c>
      <c r="N17" s="270">
        <v>-8.9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4.26</v>
      </c>
      <c r="L21" s="281">
        <v>6.16</v>
      </c>
      <c r="M21" s="282">
        <v>-1.9</v>
      </c>
      <c r="N21" s="249"/>
      <c r="O21" s="283"/>
      <c r="P21" s="279"/>
    </row>
    <row r="22" spans="1:16" s="284" customFormat="1">
      <c r="A22" s="279"/>
      <c r="B22" s="249"/>
      <c r="C22" s="249"/>
      <c r="D22" s="249"/>
      <c r="E22" s="249"/>
      <c r="F22" s="249"/>
      <c r="G22" s="1130" t="s">
        <v>485</v>
      </c>
      <c r="H22" s="1131"/>
      <c r="I22" s="1131"/>
      <c r="J22" s="1132"/>
      <c r="K22" s="285">
        <v>98.8</v>
      </c>
      <c r="L22" s="286">
        <v>100.2</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7057832</v>
      </c>
      <c r="L32" s="294">
        <v>29328</v>
      </c>
      <c r="M32" s="295">
        <v>34470</v>
      </c>
      <c r="N32" s="296">
        <v>-14.9</v>
      </c>
    </row>
    <row r="33" spans="1:16" ht="13.5" customHeight="1">
      <c r="A33" s="248"/>
      <c r="B33" s="244"/>
      <c r="C33" s="244"/>
      <c r="D33" s="244"/>
      <c r="E33" s="244"/>
      <c r="F33" s="244"/>
      <c r="G33" s="1121" t="s">
        <v>489</v>
      </c>
      <c r="H33" s="1122"/>
      <c r="I33" s="1122"/>
      <c r="J33" s="1123"/>
      <c r="K33" s="294" t="s">
        <v>476</v>
      </c>
      <c r="L33" s="294" t="s">
        <v>476</v>
      </c>
      <c r="M33" s="295">
        <v>5</v>
      </c>
      <c r="N33" s="296" t="s">
        <v>476</v>
      </c>
    </row>
    <row r="34" spans="1:16" ht="27" customHeight="1">
      <c r="A34" s="248"/>
      <c r="B34" s="244"/>
      <c r="C34" s="244"/>
      <c r="D34" s="244"/>
      <c r="E34" s="244"/>
      <c r="F34" s="244"/>
      <c r="G34" s="1121" t="s">
        <v>490</v>
      </c>
      <c r="H34" s="1122"/>
      <c r="I34" s="1122"/>
      <c r="J34" s="1123"/>
      <c r="K34" s="294" t="s">
        <v>476</v>
      </c>
      <c r="L34" s="294" t="s">
        <v>476</v>
      </c>
      <c r="M34" s="295">
        <v>70</v>
      </c>
      <c r="N34" s="296" t="s">
        <v>476</v>
      </c>
    </row>
    <row r="35" spans="1:16" ht="27" customHeight="1">
      <c r="A35" s="248"/>
      <c r="B35" s="244"/>
      <c r="C35" s="244"/>
      <c r="D35" s="244"/>
      <c r="E35" s="244"/>
      <c r="F35" s="244"/>
      <c r="G35" s="1121" t="s">
        <v>491</v>
      </c>
      <c r="H35" s="1122"/>
      <c r="I35" s="1122"/>
      <c r="J35" s="1123"/>
      <c r="K35" s="294">
        <v>1271950</v>
      </c>
      <c r="L35" s="294">
        <v>5285</v>
      </c>
      <c r="M35" s="295">
        <v>11503</v>
      </c>
      <c r="N35" s="296">
        <v>-54.1</v>
      </c>
    </row>
    <row r="36" spans="1:16" ht="27" customHeight="1">
      <c r="A36" s="248"/>
      <c r="B36" s="244"/>
      <c r="C36" s="244"/>
      <c r="D36" s="244"/>
      <c r="E36" s="244"/>
      <c r="F36" s="244"/>
      <c r="G36" s="1121" t="s">
        <v>492</v>
      </c>
      <c r="H36" s="1122"/>
      <c r="I36" s="1122"/>
      <c r="J36" s="1123"/>
      <c r="K36" s="294">
        <v>149230</v>
      </c>
      <c r="L36" s="294">
        <v>620</v>
      </c>
      <c r="M36" s="295">
        <v>452</v>
      </c>
      <c r="N36" s="296">
        <v>37.200000000000003</v>
      </c>
    </row>
    <row r="37" spans="1:16" ht="13.5" customHeight="1">
      <c r="A37" s="248"/>
      <c r="B37" s="244"/>
      <c r="C37" s="244"/>
      <c r="D37" s="244"/>
      <c r="E37" s="244"/>
      <c r="F37" s="244"/>
      <c r="G37" s="1121" t="s">
        <v>493</v>
      </c>
      <c r="H37" s="1122"/>
      <c r="I37" s="1122"/>
      <c r="J37" s="1123"/>
      <c r="K37" s="294" t="s">
        <v>476</v>
      </c>
      <c r="L37" s="294" t="s">
        <v>476</v>
      </c>
      <c r="M37" s="295">
        <v>1422</v>
      </c>
      <c r="N37" s="296" t="s">
        <v>476</v>
      </c>
    </row>
    <row r="38" spans="1:16" ht="27" customHeight="1">
      <c r="A38" s="248"/>
      <c r="B38" s="244"/>
      <c r="C38" s="244"/>
      <c r="D38" s="244"/>
      <c r="E38" s="244"/>
      <c r="F38" s="244"/>
      <c r="G38" s="1124" t="s">
        <v>494</v>
      </c>
      <c r="H38" s="1125"/>
      <c r="I38" s="1125"/>
      <c r="J38" s="1126"/>
      <c r="K38" s="297">
        <v>501</v>
      </c>
      <c r="L38" s="297">
        <v>2</v>
      </c>
      <c r="M38" s="298">
        <v>4</v>
      </c>
      <c r="N38" s="299">
        <v>-50</v>
      </c>
      <c r="O38" s="293"/>
    </row>
    <row r="39" spans="1:16">
      <c r="A39" s="248"/>
      <c r="B39" s="244"/>
      <c r="C39" s="244"/>
      <c r="D39" s="244"/>
      <c r="E39" s="244"/>
      <c r="F39" s="244"/>
      <c r="G39" s="1124" t="s">
        <v>495</v>
      </c>
      <c r="H39" s="1125"/>
      <c r="I39" s="1125"/>
      <c r="J39" s="1126"/>
      <c r="K39" s="300">
        <v>-2148264</v>
      </c>
      <c r="L39" s="300">
        <v>-8927</v>
      </c>
      <c r="M39" s="301">
        <v>-8079</v>
      </c>
      <c r="N39" s="302">
        <v>10.5</v>
      </c>
      <c r="O39" s="293"/>
    </row>
    <row r="40" spans="1:16" ht="27" customHeight="1">
      <c r="A40" s="248"/>
      <c r="B40" s="244"/>
      <c r="C40" s="244"/>
      <c r="D40" s="244"/>
      <c r="E40" s="244"/>
      <c r="F40" s="244"/>
      <c r="G40" s="1121" t="s">
        <v>496</v>
      </c>
      <c r="H40" s="1122"/>
      <c r="I40" s="1122"/>
      <c r="J40" s="1123"/>
      <c r="K40" s="300">
        <v>-5722361</v>
      </c>
      <c r="L40" s="300">
        <v>-23778</v>
      </c>
      <c r="M40" s="301">
        <v>-29589</v>
      </c>
      <c r="N40" s="302">
        <v>-19.600000000000001</v>
      </c>
      <c r="O40" s="293"/>
    </row>
    <row r="41" spans="1:16">
      <c r="A41" s="248"/>
      <c r="B41" s="244"/>
      <c r="C41" s="244"/>
      <c r="D41" s="244"/>
      <c r="E41" s="244"/>
      <c r="F41" s="244"/>
      <c r="G41" s="1127" t="s">
        <v>280</v>
      </c>
      <c r="H41" s="1128"/>
      <c r="I41" s="1128"/>
      <c r="J41" s="1129"/>
      <c r="K41" s="294">
        <v>608888</v>
      </c>
      <c r="L41" s="300">
        <v>2530</v>
      </c>
      <c r="M41" s="301">
        <v>10257</v>
      </c>
      <c r="N41" s="302">
        <v>-75.3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11178108</v>
      </c>
      <c r="J51" s="320">
        <v>46619</v>
      </c>
      <c r="K51" s="321">
        <v>85.9</v>
      </c>
      <c r="L51" s="322">
        <v>41739</v>
      </c>
      <c r="M51" s="323">
        <v>-1.2</v>
      </c>
      <c r="N51" s="324">
        <v>87.1</v>
      </c>
    </row>
    <row r="52" spans="1:14">
      <c r="A52" s="248"/>
      <c r="B52" s="244"/>
      <c r="C52" s="244"/>
      <c r="D52" s="244"/>
      <c r="E52" s="244"/>
      <c r="F52" s="244"/>
      <c r="G52" s="325"/>
      <c r="H52" s="326" t="s">
        <v>507</v>
      </c>
      <c r="I52" s="327">
        <v>6707681</v>
      </c>
      <c r="J52" s="328">
        <v>27975</v>
      </c>
      <c r="K52" s="329">
        <v>86.5</v>
      </c>
      <c r="L52" s="330">
        <v>24625</v>
      </c>
      <c r="M52" s="331">
        <v>-3.4</v>
      </c>
      <c r="N52" s="332">
        <v>89.9</v>
      </c>
    </row>
    <row r="53" spans="1:14">
      <c r="A53" s="248"/>
      <c r="B53" s="244"/>
      <c r="C53" s="244"/>
      <c r="D53" s="244"/>
      <c r="E53" s="244"/>
      <c r="F53" s="244"/>
      <c r="G53" s="310" t="s">
        <v>508</v>
      </c>
      <c r="H53" s="311"/>
      <c r="I53" s="319">
        <v>4576792</v>
      </c>
      <c r="J53" s="320">
        <v>19077</v>
      </c>
      <c r="K53" s="321">
        <v>-59.1</v>
      </c>
      <c r="L53" s="322">
        <v>36765</v>
      </c>
      <c r="M53" s="323">
        <v>-11.9</v>
      </c>
      <c r="N53" s="324">
        <v>-47.2</v>
      </c>
    </row>
    <row r="54" spans="1:14">
      <c r="A54" s="248"/>
      <c r="B54" s="244"/>
      <c r="C54" s="244"/>
      <c r="D54" s="244"/>
      <c r="E54" s="244"/>
      <c r="F54" s="244"/>
      <c r="G54" s="325"/>
      <c r="H54" s="326" t="s">
        <v>507</v>
      </c>
      <c r="I54" s="327">
        <v>1916451</v>
      </c>
      <c r="J54" s="328">
        <v>7988</v>
      </c>
      <c r="K54" s="329">
        <v>-71.400000000000006</v>
      </c>
      <c r="L54" s="330">
        <v>20975</v>
      </c>
      <c r="M54" s="331">
        <v>-14.8</v>
      </c>
      <c r="N54" s="332">
        <v>-56.6</v>
      </c>
    </row>
    <row r="55" spans="1:14">
      <c r="A55" s="248"/>
      <c r="B55" s="244"/>
      <c r="C55" s="244"/>
      <c r="D55" s="244"/>
      <c r="E55" s="244"/>
      <c r="F55" s="244"/>
      <c r="G55" s="310" t="s">
        <v>509</v>
      </c>
      <c r="H55" s="311"/>
      <c r="I55" s="319">
        <v>5779298</v>
      </c>
      <c r="J55" s="320">
        <v>23873</v>
      </c>
      <c r="K55" s="321">
        <v>25.1</v>
      </c>
      <c r="L55" s="322">
        <v>39052</v>
      </c>
      <c r="M55" s="323">
        <v>6.2</v>
      </c>
      <c r="N55" s="324">
        <v>18.899999999999999</v>
      </c>
    </row>
    <row r="56" spans="1:14">
      <c r="A56" s="248"/>
      <c r="B56" s="244"/>
      <c r="C56" s="244"/>
      <c r="D56" s="244"/>
      <c r="E56" s="244"/>
      <c r="F56" s="244"/>
      <c r="G56" s="325"/>
      <c r="H56" s="326" t="s">
        <v>507</v>
      </c>
      <c r="I56" s="327">
        <v>2756871</v>
      </c>
      <c r="J56" s="328">
        <v>11388</v>
      </c>
      <c r="K56" s="329">
        <v>42.6</v>
      </c>
      <c r="L56" s="330">
        <v>21186</v>
      </c>
      <c r="M56" s="331">
        <v>1</v>
      </c>
      <c r="N56" s="332">
        <v>41.6</v>
      </c>
    </row>
    <row r="57" spans="1:14">
      <c r="A57" s="248"/>
      <c r="B57" s="244"/>
      <c r="C57" s="244"/>
      <c r="D57" s="244"/>
      <c r="E57" s="244"/>
      <c r="F57" s="244"/>
      <c r="G57" s="310" t="s">
        <v>510</v>
      </c>
      <c r="H57" s="311"/>
      <c r="I57" s="319">
        <v>5521784</v>
      </c>
      <c r="J57" s="320">
        <v>22880</v>
      </c>
      <c r="K57" s="321">
        <v>-4.2</v>
      </c>
      <c r="L57" s="322">
        <v>41235</v>
      </c>
      <c r="M57" s="323">
        <v>5.6</v>
      </c>
      <c r="N57" s="324">
        <v>-9.8000000000000007</v>
      </c>
    </row>
    <row r="58" spans="1:14">
      <c r="A58" s="248"/>
      <c r="B58" s="244"/>
      <c r="C58" s="244"/>
      <c r="D58" s="244"/>
      <c r="E58" s="244"/>
      <c r="F58" s="244"/>
      <c r="G58" s="325"/>
      <c r="H58" s="326" t="s">
        <v>507</v>
      </c>
      <c r="I58" s="327">
        <v>2687078</v>
      </c>
      <c r="J58" s="328">
        <v>11134</v>
      </c>
      <c r="K58" s="329">
        <v>-2.2000000000000002</v>
      </c>
      <c r="L58" s="330">
        <v>22086</v>
      </c>
      <c r="M58" s="331">
        <v>4.2</v>
      </c>
      <c r="N58" s="332">
        <v>-6.4</v>
      </c>
    </row>
    <row r="59" spans="1:14">
      <c r="A59" s="248"/>
      <c r="B59" s="244"/>
      <c r="C59" s="244"/>
      <c r="D59" s="244"/>
      <c r="E59" s="244"/>
      <c r="F59" s="244"/>
      <c r="G59" s="310" t="s">
        <v>511</v>
      </c>
      <c r="H59" s="311"/>
      <c r="I59" s="319">
        <v>4601238</v>
      </c>
      <c r="J59" s="320">
        <v>19120</v>
      </c>
      <c r="K59" s="321">
        <v>-16.399999999999999</v>
      </c>
      <c r="L59" s="322">
        <v>41862</v>
      </c>
      <c r="M59" s="323">
        <v>1.5</v>
      </c>
      <c r="N59" s="324">
        <v>-17.899999999999999</v>
      </c>
    </row>
    <row r="60" spans="1:14">
      <c r="A60" s="248"/>
      <c r="B60" s="244"/>
      <c r="C60" s="244"/>
      <c r="D60" s="244"/>
      <c r="E60" s="244"/>
      <c r="F60" s="244"/>
      <c r="G60" s="325"/>
      <c r="H60" s="326" t="s">
        <v>507</v>
      </c>
      <c r="I60" s="333">
        <v>2867597</v>
      </c>
      <c r="J60" s="328">
        <v>11916</v>
      </c>
      <c r="K60" s="329">
        <v>7</v>
      </c>
      <c r="L60" s="330">
        <v>23710</v>
      </c>
      <c r="M60" s="331">
        <v>7.4</v>
      </c>
      <c r="N60" s="332">
        <v>-0.4</v>
      </c>
    </row>
    <row r="61" spans="1:14">
      <c r="A61" s="248"/>
      <c r="B61" s="244"/>
      <c r="C61" s="244"/>
      <c r="D61" s="244"/>
      <c r="E61" s="244"/>
      <c r="F61" s="244"/>
      <c r="G61" s="310" t="s">
        <v>512</v>
      </c>
      <c r="H61" s="334"/>
      <c r="I61" s="335">
        <v>6331444</v>
      </c>
      <c r="J61" s="336">
        <v>26314</v>
      </c>
      <c r="K61" s="337">
        <v>6.3</v>
      </c>
      <c r="L61" s="338">
        <v>40131</v>
      </c>
      <c r="M61" s="339">
        <v>0</v>
      </c>
      <c r="N61" s="324">
        <v>6.3</v>
      </c>
    </row>
    <row r="62" spans="1:14">
      <c r="A62" s="248"/>
      <c r="B62" s="244"/>
      <c r="C62" s="244"/>
      <c r="D62" s="244"/>
      <c r="E62" s="244"/>
      <c r="F62" s="244"/>
      <c r="G62" s="325"/>
      <c r="H62" s="326" t="s">
        <v>507</v>
      </c>
      <c r="I62" s="327">
        <v>3387136</v>
      </c>
      <c r="J62" s="328">
        <v>14080</v>
      </c>
      <c r="K62" s="329">
        <v>12.5</v>
      </c>
      <c r="L62" s="330">
        <v>22516</v>
      </c>
      <c r="M62" s="331">
        <v>-1.1000000000000001</v>
      </c>
      <c r="N62" s="332">
        <v>13.6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1.43</v>
      </c>
      <c r="G47" s="12">
        <v>4.1900000000000004</v>
      </c>
      <c r="H47" s="12">
        <v>5.85</v>
      </c>
      <c r="I47" s="12">
        <v>6.36</v>
      </c>
      <c r="J47" s="13">
        <v>8.35</v>
      </c>
    </row>
    <row r="48" spans="2:10" ht="57.75" customHeight="1">
      <c r="B48" s="14"/>
      <c r="C48" s="1141" t="s">
        <v>4</v>
      </c>
      <c r="D48" s="1141"/>
      <c r="E48" s="1142"/>
      <c r="F48" s="15">
        <v>0.82</v>
      </c>
      <c r="G48" s="16">
        <v>1.2</v>
      </c>
      <c r="H48" s="16">
        <v>1.6</v>
      </c>
      <c r="I48" s="16">
        <v>1.94</v>
      </c>
      <c r="J48" s="17">
        <v>2.95</v>
      </c>
    </row>
    <row r="49" spans="2:10" ht="57.75" customHeight="1" thickBot="1">
      <c r="B49" s="18"/>
      <c r="C49" s="1143" t="s">
        <v>5</v>
      </c>
      <c r="D49" s="1143"/>
      <c r="E49" s="1144"/>
      <c r="F49" s="19">
        <v>1</v>
      </c>
      <c r="G49" s="20">
        <v>3.15</v>
      </c>
      <c r="H49" s="20">
        <v>3.49</v>
      </c>
      <c r="I49" s="20">
        <v>3.25</v>
      </c>
      <c r="J49" s="21">
        <v>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519</v>
      </c>
      <c r="D34" s="1151"/>
      <c r="E34" s="1152"/>
      <c r="F34" s="32">
        <v>8.26</v>
      </c>
      <c r="G34" s="33">
        <v>9.8699999999999992</v>
      </c>
      <c r="H34" s="33">
        <v>10.63</v>
      </c>
      <c r="I34" s="33">
        <v>11.4</v>
      </c>
      <c r="J34" s="34">
        <v>12.17</v>
      </c>
      <c r="K34" s="22"/>
      <c r="L34" s="22"/>
      <c r="M34" s="22"/>
      <c r="N34" s="22"/>
      <c r="O34" s="22"/>
      <c r="P34" s="22"/>
    </row>
    <row r="35" spans="1:16" ht="39" customHeight="1">
      <c r="A35" s="22"/>
      <c r="B35" s="35"/>
      <c r="C35" s="1145" t="s">
        <v>520</v>
      </c>
      <c r="D35" s="1146"/>
      <c r="E35" s="1147"/>
      <c r="F35" s="36">
        <v>0.82</v>
      </c>
      <c r="G35" s="37">
        <v>1.2</v>
      </c>
      <c r="H35" s="37">
        <v>1.6</v>
      </c>
      <c r="I35" s="37">
        <v>1.94</v>
      </c>
      <c r="J35" s="38">
        <v>2.94</v>
      </c>
      <c r="K35" s="22"/>
      <c r="L35" s="22"/>
      <c r="M35" s="22"/>
      <c r="N35" s="22"/>
      <c r="O35" s="22"/>
      <c r="P35" s="22"/>
    </row>
    <row r="36" spans="1:16" ht="39" customHeight="1">
      <c r="A36" s="22"/>
      <c r="B36" s="35"/>
      <c r="C36" s="1145" t="s">
        <v>521</v>
      </c>
      <c r="D36" s="1146"/>
      <c r="E36" s="1147"/>
      <c r="F36" s="36" t="s">
        <v>476</v>
      </c>
      <c r="G36" s="37" t="s">
        <v>476</v>
      </c>
      <c r="H36" s="37" t="s">
        <v>476</v>
      </c>
      <c r="I36" s="37">
        <v>0.19</v>
      </c>
      <c r="J36" s="38">
        <v>0.86</v>
      </c>
      <c r="K36" s="22"/>
      <c r="L36" s="22"/>
      <c r="M36" s="22"/>
      <c r="N36" s="22"/>
      <c r="O36" s="22"/>
      <c r="P36" s="22"/>
    </row>
    <row r="37" spans="1:16" ht="39" customHeight="1">
      <c r="A37" s="22"/>
      <c r="B37" s="35"/>
      <c r="C37" s="1145" t="s">
        <v>522</v>
      </c>
      <c r="D37" s="1146"/>
      <c r="E37" s="1147"/>
      <c r="F37" s="36">
        <v>0.36</v>
      </c>
      <c r="G37" s="37">
        <v>0</v>
      </c>
      <c r="H37" s="37">
        <v>0</v>
      </c>
      <c r="I37" s="37">
        <v>0</v>
      </c>
      <c r="J37" s="38">
        <v>0.41</v>
      </c>
      <c r="K37" s="22"/>
      <c r="L37" s="22"/>
      <c r="M37" s="22"/>
      <c r="N37" s="22"/>
      <c r="O37" s="22"/>
      <c r="P37" s="22"/>
    </row>
    <row r="38" spans="1:16" ht="39" customHeight="1">
      <c r="A38" s="22"/>
      <c r="B38" s="35"/>
      <c r="C38" s="1145" t="s">
        <v>523</v>
      </c>
      <c r="D38" s="1146"/>
      <c r="E38" s="1147"/>
      <c r="F38" s="36">
        <v>0.19</v>
      </c>
      <c r="G38" s="37">
        <v>0.21</v>
      </c>
      <c r="H38" s="37">
        <v>0.27</v>
      </c>
      <c r="I38" s="37">
        <v>0.28000000000000003</v>
      </c>
      <c r="J38" s="38">
        <v>0.3</v>
      </c>
      <c r="K38" s="22"/>
      <c r="L38" s="22"/>
      <c r="M38" s="22"/>
      <c r="N38" s="22"/>
      <c r="O38" s="22"/>
      <c r="P38" s="22"/>
    </row>
    <row r="39" spans="1:16" ht="39" customHeight="1">
      <c r="A39" s="22"/>
      <c r="B39" s="35"/>
      <c r="C39" s="1145" t="s">
        <v>524</v>
      </c>
      <c r="D39" s="1146"/>
      <c r="E39" s="1147"/>
      <c r="F39" s="36" t="s">
        <v>525</v>
      </c>
      <c r="G39" s="37" t="s">
        <v>526</v>
      </c>
      <c r="H39" s="37" t="s">
        <v>527</v>
      </c>
      <c r="I39" s="37">
        <v>0.15</v>
      </c>
      <c r="J39" s="38">
        <v>0.21</v>
      </c>
      <c r="K39" s="22"/>
      <c r="L39" s="22"/>
      <c r="M39" s="22"/>
      <c r="N39" s="22"/>
      <c r="O39" s="22"/>
      <c r="P39" s="22"/>
    </row>
    <row r="40" spans="1:16" ht="39" customHeight="1">
      <c r="A40" s="22"/>
      <c r="B40" s="35"/>
      <c r="C40" s="1145" t="s">
        <v>528</v>
      </c>
      <c r="D40" s="1146"/>
      <c r="E40" s="1147"/>
      <c r="F40" s="36" t="s">
        <v>476</v>
      </c>
      <c r="G40" s="37" t="s">
        <v>476</v>
      </c>
      <c r="H40" s="37" t="s">
        <v>529</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v>
      </c>
      <c r="G43" s="42">
        <v>0</v>
      </c>
      <c r="H43" s="42">
        <v>0</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7067</v>
      </c>
      <c r="L45" s="60">
        <v>7216</v>
      </c>
      <c r="M45" s="60">
        <v>7383</v>
      </c>
      <c r="N45" s="60">
        <v>7427</v>
      </c>
      <c r="O45" s="61">
        <v>7058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1378</v>
      </c>
      <c r="L48" s="64">
        <v>1384</v>
      </c>
      <c r="M48" s="64">
        <v>1387</v>
      </c>
      <c r="N48" s="64">
        <v>1270</v>
      </c>
      <c r="O48" s="65">
        <v>1272</v>
      </c>
      <c r="P48" s="48"/>
      <c r="Q48" s="48"/>
      <c r="R48" s="48"/>
      <c r="S48" s="48"/>
      <c r="T48" s="48"/>
      <c r="U48" s="48"/>
    </row>
    <row r="49" spans="1:21" ht="30.75" customHeight="1">
      <c r="A49" s="48"/>
      <c r="B49" s="1163"/>
      <c r="C49" s="1164"/>
      <c r="D49" s="62"/>
      <c r="E49" s="1155" t="s">
        <v>16</v>
      </c>
      <c r="F49" s="1155"/>
      <c r="G49" s="1155"/>
      <c r="H49" s="1155"/>
      <c r="I49" s="1155"/>
      <c r="J49" s="1156"/>
      <c r="K49" s="63">
        <v>145</v>
      </c>
      <c r="L49" s="64">
        <v>168</v>
      </c>
      <c r="M49" s="64">
        <v>139</v>
      </c>
      <c r="N49" s="64">
        <v>136</v>
      </c>
      <c r="O49" s="65">
        <v>149</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10</v>
      </c>
      <c r="L51" s="64">
        <v>2</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6749</v>
      </c>
      <c r="L52" s="64">
        <v>7446</v>
      </c>
      <c r="M52" s="64">
        <v>7455</v>
      </c>
      <c r="N52" s="64">
        <v>7490</v>
      </c>
      <c r="O52" s="65">
        <v>7870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1851</v>
      </c>
      <c r="L53" s="69">
        <v>1324</v>
      </c>
      <c r="M53" s="69">
        <v>1455</v>
      </c>
      <c r="N53" s="69">
        <v>1344</v>
      </c>
      <c r="O53" s="70">
        <v>610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2016-04-25T07:51:51Z</cp:lastPrinted>
  <dcterms:created xsi:type="dcterms:W3CDTF">2016-02-15T01:44:47Z</dcterms:created>
  <dcterms:modified xsi:type="dcterms:W3CDTF">2016-04-26T08:10:57Z</dcterms:modified>
  <cp:category/>
</cp:coreProperties>
</file>