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U37" i="9"/>
  <c r="C37" i="9"/>
  <c r="BW36" i="9"/>
  <c r="BE36" i="9"/>
  <c r="AM36" i="9"/>
  <c r="C36" i="9"/>
  <c r="BW35" i="9"/>
  <c r="BE35" i="9"/>
  <c r="C35" i="9"/>
  <c r="U34" i="9" s="1"/>
  <c r="BW34" i="9"/>
  <c r="C34" i="9"/>
  <c r="CO34" i="9" l="1"/>
  <c r="CO35" i="9" s="1"/>
  <c r="CO36" i="9" s="1"/>
  <c r="CO37" i="9" s="1"/>
  <c r="CO38" i="9" s="1"/>
  <c r="CO39" i="9" s="1"/>
  <c r="CO40" i="9" s="1"/>
  <c r="CO41" i="9" s="1"/>
  <c r="CO42" i="9" s="1"/>
  <c r="AM34" i="9"/>
  <c r="AM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<sst xmlns="http://schemas.openxmlformats.org/spreadsheetml/2006/main" count="1023" uniqueCount="566">
  <si>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</si>
  <si>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</si>
  <si>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</si>
  <si>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</si>
  <si>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</si>
  <si>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</si>
  <si>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</si>
  <si>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</si>
  <si>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</si>
  <si>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</si>
  <si>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</si>
  <si>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</si>
  <si>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</si>
  <si>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</si>
  <si>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</si>
  <si>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</si>
  <si>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</si>
  <si>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</si>
  <si>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</si>
  <si>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</si>
  <si>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</si>
  <si>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</si>
  <si>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</si>
  <si>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</si>
  <si>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</si>
  <si>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</si>
  <si>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</si>
  <si>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</si>
  <si>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</si>
  <si>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</si>
  <si>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</si>
  <si>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</si>
  <si>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</si>
  <si>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</si>
  <si>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</si>
  <si>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</si>
  <si>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</si>
  <si>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</si>
  <si>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</si>
  <si>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</si>
  <si>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</si>
  <si>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</si>
  <si>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</si>
  <si>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</si>
  <si>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</si>
  <si>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</si>
  <si>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</si>
  <si>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</si>
  <si>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</si>
  <si>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</si>
  <si>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</si>
  <si>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</si>
  <si>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</si>
  <si>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</si>
  <si>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</si>
  <si>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</si>
  <si>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</si>
  <si>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</si>
  <si>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</si>
  <si>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</si>
  <si>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</si>
  <si>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</si>
  <si>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</si>
  <si>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</si>
  <si>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</si>
  <si>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</si>
  <si>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</si>
  <si>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</si>
  <si>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</si>
  <si>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</si>
  <si>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</si>
  <si>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</si>
  <si>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</si>
  <si>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</si>
  <si>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</si>
  <si>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</si>
  <si>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</si>
  <si>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</si>
  <si>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</si>
  <si>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</si>
  <si>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</si>
  <si>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</si>
  <si>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</si>
  <si>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</si>
  <si>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</si>
  <si>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</si>
  <si>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</si>
  <si>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</si>
  <si>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</si>
  <si>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</si>
  <si>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</si>
  <si>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</si>
  <si>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</si>
  <si>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</si>
  <si>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</si>
  <si>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</si>
  <si>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</si>
  <si>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</si>
  <si>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</si>
  <si>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</si>
  <si>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</si>
  <si>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</si>
  <si>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</si>
  <si>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</si>
  <si>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</si>
  <si>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</si>
  <si>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</si>
  <si>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</si>
  <si>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</si>
  <si>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</si>
  <si>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</si>
  <si>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</si>
  <si>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</si>
  <si>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</si>
  <si>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</si>
  <si>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</si>
  <si>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</si>
  <si>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</si>
  <si>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</si>
  <si>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</si>
  <si>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</si>
  <si>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</si>
  <si>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</si>
  <si>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</si>
  <si>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</si>
  <si>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</si>
  <si>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</si>
  <si>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</si>
  <si>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</si>
  <si>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</si>
  <si>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</si>
  <si>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</si>
  <si>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</si>
  <si>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</si>
  <si>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</si>
  <si>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</si>
  <si>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</si>
  <si>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</si>
  <si>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</si>
  <si>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</si>
  <si>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</si>
  <si>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</si>
  <si>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</si>
  <si>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</si>
  <si>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</si>
  <si>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</si>
  <si>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</si>
  <si>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</si>
  <si>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</si>
  <si>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</si>
  <si>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</si>
  <si>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</si>
  <si>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</si>
  <si>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</si>
  <si>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</si>
  <si>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</si>
  <si>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</si>
  <si>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</si>
  <si>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</si>
  <si>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</si>
  <si>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</si>
  <si>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</si>
  <si>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</si>
  <si>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</si>
  <si>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</si>
  <si>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</si>
  <si>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</si>
  <si>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</si>
  <si>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</si>
  <si>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</si>
  <si>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</si>
  <si>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</si>
  <si>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</si>
  <si>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</si>
  <si>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</si>
  <si>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</si>
  <si>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</si>
  <si>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</si>
  <si>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</si>
  <si>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</si>
  <si>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</si>
  <si>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</si>
  <si>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</si>
  <si>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</si>
  <si>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</si>
  <si>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</si>
  <si>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</si>
  <si>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</si>
  <si>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</si>
  <si>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</si>
  <si>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</si>
  <si>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</si>
  <si>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</si>
  <si>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</si>
  <si>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大阪府八尾市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</si>
  <si>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</si>
  <si>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</si>
  <si>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</si>
  <si>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</si>
  <si>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</si>
  <si>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</si>
  <si>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</si>
  <si>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</si>
  <si>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</si>
  <si>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</si>
  <si>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</si>
  <si>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</si>
  <si>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</si>
  <si>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</si>
  <si>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</si>
  <si>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</si>
  <si>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</si>
  <si>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</si>
  <si>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</si>
  <si>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</si>
  <si>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</si>
  <si>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</si>
  <si>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</si>
  <si>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</si>
  <si>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</si>
  <si>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</si>
  <si>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</si>
  <si>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</si>
  <si>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</si>
  <si>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</si>
  <si>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</si>
  <si>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</si>
  <si>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</si>
  <si>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</si>
  <si>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</si>
  <si>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</si>
  <si>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</si>
  <si>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</si>
  <si>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</si>
  <si>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</si>
  <si>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</si>
  <si>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</si>
  <si>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</si>
  <si>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</si>
  <si>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</si>
  <si>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</si>
  <si>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</si>
  <si>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</si>
  <si>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</si>
  <si>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</si>
  <si>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</si>
  <si>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</si>
  <si>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</si>
  <si>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</si>
  <si>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</si>
  <si>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</si>
  <si>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</si>
  <si>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</si>
  <si>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</si>
  <si>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</si>
  <si>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</si>
  <si>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</si>
  <si>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</si>
  <si>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</si>
  <si>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</si>
  <si>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</si>
  <si>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</si>
  <si>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</si>
  <si>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</si>
  <si>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</si>
  <si>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</si>
  <si>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</si>
  <si>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</si>
  <si>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</si>
  <si>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</si>
  <si>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</si>
  <si>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</si>
  <si>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</si>
  <si>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</si>
  <si>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</si>
  <si>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</si>
  <si>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</si>
  <si>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</si>
  <si>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</si>
  <si>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</si>
  <si>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</si>
  <si>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</si>
  <si>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</si>
  <si>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</si>
  <si>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</si>
  <si>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</si>
  <si>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</si>
  <si>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</si>
  <si>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</si>
  <si>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</si>
  <si>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</si>
  <si>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</si>
  <si>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</si>
  <si>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</si>
  <si>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</si>
  <si>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</si>
  <si>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</si>
  <si>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</si>
  <si>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</si>
  <si>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</si>
  <si>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</si>
  <si>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</si>
  <si>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</si>
  <si>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</si>
  <si>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</si>
  <si>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</si>
  <si>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</si>
  <si>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</si>
  <si>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</si>
  <si>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</si>
  <si>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</si>
  <si>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</si>
  <si>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</si>
  <si>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</si>
  <si>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</si>
  <si>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</si>
  <si>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</si>
  <si>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</si>
  <si>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</si>
  <si>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</si>
  <si>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</si>
  <si>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</si>
  <si>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</si>
  <si>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</si>
  <si>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</si>
  <si>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</si>
  <si>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</si>
  <si>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</si>
  <si>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</si>
  <si>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</si>
  <si>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</si>
  <si>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</si>
  <si>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</si>
  <si>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</si>
  <si>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</si>
  <si>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</si>
  <si>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</si>
  <si>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</si>
  <si>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</si>
  <si>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</si>
  <si>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</si>
  <si>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</si>
  <si>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</si>
  <si>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</si>
  <si>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</si>
  <si>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大阪府八尾市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</si>
  <si>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</si>
  <si>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</si>
  <si>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</si>
  <si>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</si>
  <si>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</si>
  <si>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</si>
  <si>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</si>
  <si>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</si>
  <si>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</si>
  <si>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</si>
  <si>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</si>
  <si>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</si>
  <si>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</si>
  <si>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</si>
  <si>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</si>
  <si>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</si>
  <si>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</si>
  <si>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</si>
  <si>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</si>
  <si>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</si>
  <si>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</si>
  <si>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</si>
  <si>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</si>
  <si>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</si>
  <si>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</si>
  <si>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</si>
  <si>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</si>
  <si>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</si>
  <si>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</si>
  <si>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</si>
  <si>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</si>
  <si>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</si>
  <si>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</si>
  <si>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</si>
  <si>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</si>
  <si>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</si>
  <si>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</si>
  <si>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</si>
  <si>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</si>
  <si>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</si>
  <si>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</si>
  <si>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</si>
  <si>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</si>
  <si>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</si>
  <si>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</si>
  <si>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</si>
  <si>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</si>
  <si>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</si>
  <si>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</si>
  <si>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</si>
  <si>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</si>
  <si>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</si>
  <si>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</si>
  <si>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</si>
  <si>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</si>
  <si>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</si>
  <si>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</si>
  <si>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</si>
  <si>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</si>
  <si>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</si>
  <si>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</si>
  <si>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</si>
  <si>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</si>
  <si>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</si>
  <si>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</si>
  <si>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</si>
  <si>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</si>
  <si>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</si>
  <si>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</si>
  <si>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</si>
  <si>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</si>
  <si>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</si>
  <si>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</si>
  <si>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</si>
  <si>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</si>
  <si>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</si>
  <si>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</si>
  <si>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</si>
  <si>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</si>
  <si>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</si>
  <si>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</si>
  <si>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</si>
  <si>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</si>
  <si>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</si>
  <si>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</si>
  <si>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</si>
  <si>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</si>
  <si>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</si>
  <si>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</si>
  <si>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</si>
  <si>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</si>
  <si>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</si>
  <si>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</si>
  <si>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</si>
  <si>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</si>
  <si>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</si>
  <si>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</si>
  <si>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</si>
  <si>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</si>
  <si>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</si>
  <si>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</si>
  <si>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</si>
  <si>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</si>
  <si>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</si>
  <si>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</si>
  <si>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</si>
  <si>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</si>
  <si>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</si>
  <si>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</si>
  <si>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</si>
  <si>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</si>
  <si>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</si>
  <si>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</si>
  <si>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</si>
  <si>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</si>
  <si>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</si>
  <si>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</si>
  <si>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</si>
  <si>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</si>
  <si>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</si>
  <si>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</si>
  <si>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</si>
  <si>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</si>
  <si>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</si>
  <si>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</si>
  <si>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</si>
  <si>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</si>
  <si>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</si>
  <si>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</si>
  <si>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</si>
  <si>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</si>
  <si>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</si>
  <si>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</si>
  <si>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</si>
  <si>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</si>
  <si>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</si>
  <si>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</si>
  <si>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</si>
  <si>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</si>
  <si>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</si>
  <si>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</si>
  <si>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</si>
  <si>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</si>
  <si>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</si>
  <si>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</si>
  <si>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</si>
  <si>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</si>
  <si>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</si>
  <si>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</si>
  <si>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</si>
  <si>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</si>
  <si>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</si>
  <si>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</si>
  <si>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</si>
  <si>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</si>
  <si>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</si>
  <si>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</si>
  <si>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</si>
  <si>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</si>
  <si>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</si>
  <si>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</si>
  <si>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</si>
  <si>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</si>
  <si>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</si>
  <si>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</si>
  <si>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</si>
  <si>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</si>
  <si>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</si>
  <si>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</si>
  <si>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</si>
  <si>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</si>
  <si>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</si>
  <si>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</si>
  <si>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</si>
  <si>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</si>
  <si>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</si>
  <si>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</si>
  <si>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</si>
  <si>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</si>
  <si>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</si>
  <si>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</si>
  <si>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</si>
  <si>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3.05</t>
  </si>
  <si>
    <t>国民健康保険事業特別会計</t>
  </si>
  <si>
    <t>▲ 1.68</t>
  </si>
  <si>
    <t>▲ 1.86</t>
  </si>
  <si>
    <t>▲ 2.10</t>
  </si>
  <si>
    <t>▲ 2.07</t>
  </si>
  <si>
    <t>▲ 1.63</t>
  </si>
  <si>
    <t>水道事業会計</t>
  </si>
  <si>
    <t>病院事業会計</t>
  </si>
  <si>
    <t>公共下水道事業特別会計</t>
  </si>
  <si>
    <t>介護保険事業特別会計</t>
  </si>
  <si>
    <t>後期高齢者医療事業特別会計</t>
  </si>
  <si>
    <t>一般会計</t>
  </si>
  <si>
    <t>土地取得事業特別会計</t>
  </si>
  <si>
    <t>その他会計（赤字）</t>
  </si>
  <si>
    <t>その他会計（黒字）</t>
  </si>
  <si>
    <t>-</t>
    <phoneticPr fontId="2"/>
  </si>
  <si>
    <t>八尾市清協公社</t>
    <rPh sb="0" eb="3">
      <t>ヤオシ</t>
    </rPh>
    <rPh sb="3" eb="4">
      <t>セイ</t>
    </rPh>
    <rPh sb="4" eb="5">
      <t>キョウ</t>
    </rPh>
    <rPh sb="5" eb="7">
      <t>コウシャ</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</si>
  <si>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</si>
  <si>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</si>
  <si>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</si>
  <si>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</si>
  <si>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八尾市体育振興会</t>
    <rPh sb="0" eb="3">
      <t>ヤオシ</t>
    </rPh>
    <rPh sb="3" eb="5">
      <t>タイイク</t>
    </rPh>
    <rPh sb="5" eb="8">
      <t>シンコウカイ</t>
    </rPh>
    <phoneticPr fontId="2"/>
  </si>
  <si>
    <t>八尾シティネット</t>
    <rPh sb="0" eb="2">
      <t>ヤオ</t>
    </rPh>
    <phoneticPr fontId="2"/>
  </si>
  <si>
    <t>やおコミュニティ放送</t>
    <rPh sb="8" eb="10">
      <t>ホウソウ</t>
    </rPh>
    <phoneticPr fontId="2"/>
  </si>
  <si>
    <t>八尾モール</t>
    <rPh sb="0" eb="2">
      <t>ヤオ</t>
    </rPh>
    <phoneticPr fontId="2"/>
  </si>
  <si>
    <t>‐</t>
  </si>
  <si>
    <t>‐</t>
    <phoneticPr fontId="2"/>
  </si>
  <si>
    <t>-</t>
    <phoneticPr fontId="2"/>
  </si>
  <si>
    <t>大阪府都市競艇組合</t>
    <rPh sb="0" eb="3">
      <t>オオサカフ</t>
    </rPh>
    <rPh sb="3" eb="5">
      <t>トシ</t>
    </rPh>
    <rPh sb="5" eb="7">
      <t>キョウテイ</t>
    </rPh>
    <rPh sb="7" eb="9">
      <t>クミアイ</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</si>
  <si>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</si>
  <si>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</si>
  <si>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</si>
  <si>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</si>
  <si>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大阪府後期高齢者医療(後期高齢者医療特別会計)</t>
    <rPh sb="0" eb="3">
      <t>オオサカフ</t>
    </rPh>
    <rPh sb="3" eb="5">
      <t>コウキ</t>
    </rPh>
    <rPh sb="5" eb="8">
      <t>コウレイシャ</t>
    </rPh>
    <rPh sb="8" eb="10">
      <t>イリョウ</t>
    </rPh>
    <rPh sb="11" eb="13">
      <t>コウキ</t>
    </rPh>
    <rPh sb="13" eb="16">
      <t>コウレイシャ</t>
    </rPh>
    <rPh sb="16" eb="18">
      <t>イリョウ</t>
    </rPh>
    <rPh sb="18" eb="20">
      <t>トクベツ</t>
    </rPh>
    <rPh sb="20" eb="22">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</si>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</sst>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22721</c:v>
                </c:pt>
                <c:pt idx="1">
                  <c:v>25201</c:v>
                </c:pt>
                <c:pt idx="2">
                  <c:v>32512</c:v>
                </c:pt>
                <c:pt idx="3">
                  <c:v>45826</c:v>
                </c:pt>
                <c:pt idx="4">
                  <c:v>41716</c:v>
                </c:pt>
              </c:numCache>
            </c:numRef>
          </c:val>
          <c:smooth val="0"/>
        </c:ser>
        <c:dLbls>
          <c:showLegendKey val="0"/>
          <c:showVal val="0"/>
          <c:showCatName val="0"/>
          <c:showSerName val="0"/>
          <c:showPercent val="0"/>
          <c:showBubbleSize val="0"/>
        </c:dLbls>
        <c:marker val="1"/>
        <c:smooth val="0"/>
        <c:axId val="101581952"/>
        <c:axId val="101583872"/>
      </c:lineChart>
      <c:catAx>
        <c:axId val="101581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83872"/>
        <c:crosses val="autoZero"/>
        <c:auto val="1"/>
        <c:lblAlgn val="ctr"/>
        <c:lblOffset val="100"/>
        <c:tickLblSkip val="1"/>
        <c:tickMarkSkip val="1"/>
        <c:noMultiLvlLbl val="0"/>
      </c:catAx>
      <c:valAx>
        <c:axId val="1015838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81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1.88</c:v>
                </c:pt>
                <c:pt idx="1">
                  <c:v>1.18</c:v>
                </c:pt>
                <c:pt idx="2">
                  <c:v>1.1499999999999999</c:v>
                </c:pt>
                <c:pt idx="3">
                  <c:v>3.91</c:v>
                </c:pt>
                <c:pt idx="4">
                  <c:v>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9.56</c:v>
                </c:pt>
                <c:pt idx="1">
                  <c:v>10.47</c:v>
                </c:pt>
                <c:pt idx="2">
                  <c:v>10.98</c:v>
                </c:pt>
                <c:pt idx="3">
                  <c:v>11.42</c:v>
                </c:pt>
                <c:pt idx="4">
                  <c:v>11.82</c:v>
                </c:pt>
              </c:numCache>
            </c:numRef>
          </c:val>
        </c:ser>
        <c:dLbls>
          <c:showLegendKey val="0"/>
          <c:showVal val="0"/>
          <c:showCatName val="0"/>
          <c:showSerName val="0"/>
          <c:showPercent val="0"/>
          <c:showBubbleSize val="0"/>
        </c:dLbls>
        <c:gapWidth val="250"/>
        <c:overlap val="100"/>
        <c:axId val="90986368"/>
        <c:axId val="9099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c:v>
                </c:pt>
                <c:pt idx="1">
                  <c:v>0.73</c:v>
                </c:pt>
                <c:pt idx="2">
                  <c:v>0.99</c:v>
                </c:pt>
                <c:pt idx="3">
                  <c:v>3.46</c:v>
                </c:pt>
                <c:pt idx="4">
                  <c:v>-3.05</c:v>
                </c:pt>
              </c:numCache>
            </c:numRef>
          </c:val>
          <c:smooth val="0"/>
        </c:ser>
        <c:dLbls>
          <c:showLegendKey val="0"/>
          <c:showVal val="0"/>
          <c:showCatName val="0"/>
          <c:showSerName val="0"/>
          <c:showPercent val="0"/>
          <c:showBubbleSize val="0"/>
        </c:dLbls>
        <c:marker val="1"/>
        <c:smooth val="0"/>
        <c:axId val="90986368"/>
        <c:axId val="90996736"/>
      </c:lineChart>
      <c:catAx>
        <c:axId val="909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6736"/>
        <c:crosses val="autoZero"/>
        <c:auto val="1"/>
        <c:lblAlgn val="ctr"/>
        <c:lblOffset val="100"/>
        <c:tickLblSkip val="1"/>
        <c:tickMarkSkip val="1"/>
        <c:noMultiLvlLbl val="0"/>
      </c:catAx>
      <c:valAx>
        <c:axId val="9099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1.87</c:v>
                </c:pt>
                <c:pt idx="2">
                  <c:v>#N/A</c:v>
                </c:pt>
                <c:pt idx="3">
                  <c:v>1.17</c:v>
                </c:pt>
                <c:pt idx="4">
                  <c:v>#N/A</c:v>
                </c:pt>
                <c:pt idx="5">
                  <c:v>1.1399999999999999</c:v>
                </c:pt>
                <c:pt idx="6">
                  <c:v>#N/A</c:v>
                </c:pt>
                <c:pt idx="7">
                  <c:v>3.9</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0.16</c:v>
                </c:pt>
                <c:pt idx="4">
                  <c:v>#N/A</c:v>
                </c:pt>
                <c:pt idx="5">
                  <c:v>0.19</c:v>
                </c:pt>
                <c:pt idx="6">
                  <c:v>#N/A</c:v>
                </c:pt>
                <c:pt idx="7">
                  <c:v>0.06</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0.55000000000000004</c:v>
                </c:pt>
                <c:pt idx="2">
                  <c:v>#N/A</c:v>
                </c:pt>
                <c:pt idx="3">
                  <c:v>0.25</c:v>
                </c:pt>
                <c:pt idx="4">
                  <c:v>#N/A</c:v>
                </c:pt>
                <c:pt idx="5">
                  <c:v>0.2</c:v>
                </c:pt>
                <c:pt idx="6">
                  <c:v>#N/A</c:v>
                </c:pt>
                <c:pt idx="7">
                  <c:v>0</c:v>
                </c:pt>
                <c:pt idx="8">
                  <c:v>#N/A</c:v>
                </c:pt>
                <c:pt idx="9">
                  <c:v>0.43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0.28999999999999998</c:v>
                </c:pt>
                <c:pt idx="4">
                  <c:v>#N/A</c:v>
                </c:pt>
                <c:pt idx="5">
                  <c:v>0.28999999999999998</c:v>
                </c:pt>
                <c:pt idx="6">
                  <c:v>#N/A</c:v>
                </c:pt>
                <c:pt idx="7">
                  <c:v>0.31</c:v>
                </c:pt>
                <c:pt idx="8">
                  <c:v>#N/A</c:v>
                </c:pt>
                <c:pt idx="9">
                  <c:v>2.15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2.68</c:v>
                </c:pt>
                <c:pt idx="2">
                  <c:v>#N/A</c:v>
                </c:pt>
                <c:pt idx="3">
                  <c:v>3.89</c:v>
                </c:pt>
                <c:pt idx="4">
                  <c:v>#N/A</c:v>
                </c:pt>
                <c:pt idx="5">
                  <c:v>5.58</c:v>
                </c:pt>
                <c:pt idx="6">
                  <c:v>#N/A</c:v>
                </c:pt>
                <c:pt idx="7">
                  <c:v>6.94</c:v>
                </c:pt>
                <c:pt idx="8">
                  <c:v>#N/A</c:v>
                </c:pt>
                <c:pt idx="9">
                  <c:v>7.58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c:v>
                </c:pt>
                <c:pt idx="2">
                  <c:v>#N/A</c:v>
                </c:pt>
                <c:pt idx="3">
                  <c:v>7.22</c:v>
                </c:pt>
                <c:pt idx="4">
                  <c:v>#N/A</c:v>
                </c:pt>
                <c:pt idx="5">
                  <c:v>8.33</c:v>
                </c:pt>
                <c:pt idx="6">
                  <c:v>#N/A</c:v>
                </c:pt>
                <c:pt idx="7">
                  <c:v>9.4</c:v>
                </c:pt>
                <c:pt idx="8">
                  <c:v>#N/A</c:v>
                </c:pt>
                <c:pt idx="9">
                  <c:v>9.73</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1.68</c:v>
                </c:pt>
                <c:pt idx="1">
                  <c:v>#N/A</c:v>
                </c:pt>
                <c:pt idx="2">
                  <c:v>1.86</c:v>
                </c:pt>
                <c:pt idx="3">
                  <c:v>#N/A</c:v>
                </c:pt>
                <c:pt idx="4">
                  <c:v>2.1</c:v>
                </c:pt>
                <c:pt idx="5">
                  <c:v>#N/A</c:v>
                </c:pt>
                <c:pt idx="6">
                  <c:v>2.0699999999999998</c:v>
                </c:pt>
                <c:pt idx="7">
                  <c:v>#N/A</c:v>
                </c:pt>
                <c:pt idx="8">
                  <c:v>1.63</c:v>
                </c:pt>
                <c:pt idx="9">
                  <c:v>#N/A</c:v>
                </c:pt>
              </c:numCache>
            </c:numRef>
          </c:val>
        </c:ser>
        <c:dLbls>
          <c:showLegendKey val="0"/>
          <c:showVal val="0"/>
          <c:showCatName val="0"/>
          <c:showSerName val="0"/>
          <c:showPercent val="0"/>
          <c:showBubbleSize val="0"/>
        </c:dLbls>
        <c:gapWidth val="150"/>
        <c:overlap val="100"/>
        <c:axId val="110866432"/>
        <c:axId val="110867968"/>
      </c:barChart>
      <c:catAx>
        <c:axId val="1108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67968"/>
        <c:crosses val="autoZero"/>
        <c:auto val="1"/>
        <c:lblAlgn val="ctr"/>
        <c:lblOffset val="100"/>
        <c:tickLblSkip val="1"/>
        <c:tickMarkSkip val="1"/>
        <c:noMultiLvlLbl val="0"/>
      </c:catAx>
      <c:valAx>
        <c:axId val="11086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6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11259</c:v>
                </c:pt>
                <c:pt idx="5">
                  <c:v>11308</c:v>
                </c:pt>
                <c:pt idx="8">
                  <c:v>11302</c:v>
                </c:pt>
                <c:pt idx="11">
                  <c:v>11399</c:v>
                </c:pt>
                <c:pt idx="14">
                  <c:v>11780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1</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5775</c:v>
                </c:pt>
                <c:pt idx="3">
                  <c:v>5916</c:v>
                </c:pt>
                <c:pt idx="6">
                  <c:v>5777</c:v>
                </c:pt>
                <c:pt idx="9">
                  <c:v>5927</c:v>
                </c:pt>
                <c:pt idx="12">
                  <c:v>5995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21</c:v>
                </c:pt>
                <c:pt idx="3">
                  <c:v>19</c:v>
                </c:pt>
                <c:pt idx="6">
                  <c:v>18</c:v>
                </c:pt>
                <c:pt idx="9">
                  <c:v>16</c:v>
                </c:pt>
                <c:pt idx="12">
                  <c:v>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15</c:v>
                </c:pt>
                <c:pt idx="3">
                  <c:v>12</c:v>
                </c:pt>
                <c:pt idx="6">
                  <c:v>18</c:v>
                </c:pt>
                <c:pt idx="9">
                  <c:v>21</c:v>
                </c:pt>
                <c:pt idx="12">
                  <c:v>53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8317</c:v>
                </c:pt>
                <c:pt idx="3">
                  <c:v>8519</c:v>
                </c:pt>
                <c:pt idx="6">
                  <c:v>8553</c:v>
                </c:pt>
                <c:pt idx="9">
                  <c:v>8753</c:v>
                </c:pt>
                <c:pt idx="12">
                  <c:v>9038</c:v>
                </c:pt>
              </c:numCache>
            </c:numRef>
          </c:val>
        </c:ser>
        <c:dLbls>
          <c:showLegendKey val="0"/>
          <c:showVal val="0"/>
          <c:showCatName val="0"/>
          <c:showSerName val="0"/>
          <c:showPercent val="0"/>
          <c:showBubbleSize val="0"/>
        </c:dLbls>
        <c:gapWidth val="100"/>
        <c:overlap val="100"/>
        <c:axId val="113798144"/>
        <c:axId val="11381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2871</c:v>
                </c:pt>
                <c:pt idx="2">
                  <c:v>#N/A</c:v>
                </c:pt>
                <c:pt idx="3">
                  <c:v>#N/A</c:v>
                </c:pt>
                <c:pt idx="4">
                  <c:v>3158</c:v>
                </c:pt>
                <c:pt idx="5">
                  <c:v>#N/A</c:v>
                </c:pt>
                <c:pt idx="6">
                  <c:v>#N/A</c:v>
                </c:pt>
                <c:pt idx="7">
                  <c:v>3065</c:v>
                </c:pt>
                <c:pt idx="8">
                  <c:v>#N/A</c:v>
                </c:pt>
                <c:pt idx="9">
                  <c:v>#N/A</c:v>
                </c:pt>
                <c:pt idx="10">
                  <c:v>3318</c:v>
                </c:pt>
                <c:pt idx="11">
                  <c:v>#N/A</c:v>
                </c:pt>
                <c:pt idx="12">
                  <c:v>#N/A</c:v>
                </c:pt>
                <c:pt idx="13">
                  <c:v>3322</c:v>
                </c:pt>
                <c:pt idx="14">
                  <c:v>#N/A</c:v>
                </c:pt>
              </c:numCache>
            </c:numRef>
          </c:val>
          <c:smooth val="0"/>
        </c:ser>
        <c:dLbls>
          <c:showLegendKey val="0"/>
          <c:showVal val="0"/>
          <c:showCatName val="0"/>
          <c:showSerName val="0"/>
          <c:showPercent val="0"/>
          <c:showBubbleSize val="0"/>
        </c:dLbls>
        <c:marker val="1"/>
        <c:smooth val="0"/>
        <c:axId val="113798144"/>
        <c:axId val="113816704"/>
      </c:lineChart>
      <c:catAx>
        <c:axId val="1137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16704"/>
        <c:crosses val="autoZero"/>
        <c:auto val="1"/>
        <c:lblAlgn val="ctr"/>
        <c:lblOffset val="100"/>
        <c:tickLblSkip val="1"/>
        <c:tickMarkSkip val="1"/>
        <c:noMultiLvlLbl val="0"/>
      </c:catAx>
      <c:valAx>
        <c:axId val="11381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102375</c:v>
                </c:pt>
                <c:pt idx="5">
                  <c:v>103101</c:v>
                </c:pt>
                <c:pt idx="8">
                  <c:v>106178</c:v>
                </c:pt>
                <c:pt idx="11">
                  <c:v>108481</c:v>
                </c:pt>
                <c:pt idx="14">
                  <c:v>110981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44826</c:v>
                </c:pt>
                <c:pt idx="5">
                  <c:v>45042</c:v>
                </c:pt>
                <c:pt idx="8">
                  <c:v>44823</c:v>
                </c:pt>
                <c:pt idx="11">
                  <c:v>41291</c:v>
                </c:pt>
                <c:pt idx="14">
                  <c:v>38794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9508</c:v>
                </c:pt>
                <c:pt idx="5">
                  <c:v>10038</c:v>
                </c:pt>
                <c:pt idx="8">
                  <c:v>10537</c:v>
                </c:pt>
                <c:pt idx="11">
                  <c:v>11729</c:v>
                </c:pt>
                <c:pt idx="14">
                  <c:v>10137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134</c:v>
                </c:pt>
                <c:pt idx="3">
                  <c:v>9</c:v>
                </c:pt>
                <c:pt idx="6">
                  <c:v>7</c:v>
                </c:pt>
                <c:pt idx="9">
                  <c:v>6</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13409</c:v>
                </c:pt>
                <c:pt idx="3">
                  <c:v>12439</c:v>
                </c:pt>
                <c:pt idx="6">
                  <c:v>11684</c:v>
                </c:pt>
                <c:pt idx="9">
                  <c:v>11252</c:v>
                </c:pt>
                <c:pt idx="12">
                  <c:v>10268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88172</c:v>
                </c:pt>
                <c:pt idx="3">
                  <c:v>86187</c:v>
                </c:pt>
                <c:pt idx="6">
                  <c:v>83507</c:v>
                </c:pt>
                <c:pt idx="9">
                  <c:v>81869</c:v>
                </c:pt>
                <c:pt idx="12">
                  <c:v>79541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5714</c:v>
                </c:pt>
                <c:pt idx="3">
                  <c:v>5616</c:v>
                </c:pt>
                <c:pt idx="6">
                  <c:v>5356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77613</c:v>
                </c:pt>
                <c:pt idx="3">
                  <c:v>78245</c:v>
                </c:pt>
                <c:pt idx="6">
                  <c:v>80556</c:v>
                </c:pt>
                <c:pt idx="9">
                  <c:v>86884</c:v>
                </c:pt>
                <c:pt idx="12">
                  <c:v>89346</c:v>
                </c:pt>
              </c:numCache>
            </c:numRef>
          </c:val>
        </c:ser>
        <c:dLbls>
          <c:showLegendKey val="0"/>
          <c:showVal val="0"/>
          <c:showCatName val="0"/>
          <c:showSerName val="0"/>
          <c:showPercent val="0"/>
          <c:showBubbleSize val="0"/>
        </c:dLbls>
        <c:gapWidth val="100"/>
        <c:overlap val="100"/>
        <c:axId val="110787200"/>
        <c:axId val="11080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28333</c:v>
                </c:pt>
                <c:pt idx="2">
                  <c:v>#N/A</c:v>
                </c:pt>
                <c:pt idx="3">
                  <c:v>#N/A</c:v>
                </c:pt>
                <c:pt idx="4">
                  <c:v>24315</c:v>
                </c:pt>
                <c:pt idx="5">
                  <c:v>#N/A</c:v>
                </c:pt>
                <c:pt idx="6">
                  <c:v>#N/A</c:v>
                </c:pt>
                <c:pt idx="7">
                  <c:v>19571</c:v>
                </c:pt>
                <c:pt idx="8">
                  <c:v>#N/A</c:v>
                </c:pt>
                <c:pt idx="9">
                  <c:v>#N/A</c:v>
                </c:pt>
                <c:pt idx="10">
                  <c:v>18510</c:v>
                </c:pt>
                <c:pt idx="11">
                  <c:v>#N/A</c:v>
                </c:pt>
                <c:pt idx="12">
                  <c:v>#N/A</c:v>
                </c:pt>
                <c:pt idx="13">
                  <c:v>19249</c:v>
                </c:pt>
                <c:pt idx="14">
                  <c:v>#N/A</c:v>
                </c:pt>
              </c:numCache>
            </c:numRef>
          </c:val>
          <c:smooth val="0"/>
        </c:ser>
        <c:dLbls>
          <c:showLegendKey val="0"/>
          <c:showVal val="0"/>
          <c:showCatName val="0"/>
          <c:showSerName val="0"/>
          <c:showPercent val="0"/>
          <c:showBubbleSize val="0"/>
        </c:dLbls>
        <c:marker val="1"/>
        <c:smooth val="0"/>
        <c:axId val="110787200"/>
        <c:axId val="110805760"/>
      </c:lineChart>
      <c:catAx>
        <c:axId val="1107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05760"/>
        <c:crosses val="autoZero"/>
        <c:auto val="1"/>
        <c:lblAlgn val="ctr"/>
        <c:lblOffset val="100"/>
        <c:tickLblSkip val="1"/>
        <c:tickMarkSkip val="1"/>
        <c:noMultiLvlLbl val="0"/>
      </c:catAx>
      <c:valAx>
        <c:axId val="11080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269,594
262,901
41.72
103,361,907
102,736,052
18,104
54,299,889
89,340,386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人口の減少及び高齢化等により税収は長期的に低下傾向にあり、税収の減と対応する形で生活保護世帯の増や高齢化による社会保障関係の基準財政需要額が大きいため類似団体を下回り、大阪府平均で推移している。</a:t>
          </a:r>
        </a:p>
        <a:p>
          <a:r>
            <a:rPr kumimoji="1" lang="ja-JP" altLang="en-US" sz="1300">
              <a:latin typeface="ＭＳ Ｐゴシック"/>
            </a:rPr>
            <a:t>　今後についても、大規模事業の展開による投資的経費への集中的な財源投入が必要となることから、引き続き事務事業の見直しを行なうとともに、税の徴収強化等による更なる税収確保に努め、財政基盤の強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7" name="直線コネクタ 66"/>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0" name="直線コネクタ 69"/>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96308</xdr:rowOff>
    </xdr:to>
    <xdr:cxnSp macro="">
      <xdr:nvCxnSpPr>
        <xdr:cNvPr id="73" name="直線コネクタ 72"/>
        <xdr:cNvCxnSpPr/>
      </xdr:nvCxnSpPr>
      <xdr:spPr>
        <a:xfrm>
          <a:off x="2336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35983</xdr:rowOff>
    </xdr:to>
    <xdr:cxnSp macro="">
      <xdr:nvCxnSpPr>
        <xdr:cNvPr id="76" name="直線コネクタ 75"/>
        <xdr:cNvCxnSpPr/>
      </xdr:nvCxnSpPr>
      <xdr:spPr>
        <a:xfrm>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6" name="円/楕円 85"/>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7"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8" name="円/楕円 87"/>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89" name="テキスト ボックス 88"/>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0" name="円/楕円 89"/>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1" name="テキスト ボックス 90"/>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3" name="テキスト ボックス 92"/>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4" name="円/楕円 93"/>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5" name="テキスト ボックス 94"/>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増加により類似団体平均と比較し、８．５ポイント上回っている。税収の大きな伸びが期待できない一方で、生活保護費や障がい者自立支援給付費などの扶助費や国民健康保険事業や介護保険事業への繰出金が依然として増加しており、公債費についても学校園の耐震化事業の償還が今後本格化するため、今後も厳しい財政状況が続くことが見込まれる。</a:t>
          </a:r>
          <a:endParaRPr kumimoji="1" lang="en-US" altLang="ja-JP" sz="1300">
            <a:latin typeface="ＭＳ Ｐゴシック"/>
          </a:endParaRPr>
        </a:p>
        <a:p>
          <a:r>
            <a:rPr kumimoji="1" lang="ja-JP" altLang="en-US" sz="1300">
              <a:latin typeface="ＭＳ Ｐゴシック"/>
            </a:rPr>
            <a:t>　職員の定員管理や事務事業の見直しを行い経常経費の削減を行うとともに積極的な財源確保に取り組み、経常収支比率の引き下げを図る。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67</xdr:row>
      <xdr:rowOff>96096</xdr:rowOff>
    </xdr:to>
    <xdr:cxnSp macro="">
      <xdr:nvCxnSpPr>
        <xdr:cNvPr id="130" name="直線コネクタ 129"/>
        <xdr:cNvCxnSpPr/>
      </xdr:nvCxnSpPr>
      <xdr:spPr>
        <a:xfrm>
          <a:off x="4114800" y="11213254"/>
          <a:ext cx="8382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69004</xdr:rowOff>
    </xdr:to>
    <xdr:cxnSp macro="">
      <xdr:nvCxnSpPr>
        <xdr:cNvPr id="133" name="直線コネクタ 132"/>
        <xdr:cNvCxnSpPr/>
      </xdr:nvCxnSpPr>
      <xdr:spPr>
        <a:xfrm>
          <a:off x="3225800" y="110845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101177</xdr:rowOff>
    </xdr:to>
    <xdr:cxnSp macro="">
      <xdr:nvCxnSpPr>
        <xdr:cNvPr id="136" name="直線コネクタ 135"/>
        <xdr:cNvCxnSpPr/>
      </xdr:nvCxnSpPr>
      <xdr:spPr>
        <a:xfrm flipV="1">
          <a:off x="2336800" y="110845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65</xdr:row>
      <xdr:rowOff>101177</xdr:rowOff>
    </xdr:to>
    <xdr:cxnSp macro="">
      <xdr:nvCxnSpPr>
        <xdr:cNvPr id="139" name="直線コネクタ 138"/>
        <xdr:cNvCxnSpPr/>
      </xdr:nvCxnSpPr>
      <xdr:spPr>
        <a:xfrm>
          <a:off x="1447800" y="1117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45296</xdr:rowOff>
    </xdr:from>
    <xdr:to>
      <xdr:col>7</xdr:col>
      <xdr:colOff>203200</xdr:colOff>
      <xdr:row>67</xdr:row>
      <xdr:rowOff>146896</xdr:rowOff>
    </xdr:to>
    <xdr:sp macro="" textlink="">
      <xdr:nvSpPr>
        <xdr:cNvPr id="149" name="円/楕円 148"/>
        <xdr:cNvSpPr/>
      </xdr:nvSpPr>
      <xdr:spPr>
        <a:xfrm>
          <a:off x="49022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112623</xdr:rowOff>
    </xdr:from>
    <xdr:ext cx="762000" cy="259045"/>
    <xdr:sp macro="" textlink="">
      <xdr:nvSpPr>
        <xdr:cNvPr id="150" name="財政構造の弾力性該当値テキスト"/>
        <xdr:cNvSpPr txBox="1"/>
      </xdr:nvSpPr>
      <xdr:spPr>
        <a:xfrm>
          <a:off x="5041900" y="114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18204</xdr:rowOff>
    </xdr:from>
    <xdr:to>
      <xdr:col>6</xdr:col>
      <xdr:colOff>50800</xdr:colOff>
      <xdr:row>65</xdr:row>
      <xdr:rowOff>119804</xdr:rowOff>
    </xdr:to>
    <xdr:sp macro="" textlink="">
      <xdr:nvSpPr>
        <xdr:cNvPr id="151" name="円/楕円 150"/>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52" name="テキスト ボックス 151"/>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5" name="円/楕円 154"/>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136754</xdr:rowOff>
    </xdr:from>
    <xdr:ext cx="762000" cy="259045"/>
    <xdr:sp macro="" textlink="">
      <xdr:nvSpPr>
        <xdr:cNvPr id="156" name="テキスト ボックス 155"/>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7" name="円/楕円 156"/>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58" name="テキスト ボックス 157"/>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人口１人当たり人件費・物件費等決算額は類似団体平均を下回っている。</a:t>
          </a:r>
          <a:endParaRPr kumimoji="1" lang="en-US" altLang="ja-JP" sz="1300">
            <a:latin typeface="ＭＳ Ｐゴシック"/>
          </a:endParaRPr>
        </a:p>
        <a:p>
          <a:r>
            <a:rPr kumimoji="1" lang="ja-JP" altLang="en-US" sz="1300">
              <a:latin typeface="ＭＳ Ｐゴシック"/>
            </a:rPr>
            <a:t>　人件費については、人口千人当たり職員数が類似団体を若干上回ったもののラスパイレス指数については類似団体平均を下回る水準を維持しており、今後も職員数の適正管理、総人件費の抑制に努める。</a:t>
          </a:r>
        </a:p>
        <a:p>
          <a:r>
            <a:rPr kumimoji="1" lang="ja-JP" altLang="en-US" sz="1300">
              <a:latin typeface="ＭＳ Ｐゴシック"/>
            </a:rPr>
            <a:t>　物件費については、経常収支比率においても類似団体平均を下回っており、今後も効率的な手法で業務を行い、物件費全体の抑制に努める。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145467</xdr:rowOff>
    </xdr:from>
    <xdr:to>
      <xdr:col>7</xdr:col>
      <xdr:colOff>152400</xdr:colOff>
      <xdr:row>83</xdr:row>
      <xdr:rowOff>43918</xdr:rowOff>
    </xdr:to>
    <xdr:cxnSp macro="">
      <xdr:nvCxnSpPr>
        <xdr:cNvPr id="197" name="直線コネクタ 196"/>
        <xdr:cNvCxnSpPr/>
      </xdr:nvCxnSpPr>
      <xdr:spPr>
        <a:xfrm>
          <a:off x="4114800" y="14204367"/>
          <a:ext cx="8382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145467</xdr:rowOff>
    </xdr:from>
    <xdr:to>
      <xdr:col>6</xdr:col>
      <xdr:colOff>0</xdr:colOff>
      <xdr:row>82</xdr:row>
      <xdr:rowOff>151634</xdr:rowOff>
    </xdr:to>
    <xdr:cxnSp macro="">
      <xdr:nvCxnSpPr>
        <xdr:cNvPr id="200" name="直線コネクタ 199"/>
        <xdr:cNvCxnSpPr/>
      </xdr:nvCxnSpPr>
      <xdr:spPr>
        <a:xfrm flipV="1">
          <a:off x="3225800" y="14204367"/>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151634</xdr:rowOff>
    </xdr:from>
    <xdr:to>
      <xdr:col>4</xdr:col>
      <xdr:colOff>482600</xdr:colOff>
      <xdr:row>83</xdr:row>
      <xdr:rowOff>32517</xdr:rowOff>
    </xdr:to>
    <xdr:cxnSp macro="">
      <xdr:nvCxnSpPr>
        <xdr:cNvPr id="203" name="直線コネクタ 202"/>
        <xdr:cNvCxnSpPr/>
      </xdr:nvCxnSpPr>
      <xdr:spPr>
        <a:xfrm flipV="1">
          <a:off x="2336800" y="14210534"/>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3184</xdr:rowOff>
    </xdr:from>
    <xdr:to>
      <xdr:col>3</xdr:col>
      <xdr:colOff>279400</xdr:colOff>
      <xdr:row>83</xdr:row>
      <xdr:rowOff>32517</xdr:rowOff>
    </xdr:to>
    <xdr:cxnSp macro="">
      <xdr:nvCxnSpPr>
        <xdr:cNvPr id="206" name="直線コネクタ 205"/>
        <xdr:cNvCxnSpPr/>
      </xdr:nvCxnSpPr>
      <xdr:spPr>
        <a:xfrm>
          <a:off x="1447800" y="14233534"/>
          <a:ext cx="889000" cy="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164568</xdr:rowOff>
    </xdr:from>
    <xdr:to>
      <xdr:col>7</xdr:col>
      <xdr:colOff>203200</xdr:colOff>
      <xdr:row>83</xdr:row>
      <xdr:rowOff>94718</xdr:rowOff>
    </xdr:to>
    <xdr:sp macro="" textlink="">
      <xdr:nvSpPr>
        <xdr:cNvPr id="216" name="円/楕円 215"/>
        <xdr:cNvSpPr/>
      </xdr:nvSpPr>
      <xdr:spPr>
        <a:xfrm>
          <a:off x="4902200" y="142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9645</xdr:rowOff>
    </xdr:from>
    <xdr:ext cx="762000" cy="259045"/>
    <xdr:sp macro="" textlink="">
      <xdr:nvSpPr>
        <xdr:cNvPr id="217" name="人件費・物件費等の状況該当値テキスト"/>
        <xdr:cNvSpPr txBox="1"/>
      </xdr:nvSpPr>
      <xdr:spPr>
        <a:xfrm>
          <a:off x="5041900" y="1406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94667</xdr:rowOff>
    </xdr:from>
    <xdr:to>
      <xdr:col>6</xdr:col>
      <xdr:colOff>50800</xdr:colOff>
      <xdr:row>83</xdr:row>
      <xdr:rowOff>24817</xdr:rowOff>
    </xdr:to>
    <xdr:sp macro="" textlink="">
      <xdr:nvSpPr>
        <xdr:cNvPr id="218" name="円/楕円 217"/>
        <xdr:cNvSpPr/>
      </xdr:nvSpPr>
      <xdr:spPr>
        <a:xfrm>
          <a:off x="4064000" y="1415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34994</xdr:rowOff>
    </xdr:from>
    <xdr:ext cx="736600" cy="259045"/>
    <xdr:sp macro="" textlink="">
      <xdr:nvSpPr>
        <xdr:cNvPr id="219" name="テキスト ボックス 218"/>
        <xdr:cNvSpPr txBox="1"/>
      </xdr:nvSpPr>
      <xdr:spPr>
        <a:xfrm>
          <a:off x="3733800" y="13922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100834</xdr:rowOff>
    </xdr:from>
    <xdr:to>
      <xdr:col>4</xdr:col>
      <xdr:colOff>533400</xdr:colOff>
      <xdr:row>83</xdr:row>
      <xdr:rowOff>30984</xdr:rowOff>
    </xdr:to>
    <xdr:sp macro="" textlink="">
      <xdr:nvSpPr>
        <xdr:cNvPr id="220" name="円/楕円 219"/>
        <xdr:cNvSpPr/>
      </xdr:nvSpPr>
      <xdr:spPr>
        <a:xfrm>
          <a:off x="3175000" y="141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41161</xdr:rowOff>
    </xdr:from>
    <xdr:ext cx="762000" cy="259045"/>
    <xdr:sp macro="" textlink="">
      <xdr:nvSpPr>
        <xdr:cNvPr id="221" name="テキスト ボックス 220"/>
        <xdr:cNvSpPr txBox="1"/>
      </xdr:nvSpPr>
      <xdr:spPr>
        <a:xfrm>
          <a:off x="2844800" y="1392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153167</xdr:rowOff>
    </xdr:from>
    <xdr:to>
      <xdr:col>3</xdr:col>
      <xdr:colOff>330200</xdr:colOff>
      <xdr:row>83</xdr:row>
      <xdr:rowOff>83317</xdr:rowOff>
    </xdr:to>
    <xdr:sp macro="" textlink="">
      <xdr:nvSpPr>
        <xdr:cNvPr id="222" name="円/楕円 221"/>
        <xdr:cNvSpPr/>
      </xdr:nvSpPr>
      <xdr:spPr>
        <a:xfrm>
          <a:off x="2286000" y="142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93494</xdr:rowOff>
    </xdr:from>
    <xdr:ext cx="762000" cy="259045"/>
    <xdr:sp macro="" textlink="">
      <xdr:nvSpPr>
        <xdr:cNvPr id="223" name="テキスト ボックス 222"/>
        <xdr:cNvSpPr txBox="1"/>
      </xdr:nvSpPr>
      <xdr:spPr>
        <a:xfrm>
          <a:off x="1955800" y="1398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123834</xdr:rowOff>
    </xdr:from>
    <xdr:to>
      <xdr:col>2</xdr:col>
      <xdr:colOff>127000</xdr:colOff>
      <xdr:row>83</xdr:row>
      <xdr:rowOff>53984</xdr:rowOff>
    </xdr:to>
    <xdr:sp macro="" textlink="">
      <xdr:nvSpPr>
        <xdr:cNvPr id="224" name="円/楕円 223"/>
        <xdr:cNvSpPr/>
      </xdr:nvSpPr>
      <xdr:spPr>
        <a:xfrm>
          <a:off x="1397000" y="141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64161</xdr:rowOff>
    </xdr:from>
    <xdr:ext cx="762000" cy="259045"/>
    <xdr:sp macro="" textlink="">
      <xdr:nvSpPr>
        <xdr:cNvPr id="225" name="テキスト ボックス 224"/>
        <xdr:cNvSpPr txBox="1"/>
      </xdr:nvSpPr>
      <xdr:spPr>
        <a:xfrm>
          <a:off x="1066800" y="1395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類似団体平均は下回っているものの、前年より</a:t>
          </a:r>
          <a:r>
            <a:rPr kumimoji="1" lang="en-US" altLang="ja-JP" sz="1200">
              <a:latin typeface="ＭＳ Ｐゴシック"/>
            </a:rPr>
            <a:t>0.9</a:t>
          </a:r>
          <a:r>
            <a:rPr kumimoji="1" lang="ja-JP" altLang="en-US" sz="1200">
              <a:latin typeface="ＭＳ Ｐゴシック"/>
            </a:rPr>
            <a:t>ポイント上昇している。国家公務員においては平成</a:t>
          </a:r>
          <a:r>
            <a:rPr kumimoji="1" lang="en-US" altLang="ja-JP" sz="1200">
              <a:latin typeface="ＭＳ Ｐゴシック"/>
            </a:rPr>
            <a:t>26</a:t>
          </a:r>
          <a:r>
            <a:rPr kumimoji="1" lang="ja-JP" altLang="en-US" sz="1200">
              <a:latin typeface="ＭＳ Ｐゴシック"/>
            </a:rPr>
            <a:t>年人事院勧告に基づく給与制度の総合的見直しに伴う原資の確保として平成</a:t>
          </a:r>
          <a:r>
            <a:rPr kumimoji="1" lang="en-US" altLang="ja-JP" sz="1200">
              <a:latin typeface="ＭＳ Ｐゴシック"/>
            </a:rPr>
            <a:t>27</a:t>
          </a:r>
          <a:r>
            <a:rPr kumimoji="1" lang="ja-JP" altLang="en-US" sz="1200">
              <a:latin typeface="ＭＳ Ｐゴシック"/>
            </a:rPr>
            <a:t>年に１号俸の昇給抑制が実施されたが、本市においては地域手当の支給率が変わらなかったことや平成</a:t>
          </a:r>
          <a:r>
            <a:rPr kumimoji="1" lang="en-US" altLang="ja-JP" sz="1200">
              <a:latin typeface="ＭＳ Ｐゴシック"/>
            </a:rPr>
            <a:t>24</a:t>
          </a:r>
          <a:r>
            <a:rPr kumimoji="1" lang="ja-JP" altLang="en-US" sz="1200">
              <a:latin typeface="ＭＳ Ｐゴシック"/>
            </a:rPr>
            <a:t>年及び</a:t>
          </a:r>
          <a:r>
            <a:rPr kumimoji="1" lang="en-US" altLang="ja-JP" sz="1200">
              <a:latin typeface="ＭＳ Ｐゴシック"/>
            </a:rPr>
            <a:t>25</a:t>
          </a:r>
          <a:r>
            <a:rPr kumimoji="1" lang="ja-JP" altLang="en-US" sz="1200">
              <a:latin typeface="ＭＳ Ｐゴシック"/>
            </a:rPr>
            <a:t>年に計４号給の昇給抑制を実施していること等を考慮した結果、国家公務員に準じた１号給の昇給抑制を実施しなかったことが上昇の主要因の１つである。</a:t>
          </a:r>
          <a:endParaRPr kumimoji="1" lang="en-US" altLang="ja-JP" sz="1200">
            <a:latin typeface="ＭＳ Ｐゴシック"/>
          </a:endParaRPr>
        </a:p>
        <a:p>
          <a:r>
            <a:rPr kumimoji="1" lang="ja-JP" altLang="en-US" sz="1200">
              <a:latin typeface="ＭＳ Ｐゴシック"/>
            </a:rPr>
            <a:t>　今後も、国家公務員や府下各市の実態を踏まえ、適正な給与水準の確保に努める。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52916</xdr:rowOff>
    </xdr:to>
    <xdr:cxnSp macro="">
      <xdr:nvCxnSpPr>
        <xdr:cNvPr id="259" name="直線コネクタ 258"/>
        <xdr:cNvCxnSpPr/>
      </xdr:nvCxnSpPr>
      <xdr:spPr>
        <a:xfrm>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86</xdr:row>
      <xdr:rowOff>168628</xdr:rowOff>
    </xdr:to>
    <xdr:cxnSp macro="">
      <xdr:nvCxnSpPr>
        <xdr:cNvPr id="262" name="直線コネクタ 261"/>
        <xdr:cNvCxnSpPr/>
      </xdr:nvCxnSpPr>
      <xdr:spPr>
        <a:xfrm flipV="1">
          <a:off x="15290800" y="14162616"/>
          <a:ext cx="8890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168628</xdr:rowOff>
    </xdr:from>
    <xdr:to>
      <xdr:col>22</xdr:col>
      <xdr:colOff>203200</xdr:colOff>
      <xdr:row>88</xdr:row>
      <xdr:rowOff>26811</xdr:rowOff>
    </xdr:to>
    <xdr:cxnSp macro="">
      <xdr:nvCxnSpPr>
        <xdr:cNvPr id="265" name="直線コネクタ 264"/>
        <xdr:cNvCxnSpPr/>
      </xdr:nvCxnSpPr>
      <xdr:spPr>
        <a:xfrm flipV="1">
          <a:off x="14401800" y="149133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26811</xdr:rowOff>
    </xdr:to>
    <xdr:cxnSp macro="">
      <xdr:nvCxnSpPr>
        <xdr:cNvPr id="268" name="直線コネクタ 267"/>
        <xdr:cNvCxnSpPr/>
      </xdr:nvCxnSpPr>
      <xdr:spPr>
        <a:xfrm>
          <a:off x="13512800" y="14444134"/>
          <a:ext cx="889000" cy="67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36282</xdr:rowOff>
    </xdr:from>
    <xdr:ext cx="762000" cy="259045"/>
    <xdr:sp macro="" textlink="">
      <xdr:nvSpPr>
        <xdr:cNvPr id="272" name="テキスト ボックス 271"/>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8" name="円/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80" name="円/楕円 279"/>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81" name="テキスト ボックス 28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117828</xdr:rowOff>
    </xdr:from>
    <xdr:to>
      <xdr:col>22</xdr:col>
      <xdr:colOff>254000</xdr:colOff>
      <xdr:row>87</xdr:row>
      <xdr:rowOff>47978</xdr:rowOff>
    </xdr:to>
    <xdr:sp macro="" textlink="">
      <xdr:nvSpPr>
        <xdr:cNvPr id="282" name="円/楕円 281"/>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58155</xdr:rowOff>
    </xdr:from>
    <xdr:ext cx="762000" cy="259045"/>
    <xdr:sp macro="" textlink="">
      <xdr:nvSpPr>
        <xdr:cNvPr id="283" name="テキスト ボックス 282"/>
        <xdr:cNvSpPr txBox="1"/>
      </xdr:nvSpPr>
      <xdr:spPr>
        <a:xfrm>
          <a:off x="14909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84" name="円/楕円 283"/>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85" name="テキスト ボックス 284"/>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6" name="円/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7" name="テキスト ボックス 286"/>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集中改革プランによる職員数の削減により、全国市町村平均を下回り、類似団体平均とほぼ同数となっている。</a:t>
          </a:r>
          <a:endParaRPr kumimoji="1" lang="en-US" altLang="ja-JP" sz="1300">
            <a:latin typeface="ＭＳ Ｐゴシック"/>
          </a:endParaRPr>
        </a:p>
        <a:p>
          <a:r>
            <a:rPr kumimoji="1" lang="ja-JP" altLang="en-US" sz="1300">
              <a:latin typeface="ＭＳ Ｐゴシック"/>
            </a:rPr>
            <a:t>　今後も引き続き、適正化計画等の実施により、職員数の適正管理に努める。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82369</xdr:rowOff>
    </xdr:to>
    <xdr:cxnSp macro="">
      <xdr:nvCxnSpPr>
        <xdr:cNvPr id="324" name="直線コネクタ 323"/>
        <xdr:cNvCxnSpPr/>
      </xdr:nvCxnSpPr>
      <xdr:spPr>
        <a:xfrm>
          <a:off x="16179800" y="106502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20320</xdr:rowOff>
    </xdr:to>
    <xdr:cxnSp macro="">
      <xdr:nvCxnSpPr>
        <xdr:cNvPr id="327" name="直線コネクタ 326"/>
        <xdr:cNvCxnSpPr/>
      </xdr:nvCxnSpPr>
      <xdr:spPr>
        <a:xfrm>
          <a:off x="15290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62</xdr:row>
      <xdr:rowOff>20320</xdr:rowOff>
    </xdr:to>
    <xdr:cxnSp macro="">
      <xdr:nvCxnSpPr>
        <xdr:cNvPr id="330" name="直線コネクタ 329"/>
        <xdr:cNvCxnSpPr/>
      </xdr:nvCxnSpPr>
      <xdr:spPr>
        <a:xfrm flipV="1">
          <a:off x="14401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171087</xdr:rowOff>
    </xdr:from>
    <xdr:to>
      <xdr:col>21</xdr:col>
      <xdr:colOff>0</xdr:colOff>
      <xdr:row>62</xdr:row>
      <xdr:rowOff>20320</xdr:rowOff>
    </xdr:to>
    <xdr:cxnSp macro="">
      <xdr:nvCxnSpPr>
        <xdr:cNvPr id="333" name="直線コネクタ 332"/>
        <xdr:cNvCxnSpPr/>
      </xdr:nvCxnSpPr>
      <xdr:spPr>
        <a:xfrm>
          <a:off x="13512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3" name="円/楕円 342"/>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3646</xdr:rowOff>
    </xdr:from>
    <xdr:ext cx="762000" cy="259045"/>
    <xdr:sp macro="" textlink="">
      <xdr:nvSpPr>
        <xdr:cNvPr id="344"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5" name="円/楕円 344"/>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81297</xdr:rowOff>
    </xdr:from>
    <xdr:ext cx="736600" cy="259045"/>
    <xdr:sp macro="" textlink="">
      <xdr:nvSpPr>
        <xdr:cNvPr id="346" name="テキスト ボックス 345"/>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7" name="円/楕円 346"/>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36484</xdr:rowOff>
    </xdr:from>
    <xdr:ext cx="762000" cy="259045"/>
    <xdr:sp macro="" textlink="">
      <xdr:nvSpPr>
        <xdr:cNvPr id="348" name="テキスト ボックス 347"/>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9" name="円/楕円 348"/>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50" name="テキスト ボックス 34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120287</xdr:rowOff>
    </xdr:from>
    <xdr:to>
      <xdr:col>19</xdr:col>
      <xdr:colOff>533400</xdr:colOff>
      <xdr:row>62</xdr:row>
      <xdr:rowOff>50437</xdr:rowOff>
    </xdr:to>
    <xdr:sp macro="" textlink="">
      <xdr:nvSpPr>
        <xdr:cNvPr id="351" name="円/楕円 350"/>
        <xdr:cNvSpPr/>
      </xdr:nvSpPr>
      <xdr:spPr>
        <a:xfrm>
          <a:off x="13462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60614</xdr:rowOff>
    </xdr:from>
    <xdr:ext cx="762000" cy="259045"/>
    <xdr:sp macro="" textlink="">
      <xdr:nvSpPr>
        <xdr:cNvPr id="352" name="テキスト ボックス 351"/>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以前より地方債の抑制に取り組んできているが、第三セクター等改革推進債の発行や学校園耐震化事業に伴う地方債の発行により地方債残高が増加傾向にある。</a:t>
          </a:r>
        </a:p>
        <a:p>
          <a:r>
            <a:rPr kumimoji="1" lang="ja-JP" altLang="en-US" sz="1300">
              <a:latin typeface="ＭＳ Ｐゴシック"/>
            </a:rPr>
            <a:t>　今後も引き続き後年度の財政負担を考慮しながら、適切な地方債の管理を行う。</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85634</xdr:rowOff>
    </xdr:from>
    <xdr:to>
      <xdr:col>24</xdr:col>
      <xdr:colOff>558800</xdr:colOff>
      <xdr:row>40</xdr:row>
      <xdr:rowOff>92528</xdr:rowOff>
    </xdr:to>
    <xdr:cxnSp macro="">
      <xdr:nvCxnSpPr>
        <xdr:cNvPr id="387" name="直線コネクタ 386"/>
        <xdr:cNvCxnSpPr/>
      </xdr:nvCxnSpPr>
      <xdr:spPr>
        <a:xfrm>
          <a:off x="16179800" y="69436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71846</xdr:rowOff>
    </xdr:from>
    <xdr:to>
      <xdr:col>23</xdr:col>
      <xdr:colOff>406400</xdr:colOff>
      <xdr:row>40</xdr:row>
      <xdr:rowOff>85634</xdr:rowOff>
    </xdr:to>
    <xdr:cxnSp macro="">
      <xdr:nvCxnSpPr>
        <xdr:cNvPr id="390" name="直線コネクタ 389"/>
        <xdr:cNvCxnSpPr/>
      </xdr:nvCxnSpPr>
      <xdr:spPr>
        <a:xfrm>
          <a:off x="15290800" y="692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40</xdr:row>
      <xdr:rowOff>71846</xdr:rowOff>
    </xdr:to>
    <xdr:cxnSp macro="">
      <xdr:nvCxnSpPr>
        <xdr:cNvPr id="393" name="直線コネクタ 392"/>
        <xdr:cNvCxnSpPr/>
      </xdr:nvCxnSpPr>
      <xdr:spPr>
        <a:xfrm>
          <a:off x="144018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40</xdr:row>
      <xdr:rowOff>71846</xdr:rowOff>
    </xdr:to>
    <xdr:cxnSp macro="">
      <xdr:nvCxnSpPr>
        <xdr:cNvPr id="396" name="直線コネクタ 395"/>
        <xdr:cNvCxnSpPr/>
      </xdr:nvCxnSpPr>
      <xdr:spPr>
        <a:xfrm>
          <a:off x="13512800" y="69091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6" name="円/楕円 405"/>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7"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34834</xdr:rowOff>
    </xdr:from>
    <xdr:to>
      <xdr:col>23</xdr:col>
      <xdr:colOff>457200</xdr:colOff>
      <xdr:row>40</xdr:row>
      <xdr:rowOff>136434</xdr:rowOff>
    </xdr:to>
    <xdr:sp macro="" textlink="">
      <xdr:nvSpPr>
        <xdr:cNvPr id="408" name="円/楕円 407"/>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146611</xdr:rowOff>
    </xdr:from>
    <xdr:ext cx="736600" cy="259045"/>
    <xdr:sp macro="" textlink="">
      <xdr:nvSpPr>
        <xdr:cNvPr id="409" name="テキスト ボックス 408"/>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10" name="円/楕円 409"/>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1" name="テキスト ボックス 410"/>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21046</xdr:rowOff>
    </xdr:from>
    <xdr:to>
      <xdr:col>21</xdr:col>
      <xdr:colOff>50800</xdr:colOff>
      <xdr:row>40</xdr:row>
      <xdr:rowOff>122646</xdr:rowOff>
    </xdr:to>
    <xdr:sp macro="" textlink="">
      <xdr:nvSpPr>
        <xdr:cNvPr id="412" name="円/楕円 411"/>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132823</xdr:rowOff>
    </xdr:from>
    <xdr:ext cx="762000" cy="259045"/>
    <xdr:sp macro="" textlink="">
      <xdr:nvSpPr>
        <xdr:cNvPr id="413" name="テキスト ボックス 412"/>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363</xdr:rowOff>
    </xdr:from>
    <xdr:to>
      <xdr:col>19</xdr:col>
      <xdr:colOff>533400</xdr:colOff>
      <xdr:row>40</xdr:row>
      <xdr:rowOff>101963</xdr:rowOff>
    </xdr:to>
    <xdr:sp macro="" textlink="">
      <xdr:nvSpPr>
        <xdr:cNvPr id="414" name="円/楕円 413"/>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112140</xdr:rowOff>
    </xdr:from>
    <xdr:ext cx="762000" cy="259045"/>
    <xdr:sp macro="" textlink="">
      <xdr:nvSpPr>
        <xdr:cNvPr id="415" name="テキスト ボックス 414"/>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類似団体平均と比較して低い比率であるものの、前年度に比べて</a:t>
          </a:r>
          <a:r>
            <a:rPr kumimoji="1" lang="en-US" altLang="ja-JP" sz="1300">
              <a:latin typeface="ＭＳ Ｐゴシック"/>
            </a:rPr>
            <a:t>2.0</a:t>
          </a:r>
          <a:r>
            <a:rPr kumimoji="1" lang="ja-JP" altLang="en-US" sz="1300">
              <a:latin typeface="ＭＳ Ｐゴシック"/>
            </a:rPr>
            <a:t>ポイント悪化し</a:t>
          </a:r>
          <a:r>
            <a:rPr kumimoji="1" lang="en-US" altLang="ja-JP" sz="1300">
              <a:latin typeface="ＭＳ Ｐゴシック"/>
            </a:rPr>
            <a:t>42.1</a:t>
          </a:r>
          <a:r>
            <a:rPr kumimoji="1" lang="ja-JP" altLang="en-US" sz="1300">
              <a:latin typeface="ＭＳ Ｐゴシック"/>
            </a:rPr>
            <a:t>％となった。要因として、学校園耐震化事業に伴う地方債発行額の増などによる一般会計地方債残高の増が挙げられる。</a:t>
          </a:r>
        </a:p>
        <a:p>
          <a:r>
            <a:rPr kumimoji="1" lang="ja-JP" altLang="en-US" sz="1300">
              <a:latin typeface="ＭＳ Ｐゴシック"/>
            </a:rPr>
            <a:t>　引き続き、将来世帯に過度な負担の先送りがないように財政運営に取り組む。</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30782</xdr:rowOff>
    </xdr:from>
    <xdr:to>
      <xdr:col>24</xdr:col>
      <xdr:colOff>558800</xdr:colOff>
      <xdr:row>16</xdr:row>
      <xdr:rowOff>53763</xdr:rowOff>
    </xdr:to>
    <xdr:cxnSp macro="">
      <xdr:nvCxnSpPr>
        <xdr:cNvPr id="451" name="直線コネクタ 450"/>
        <xdr:cNvCxnSpPr/>
      </xdr:nvCxnSpPr>
      <xdr:spPr>
        <a:xfrm>
          <a:off x="16179800" y="277398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30782</xdr:rowOff>
    </xdr:from>
    <xdr:to>
      <xdr:col>23</xdr:col>
      <xdr:colOff>406400</xdr:colOff>
      <xdr:row>16</xdr:row>
      <xdr:rowOff>64105</xdr:rowOff>
    </xdr:to>
    <xdr:cxnSp macro="">
      <xdr:nvCxnSpPr>
        <xdr:cNvPr id="454" name="直線コネクタ 453"/>
        <xdr:cNvCxnSpPr/>
      </xdr:nvCxnSpPr>
      <xdr:spPr>
        <a:xfrm flipV="1">
          <a:off x="15290800" y="2773982"/>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6" name="テキスト ボックス 455"/>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64105</xdr:rowOff>
    </xdr:from>
    <xdr:to>
      <xdr:col>22</xdr:col>
      <xdr:colOff>203200</xdr:colOff>
      <xdr:row>17</xdr:row>
      <xdr:rowOff>17901</xdr:rowOff>
    </xdr:to>
    <xdr:cxnSp macro="">
      <xdr:nvCxnSpPr>
        <xdr:cNvPr id="457" name="直線コネクタ 456"/>
        <xdr:cNvCxnSpPr/>
      </xdr:nvCxnSpPr>
      <xdr:spPr>
        <a:xfrm flipV="1">
          <a:off x="14401800" y="2807305"/>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9" name="テキスト ボックス 458"/>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17901</xdr:rowOff>
    </xdr:from>
    <xdr:to>
      <xdr:col>21</xdr:col>
      <xdr:colOff>0</xdr:colOff>
      <xdr:row>17</xdr:row>
      <xdr:rowOff>125912</xdr:rowOff>
    </xdr:to>
    <xdr:cxnSp macro="">
      <xdr:nvCxnSpPr>
        <xdr:cNvPr id="460" name="直線コネクタ 459"/>
        <xdr:cNvCxnSpPr/>
      </xdr:nvCxnSpPr>
      <xdr:spPr>
        <a:xfrm flipV="1">
          <a:off x="13512800" y="2932551"/>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2" name="テキスト ボックス 461"/>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4" name="テキスト ボックス 463"/>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2963</xdr:rowOff>
    </xdr:from>
    <xdr:to>
      <xdr:col>24</xdr:col>
      <xdr:colOff>609600</xdr:colOff>
      <xdr:row>16</xdr:row>
      <xdr:rowOff>104563</xdr:rowOff>
    </xdr:to>
    <xdr:sp macro="" textlink="">
      <xdr:nvSpPr>
        <xdr:cNvPr id="470" name="円/楕円 469"/>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19490</xdr:rowOff>
    </xdr:from>
    <xdr:ext cx="762000" cy="259045"/>
    <xdr:sp macro="" textlink="">
      <xdr:nvSpPr>
        <xdr:cNvPr id="471" name="将来負担の状況該当値テキスト"/>
        <xdr:cNvSpPr txBox="1"/>
      </xdr:nvSpPr>
      <xdr:spPr>
        <a:xfrm>
          <a:off x="171069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151432</xdr:rowOff>
    </xdr:from>
    <xdr:to>
      <xdr:col>23</xdr:col>
      <xdr:colOff>457200</xdr:colOff>
      <xdr:row>16</xdr:row>
      <xdr:rowOff>81582</xdr:rowOff>
    </xdr:to>
    <xdr:sp macro="" textlink="">
      <xdr:nvSpPr>
        <xdr:cNvPr id="472" name="円/楕円 471"/>
        <xdr:cNvSpPr/>
      </xdr:nvSpPr>
      <xdr:spPr>
        <a:xfrm>
          <a:off x="16129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91759</xdr:rowOff>
    </xdr:from>
    <xdr:ext cx="736600" cy="259045"/>
    <xdr:sp macro="" textlink="">
      <xdr:nvSpPr>
        <xdr:cNvPr id="473" name="テキスト ボックス 472"/>
        <xdr:cNvSpPr txBox="1"/>
      </xdr:nvSpPr>
      <xdr:spPr>
        <a:xfrm>
          <a:off x="15798800" y="249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13305</xdr:rowOff>
    </xdr:from>
    <xdr:to>
      <xdr:col>22</xdr:col>
      <xdr:colOff>254000</xdr:colOff>
      <xdr:row>16</xdr:row>
      <xdr:rowOff>114905</xdr:rowOff>
    </xdr:to>
    <xdr:sp macro="" textlink="">
      <xdr:nvSpPr>
        <xdr:cNvPr id="474" name="円/楕円 473"/>
        <xdr:cNvSpPr/>
      </xdr:nvSpPr>
      <xdr:spPr>
        <a:xfrm>
          <a:off x="15240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125082</xdr:rowOff>
    </xdr:from>
    <xdr:ext cx="762000" cy="259045"/>
    <xdr:sp macro="" textlink="">
      <xdr:nvSpPr>
        <xdr:cNvPr id="475" name="テキスト ボックス 474"/>
        <xdr:cNvSpPr txBox="1"/>
      </xdr:nvSpPr>
      <xdr:spPr>
        <a:xfrm>
          <a:off x="14909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76" name="円/楕円 475"/>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77" name="テキスト ボックス 476"/>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75112</xdr:rowOff>
    </xdr:from>
    <xdr:to>
      <xdr:col>19</xdr:col>
      <xdr:colOff>533400</xdr:colOff>
      <xdr:row>18</xdr:row>
      <xdr:rowOff>5262</xdr:rowOff>
    </xdr:to>
    <xdr:sp macro="" textlink="">
      <xdr:nvSpPr>
        <xdr:cNvPr id="478" name="円/楕円 477"/>
        <xdr:cNvSpPr/>
      </xdr:nvSpPr>
      <xdr:spPr>
        <a:xfrm>
          <a:off x="13462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15439</xdr:rowOff>
    </xdr:from>
    <xdr:ext cx="762000" cy="259045"/>
    <xdr:sp macro="" textlink="">
      <xdr:nvSpPr>
        <xdr:cNvPr id="479" name="テキスト ボックス 478"/>
        <xdr:cNvSpPr txBox="1"/>
      </xdr:nvSpPr>
      <xdr:spPr>
        <a:xfrm>
          <a:off x="131318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269,594
262,901
41.72
103,361,907
102,736,052
18,104
54,299,889
89,340,386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類似団体平均と比較し、２ポイント上回っている。平成</a:t>
          </a:r>
          <a:r>
            <a:rPr kumimoji="1" lang="en-US" altLang="ja-JP" sz="1300">
              <a:latin typeface="ＭＳ Ｐゴシック"/>
            </a:rPr>
            <a:t>24</a:t>
          </a:r>
          <a:r>
            <a:rPr kumimoji="1" lang="ja-JP" altLang="en-US" sz="1300">
              <a:latin typeface="ＭＳ Ｐゴシック"/>
            </a:rPr>
            <a:t>年度より実施した給与減額特例措置の終了や退職者が前年に比べ多かったことなどが要因として挙げられる。</a:t>
          </a:r>
          <a:endParaRPr kumimoji="1" lang="en-US" altLang="ja-JP" sz="1300">
            <a:latin typeface="ＭＳ Ｐゴシック"/>
          </a:endParaRPr>
        </a:p>
        <a:p>
          <a:r>
            <a:rPr kumimoji="1" lang="ja-JP" altLang="en-US" sz="1300">
              <a:latin typeface="ＭＳ Ｐゴシック"/>
            </a:rPr>
            <a:t>　引き続き、職員数の適正管理に努め、指定管理者制度や民間への業務委託の活用など効率化等を通じて、総人件費抑制を図る。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38</xdr:row>
      <xdr:rowOff>29028</xdr:rowOff>
    </xdr:to>
    <xdr:cxnSp macro="">
      <xdr:nvCxnSpPr>
        <xdr:cNvPr id="66" name="直線コネクタ 65"/>
        <xdr:cNvCxnSpPr/>
      </xdr:nvCxnSpPr>
      <xdr:spPr>
        <a:xfrm>
          <a:off x="3987800" y="63373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37193</xdr:rowOff>
    </xdr:to>
    <xdr:cxnSp macro="">
      <xdr:nvCxnSpPr>
        <xdr:cNvPr id="69" name="直線コネクタ 68"/>
        <xdr:cNvCxnSpPr/>
      </xdr:nvCxnSpPr>
      <xdr:spPr>
        <a:xfrm flipV="1">
          <a:off x="3098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38</xdr:row>
      <xdr:rowOff>7257</xdr:rowOff>
    </xdr:to>
    <xdr:cxnSp macro="">
      <xdr:nvCxnSpPr>
        <xdr:cNvPr id="72" name="直線コネクタ 71"/>
        <xdr:cNvCxnSpPr/>
      </xdr:nvCxnSpPr>
      <xdr:spPr>
        <a:xfrm flipV="1">
          <a:off x="2209800" y="6380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xdr:rowOff>
    </xdr:from>
    <xdr:to>
      <xdr:col>3</xdr:col>
      <xdr:colOff>142875</xdr:colOff>
      <xdr:row>38</xdr:row>
      <xdr:rowOff>83457</xdr:rowOff>
    </xdr:to>
    <xdr:cxnSp macro="">
      <xdr:nvCxnSpPr>
        <xdr:cNvPr id="75" name="直線コネクタ 74"/>
        <xdr:cNvCxnSpPr/>
      </xdr:nvCxnSpPr>
      <xdr:spPr>
        <a:xfrm flipV="1">
          <a:off x="1320800" y="652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89" name="円/楕円 88"/>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0" name="テキスト ボックス 89"/>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127907</xdr:rowOff>
    </xdr:from>
    <xdr:to>
      <xdr:col>3</xdr:col>
      <xdr:colOff>193675</xdr:colOff>
      <xdr:row>38</xdr:row>
      <xdr:rowOff>58057</xdr:rowOff>
    </xdr:to>
    <xdr:sp macro="" textlink="">
      <xdr:nvSpPr>
        <xdr:cNvPr id="91" name="円/楕円 90"/>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68234</xdr:rowOff>
    </xdr:from>
    <xdr:ext cx="762000" cy="259045"/>
    <xdr:sp macro="" textlink="">
      <xdr:nvSpPr>
        <xdr:cNvPr id="92" name="テキスト ボックス 91"/>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3" name="円/楕円 92"/>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4" name="テキスト ボックス 93"/>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類似団体平均と比較し、１．３ポイント下回っているものの、平成２５年度との対比で０．８ポイント悪化している。要因としては、消費税等の税率の引上げや予防接種の定期接種化の影響が挙げられる。</a:t>
          </a:r>
          <a:endParaRPr kumimoji="1" lang="en-US" altLang="ja-JP" sz="1300">
            <a:latin typeface="ＭＳ Ｐゴシック"/>
          </a:endParaRPr>
        </a:p>
        <a:p>
          <a:r>
            <a:rPr kumimoji="1" lang="ja-JP" altLang="en-US" sz="1300">
              <a:latin typeface="ＭＳ Ｐゴシック"/>
            </a:rPr>
            <a:t>　今後も施設の管理や業務の進め方について効率化を図り、抑制に努める。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17</xdr:row>
      <xdr:rowOff>6350</xdr:rowOff>
    </xdr:to>
    <xdr:cxnSp macro="">
      <xdr:nvCxnSpPr>
        <xdr:cNvPr id="127" name="直線コネクタ 126"/>
        <xdr:cNvCxnSpPr/>
      </xdr:nvCxnSpPr>
      <xdr:spPr>
        <a:xfrm>
          <a:off x="15671800" y="2819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76200</xdr:rowOff>
    </xdr:to>
    <xdr:cxnSp macro="">
      <xdr:nvCxnSpPr>
        <xdr:cNvPr id="130" name="直線コネクタ 129"/>
        <xdr:cNvCxnSpPr/>
      </xdr:nvCxnSpPr>
      <xdr:spPr>
        <a:xfrm>
          <a:off x="14782800" y="275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25400</xdr:rowOff>
    </xdr:to>
    <xdr:cxnSp macro="">
      <xdr:nvCxnSpPr>
        <xdr:cNvPr id="133" name="直線コネクタ 132"/>
        <xdr:cNvCxnSpPr/>
      </xdr:nvCxnSpPr>
      <xdr:spPr>
        <a:xfrm flipV="1">
          <a:off x="13893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25400</xdr:rowOff>
    </xdr:to>
    <xdr:cxnSp macro="">
      <xdr:nvCxnSpPr>
        <xdr:cNvPr id="136" name="直線コネクタ 135"/>
        <xdr:cNvCxnSpPr/>
      </xdr:nvCxnSpPr>
      <xdr:spPr>
        <a:xfrm>
          <a:off x="13004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5" name="テキスト ボックス 154"/>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経常収支比率における扶助費の割合は類似団体を上回っている。また、平成</a:t>
          </a:r>
          <a:r>
            <a:rPr kumimoji="1" lang="en-US" altLang="ja-JP" sz="1300">
              <a:latin typeface="ＭＳ Ｐゴシック"/>
            </a:rPr>
            <a:t>25</a:t>
          </a:r>
          <a:r>
            <a:rPr kumimoji="1" lang="ja-JP" altLang="en-US" sz="1300">
              <a:latin typeface="ＭＳ Ｐゴシック"/>
            </a:rPr>
            <a:t>年度と比較し、０．６ポイント悪化した。生活保護費や障がい者自立支援給付費で前年度より増加したことが主な要因として考えられる。</a:t>
          </a:r>
          <a:endParaRPr kumimoji="1" lang="en-US" altLang="ja-JP" sz="1300">
            <a:latin typeface="ＭＳ Ｐゴシック"/>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今後も高い水準で推移することが見込まれるため、他団体の状況等も鑑み適切に対応を図</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88900</xdr:rowOff>
    </xdr:to>
    <xdr:cxnSp macro="">
      <xdr:nvCxnSpPr>
        <xdr:cNvPr id="188" name="直線コネクタ 187"/>
        <xdr:cNvCxnSpPr/>
      </xdr:nvCxnSpPr>
      <xdr:spPr>
        <a:xfrm>
          <a:off x="3987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60</xdr:row>
      <xdr:rowOff>12700</xdr:rowOff>
    </xdr:to>
    <xdr:cxnSp macro="">
      <xdr:nvCxnSpPr>
        <xdr:cNvPr id="191" name="直線コネクタ 190"/>
        <xdr:cNvCxnSpPr/>
      </xdr:nvCxnSpPr>
      <xdr:spPr>
        <a:xfrm>
          <a:off x="3098800" y="1023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120650</xdr:rowOff>
    </xdr:from>
    <xdr:to>
      <xdr:col>4</xdr:col>
      <xdr:colOff>346075</xdr:colOff>
      <xdr:row>59</xdr:row>
      <xdr:rowOff>158750</xdr:rowOff>
    </xdr:to>
    <xdr:cxnSp macro="">
      <xdr:nvCxnSpPr>
        <xdr:cNvPr id="194" name="直線コネクタ 193"/>
        <xdr:cNvCxnSpPr/>
      </xdr:nvCxnSpPr>
      <xdr:spPr>
        <a:xfrm flipV="1">
          <a:off x="2209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107950</xdr:rowOff>
    </xdr:from>
    <xdr:to>
      <xdr:col>3</xdr:col>
      <xdr:colOff>142875</xdr:colOff>
      <xdr:row>59</xdr:row>
      <xdr:rowOff>158750</xdr:rowOff>
    </xdr:to>
    <xdr:cxnSp macro="">
      <xdr:nvCxnSpPr>
        <xdr:cNvPr id="197" name="直線コネクタ 196"/>
        <xdr:cNvCxnSpPr/>
      </xdr:nvCxnSpPr>
      <xdr:spPr>
        <a:xfrm>
          <a:off x="1320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7" name="円/楕円 206"/>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8"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9" name="円/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69850</xdr:rowOff>
    </xdr:from>
    <xdr:to>
      <xdr:col>4</xdr:col>
      <xdr:colOff>396875</xdr:colOff>
      <xdr:row>60</xdr:row>
      <xdr:rowOff>0</xdr:rowOff>
    </xdr:to>
    <xdr:sp macro="" textlink="">
      <xdr:nvSpPr>
        <xdr:cNvPr id="211" name="円/楕円 210"/>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156227</xdr:rowOff>
    </xdr:from>
    <xdr:ext cx="762000" cy="259045"/>
    <xdr:sp macro="" textlink="">
      <xdr:nvSpPr>
        <xdr:cNvPr id="212" name="テキスト ボックス 211"/>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107950</xdr:rowOff>
    </xdr:from>
    <xdr:to>
      <xdr:col>3</xdr:col>
      <xdr:colOff>193675</xdr:colOff>
      <xdr:row>60</xdr:row>
      <xdr:rowOff>38100</xdr:rowOff>
    </xdr:to>
    <xdr:sp macro="" textlink="">
      <xdr:nvSpPr>
        <xdr:cNvPr id="213" name="円/楕円 212"/>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22877</xdr:rowOff>
    </xdr:from>
    <xdr:ext cx="762000" cy="259045"/>
    <xdr:sp macro="" textlink="">
      <xdr:nvSpPr>
        <xdr:cNvPr id="214" name="テキスト ボックス 213"/>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5" name="円/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その他に係る経常収支比率が類似団体で最低となっているのは、主に繰出金が要因である。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年度から下水道事業が法適用化するため、繰出金は減少する見込みである。</a:t>
          </a:r>
          <a:endParaRPr kumimoji="1" lang="en-US" altLang="ja-JP" sz="1300">
            <a:latin typeface="ＭＳ Ｐゴシック"/>
          </a:endParaRPr>
        </a:p>
        <a:p>
          <a:r>
            <a:rPr kumimoji="1" lang="ja-JP" altLang="en-US" sz="1300">
              <a:latin typeface="ＭＳ Ｐゴシック"/>
            </a:rPr>
            <a:t>　今後もより一層の負担軽減を図り、普通会計の負担軽減に努める。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107950</xdr:rowOff>
    </xdr:from>
    <xdr:to>
      <xdr:col>24</xdr:col>
      <xdr:colOff>31750</xdr:colOff>
      <xdr:row>62</xdr:row>
      <xdr:rowOff>25400</xdr:rowOff>
    </xdr:to>
    <xdr:cxnSp macro="">
      <xdr:nvCxnSpPr>
        <xdr:cNvPr id="249" name="直線コネクタ 248"/>
        <xdr:cNvCxnSpPr/>
      </xdr:nvCxnSpPr>
      <xdr:spPr>
        <a:xfrm>
          <a:off x="15671800" y="1056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6350</xdr:rowOff>
    </xdr:from>
    <xdr:to>
      <xdr:col>22</xdr:col>
      <xdr:colOff>565150</xdr:colOff>
      <xdr:row>61</xdr:row>
      <xdr:rowOff>107950</xdr:rowOff>
    </xdr:to>
    <xdr:cxnSp macro="">
      <xdr:nvCxnSpPr>
        <xdr:cNvPr id="252" name="直線コネクタ 251"/>
        <xdr:cNvCxnSpPr/>
      </xdr:nvCxnSpPr>
      <xdr:spPr>
        <a:xfrm>
          <a:off x="14782800" y="1046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6350</xdr:rowOff>
    </xdr:from>
    <xdr:to>
      <xdr:col>21</xdr:col>
      <xdr:colOff>361950</xdr:colOff>
      <xdr:row>61</xdr:row>
      <xdr:rowOff>31750</xdr:rowOff>
    </xdr:to>
    <xdr:cxnSp macro="">
      <xdr:nvCxnSpPr>
        <xdr:cNvPr id="255" name="直線コネクタ 254"/>
        <xdr:cNvCxnSpPr/>
      </xdr:nvCxnSpPr>
      <xdr:spPr>
        <a:xfrm flipV="1">
          <a:off x="13893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114300</xdr:rowOff>
    </xdr:from>
    <xdr:to>
      <xdr:col>20</xdr:col>
      <xdr:colOff>158750</xdr:colOff>
      <xdr:row>61</xdr:row>
      <xdr:rowOff>31750</xdr:rowOff>
    </xdr:to>
    <xdr:cxnSp macro="">
      <xdr:nvCxnSpPr>
        <xdr:cNvPr id="258" name="直線コネクタ 257"/>
        <xdr:cNvCxnSpPr/>
      </xdr:nvCxnSpPr>
      <xdr:spPr>
        <a:xfrm>
          <a:off x="13004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146050</xdr:rowOff>
    </xdr:from>
    <xdr:to>
      <xdr:col>24</xdr:col>
      <xdr:colOff>82550</xdr:colOff>
      <xdr:row>62</xdr:row>
      <xdr:rowOff>76200</xdr:rowOff>
    </xdr:to>
    <xdr:sp macro="" textlink="">
      <xdr:nvSpPr>
        <xdr:cNvPr id="268" name="円/楕円 267"/>
        <xdr:cNvSpPr/>
      </xdr:nvSpPr>
      <xdr:spPr>
        <a:xfrm>
          <a:off x="164592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54627</xdr:rowOff>
    </xdr:from>
    <xdr:ext cx="762000" cy="259045"/>
    <xdr:sp macro="" textlink="">
      <xdr:nvSpPr>
        <xdr:cNvPr id="269" name="その他該当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57150</xdr:rowOff>
    </xdr:from>
    <xdr:to>
      <xdr:col>22</xdr:col>
      <xdr:colOff>615950</xdr:colOff>
      <xdr:row>61</xdr:row>
      <xdr:rowOff>158750</xdr:rowOff>
    </xdr:to>
    <xdr:sp macro="" textlink="">
      <xdr:nvSpPr>
        <xdr:cNvPr id="270" name="円/楕円 269"/>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143527</xdr:rowOff>
    </xdr:from>
    <xdr:ext cx="736600" cy="259045"/>
    <xdr:sp macro="" textlink="">
      <xdr:nvSpPr>
        <xdr:cNvPr id="271" name="テキスト ボックス 270"/>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127000</xdr:rowOff>
    </xdr:from>
    <xdr:to>
      <xdr:col>21</xdr:col>
      <xdr:colOff>412750</xdr:colOff>
      <xdr:row>61</xdr:row>
      <xdr:rowOff>57150</xdr:rowOff>
    </xdr:to>
    <xdr:sp macro="" textlink="">
      <xdr:nvSpPr>
        <xdr:cNvPr id="272" name="円/楕円 271"/>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41927</xdr:rowOff>
    </xdr:from>
    <xdr:ext cx="762000" cy="259045"/>
    <xdr:sp macro="" textlink="">
      <xdr:nvSpPr>
        <xdr:cNvPr id="273" name="テキスト ボックス 272"/>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152400</xdr:rowOff>
    </xdr:from>
    <xdr:to>
      <xdr:col>20</xdr:col>
      <xdr:colOff>209550</xdr:colOff>
      <xdr:row>61</xdr:row>
      <xdr:rowOff>82550</xdr:rowOff>
    </xdr:to>
    <xdr:sp macro="" textlink="">
      <xdr:nvSpPr>
        <xdr:cNvPr id="274" name="円/楕円 273"/>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67327</xdr:rowOff>
    </xdr:from>
    <xdr:ext cx="762000" cy="259045"/>
    <xdr:sp macro="" textlink="">
      <xdr:nvSpPr>
        <xdr:cNvPr id="275" name="テキスト ボックス 274"/>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63500</xdr:rowOff>
    </xdr:from>
    <xdr:to>
      <xdr:col>19</xdr:col>
      <xdr:colOff>6350</xdr:colOff>
      <xdr:row>60</xdr:row>
      <xdr:rowOff>165100</xdr:rowOff>
    </xdr:to>
    <xdr:sp macro="" textlink="">
      <xdr:nvSpPr>
        <xdr:cNvPr id="276" name="円/楕円 275"/>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149877</xdr:rowOff>
    </xdr:from>
    <xdr:ext cx="762000" cy="259045"/>
    <xdr:sp macro="" textlink="">
      <xdr:nvSpPr>
        <xdr:cNvPr id="277" name="テキスト ボックス 276"/>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類似団体との比較において、３</a:t>
          </a:r>
          <a:r>
            <a:rPr kumimoji="1" lang="en-US" altLang="ja-JP" sz="1300">
              <a:latin typeface="ＭＳ Ｐゴシック"/>
            </a:rPr>
            <a:t>.</a:t>
          </a:r>
          <a:r>
            <a:rPr kumimoji="1" lang="ja-JP" altLang="en-US" sz="1300">
              <a:latin typeface="ＭＳ Ｐゴシック"/>
            </a:rPr>
            <a:t>４ポイント下回っている。一部事務組合や国、府への負担金が類似団体に比較して少ないことが要因としてあげられる。</a:t>
          </a:r>
          <a:endParaRPr kumimoji="1" lang="en-US" altLang="ja-JP" sz="1300">
            <a:latin typeface="ＭＳ Ｐゴシック"/>
          </a:endParaRPr>
        </a:p>
        <a:p>
          <a:r>
            <a:rPr kumimoji="1" lang="ja-JP" altLang="en-US" sz="1300">
              <a:latin typeface="ＭＳ Ｐゴシック"/>
            </a:rPr>
            <a:t>　今後はごみ焼却業務の一部事務組合への移行、下水道事業の法適用化移行により、増加する見込みである。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24130</xdr:rowOff>
    </xdr:to>
    <xdr:cxnSp macro="">
      <xdr:nvCxnSpPr>
        <xdr:cNvPr id="309" name="直線コネクタ 308"/>
        <xdr:cNvCxnSpPr/>
      </xdr:nvCxnSpPr>
      <xdr:spPr>
        <a:xfrm>
          <a:off x="15671800" y="601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2" name="直線コネクタ 311"/>
        <xdr:cNvCxnSpPr/>
      </xdr:nvCxnSpPr>
      <xdr:spPr>
        <a:xfrm flipV="1">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5" name="直線コネクタ 314"/>
        <xdr:cNvCxnSpPr/>
      </xdr:nvCxnSpPr>
      <xdr:spPr>
        <a:xfrm>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31750</xdr:rowOff>
    </xdr:to>
    <xdr:cxnSp macro="">
      <xdr:nvCxnSpPr>
        <xdr:cNvPr id="318" name="直線コネクタ 317"/>
        <xdr:cNvCxnSpPr/>
      </xdr:nvCxnSpPr>
      <xdr:spPr>
        <a:xfrm flipV="1">
          <a:off x="13004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8" name="円/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30" name="円/楕円 329"/>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31" name="テキスト ボックス 330"/>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2" name="円/楕円 331"/>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3" name="テキスト ボックス 332"/>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4" name="円/楕円 333"/>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5" name="テキスト ボックス 334"/>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6" name="円/楕円 335"/>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7" name="テキスト ボックス 336"/>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類似団体平均に比べ</a:t>
          </a:r>
          <a:r>
            <a:rPr lang="ja-JP" altLang="en-US" sz="1300">
              <a:solidFill>
                <a:schemeClr val="dk1"/>
              </a:solidFill>
              <a:effectLst/>
              <a:latin typeface="+mn-lt"/>
              <a:ea typeface="+mn-ea"/>
              <a:cs typeface="+mn-cs"/>
            </a:rPr>
            <a:t>０．３</a:t>
          </a:r>
          <a:r>
            <a:rPr lang="ja-JP" altLang="ja-JP" sz="1300">
              <a:solidFill>
                <a:schemeClr val="dk1"/>
              </a:solidFill>
              <a:effectLst/>
              <a:latin typeface="+mn-lt"/>
              <a:ea typeface="+mn-ea"/>
              <a:cs typeface="+mn-cs"/>
            </a:rPr>
            <a:t>ポイント下回って</a:t>
          </a:r>
          <a:r>
            <a:rPr lang="ja-JP" altLang="en-US" sz="1300">
              <a:solidFill>
                <a:schemeClr val="dk1"/>
              </a:solidFill>
              <a:effectLst/>
              <a:latin typeface="+mn-lt"/>
              <a:ea typeface="+mn-ea"/>
              <a:cs typeface="+mn-cs"/>
            </a:rPr>
            <a:t>いるが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平成２５年度と比較し、０．５ポイント悪化した。要因として、退職手当債や第三セクター等改革推進債が償還中であることが考えられる。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加えて</a:t>
          </a:r>
          <a:r>
            <a:rPr lang="ja-JP" altLang="ja-JP" sz="1300">
              <a:solidFill>
                <a:schemeClr val="dk1"/>
              </a:solidFill>
              <a:effectLst/>
              <a:latin typeface="+mn-lt"/>
              <a:ea typeface="+mn-ea"/>
              <a:cs typeface="+mn-cs"/>
            </a:rPr>
            <a:t>平成２３年度から開始した学校園耐震化事業にかかる事業債</a:t>
          </a:r>
          <a:r>
            <a:rPr lang="ja-JP" altLang="en-US" sz="1300">
              <a:solidFill>
                <a:schemeClr val="dk1"/>
              </a:solidFill>
              <a:effectLst/>
              <a:latin typeface="+mn-lt"/>
              <a:ea typeface="+mn-ea"/>
              <a:cs typeface="+mn-cs"/>
            </a:rPr>
            <a:t>の償還が始まることから、中期的に高い水準で推移するこ</a:t>
          </a:r>
          <a:r>
            <a:rPr lang="ja-JP" altLang="ja-JP" sz="1300">
              <a:solidFill>
                <a:schemeClr val="dk1"/>
              </a:solidFill>
              <a:effectLst/>
              <a:latin typeface="+mn-lt"/>
              <a:ea typeface="+mn-ea"/>
              <a:cs typeface="+mn-cs"/>
            </a:rPr>
            <a:t>とが予想され</a:t>
          </a:r>
          <a:r>
            <a:rPr lang="ja-JP" altLang="en-US" sz="1300">
              <a:solidFill>
                <a:schemeClr val="dk1"/>
              </a:solidFill>
              <a:effectLst/>
              <a:latin typeface="+mn-lt"/>
              <a:ea typeface="+mn-ea"/>
              <a:cs typeface="+mn-cs"/>
            </a:rPr>
            <a:t>るため、</a:t>
          </a:r>
          <a:r>
            <a:rPr lang="ja-JP" altLang="ja-JP" sz="1300">
              <a:solidFill>
                <a:schemeClr val="dk1"/>
              </a:solidFill>
              <a:effectLst/>
              <a:latin typeface="+mn-lt"/>
              <a:ea typeface="+mn-ea"/>
              <a:cs typeface="+mn-cs"/>
            </a:rPr>
            <a:t>プライマリーバランスを意識しつつ、堅実な財政運営に努め</a:t>
          </a:r>
          <a:r>
            <a:rPr lang="ja-JP" altLang="en-US" sz="1300">
              <a:solidFill>
                <a:schemeClr val="dk1"/>
              </a:solidFill>
              <a:effectLst/>
              <a:latin typeface="+mn-lt"/>
              <a:ea typeface="+mn-ea"/>
              <a:cs typeface="+mn-cs"/>
            </a:rPr>
            <a:t>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113285</xdr:rowOff>
    </xdr:to>
    <xdr:cxnSp macro="">
      <xdr:nvCxnSpPr>
        <xdr:cNvPr id="368" name="直線コネクタ 367"/>
        <xdr:cNvCxnSpPr/>
      </xdr:nvCxnSpPr>
      <xdr:spPr>
        <a:xfrm>
          <a:off x="3987800" y="13097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67563</xdr:rowOff>
    </xdr:to>
    <xdr:cxnSp macro="">
      <xdr:nvCxnSpPr>
        <xdr:cNvPr id="371" name="直線コネクタ 370"/>
        <xdr:cNvCxnSpPr/>
      </xdr:nvCxnSpPr>
      <xdr:spPr>
        <a:xfrm>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58420</xdr:rowOff>
    </xdr:to>
    <xdr:cxnSp macro="">
      <xdr:nvCxnSpPr>
        <xdr:cNvPr id="374" name="直線コネクタ 373"/>
        <xdr:cNvCxnSpPr/>
      </xdr:nvCxnSpPr>
      <xdr:spPr>
        <a:xfrm flipV="1">
          <a:off x="2209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58420</xdr:rowOff>
    </xdr:to>
    <xdr:cxnSp macro="">
      <xdr:nvCxnSpPr>
        <xdr:cNvPr id="377" name="直線コネクタ 376"/>
        <xdr:cNvCxnSpPr/>
      </xdr:nvCxnSpPr>
      <xdr:spPr>
        <a:xfrm>
          <a:off x="1320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7" name="円/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9" name="円/楕円 388"/>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90" name="テキスト ボックス 389"/>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91" name="円/楕円 390"/>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92" name="テキスト ボックス 391"/>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3" name="円/楕円 392"/>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4" name="テキスト ボックス 393"/>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95" name="円/楕円 394"/>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96" name="テキスト ボックス 395"/>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公債費以外の経常収支比率は、扶助費と繰出金の影響により、類似団体平均より８</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８ポイントも上回っている。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今後も、扶助費の増は見込まれるものの、人件費の抑制を</a:t>
          </a:r>
          <a:r>
            <a:rPr lang="ja-JP" altLang="en-US" sz="1300" b="0" i="0" baseline="0">
              <a:solidFill>
                <a:schemeClr val="dk1"/>
              </a:solidFill>
              <a:effectLst/>
              <a:latin typeface="+mn-lt"/>
              <a:ea typeface="+mn-ea"/>
              <a:cs typeface="+mn-cs"/>
            </a:rPr>
            <a:t>はじ</a:t>
          </a:r>
          <a:r>
            <a:rPr lang="ja-JP" altLang="ja-JP" sz="1300" b="0" i="0" baseline="0">
              <a:solidFill>
                <a:schemeClr val="dk1"/>
              </a:solidFill>
              <a:effectLst/>
              <a:latin typeface="+mn-lt"/>
              <a:ea typeface="+mn-ea"/>
              <a:cs typeface="+mn-cs"/>
            </a:rPr>
            <a:t>め、すべての事務</a:t>
          </a:r>
          <a:r>
            <a:rPr lang="ja-JP" altLang="en-US" sz="1300" b="0" i="0" baseline="0">
              <a:solidFill>
                <a:schemeClr val="dk1"/>
              </a:solidFill>
              <a:effectLst/>
              <a:latin typeface="+mn-lt"/>
              <a:ea typeface="+mn-ea"/>
              <a:cs typeface="+mn-cs"/>
            </a:rPr>
            <a:t>事業</a:t>
          </a:r>
          <a:r>
            <a:rPr lang="ja-JP" altLang="ja-JP" sz="1300" b="0" i="0" baseline="0">
              <a:solidFill>
                <a:schemeClr val="dk1"/>
              </a:solidFill>
              <a:effectLst/>
              <a:latin typeface="+mn-lt"/>
              <a:ea typeface="+mn-ea"/>
              <a:cs typeface="+mn-cs"/>
            </a:rPr>
            <a:t>を厳しく点検し、</a:t>
          </a:r>
          <a:r>
            <a:rPr lang="ja-JP" altLang="en-US" sz="1300" b="0" i="0" baseline="0">
              <a:solidFill>
                <a:schemeClr val="dk1"/>
              </a:solidFill>
              <a:effectLst/>
              <a:latin typeface="+mn-lt"/>
              <a:ea typeface="+mn-ea"/>
              <a:cs typeface="+mn-cs"/>
            </a:rPr>
            <a:t>選択と集中を図り</a:t>
          </a:r>
          <a:r>
            <a:rPr lang="ja-JP" altLang="ja-JP" sz="1300" b="0" i="0" baseline="0">
              <a:solidFill>
                <a:schemeClr val="dk1"/>
              </a:solidFill>
              <a:effectLst/>
              <a:latin typeface="+mn-lt"/>
              <a:ea typeface="+mn-ea"/>
              <a:cs typeface="+mn-cs"/>
            </a:rPr>
            <a:t>、経常経費の削減を</a:t>
          </a:r>
          <a:r>
            <a:rPr lang="ja-JP" altLang="en-US" sz="1300" b="0" i="0" baseline="0">
              <a:solidFill>
                <a:schemeClr val="dk1"/>
              </a:solidFill>
              <a:effectLst/>
              <a:latin typeface="+mn-lt"/>
              <a:ea typeface="+mn-ea"/>
              <a:cs typeface="+mn-cs"/>
            </a:rPr>
            <a:t>行う。</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124713</xdr:rowOff>
    </xdr:to>
    <xdr:cxnSp macro="">
      <xdr:nvCxnSpPr>
        <xdr:cNvPr id="427" name="直線コネクタ 426"/>
        <xdr:cNvCxnSpPr/>
      </xdr:nvCxnSpPr>
      <xdr:spPr>
        <a:xfrm>
          <a:off x="15671800" y="13481813"/>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108713</xdr:rowOff>
    </xdr:to>
    <xdr:cxnSp macro="">
      <xdr:nvCxnSpPr>
        <xdr:cNvPr id="430" name="直線コネクタ 429"/>
        <xdr:cNvCxnSpPr/>
      </xdr:nvCxnSpPr>
      <xdr:spPr>
        <a:xfrm>
          <a:off x="14782800" y="134223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131572</xdr:rowOff>
    </xdr:to>
    <xdr:cxnSp macro="">
      <xdr:nvCxnSpPr>
        <xdr:cNvPr id="433" name="直線コネクタ 432"/>
        <xdr:cNvCxnSpPr/>
      </xdr:nvCxnSpPr>
      <xdr:spPr>
        <a:xfrm flipV="1">
          <a:off x="13893800" y="13422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78</xdr:row>
      <xdr:rowOff>131572</xdr:rowOff>
    </xdr:to>
    <xdr:cxnSp macro="">
      <xdr:nvCxnSpPr>
        <xdr:cNvPr id="436" name="直線コネクタ 435"/>
        <xdr:cNvCxnSpPr/>
      </xdr:nvCxnSpPr>
      <xdr:spPr>
        <a:xfrm>
          <a:off x="13004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8" name="テキスト ボックス 437"/>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73913</xdr:rowOff>
    </xdr:from>
    <xdr:to>
      <xdr:col>24</xdr:col>
      <xdr:colOff>82550</xdr:colOff>
      <xdr:row>80</xdr:row>
      <xdr:rowOff>4063</xdr:rowOff>
    </xdr:to>
    <xdr:sp macro="" textlink="">
      <xdr:nvSpPr>
        <xdr:cNvPr id="446" name="円/楕円 445"/>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45990</xdr:rowOff>
    </xdr:from>
    <xdr:ext cx="762000" cy="259045"/>
    <xdr:sp macro="" textlink="">
      <xdr:nvSpPr>
        <xdr:cNvPr id="447" name="公債費以外該当値テキスト"/>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8" name="円/楕円 447"/>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49" name="テキスト ボックス 448"/>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50" name="円/楕円 44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51" name="テキスト ボックス 45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80772</xdr:rowOff>
    </xdr:from>
    <xdr:to>
      <xdr:col>20</xdr:col>
      <xdr:colOff>209550</xdr:colOff>
      <xdr:row>79</xdr:row>
      <xdr:rowOff>10922</xdr:rowOff>
    </xdr:to>
    <xdr:sp macro="" textlink="">
      <xdr:nvSpPr>
        <xdr:cNvPr id="452" name="円/楕円 451"/>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167149</xdr:rowOff>
    </xdr:from>
    <xdr:ext cx="762000" cy="259045"/>
    <xdr:sp macro="" textlink="">
      <xdr:nvSpPr>
        <xdr:cNvPr id="453" name="テキスト ボックス 452"/>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4" name="円/楕円 453"/>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55" name="テキスト ボックス 454"/>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大阪府八尾市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55590</xdr:rowOff>
    </xdr:from>
    <xdr:to>
      <xdr:col>4</xdr:col>
      <xdr:colOff>1117600</xdr:colOff>
      <xdr:row>16</xdr:row>
      <xdr:rowOff>143503</xdr:rowOff>
    </xdr:to>
    <xdr:cxnSp macro="">
      <xdr:nvCxnSpPr>
        <xdr:cNvPr id="52" name="直線コネクタ 51"/>
        <xdr:cNvCxnSpPr/>
      </xdr:nvCxnSpPr>
      <xdr:spPr bwMode="auto">
        <a:xfrm flipV="1">
          <a:off x="5003800" y="2846415"/>
          <a:ext cx="6477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122700</xdr:rowOff>
    </xdr:from>
    <xdr:to>
      <xdr:col>4</xdr:col>
      <xdr:colOff>469900</xdr:colOff>
      <xdr:row>16</xdr:row>
      <xdr:rowOff>143503</xdr:rowOff>
    </xdr:to>
    <xdr:cxnSp macro="">
      <xdr:nvCxnSpPr>
        <xdr:cNvPr id="55" name="直線コネクタ 54"/>
        <xdr:cNvCxnSpPr/>
      </xdr:nvCxnSpPr>
      <xdr:spPr bwMode="auto">
        <a:xfrm>
          <a:off x="4305300" y="2913525"/>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32272</xdr:rowOff>
    </xdr:from>
    <xdr:to>
      <xdr:col>3</xdr:col>
      <xdr:colOff>904875</xdr:colOff>
      <xdr:row>16</xdr:row>
      <xdr:rowOff>122700</xdr:rowOff>
    </xdr:to>
    <xdr:cxnSp macro="">
      <xdr:nvCxnSpPr>
        <xdr:cNvPr id="58" name="直線コネクタ 57"/>
        <xdr:cNvCxnSpPr/>
      </xdr:nvCxnSpPr>
      <xdr:spPr bwMode="auto">
        <a:xfrm>
          <a:off x="3606800" y="2823097"/>
          <a:ext cx="698500" cy="90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32011</xdr:rowOff>
    </xdr:from>
    <xdr:to>
      <xdr:col>3</xdr:col>
      <xdr:colOff>206375</xdr:colOff>
      <xdr:row>16</xdr:row>
      <xdr:rowOff>32272</xdr:rowOff>
    </xdr:to>
    <xdr:cxnSp macro="">
      <xdr:nvCxnSpPr>
        <xdr:cNvPr id="61" name="直線コネクタ 60"/>
        <xdr:cNvCxnSpPr/>
      </xdr:nvCxnSpPr>
      <xdr:spPr bwMode="auto">
        <a:xfrm>
          <a:off x="2908300" y="2822836"/>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4790</xdr:rowOff>
    </xdr:from>
    <xdr:to>
      <xdr:col>5</xdr:col>
      <xdr:colOff>34925</xdr:colOff>
      <xdr:row>16</xdr:row>
      <xdr:rowOff>106390</xdr:rowOff>
    </xdr:to>
    <xdr:sp macro="" textlink="">
      <xdr:nvSpPr>
        <xdr:cNvPr id="71" name="円/楕円 70"/>
        <xdr:cNvSpPr/>
      </xdr:nvSpPr>
      <xdr:spPr bwMode="auto">
        <a:xfrm>
          <a:off x="56007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21317</xdr:rowOff>
    </xdr:from>
    <xdr:ext cx="762000" cy="259045"/>
    <xdr:sp macro="" textlink="">
      <xdr:nvSpPr>
        <xdr:cNvPr id="72" name="人口1人当たり決算額の推移該当値テキスト130"/>
        <xdr:cNvSpPr txBox="1"/>
      </xdr:nvSpPr>
      <xdr:spPr>
        <a:xfrm>
          <a:off x="5740400" y="264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92703</xdr:rowOff>
    </xdr:from>
    <xdr:to>
      <xdr:col>4</xdr:col>
      <xdr:colOff>520700</xdr:colOff>
      <xdr:row>17</xdr:row>
      <xdr:rowOff>22853</xdr:rowOff>
    </xdr:to>
    <xdr:sp macro="" textlink="">
      <xdr:nvSpPr>
        <xdr:cNvPr id="73" name="円/楕円 72"/>
        <xdr:cNvSpPr/>
      </xdr:nvSpPr>
      <xdr:spPr bwMode="auto">
        <a:xfrm>
          <a:off x="4953000" y="288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33030</xdr:rowOff>
    </xdr:from>
    <xdr:ext cx="736600" cy="259045"/>
    <xdr:sp macro="" textlink="">
      <xdr:nvSpPr>
        <xdr:cNvPr id="74" name="テキスト ボックス 73"/>
        <xdr:cNvSpPr txBox="1"/>
      </xdr:nvSpPr>
      <xdr:spPr>
        <a:xfrm>
          <a:off x="4622800" y="265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71900</xdr:rowOff>
    </xdr:from>
    <xdr:to>
      <xdr:col>3</xdr:col>
      <xdr:colOff>955675</xdr:colOff>
      <xdr:row>17</xdr:row>
      <xdr:rowOff>2050</xdr:rowOff>
    </xdr:to>
    <xdr:sp macro="" textlink="">
      <xdr:nvSpPr>
        <xdr:cNvPr id="75" name="円/楕円 74"/>
        <xdr:cNvSpPr/>
      </xdr:nvSpPr>
      <xdr:spPr bwMode="auto">
        <a:xfrm>
          <a:off x="4254500" y="2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12227</xdr:rowOff>
    </xdr:from>
    <xdr:ext cx="762000" cy="259045"/>
    <xdr:sp macro="" textlink="">
      <xdr:nvSpPr>
        <xdr:cNvPr id="76" name="テキスト ボックス 75"/>
        <xdr:cNvSpPr txBox="1"/>
      </xdr:nvSpPr>
      <xdr:spPr>
        <a:xfrm>
          <a:off x="3924300" y="26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152922</xdr:rowOff>
    </xdr:from>
    <xdr:to>
      <xdr:col>3</xdr:col>
      <xdr:colOff>257175</xdr:colOff>
      <xdr:row>16</xdr:row>
      <xdr:rowOff>83072</xdr:rowOff>
    </xdr:to>
    <xdr:sp macro="" textlink="">
      <xdr:nvSpPr>
        <xdr:cNvPr id="77" name="円/楕円 76"/>
        <xdr:cNvSpPr/>
      </xdr:nvSpPr>
      <xdr:spPr bwMode="auto">
        <a:xfrm>
          <a:off x="3556000" y="277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93249</xdr:rowOff>
    </xdr:from>
    <xdr:ext cx="762000" cy="259045"/>
    <xdr:sp macro="" textlink="">
      <xdr:nvSpPr>
        <xdr:cNvPr id="78" name="テキスト ボックス 77"/>
        <xdr:cNvSpPr txBox="1"/>
      </xdr:nvSpPr>
      <xdr:spPr>
        <a:xfrm>
          <a:off x="3225800" y="254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152661</xdr:rowOff>
    </xdr:from>
    <xdr:to>
      <xdr:col>2</xdr:col>
      <xdr:colOff>692150</xdr:colOff>
      <xdr:row>16</xdr:row>
      <xdr:rowOff>82811</xdr:rowOff>
    </xdr:to>
    <xdr:sp macro="" textlink="">
      <xdr:nvSpPr>
        <xdr:cNvPr id="79" name="円/楕円 78"/>
        <xdr:cNvSpPr/>
      </xdr:nvSpPr>
      <xdr:spPr bwMode="auto">
        <a:xfrm>
          <a:off x="2857500" y="27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92988</xdr:rowOff>
    </xdr:from>
    <xdr:ext cx="762000" cy="259045"/>
    <xdr:sp macro="" textlink="">
      <xdr:nvSpPr>
        <xdr:cNvPr id="80" name="テキスト ボックス 79"/>
        <xdr:cNvSpPr txBox="1"/>
      </xdr:nvSpPr>
      <xdr:spPr>
        <a:xfrm>
          <a:off x="2527300" y="254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271769</xdr:rowOff>
    </xdr:from>
    <xdr:to>
      <xdr:col>4</xdr:col>
      <xdr:colOff>1117600</xdr:colOff>
      <xdr:row>35</xdr:row>
      <xdr:rowOff>273076</xdr:rowOff>
    </xdr:to>
    <xdr:cxnSp macro="">
      <xdr:nvCxnSpPr>
        <xdr:cNvPr id="115" name="直線コネクタ 114"/>
        <xdr:cNvCxnSpPr/>
      </xdr:nvCxnSpPr>
      <xdr:spPr bwMode="auto">
        <a:xfrm flipV="1">
          <a:off x="5003800" y="6882119"/>
          <a:ext cx="647700" cy="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273076</xdr:rowOff>
    </xdr:from>
    <xdr:to>
      <xdr:col>4</xdr:col>
      <xdr:colOff>469900</xdr:colOff>
      <xdr:row>35</xdr:row>
      <xdr:rowOff>303316</xdr:rowOff>
    </xdr:to>
    <xdr:cxnSp macro="">
      <xdr:nvCxnSpPr>
        <xdr:cNvPr id="118" name="直線コネクタ 117"/>
        <xdr:cNvCxnSpPr/>
      </xdr:nvCxnSpPr>
      <xdr:spPr bwMode="auto">
        <a:xfrm flipV="1">
          <a:off x="4305300" y="6883426"/>
          <a:ext cx="698500" cy="3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284015</xdr:rowOff>
    </xdr:from>
    <xdr:to>
      <xdr:col>3</xdr:col>
      <xdr:colOff>904875</xdr:colOff>
      <xdr:row>35</xdr:row>
      <xdr:rowOff>303316</xdr:rowOff>
    </xdr:to>
    <xdr:cxnSp macro="">
      <xdr:nvCxnSpPr>
        <xdr:cNvPr id="121" name="直線コネクタ 120"/>
        <xdr:cNvCxnSpPr/>
      </xdr:nvCxnSpPr>
      <xdr:spPr bwMode="auto">
        <a:xfrm>
          <a:off x="3606800" y="6894365"/>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284015</xdr:rowOff>
    </xdr:from>
    <xdr:to>
      <xdr:col>3</xdr:col>
      <xdr:colOff>206375</xdr:colOff>
      <xdr:row>35</xdr:row>
      <xdr:rowOff>320069</xdr:rowOff>
    </xdr:to>
    <xdr:cxnSp macro="">
      <xdr:nvCxnSpPr>
        <xdr:cNvPr id="124" name="直線コネクタ 123"/>
        <xdr:cNvCxnSpPr/>
      </xdr:nvCxnSpPr>
      <xdr:spPr bwMode="auto">
        <a:xfrm flipV="1">
          <a:off x="2908300" y="6894365"/>
          <a:ext cx="698500" cy="3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220969</xdr:rowOff>
    </xdr:from>
    <xdr:to>
      <xdr:col>5</xdr:col>
      <xdr:colOff>34925</xdr:colOff>
      <xdr:row>35</xdr:row>
      <xdr:rowOff>322569</xdr:rowOff>
    </xdr:to>
    <xdr:sp macro="" textlink="">
      <xdr:nvSpPr>
        <xdr:cNvPr id="134" name="円/楕円 133"/>
        <xdr:cNvSpPr/>
      </xdr:nvSpPr>
      <xdr:spPr bwMode="auto">
        <a:xfrm>
          <a:off x="5600700" y="68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66046</xdr:rowOff>
    </xdr:from>
    <xdr:ext cx="762000" cy="259045"/>
    <xdr:sp macro="" textlink="">
      <xdr:nvSpPr>
        <xdr:cNvPr id="135" name="人口1人当たり決算額の推移該当値テキスト445"/>
        <xdr:cNvSpPr txBox="1"/>
      </xdr:nvSpPr>
      <xdr:spPr>
        <a:xfrm>
          <a:off x="5740400" y="667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222276</xdr:rowOff>
    </xdr:from>
    <xdr:to>
      <xdr:col>4</xdr:col>
      <xdr:colOff>520700</xdr:colOff>
      <xdr:row>35</xdr:row>
      <xdr:rowOff>323876</xdr:rowOff>
    </xdr:to>
    <xdr:sp macro="" textlink="">
      <xdr:nvSpPr>
        <xdr:cNvPr id="136" name="円/楕円 135"/>
        <xdr:cNvSpPr/>
      </xdr:nvSpPr>
      <xdr:spPr bwMode="auto">
        <a:xfrm>
          <a:off x="4953000" y="683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308653</xdr:rowOff>
    </xdr:from>
    <xdr:ext cx="736600" cy="259045"/>
    <xdr:sp macro="" textlink="">
      <xdr:nvSpPr>
        <xdr:cNvPr id="137" name="テキスト ボックス 136"/>
        <xdr:cNvSpPr txBox="1"/>
      </xdr:nvSpPr>
      <xdr:spPr>
        <a:xfrm>
          <a:off x="4622800" y="6919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252516</xdr:rowOff>
    </xdr:from>
    <xdr:to>
      <xdr:col>3</xdr:col>
      <xdr:colOff>955675</xdr:colOff>
      <xdr:row>36</xdr:row>
      <xdr:rowOff>11216</xdr:rowOff>
    </xdr:to>
    <xdr:sp macro="" textlink="">
      <xdr:nvSpPr>
        <xdr:cNvPr id="138" name="円/楕円 137"/>
        <xdr:cNvSpPr/>
      </xdr:nvSpPr>
      <xdr:spPr bwMode="auto">
        <a:xfrm>
          <a:off x="4254500" y="686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338893</xdr:rowOff>
    </xdr:from>
    <xdr:ext cx="762000" cy="259045"/>
    <xdr:sp macro="" textlink="">
      <xdr:nvSpPr>
        <xdr:cNvPr id="139" name="テキスト ボックス 138"/>
        <xdr:cNvSpPr txBox="1"/>
      </xdr:nvSpPr>
      <xdr:spPr>
        <a:xfrm>
          <a:off x="3924300" y="694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233215</xdr:rowOff>
    </xdr:from>
    <xdr:to>
      <xdr:col>3</xdr:col>
      <xdr:colOff>257175</xdr:colOff>
      <xdr:row>35</xdr:row>
      <xdr:rowOff>334815</xdr:rowOff>
    </xdr:to>
    <xdr:sp macro="" textlink="">
      <xdr:nvSpPr>
        <xdr:cNvPr id="140" name="円/楕円 139"/>
        <xdr:cNvSpPr/>
      </xdr:nvSpPr>
      <xdr:spPr bwMode="auto">
        <a:xfrm>
          <a:off x="35560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319592</xdr:rowOff>
    </xdr:from>
    <xdr:ext cx="762000" cy="259045"/>
    <xdr:sp macro="" textlink="">
      <xdr:nvSpPr>
        <xdr:cNvPr id="141" name="テキスト ボックス 140"/>
        <xdr:cNvSpPr txBox="1"/>
      </xdr:nvSpPr>
      <xdr:spPr>
        <a:xfrm>
          <a:off x="3225800" y="69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269269</xdr:rowOff>
    </xdr:from>
    <xdr:to>
      <xdr:col>2</xdr:col>
      <xdr:colOff>692150</xdr:colOff>
      <xdr:row>36</xdr:row>
      <xdr:rowOff>27969</xdr:rowOff>
    </xdr:to>
    <xdr:sp macro="" textlink="">
      <xdr:nvSpPr>
        <xdr:cNvPr id="142" name="円/楕円 141"/>
        <xdr:cNvSpPr/>
      </xdr:nvSpPr>
      <xdr:spPr bwMode="auto">
        <a:xfrm>
          <a:off x="2857500" y="687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12746</xdr:rowOff>
    </xdr:from>
    <xdr:ext cx="762000" cy="259045"/>
    <xdr:sp macro="" textlink="">
      <xdr:nvSpPr>
        <xdr:cNvPr id="143" name="テキスト ボックス 142"/>
        <xdr:cNvSpPr txBox="1"/>
      </xdr:nvSpPr>
      <xdr:spPr>
        <a:xfrm>
          <a:off x="2527300" y="696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実質収支額は、学校園耐震化事業費が増大したことや前年度超過受入となった生活保護費国庫負担金の返還金が約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億円発生するなどしたことにより、対前年度</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今後も扶助費や公債費などの義務的経費が高い水準で見込まれることから事務事業の見直しを図り、適正な財政運営に努める。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一般会計については、実質収支額の黒字額が前年度に比べ約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八尾市立病院経営計画に基づき、取り組みを進めた結果３年連続の黒字となっているが、医療費の公的負担の抑制や、医療機能の機能分化と連携がさらに進められるなど、病院経営を取り巻く環境は予断を許さ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国民健康保険事業会計については、依然として赤字となるものの赤字額については減少しており、全体での黒字は維持できている。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元利償還金や公営企業債の元利償還金に対する繰入金等が増加したことにより実質公債費比率の分子は前年度から増加した。</a:t>
          </a:r>
        </a:p>
        <a:p>
          <a:r>
            <a:rPr kumimoji="1" lang="ja-JP" altLang="en-US" sz="1300">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公債費が同水準で推移することに加えて、学校園施設耐震化に伴う市債の発行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年度まで増加する見込みであるので、当面、公債費は高い水準で推移することが見込まれているため、その動向に十分に留意し、公債費の適切な管理に努める。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減に伴う退職手当見込み額の減、土地開発公社の解散に伴う債務負担行為に基づく支出予定額の減並びに公共下水道事業特別会計の地方債残高の減にともなう公営企業債等繰入見込み額の減による改善要素があるものの、学校園耐震補強事業等に伴う地方債の発行により一般会計の地方債現在高の増や財政調整のための基金取り崩しを行ったことにより充当可能基金が減となるなど悪化要素が改善要素分を上回り、比率は対前年度と比較すると悪化した。</a:t>
          </a:r>
        </a:p>
        <a:p>
          <a:r>
            <a:rPr kumimoji="1" lang="ja-JP" altLang="en-US" sz="1400">
              <a:latin typeface="ＭＳ ゴシック" pitchFamily="49" charset="-128"/>
              <a:ea typeface="ＭＳ ゴシック" pitchFamily="49" charset="-128"/>
            </a:rPr>
            <a:t>　引き続き、将来世帯に過度な負担の先送りがないように財政運営に取り組む。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103361907</v>
      </c>
      <c r="BO4" s="379"/>
      <c r="BP4" s="379"/>
      <c r="BQ4" s="379"/>
      <c r="BR4" s="379"/>
      <c r="BS4" s="379"/>
      <c r="BT4" s="379"/>
      <c r="BU4" s="380"/>
      <c r="BV4" s="378">
        <v>105198467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v>
      </c>
      <c r="CU4" s="556"/>
      <c r="CV4" s="556"/>
      <c r="CW4" s="556"/>
      <c r="CX4" s="556"/>
      <c r="CY4" s="556"/>
      <c r="CZ4" s="556"/>
      <c r="DA4" s="557"/>
      <c r="DB4" s="555">
        <v>3.9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102736052</v>
      </c>
      <c r="BO5" s="384"/>
      <c r="BP5" s="384"/>
      <c r="BQ5" s="384"/>
      <c r="BR5" s="384"/>
      <c r="BS5" s="384"/>
      <c r="BT5" s="384"/>
      <c r="BU5" s="385"/>
      <c r="BV5" s="383">
        <v>102407384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99.8</v>
      </c>
      <c r="CU5" s="354"/>
      <c r="CV5" s="354"/>
      <c r="CW5" s="354"/>
      <c r="CX5" s="354"/>
      <c r="CY5" s="354"/>
      <c r="CZ5" s="354"/>
      <c r="DA5" s="355"/>
      <c r="DB5" s="353">
        <v>95.2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625855</v>
      </c>
      <c r="BO6" s="384"/>
      <c r="BP6" s="384"/>
      <c r="BQ6" s="384"/>
      <c r="BR6" s="384"/>
      <c r="BS6" s="384"/>
      <c r="BT6" s="384"/>
      <c r="BU6" s="385"/>
      <c r="BV6" s="383">
        <v>2791083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109.4</v>
      </c>
      <c r="CU6" s="530"/>
      <c r="CV6" s="530"/>
      <c r="CW6" s="530"/>
      <c r="CX6" s="530"/>
      <c r="CY6" s="530"/>
      <c r="CZ6" s="530"/>
      <c r="DA6" s="531"/>
      <c r="DB6" s="529">
        <v>105.5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607751</v>
      </c>
      <c r="BO7" s="384"/>
      <c r="BP7" s="384"/>
      <c r="BQ7" s="384"/>
      <c r="BR7" s="384"/>
      <c r="BS7" s="384"/>
      <c r="BT7" s="384"/>
      <c r="BU7" s="385"/>
      <c r="BV7" s="383">
        <v>665722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54299889</v>
      </c>
      <c r="CU7" s="384"/>
      <c r="CV7" s="384"/>
      <c r="CW7" s="384"/>
      <c r="CX7" s="384"/>
      <c r="CY7" s="384"/>
      <c r="CZ7" s="384"/>
      <c r="DA7" s="385"/>
      <c r="DB7" s="383">
        <v>54379535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18104</v>
      </c>
      <c r="BO8" s="384"/>
      <c r="BP8" s="384"/>
      <c r="BQ8" s="384"/>
      <c r="BR8" s="384"/>
      <c r="BS8" s="384"/>
      <c r="BT8" s="384"/>
      <c r="BU8" s="385"/>
      <c r="BV8" s="383">
        <v>2125361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0.73</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271460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-2107257</v>
      </c>
      <c r="BO9" s="384"/>
      <c r="BP9" s="384"/>
      <c r="BQ9" s="384"/>
      <c r="BR9" s="384"/>
      <c r="BS9" s="384"/>
      <c r="BT9" s="384"/>
      <c r="BU9" s="385"/>
      <c r="BV9" s="383">
        <v>1509310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13.3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273487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1087293</v>
      </c>
      <c r="BO10" s="384"/>
      <c r="BP10" s="384"/>
      <c r="BQ10" s="384"/>
      <c r="BR10" s="384"/>
      <c r="BS10" s="384"/>
      <c r="BT10" s="384"/>
      <c r="BU10" s="385"/>
      <c r="BV10" s="383">
        <v>324128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242800</v>
      </c>
      <c r="BO11" s="384"/>
      <c r="BP11" s="384"/>
      <c r="BQ11" s="384"/>
      <c r="BR11" s="384"/>
      <c r="BS11" s="384"/>
      <c r="BT11" s="384"/>
      <c r="BU11" s="385"/>
      <c r="BV11" s="383">
        <v>48548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269594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880000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262901</v>
      </c>
      <c r="S13" s="485"/>
      <c r="T13" s="485"/>
      <c r="U13" s="485"/>
      <c r="V13" s="486"/>
      <c r="W13" s="472" t="s">
        <v>123</v>
      </c>
      <c r="X13" s="396"/>
      <c r="Y13" s="396"/>
      <c r="Z13" s="396"/>
      <c r="AA13" s="396"/>
      <c r="AB13" s="397"/>
      <c r="AC13" s="359">
        <v>1004</v>
      </c>
      <c r="AD13" s="360"/>
      <c r="AE13" s="360"/>
      <c r="AF13" s="360"/>
      <c r="AG13" s="361"/>
      <c r="AH13" s="359">
        <v>1181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-1657164</v>
      </c>
      <c r="BO13" s="384"/>
      <c r="BP13" s="384"/>
      <c r="BQ13" s="384"/>
      <c r="BR13" s="384"/>
      <c r="BS13" s="384"/>
      <c r="BT13" s="384"/>
      <c r="BU13" s="385"/>
      <c r="BV13" s="383">
        <v>1881986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270307</v>
      </c>
      <c r="S14" s="485"/>
      <c r="T14" s="485"/>
      <c r="U14" s="485"/>
      <c r="V14" s="486"/>
      <c r="W14" s="487"/>
      <c r="X14" s="399"/>
      <c r="Y14" s="399"/>
      <c r="Z14" s="399"/>
      <c r="AA14" s="399"/>
      <c r="AB14" s="400"/>
      <c r="AC14" s="477">
        <v>0.9</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42.1</v>
      </c>
      <c r="CU14" s="456"/>
      <c r="CV14" s="456"/>
      <c r="CW14" s="456"/>
      <c r="CX14" s="456"/>
      <c r="CY14" s="456"/>
      <c r="CZ14" s="456"/>
      <c r="DA14" s="457"/>
      <c r="DB14" s="488">
        <v>40.1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263707</v>
      </c>
      <c r="S15" s="485"/>
      <c r="T15" s="485"/>
      <c r="U15" s="485"/>
      <c r="V15" s="486"/>
      <c r="W15" s="472" t="s">
        <v>130</v>
      </c>
      <c r="X15" s="396"/>
      <c r="Y15" s="396"/>
      <c r="Z15" s="396"/>
      <c r="AA15" s="396"/>
      <c r="AB15" s="397"/>
      <c r="AC15" s="359">
        <v>33485</v>
      </c>
      <c r="AD15" s="360"/>
      <c r="AE15" s="360"/>
      <c r="AF15" s="360"/>
      <c r="AG15" s="361"/>
      <c r="AH15" s="359">
        <v>39120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30115337</v>
      </c>
      <c r="BO15" s="379"/>
      <c r="BP15" s="379"/>
      <c r="BQ15" s="379"/>
      <c r="BR15" s="379"/>
      <c r="BS15" s="379"/>
      <c r="BT15" s="379"/>
      <c r="BU15" s="380"/>
      <c r="BV15" s="378">
        <v>29375112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31.2</v>
      </c>
      <c r="AD16" s="478"/>
      <c r="AE16" s="478"/>
      <c r="AF16" s="478"/>
      <c r="AG16" s="479"/>
      <c r="AH16" s="477">
        <v>32.1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40424472</v>
      </c>
      <c r="BO16" s="384"/>
      <c r="BP16" s="384"/>
      <c r="BQ16" s="384"/>
      <c r="BR16" s="384"/>
      <c r="BS16" s="384"/>
      <c r="BT16" s="384"/>
      <c r="BU16" s="385"/>
      <c r="BV16" s="383">
        <v>39811968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72718</v>
      </c>
      <c r="AD17" s="360"/>
      <c r="AE17" s="360"/>
      <c r="AF17" s="360"/>
      <c r="AG17" s="361"/>
      <c r="AH17" s="359">
        <v>79036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39116830</v>
      </c>
      <c r="BO17" s="384"/>
      <c r="BP17" s="384"/>
      <c r="BQ17" s="384"/>
      <c r="BR17" s="384"/>
      <c r="BS17" s="384"/>
      <c r="BT17" s="384"/>
      <c r="BU17" s="385"/>
      <c r="BV17" s="383">
        <v>38362500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41.72</v>
      </c>
      <c r="M18" s="448"/>
      <c r="N18" s="448"/>
      <c r="O18" s="448"/>
      <c r="P18" s="448"/>
      <c r="Q18" s="448"/>
      <c r="R18" s="449"/>
      <c r="S18" s="449"/>
      <c r="T18" s="449"/>
      <c r="U18" s="449"/>
      <c r="V18" s="450"/>
      <c r="W18" s="464"/>
      <c r="X18" s="465"/>
      <c r="Y18" s="465"/>
      <c r="Z18" s="465"/>
      <c r="AA18" s="465"/>
      <c r="AB18" s="473"/>
      <c r="AC18" s="347">
        <v>67.8</v>
      </c>
      <c r="AD18" s="348"/>
      <c r="AE18" s="348"/>
      <c r="AF18" s="348"/>
      <c r="AG18" s="451"/>
      <c r="AH18" s="347">
        <v>64.8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55687578</v>
      </c>
      <c r="BO18" s="384"/>
      <c r="BP18" s="384"/>
      <c r="BQ18" s="384"/>
      <c r="BR18" s="384"/>
      <c r="BS18" s="384"/>
      <c r="BT18" s="384"/>
      <c r="BU18" s="385"/>
      <c r="BV18" s="383">
        <v>53271484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6507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65419117</v>
      </c>
      <c r="BO19" s="384"/>
      <c r="BP19" s="384"/>
      <c r="BQ19" s="384"/>
      <c r="BR19" s="384"/>
      <c r="BS19" s="384"/>
      <c r="BT19" s="384"/>
      <c r="BU19" s="385"/>
      <c r="BV19" s="383">
        <v>65936078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108704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89340386</v>
      </c>
      <c r="BO23" s="384"/>
      <c r="BP23" s="384"/>
      <c r="BQ23" s="384"/>
      <c r="BR23" s="384"/>
      <c r="BS23" s="384"/>
      <c r="BT23" s="384"/>
      <c r="BU23" s="385"/>
      <c r="BV23" s="383">
        <v>86883662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9090</v>
      </c>
      <c r="R24" s="360"/>
      <c r="S24" s="360"/>
      <c r="T24" s="360"/>
      <c r="U24" s="360"/>
      <c r="V24" s="361"/>
      <c r="W24" s="425"/>
      <c r="X24" s="416"/>
      <c r="Y24" s="417"/>
      <c r="Z24" s="356" t="s">
        <v>153</v>
      </c>
      <c r="AA24" s="357"/>
      <c r="AB24" s="357"/>
      <c r="AC24" s="357"/>
      <c r="AD24" s="357"/>
      <c r="AE24" s="357"/>
      <c r="AF24" s="357"/>
      <c r="AG24" s="358"/>
      <c r="AH24" s="359">
        <v>1613</v>
      </c>
      <c r="AI24" s="360"/>
      <c r="AJ24" s="360"/>
      <c r="AK24" s="360"/>
      <c r="AL24" s="361"/>
      <c r="AM24" s="359">
        <v>4816418</v>
      </c>
      <c r="AN24" s="360"/>
      <c r="AO24" s="360"/>
      <c r="AP24" s="360"/>
      <c r="AQ24" s="360"/>
      <c r="AR24" s="361"/>
      <c r="AS24" s="359">
        <v>2986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59456735</v>
      </c>
      <c r="BO24" s="384"/>
      <c r="BP24" s="384"/>
      <c r="BQ24" s="384"/>
      <c r="BR24" s="384"/>
      <c r="BS24" s="384"/>
      <c r="BT24" s="384"/>
      <c r="BU24" s="385"/>
      <c r="BV24" s="383">
        <v>56016864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8178</v>
      </c>
      <c r="R25" s="360"/>
      <c r="S25" s="360"/>
      <c r="T25" s="360"/>
      <c r="U25" s="360"/>
      <c r="V25" s="361"/>
      <c r="W25" s="425"/>
      <c r="X25" s="416"/>
      <c r="Y25" s="417"/>
      <c r="Z25" s="356" t="s">
        <v>156</v>
      </c>
      <c r="AA25" s="357"/>
      <c r="AB25" s="357"/>
      <c r="AC25" s="357"/>
      <c r="AD25" s="357"/>
      <c r="AE25" s="357"/>
      <c r="AF25" s="357"/>
      <c r="AG25" s="358"/>
      <c r="AH25" s="359">
        <v>256</v>
      </c>
      <c r="AI25" s="360"/>
      <c r="AJ25" s="360"/>
      <c r="AK25" s="360"/>
      <c r="AL25" s="361"/>
      <c r="AM25" s="359">
        <v>752896</v>
      </c>
      <c r="AN25" s="360"/>
      <c r="AO25" s="360"/>
      <c r="AP25" s="360"/>
      <c r="AQ25" s="360"/>
      <c r="AR25" s="361"/>
      <c r="AS25" s="359">
        <v>2941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8985296</v>
      </c>
      <c r="BO25" s="379"/>
      <c r="BP25" s="379"/>
      <c r="BQ25" s="379"/>
      <c r="BR25" s="379"/>
      <c r="BS25" s="379"/>
      <c r="BT25" s="379"/>
      <c r="BU25" s="380"/>
      <c r="BV25" s="378">
        <v>8642999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7238</v>
      </c>
      <c r="R26" s="360"/>
      <c r="S26" s="360"/>
      <c r="T26" s="360"/>
      <c r="U26" s="360"/>
      <c r="V26" s="361"/>
      <c r="W26" s="425"/>
      <c r="X26" s="416"/>
      <c r="Y26" s="417"/>
      <c r="Z26" s="356" t="s">
        <v>159</v>
      </c>
      <c r="AA26" s="438"/>
      <c r="AB26" s="438"/>
      <c r="AC26" s="438"/>
      <c r="AD26" s="438"/>
      <c r="AE26" s="438"/>
      <c r="AF26" s="438"/>
      <c r="AG26" s="439"/>
      <c r="AH26" s="359">
        <v>251</v>
      </c>
      <c r="AI26" s="360"/>
      <c r="AJ26" s="360"/>
      <c r="AK26" s="360"/>
      <c r="AL26" s="361"/>
      <c r="AM26" s="359">
        <v>786383</v>
      </c>
      <c r="AN26" s="360"/>
      <c r="AO26" s="360"/>
      <c r="AP26" s="360"/>
      <c r="AQ26" s="360"/>
      <c r="AR26" s="361"/>
      <c r="AS26" s="359">
        <v>3133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69493</v>
      </c>
      <c r="BO26" s="384"/>
      <c r="BP26" s="384"/>
      <c r="BQ26" s="384"/>
      <c r="BR26" s="384"/>
      <c r="BS26" s="384"/>
      <c r="BT26" s="384"/>
      <c r="BU26" s="385"/>
      <c r="BV26" s="383">
        <v>74451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7000</v>
      </c>
      <c r="R27" s="360"/>
      <c r="S27" s="360"/>
      <c r="T27" s="360"/>
      <c r="U27" s="360"/>
      <c r="V27" s="361"/>
      <c r="W27" s="425"/>
      <c r="X27" s="416"/>
      <c r="Y27" s="417"/>
      <c r="Z27" s="356" t="s">
        <v>162</v>
      </c>
      <c r="AA27" s="357"/>
      <c r="AB27" s="357"/>
      <c r="AC27" s="357"/>
      <c r="AD27" s="357"/>
      <c r="AE27" s="357"/>
      <c r="AF27" s="357"/>
      <c r="AG27" s="358"/>
      <c r="AH27" s="359">
        <v>74</v>
      </c>
      <c r="AI27" s="360"/>
      <c r="AJ27" s="360"/>
      <c r="AK27" s="360"/>
      <c r="AL27" s="361"/>
      <c r="AM27" s="359">
        <v>266726</v>
      </c>
      <c r="AN27" s="360"/>
      <c r="AO27" s="360"/>
      <c r="AP27" s="360"/>
      <c r="AQ27" s="360"/>
      <c r="AR27" s="361"/>
      <c r="AS27" s="359">
        <v>3604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6500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6419345</v>
      </c>
      <c r="BO28" s="379"/>
      <c r="BP28" s="379"/>
      <c r="BQ28" s="379"/>
      <c r="BR28" s="379"/>
      <c r="BS28" s="379"/>
      <c r="BT28" s="379"/>
      <c r="BU28" s="380"/>
      <c r="BV28" s="378">
        <v>6212052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26</v>
      </c>
      <c r="M29" s="360"/>
      <c r="N29" s="360"/>
      <c r="O29" s="360"/>
      <c r="P29" s="361"/>
      <c r="Q29" s="359">
        <v>6100</v>
      </c>
      <c r="R29" s="360"/>
      <c r="S29" s="360"/>
      <c r="T29" s="360"/>
      <c r="U29" s="360"/>
      <c r="V29" s="361"/>
      <c r="W29" s="426"/>
      <c r="X29" s="427"/>
      <c r="Y29" s="428"/>
      <c r="Z29" s="356" t="s">
        <v>169</v>
      </c>
      <c r="AA29" s="357"/>
      <c r="AB29" s="357"/>
      <c r="AC29" s="357"/>
      <c r="AD29" s="357"/>
      <c r="AE29" s="357"/>
      <c r="AF29" s="357"/>
      <c r="AG29" s="358"/>
      <c r="AH29" s="359">
        <v>1687</v>
      </c>
      <c r="AI29" s="360"/>
      <c r="AJ29" s="360"/>
      <c r="AK29" s="360"/>
      <c r="AL29" s="361"/>
      <c r="AM29" s="359">
        <v>5083144</v>
      </c>
      <c r="AN29" s="360"/>
      <c r="AO29" s="360"/>
      <c r="AP29" s="360"/>
      <c r="AQ29" s="360"/>
      <c r="AR29" s="361"/>
      <c r="AS29" s="359">
        <v>3013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3678605</v>
      </c>
      <c r="BO30" s="387"/>
      <c r="BP30" s="387"/>
      <c r="BQ30" s="387"/>
      <c r="BR30" s="387"/>
      <c r="BS30" s="387"/>
      <c r="BT30" s="387"/>
      <c r="BU30" s="388"/>
      <c r="BV30" s="386">
        <v>5504257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大阪府都市競艇組合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八尾市清協公社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八尾市柏原市火葬場組合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八尾市文化財調査研究会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恩智川水防事務組合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八尾市文化振興事業団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大和川右岸水防事務組合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八尾市中小企業勤労者福祉サービスセンター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大阪府後期高齢者医療広域連合(一般会計)</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八尾市国際交流センター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大阪府後期高齢者医療(後期高齢者医療特別会計)</v>
      </c>
      <c r="BZ39" s="342"/>
      <c r="CA39" s="342"/>
      <c r="CB39" s="342"/>
      <c r="CC39" s="342"/>
      <c r="CD39" s="342"/>
      <c r="CE39" s="342"/>
      <c r="CF39" s="342"/>
      <c r="CG39" s="342"/>
      <c r="CH39" s="342"/>
      <c r="CI39" s="342"/>
      <c r="CJ39" s="342"/>
      <c r="CK39" s="342"/>
      <c r="CL39" s="342"/>
      <c r="CM39" s="342"/>
      <c r="CN39" s="165"/>
      <c r="CO39" s="343">
        <f t="shared" si="3"/>
        <v>22</v>
      </c>
      <c r="CP39" s="343"/>
      <c r="CQ39" s="342" t="str">
        <f>IF('各会計、関係団体の財政状況及び健全化判断比率'!BS12="","",'各会計、関係団体の財政状況及び健全化判断比率'!BS12)</f>
        <v>八尾市体育振興会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大阪広域水道企業団(水道事業会計)</v>
      </c>
      <c r="BZ40" s="342"/>
      <c r="CA40" s="342"/>
      <c r="CB40" s="342"/>
      <c r="CC40" s="342"/>
      <c r="CD40" s="342"/>
      <c r="CE40" s="342"/>
      <c r="CF40" s="342"/>
      <c r="CG40" s="342"/>
      <c r="CH40" s="342"/>
      <c r="CI40" s="342"/>
      <c r="CJ40" s="342"/>
      <c r="CK40" s="342"/>
      <c r="CL40" s="342"/>
      <c r="CM40" s="342"/>
      <c r="CN40" s="165"/>
      <c r="CO40" s="343">
        <f t="shared" si="3"/>
        <v>23</v>
      </c>
      <c r="CP40" s="343"/>
      <c r="CQ40" s="342" t="str">
        <f>IF('各会計、関係団体の財政状況及び健全化判断比率'!BS13="","",'各会計、関係団体の財政状況及び健全化判断比率'!BS13)</f>
        <v>八尾シティネット</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大阪広域水道企業団(工業用水道事業会計)</v>
      </c>
      <c r="BZ41" s="342"/>
      <c r="CA41" s="342"/>
      <c r="CB41" s="342"/>
      <c r="CC41" s="342"/>
      <c r="CD41" s="342"/>
      <c r="CE41" s="342"/>
      <c r="CF41" s="342"/>
      <c r="CG41" s="342"/>
      <c r="CH41" s="342"/>
      <c r="CI41" s="342"/>
      <c r="CJ41" s="342"/>
      <c r="CK41" s="342"/>
      <c r="CL41" s="342"/>
      <c r="CM41" s="342"/>
      <c r="CN41" s="165"/>
      <c r="CO41" s="343">
        <f t="shared" si="3"/>
        <v>24</v>
      </c>
      <c r="CP41" s="343"/>
      <c r="CQ41" s="342" t="str">
        <f>IF('各会計、関係団体の財政状況及び健全化判断比率'!BS14="","",'各会計、関係団体の財政状況及び健全化判断比率'!BS14)</f>
        <v>やおコミュニティ放送</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25</v>
      </c>
      <c r="CP42" s="343"/>
      <c r="CQ42" s="342" t="str">
        <f>IF('各会計、関係団体の財政状況及び健全化判断比率'!BS15="","",'各会計、関係団体の財政状況及び健全化判断比率'!BS15)</f>
        <v>八尾モール</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4" t="s">
        <v>24</v>
      </c>
      <c r="C41" s="1185"/>
      <c r="D41" s="81"/>
      <c r="E41" s="1186" t="s">
        <v>25</v>
      </c>
      <c r="F41" s="1186"/>
      <c r="G41" s="1186"/>
      <c r="H41" s="1187"/>
      <c r="I41" s="82">
        <v>77613</v>
      </c>
      <c r="J41" s="83">
        <v>78245</v>
      </c>
      <c r="K41" s="83">
        <v>80556</v>
      </c>
      <c r="L41" s="83">
        <v>86884</v>
      </c>
      <c r="M41" s="84">
        <v>89346</v>
      </c>
    </row>
    <row r="42" spans="2:13" ht="27.75" customHeight="1">
      <c r="B42" s="1174"/>
      <c r="C42" s="1175"/>
      <c r="D42" s="85"/>
      <c r="E42" s="1178" t="s">
        <v>26</v>
      </c>
      <c r="F42" s="1178"/>
      <c r="G42" s="1178"/>
      <c r="H42" s="1179"/>
      <c r="I42" s="86">
        <v>5714</v>
      </c>
      <c r="J42" s="87">
        <v>5616</v>
      </c>
      <c r="K42" s="87">
        <v>5356</v>
      </c>
      <c r="L42" s="87" t="s">
        <v>485</v>
      </c>
      <c r="M42" s="88" t="s">
        <v>485</v>
      </c>
    </row>
    <row r="43" spans="2:13" ht="27.75" customHeight="1">
      <c r="B43" s="1174"/>
      <c r="C43" s="1175"/>
      <c r="D43" s="85"/>
      <c r="E43" s="1178" t="s">
        <v>27</v>
      </c>
      <c r="F43" s="1178"/>
      <c r="G43" s="1178"/>
      <c r="H43" s="1179"/>
      <c r="I43" s="86">
        <v>88172</v>
      </c>
      <c r="J43" s="87">
        <v>86187</v>
      </c>
      <c r="K43" s="87">
        <v>83507</v>
      </c>
      <c r="L43" s="87">
        <v>81869</v>
      </c>
      <c r="M43" s="88">
        <v>79541</v>
      </c>
    </row>
    <row r="44" spans="2:13" ht="27.75" customHeight="1">
      <c r="B44" s="1174"/>
      <c r="C44" s="1175"/>
      <c r="D44" s="85"/>
      <c r="E44" s="1178" t="s">
        <v>28</v>
      </c>
      <c r="F44" s="1178"/>
      <c r="G44" s="1178"/>
      <c r="H44" s="1179"/>
      <c r="I44" s="86" t="s">
        <v>485</v>
      </c>
      <c r="J44" s="87" t="s">
        <v>485</v>
      </c>
      <c r="K44" s="87" t="s">
        <v>485</v>
      </c>
      <c r="L44" s="87" t="s">
        <v>485</v>
      </c>
      <c r="M44" s="88" t="s">
        <v>485</v>
      </c>
    </row>
    <row r="45" spans="2:13" ht="27.75" customHeight="1">
      <c r="B45" s="1174"/>
      <c r="C45" s="1175"/>
      <c r="D45" s="85"/>
      <c r="E45" s="1178" t="s">
        <v>29</v>
      </c>
      <c r="F45" s="1178"/>
      <c r="G45" s="1178"/>
      <c r="H45" s="1179"/>
      <c r="I45" s="86">
        <v>13409</v>
      </c>
      <c r="J45" s="87">
        <v>12439</v>
      </c>
      <c r="K45" s="87">
        <v>11684</v>
      </c>
      <c r="L45" s="87">
        <v>11252</v>
      </c>
      <c r="M45" s="88">
        <v>10268</v>
      </c>
    </row>
    <row r="46" spans="2:13" ht="27.75" customHeight="1">
      <c r="B46" s="1174"/>
      <c r="C46" s="1175"/>
      <c r="D46" s="85"/>
      <c r="E46" s="1178" t="s">
        <v>30</v>
      </c>
      <c r="F46" s="1178"/>
      <c r="G46" s="1178"/>
      <c r="H46" s="1179"/>
      <c r="I46" s="86">
        <v>134</v>
      </c>
      <c r="J46" s="87">
        <v>9</v>
      </c>
      <c r="K46" s="87">
        <v>7</v>
      </c>
      <c r="L46" s="87">
        <v>6</v>
      </c>
      <c r="M46" s="88">
        <v>4</v>
      </c>
    </row>
    <row r="47" spans="2:13" ht="27.75" customHeight="1">
      <c r="B47" s="1174"/>
      <c r="C47" s="1175"/>
      <c r="D47" s="85"/>
      <c r="E47" s="1178" t="s">
        <v>31</v>
      </c>
      <c r="F47" s="1178"/>
      <c r="G47" s="1178"/>
      <c r="H47" s="1179"/>
      <c r="I47" s="86" t="s">
        <v>485</v>
      </c>
      <c r="J47" s="87" t="s">
        <v>485</v>
      </c>
      <c r="K47" s="87" t="s">
        <v>485</v>
      </c>
      <c r="L47" s="87" t="s">
        <v>485</v>
      </c>
      <c r="M47" s="88" t="s">
        <v>485</v>
      </c>
    </row>
    <row r="48" spans="2:13" ht="27.75" customHeight="1">
      <c r="B48" s="1176"/>
      <c r="C48" s="1177"/>
      <c r="D48" s="85"/>
      <c r="E48" s="1178" t="s">
        <v>32</v>
      </c>
      <c r="F48" s="1178"/>
      <c r="G48" s="1178"/>
      <c r="H48" s="1179"/>
      <c r="I48" s="86" t="s">
        <v>485</v>
      </c>
      <c r="J48" s="87" t="s">
        <v>485</v>
      </c>
      <c r="K48" s="87" t="s">
        <v>485</v>
      </c>
      <c r="L48" s="87" t="s">
        <v>485</v>
      </c>
      <c r="M48" s="88" t="s">
        <v>485</v>
      </c>
    </row>
    <row r="49" spans="2:13" ht="27.75" customHeight="1">
      <c r="B49" s="1172" t="s">
        <v>33</v>
      </c>
      <c r="C49" s="1173"/>
      <c r="D49" s="89"/>
      <c r="E49" s="1178" t="s">
        <v>34</v>
      </c>
      <c r="F49" s="1178"/>
      <c r="G49" s="1178"/>
      <c r="H49" s="1179"/>
      <c r="I49" s="86">
        <v>9508</v>
      </c>
      <c r="J49" s="87">
        <v>10038</v>
      </c>
      <c r="K49" s="87">
        <v>10537</v>
      </c>
      <c r="L49" s="87">
        <v>11729</v>
      </c>
      <c r="M49" s="88">
        <v>10137</v>
      </c>
    </row>
    <row r="50" spans="2:13" ht="27.75" customHeight="1">
      <c r="B50" s="1174"/>
      <c r="C50" s="1175"/>
      <c r="D50" s="85"/>
      <c r="E50" s="1178" t="s">
        <v>35</v>
      </c>
      <c r="F50" s="1178"/>
      <c r="G50" s="1178"/>
      <c r="H50" s="1179"/>
      <c r="I50" s="86">
        <v>44826</v>
      </c>
      <c r="J50" s="87">
        <v>45042</v>
      </c>
      <c r="K50" s="87">
        <v>44823</v>
      </c>
      <c r="L50" s="87">
        <v>41291</v>
      </c>
      <c r="M50" s="88">
        <v>38794</v>
      </c>
    </row>
    <row r="51" spans="2:13" ht="27.75" customHeight="1">
      <c r="B51" s="1176"/>
      <c r="C51" s="1177"/>
      <c r="D51" s="85"/>
      <c r="E51" s="1178" t="s">
        <v>36</v>
      </c>
      <c r="F51" s="1178"/>
      <c r="G51" s="1178"/>
      <c r="H51" s="1179"/>
      <c r="I51" s="86">
        <v>102375</v>
      </c>
      <c r="J51" s="87">
        <v>103101</v>
      </c>
      <c r="K51" s="87">
        <v>106178</v>
      </c>
      <c r="L51" s="87">
        <v>108481</v>
      </c>
      <c r="M51" s="88">
        <v>110981</v>
      </c>
    </row>
    <row r="52" spans="2:13" ht="27.75" customHeight="1" thickBot="1">
      <c r="B52" s="1180" t="s">
        <v>37</v>
      </c>
      <c r="C52" s="1181"/>
      <c r="D52" s="90"/>
      <c r="E52" s="1182" t="s">
        <v>38</v>
      </c>
      <c r="F52" s="1182"/>
      <c r="G52" s="1182"/>
      <c r="H52" s="1183"/>
      <c r="I52" s="91">
        <v>28333</v>
      </c>
      <c r="J52" s="92">
        <v>24315</v>
      </c>
      <c r="K52" s="92">
        <v>19571</v>
      </c>
      <c r="L52" s="92">
        <v>18510</v>
      </c>
      <c r="M52" s="93">
        <v>19249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22721</v>
      </c>
      <c r="E3" s="116"/>
      <c r="F3" s="117">
        <v>41739</v>
      </c>
      <c r="G3" s="118"/>
      <c r="H3" s="119"/>
    </row>
    <row r="4" spans="1:8">
      <c r="A4" s="120"/>
      <c r="B4" s="121"/>
      <c r="C4" s="122"/>
      <c r="D4" s="123">
        <v>16188</v>
      </c>
      <c r="E4" s="124"/>
      <c r="F4" s="125">
        <v>24625</v>
      </c>
      <c r="G4" s="126"/>
      <c r="H4" s="127"/>
    </row>
    <row r="5" spans="1:8">
      <c r="A5" s="108" t="s">
        <v>517</v>
      </c>
      <c r="B5" s="113"/>
      <c r="C5" s="114"/>
      <c r="D5" s="115">
        <v>25201</v>
      </c>
      <c r="E5" s="116"/>
      <c r="F5" s="117">
        <v>36765</v>
      </c>
      <c r="G5" s="118"/>
      <c r="H5" s="119"/>
    </row>
    <row r="6" spans="1:8">
      <c r="A6" s="120"/>
      <c r="B6" s="121"/>
      <c r="C6" s="122"/>
      <c r="D6" s="123">
        <v>13395</v>
      </c>
      <c r="E6" s="124"/>
      <c r="F6" s="125">
        <v>20975</v>
      </c>
      <c r="G6" s="126"/>
      <c r="H6" s="127"/>
    </row>
    <row r="7" spans="1:8">
      <c r="A7" s="108" t="s">
        <v>518</v>
      </c>
      <c r="B7" s="113"/>
      <c r="C7" s="114"/>
      <c r="D7" s="115">
        <v>32512</v>
      </c>
      <c r="E7" s="116"/>
      <c r="F7" s="117">
        <v>39052</v>
      </c>
      <c r="G7" s="118"/>
      <c r="H7" s="119"/>
    </row>
    <row r="8" spans="1:8">
      <c r="A8" s="120"/>
      <c r="B8" s="121"/>
      <c r="C8" s="122"/>
      <c r="D8" s="123">
        <v>18456</v>
      </c>
      <c r="E8" s="124"/>
      <c r="F8" s="125">
        <v>21186</v>
      </c>
      <c r="G8" s="126"/>
      <c r="H8" s="127"/>
    </row>
    <row r="9" spans="1:8">
      <c r="A9" s="108" t="s">
        <v>519</v>
      </c>
      <c r="B9" s="113"/>
      <c r="C9" s="114"/>
      <c r="D9" s="115">
        <v>45826</v>
      </c>
      <c r="E9" s="116"/>
      <c r="F9" s="117">
        <v>41235</v>
      </c>
      <c r="G9" s="118"/>
      <c r="H9" s="119"/>
    </row>
    <row r="10" spans="1:8">
      <c r="A10" s="120"/>
      <c r="B10" s="121"/>
      <c r="C10" s="122"/>
      <c r="D10" s="123">
        <v>25662</v>
      </c>
      <c r="E10" s="124"/>
      <c r="F10" s="125">
        <v>22086</v>
      </c>
      <c r="G10" s="126"/>
      <c r="H10" s="127"/>
    </row>
    <row r="11" spans="1:8">
      <c r="A11" s="108" t="s">
        <v>520</v>
      </c>
      <c r="B11" s="113"/>
      <c r="C11" s="114"/>
      <c r="D11" s="115">
        <v>41716</v>
      </c>
      <c r="E11" s="116"/>
      <c r="F11" s="117">
        <v>41862</v>
      </c>
      <c r="G11" s="118"/>
      <c r="H11" s="119"/>
    </row>
    <row r="12" spans="1:8">
      <c r="A12" s="120"/>
      <c r="B12" s="121"/>
      <c r="C12" s="128"/>
      <c r="D12" s="123">
        <v>21513</v>
      </c>
      <c r="E12" s="124"/>
      <c r="F12" s="125">
        <v>23710</v>
      </c>
      <c r="G12" s="126"/>
      <c r="H12" s="127"/>
    </row>
    <row r="13" spans="1:8">
      <c r="A13" s="108"/>
      <c r="B13" s="113"/>
      <c r="C13" s="129"/>
      <c r="D13" s="130">
        <v>33595</v>
      </c>
      <c r="E13" s="131"/>
      <c r="F13" s="132">
        <v>40131</v>
      </c>
      <c r="G13" s="133"/>
      <c r="H13" s="119"/>
    </row>
    <row r="14" spans="1:8">
      <c r="A14" s="120"/>
      <c r="B14" s="121"/>
      <c r="C14" s="122"/>
      <c r="D14" s="123">
        <v>19043</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1.88</v>
      </c>
      <c r="C19" s="134">
        <f>ROUND(VALUE(SUBSTITUTE(実質収支比率等に係る経年分析!G$48,"▲","-")),2)</f>
        <v>1.18</v>
      </c>
      <c r="D19" s="134">
        <f>ROUND(VALUE(SUBSTITUTE(実質収支比率等に係る経年分析!H$48,"▲","-")),2)</f>
        <v>1.1499999999999999</v>
      </c>
      <c r="E19" s="134">
        <f>ROUND(VALUE(SUBSTITUTE(実質収支比率等に係る経年分析!I$48,"▲","-")),2)</f>
        <v>3.91</v>
      </c>
      <c r="F19" s="134">
        <f>ROUND(VALUE(SUBSTITUTE(実質収支比率等に係る経年分析!J$48,"▲","-")),2)</f>
        <v>0.03</v>
      </c>
    </row>
    <row r="20" spans="1:11">
      <c r="A20" s="134" t="s">
        <v>43</v>
      </c>
      <c r="B20" s="134">
        <f>ROUND(VALUE(SUBSTITUTE(実質収支比率等に係る経年分析!F$47,"▲","-")),2)</f>
        <v>9.56</v>
      </c>
      <c r="C20" s="134">
        <f>ROUND(VALUE(SUBSTITUTE(実質収支比率等に係る経年分析!G$47,"▲","-")),2)</f>
        <v>10.47</v>
      </c>
      <c r="D20" s="134">
        <f>ROUND(VALUE(SUBSTITUTE(実質収支比率等に係る経年分析!H$47,"▲","-")),2)</f>
        <v>10.98</v>
      </c>
      <c r="E20" s="134">
        <f>ROUND(VALUE(SUBSTITUTE(実質収支比率等に係る経年分析!I$47,"▲","-")),2)</f>
        <v>11.42</v>
      </c>
      <c r="F20" s="134">
        <f>ROUND(VALUE(SUBSTITUTE(実質収支比率等に係る経年分析!J$47,"▲","-")),2)</f>
        <v>11.82</v>
      </c>
    </row>
    <row r="21" spans="1:11">
      <c r="A21" s="134" t="s">
        <v>44</v>
      </c>
      <c r="B21" s="134">
        <f>IF(ISNUMBER(VALUE(SUBSTITUTE(実質収支比率等に係る経年分析!F$49,"▲","-"))),ROUND(VALUE(SUBSTITUTE(実質収支比率等に係る経年分析!F$49,"▲","-")),2),NA())</f>
        <v>1.9</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0.99</v>
      </c>
      <c r="E21" s="134">
        <f>IF(ISNUMBER(VALUE(SUBSTITUTE(実質収支比率等に係る経年分析!I$49,"▲","-"))),ROUND(VALUE(SUBSTITUTE(実質収支比率等に係る経年分析!I$49,"▲","-")),2),NA())</f>
        <v>3.46</v>
      </c>
      <c r="F21" s="134">
        <f>IF(ISNUMBER(VALUE(SUBSTITUTE(実質収支比率等に係る経年分析!J$49,"▲","-"))),ROUND(VALUE(SUBSTITUTE(実質収支比率等に係る経年分析!J$49,"▲","-")),2),NA())</f>
        <v>-3.05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1.87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1.1399999999999999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2.15</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9.73</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1.68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2.0699999999999998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1.63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11259</v>
      </c>
      <c r="E42" s="136"/>
      <c r="F42" s="136"/>
      <c r="G42" s="136">
        <f>'実質公債費比率（分子）の構造'!L$52</f>
        <v>11308</v>
      </c>
      <c r="H42" s="136"/>
      <c r="I42" s="136"/>
      <c r="J42" s="136">
        <f>'実質公債費比率（分子）の構造'!M$52</f>
        <v>11302</v>
      </c>
      <c r="K42" s="136"/>
      <c r="L42" s="136"/>
      <c r="M42" s="136">
        <f>'実質公債費比率（分子）の構造'!N$52</f>
        <v>11399</v>
      </c>
      <c r="N42" s="136"/>
      <c r="O42" s="136"/>
      <c r="P42" s="136">
        <f>'実質公債費比率（分子）の構造'!O$52</f>
        <v>11780</v>
      </c>
    </row>
    <row r="43" spans="1:16">
      <c r="A43" s="136" t="s">
        <v>52</v>
      </c>
      <c r="B43" s="136">
        <f>'実質公債費比率（分子）の構造'!K$51</f>
        <v>2</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2</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5775</v>
      </c>
      <c r="C46" s="136"/>
      <c r="D46" s="136"/>
      <c r="E46" s="136">
        <f>'実質公債費比率（分子）の構造'!L$48</f>
        <v>5916</v>
      </c>
      <c r="F46" s="136"/>
      <c r="G46" s="136"/>
      <c r="H46" s="136">
        <f>'実質公債費比率（分子）の構造'!M$48</f>
        <v>5777</v>
      </c>
      <c r="I46" s="136"/>
      <c r="J46" s="136"/>
      <c r="K46" s="136">
        <f>'実質公債費比率（分子）の構造'!N$48</f>
        <v>5927</v>
      </c>
      <c r="L46" s="136"/>
      <c r="M46" s="136"/>
      <c r="N46" s="136">
        <f>'実質公債費比率（分子）の構造'!O$48</f>
        <v>5995</v>
      </c>
      <c r="O46" s="136"/>
      <c r="P46" s="136"/>
    </row>
    <row r="47" spans="1:16">
      <c r="A47" s="136" t="s">
        <v>56</v>
      </c>
      <c r="B47" s="136">
        <f>'実質公債費比率（分子）の構造'!K$47</f>
        <v>21</v>
      </c>
      <c r="C47" s="136"/>
      <c r="D47" s="136"/>
      <c r="E47" s="136">
        <f>'実質公債費比率（分子）の構造'!L$47</f>
        <v>19</v>
      </c>
      <c r="F47" s="136"/>
      <c r="G47" s="136"/>
      <c r="H47" s="136">
        <f>'実質公債費比率（分子）の構造'!M$47</f>
        <v>18</v>
      </c>
      <c r="I47" s="136"/>
      <c r="J47" s="136"/>
      <c r="K47" s="136">
        <f>'実質公債費比率（分子）の構造'!N$47</f>
        <v>16</v>
      </c>
      <c r="L47" s="136"/>
      <c r="M47" s="136"/>
      <c r="N47" s="136">
        <f>'実質公債費比率（分子）の構造'!O$47</f>
        <v>14</v>
      </c>
      <c r="O47" s="136"/>
      <c r="P47" s="136"/>
    </row>
    <row r="48" spans="1:16">
      <c r="A48" s="136" t="s">
        <v>57</v>
      </c>
      <c r="B48" s="136">
        <f>'実質公債費比率（分子）の構造'!K$46</f>
        <v>15</v>
      </c>
      <c r="C48" s="136"/>
      <c r="D48" s="136"/>
      <c r="E48" s="136">
        <f>'実質公債費比率（分子）の構造'!L$46</f>
        <v>12</v>
      </c>
      <c r="F48" s="136"/>
      <c r="G48" s="136"/>
      <c r="H48" s="136">
        <f>'実質公債費比率（分子）の構造'!M$46</f>
        <v>18</v>
      </c>
      <c r="I48" s="136"/>
      <c r="J48" s="136"/>
      <c r="K48" s="136">
        <f>'実質公債費比率（分子）の構造'!N$46</f>
        <v>21</v>
      </c>
      <c r="L48" s="136"/>
      <c r="M48" s="136"/>
      <c r="N48" s="136">
        <f>'実質公債費比率（分子）の構造'!O$46</f>
        <v>53</v>
      </c>
      <c r="O48" s="136"/>
      <c r="P48" s="136"/>
    </row>
    <row r="49" spans="1:16">
      <c r="A49" s="136" t="s">
        <v>58</v>
      </c>
      <c r="B49" s="136">
        <f>'実質公債費比率（分子）の構造'!K$45</f>
        <v>8317</v>
      </c>
      <c r="C49" s="136"/>
      <c r="D49" s="136"/>
      <c r="E49" s="136">
        <f>'実質公債費比率（分子）の構造'!L$45</f>
        <v>8519</v>
      </c>
      <c r="F49" s="136"/>
      <c r="G49" s="136"/>
      <c r="H49" s="136">
        <f>'実質公債費比率（分子）の構造'!M$45</f>
        <v>8553</v>
      </c>
      <c r="I49" s="136"/>
      <c r="J49" s="136"/>
      <c r="K49" s="136">
        <f>'実質公債費比率（分子）の構造'!N$45</f>
        <v>8753</v>
      </c>
      <c r="L49" s="136"/>
      <c r="M49" s="136"/>
      <c r="N49" s="136">
        <f>'実質公債費比率（分子）の構造'!O$45</f>
        <v>9038</v>
      </c>
      <c r="O49" s="136"/>
      <c r="P49" s="136"/>
    </row>
    <row r="50" spans="1:16">
      <c r="A50" s="136" t="s">
        <v>59</v>
      </c>
      <c r="B50" s="136" t="e">
        <f>NA()</f>
        <v>#N/A</v>
      </c>
      <c r="C50" s="136">
        <f>IF(ISNUMBER('実質公債費比率（分子）の構造'!K$53),'実質公債費比率（分子）の構造'!K$53,NA())</f>
        <v>2871</v>
      </c>
      <c r="D50" s="136" t="e">
        <f>NA()</f>
        <v>#N/A</v>
      </c>
      <c r="E50" s="136" t="e">
        <f>NA()</f>
        <v>#N/A</v>
      </c>
      <c r="F50" s="136">
        <f>IF(ISNUMBER('実質公債費比率（分子）の構造'!L$53),'実質公債費比率（分子）の構造'!L$53,NA())</f>
        <v>3158</v>
      </c>
      <c r="G50" s="136" t="e">
        <f>NA()</f>
        <v>#N/A</v>
      </c>
      <c r="H50" s="136" t="e">
        <f>NA()</f>
        <v>#N/A</v>
      </c>
      <c r="I50" s="136">
        <f>IF(ISNUMBER('実質公債費比率（分子）の構造'!M$53),'実質公債費比率（分子）の構造'!M$53,NA())</f>
        <v>3065</v>
      </c>
      <c r="J50" s="136" t="e">
        <f>NA()</f>
        <v>#N/A</v>
      </c>
      <c r="K50" s="136" t="e">
        <f>NA()</f>
        <v>#N/A</v>
      </c>
      <c r="L50" s="136">
        <f>IF(ISNUMBER('実質公債費比率（分子）の構造'!N$53),'実質公債費比率（分子）の構造'!N$53,NA())</f>
        <v>3318</v>
      </c>
      <c r="M50" s="136" t="e">
        <f>NA()</f>
        <v>#N/A</v>
      </c>
      <c r="N50" s="136" t="e">
        <f>NA()</f>
        <v>#N/A</v>
      </c>
      <c r="O50" s="136">
        <f>IF(ISNUMBER('実質公債費比率（分子）の構造'!O$53),'実質公債費比率（分子）の構造'!O$53,NA())</f>
        <v>3322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102375</v>
      </c>
      <c r="E56" s="135"/>
      <c r="F56" s="135"/>
      <c r="G56" s="135">
        <f>'将来負担比率（分子）の構造'!J$51</f>
        <v>103101</v>
      </c>
      <c r="H56" s="135"/>
      <c r="I56" s="135"/>
      <c r="J56" s="135">
        <f>'将来負担比率（分子）の構造'!K$51</f>
        <v>106178</v>
      </c>
      <c r="K56" s="135"/>
      <c r="L56" s="135"/>
      <c r="M56" s="135">
        <f>'将来負担比率（分子）の構造'!L$51</f>
        <v>108481</v>
      </c>
      <c r="N56" s="135"/>
      <c r="O56" s="135"/>
      <c r="P56" s="135">
        <f>'将来負担比率（分子）の構造'!M$51</f>
        <v>110981</v>
      </c>
    </row>
    <row r="57" spans="1:16">
      <c r="A57" s="135" t="s">
        <v>35</v>
      </c>
      <c r="B57" s="135"/>
      <c r="C57" s="135"/>
      <c r="D57" s="135">
        <f>'将来負担比率（分子）の構造'!I$50</f>
        <v>44826</v>
      </c>
      <c r="E57" s="135"/>
      <c r="F57" s="135"/>
      <c r="G57" s="135">
        <f>'将来負担比率（分子）の構造'!J$50</f>
        <v>45042</v>
      </c>
      <c r="H57" s="135"/>
      <c r="I57" s="135"/>
      <c r="J57" s="135">
        <f>'将来負担比率（分子）の構造'!K$50</f>
        <v>44823</v>
      </c>
      <c r="K57" s="135"/>
      <c r="L57" s="135"/>
      <c r="M57" s="135">
        <f>'将来負担比率（分子）の構造'!L$50</f>
        <v>41291</v>
      </c>
      <c r="N57" s="135"/>
      <c r="O57" s="135"/>
      <c r="P57" s="135">
        <f>'将来負担比率（分子）の構造'!M$50</f>
        <v>38794</v>
      </c>
    </row>
    <row r="58" spans="1:16">
      <c r="A58" s="135" t="s">
        <v>34</v>
      </c>
      <c r="B58" s="135"/>
      <c r="C58" s="135"/>
      <c r="D58" s="135">
        <f>'将来負担比率（分子）の構造'!I$49</f>
        <v>9508</v>
      </c>
      <c r="E58" s="135"/>
      <c r="F58" s="135"/>
      <c r="G58" s="135">
        <f>'将来負担比率（分子）の構造'!J$49</f>
        <v>10038</v>
      </c>
      <c r="H58" s="135"/>
      <c r="I58" s="135"/>
      <c r="J58" s="135">
        <f>'将来負担比率（分子）の構造'!K$49</f>
        <v>10537</v>
      </c>
      <c r="K58" s="135"/>
      <c r="L58" s="135"/>
      <c r="M58" s="135">
        <f>'将来負担比率（分子）の構造'!L$49</f>
        <v>11729</v>
      </c>
      <c r="N58" s="135"/>
      <c r="O58" s="135"/>
      <c r="P58" s="135">
        <f>'将来負担比率（分子）の構造'!M$49</f>
        <v>10137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134</v>
      </c>
      <c r="C61" s="135"/>
      <c r="D61" s="135"/>
      <c r="E61" s="135">
        <f>'将来負担比率（分子）の構造'!J$46</f>
        <v>9</v>
      </c>
      <c r="F61" s="135"/>
      <c r="G61" s="135"/>
      <c r="H61" s="135">
        <f>'将来負担比率（分子）の構造'!K$46</f>
        <v>7</v>
      </c>
      <c r="I61" s="135"/>
      <c r="J61" s="135"/>
      <c r="K61" s="135">
        <f>'将来負担比率（分子）の構造'!L$46</f>
        <v>6</v>
      </c>
      <c r="L61" s="135"/>
      <c r="M61" s="135"/>
      <c r="N61" s="135">
        <f>'将来負担比率（分子）の構造'!M$46</f>
        <v>4</v>
      </c>
      <c r="O61" s="135"/>
      <c r="P61" s="135"/>
    </row>
    <row r="62" spans="1:16">
      <c r="A62" s="135" t="s">
        <v>29</v>
      </c>
      <c r="B62" s="135">
        <f>'将来負担比率（分子）の構造'!I$45</f>
        <v>13409</v>
      </c>
      <c r="C62" s="135"/>
      <c r="D62" s="135"/>
      <c r="E62" s="135">
        <f>'将来負担比率（分子）の構造'!J$45</f>
        <v>12439</v>
      </c>
      <c r="F62" s="135"/>
      <c r="G62" s="135"/>
      <c r="H62" s="135">
        <f>'将来負担比率（分子）の構造'!K$45</f>
        <v>11684</v>
      </c>
      <c r="I62" s="135"/>
      <c r="J62" s="135"/>
      <c r="K62" s="135">
        <f>'将来負担比率（分子）の構造'!L$45</f>
        <v>11252</v>
      </c>
      <c r="L62" s="135"/>
      <c r="M62" s="135"/>
      <c r="N62" s="135">
        <f>'将来負担比率（分子）の構造'!M$45</f>
        <v>10268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88172</v>
      </c>
      <c r="C64" s="135"/>
      <c r="D64" s="135"/>
      <c r="E64" s="135">
        <f>'将来負担比率（分子）の構造'!J$43</f>
        <v>86187</v>
      </c>
      <c r="F64" s="135"/>
      <c r="G64" s="135"/>
      <c r="H64" s="135">
        <f>'将来負担比率（分子）の構造'!K$43</f>
        <v>83507</v>
      </c>
      <c r="I64" s="135"/>
      <c r="J64" s="135"/>
      <c r="K64" s="135">
        <f>'将来負担比率（分子）の構造'!L$43</f>
        <v>81869</v>
      </c>
      <c r="L64" s="135"/>
      <c r="M64" s="135"/>
      <c r="N64" s="135">
        <f>'将来負担比率（分子）の構造'!M$43</f>
        <v>79541</v>
      </c>
      <c r="O64" s="135"/>
      <c r="P64" s="135"/>
    </row>
    <row r="65" spans="1:16">
      <c r="A65" s="135" t="s">
        <v>26</v>
      </c>
      <c r="B65" s="135">
        <f>'将来負担比率（分子）の構造'!I$42</f>
        <v>5714</v>
      </c>
      <c r="C65" s="135"/>
      <c r="D65" s="135"/>
      <c r="E65" s="135">
        <f>'将来負担比率（分子）の構造'!J$42</f>
        <v>5616</v>
      </c>
      <c r="F65" s="135"/>
      <c r="G65" s="135"/>
      <c r="H65" s="135">
        <f>'将来負担比率（分子）の構造'!K$42</f>
        <v>5356</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77613</v>
      </c>
      <c r="C66" s="135"/>
      <c r="D66" s="135"/>
      <c r="E66" s="135">
        <f>'将来負担比率（分子）の構造'!J$41</f>
        <v>78245</v>
      </c>
      <c r="F66" s="135"/>
      <c r="G66" s="135"/>
      <c r="H66" s="135">
        <f>'将来負担比率（分子）の構造'!K$41</f>
        <v>80556</v>
      </c>
      <c r="I66" s="135"/>
      <c r="J66" s="135"/>
      <c r="K66" s="135">
        <f>'将来負担比率（分子）の構造'!L$41</f>
        <v>86884</v>
      </c>
      <c r="L66" s="135"/>
      <c r="M66" s="135"/>
      <c r="N66" s="135">
        <f>'将来負担比率（分子）の構造'!M$41</f>
        <v>89346</v>
      </c>
      <c r="O66" s="135"/>
      <c r="P66" s="135"/>
    </row>
    <row r="67" spans="1:16">
      <c r="A67" s="135" t="s">
        <v>63</v>
      </c>
      <c r="B67" s="135" t="e">
        <f>NA()</f>
        <v>#N/A</v>
      </c>
      <c r="C67" s="135">
        <f>IF(ISNUMBER('将来負担比率（分子）の構造'!I$52), IF('将来負担比率（分子）の構造'!I$52 &lt; 0, 0, '将来負担比率（分子）の構造'!I$52), NA())</f>
        <v>28333</v>
      </c>
      <c r="D67" s="135" t="e">
        <f>NA()</f>
        <v>#N/A</v>
      </c>
      <c r="E67" s="135" t="e">
        <f>NA()</f>
        <v>#N/A</v>
      </c>
      <c r="F67" s="135">
        <f>IF(ISNUMBER('将来負担比率（分子）の構造'!J$52), IF('将来負担比率（分子）の構造'!J$52 &lt; 0, 0, '将来負担比率（分子）の構造'!J$52), NA())</f>
        <v>24315</v>
      </c>
      <c r="G67" s="135" t="e">
        <f>NA()</f>
        <v>#N/A</v>
      </c>
      <c r="H67" s="135" t="e">
        <f>NA()</f>
        <v>#N/A</v>
      </c>
      <c r="I67" s="135">
        <f>IF(ISNUMBER('将来負担比率（分子）の構造'!K$52), IF('将来負担比率（分子）の構造'!K$52 &lt; 0, 0, '将来負担比率（分子）の構造'!K$52), NA())</f>
        <v>19571</v>
      </c>
      <c r="J67" s="135" t="e">
        <f>NA()</f>
        <v>#N/A</v>
      </c>
      <c r="K67" s="135" t="e">
        <f>NA()</f>
        <v>#N/A</v>
      </c>
      <c r="L67" s="135">
        <f>IF(ISNUMBER('将来負担比率（分子）の構造'!L$52), IF('将来負担比率（分子）の構造'!L$52 &lt; 0, 0, '将来負担比率（分子）の構造'!L$52), NA())</f>
        <v>18510</v>
      </c>
      <c r="M67" s="135" t="e">
        <f>NA()</f>
        <v>#N/A</v>
      </c>
      <c r="N67" s="135" t="e">
        <f>NA()</f>
        <v>#N/A</v>
      </c>
      <c r="O67" s="135">
        <f>IF(ISNUMBER('将来負担比率（分子）の構造'!M$52), IF('将来負担比率（分子）の構造'!M$52 &lt; 0, 0, '将来負担比率（分子）の構造'!M$52), NA())</f>
        <v>19249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38594479</v>
      </c>
      <c r="S5" s="639"/>
      <c r="T5" s="639"/>
      <c r="U5" s="639"/>
      <c r="V5" s="639"/>
      <c r="W5" s="639"/>
      <c r="X5" s="639"/>
      <c r="Y5" s="686"/>
      <c r="Z5" s="699">
        <v>37.299999999999997</v>
      </c>
      <c r="AA5" s="699"/>
      <c r="AB5" s="699"/>
      <c r="AC5" s="699"/>
      <c r="AD5" s="700">
        <v>35248719</v>
      </c>
      <c r="AE5" s="700"/>
      <c r="AF5" s="700"/>
      <c r="AG5" s="700"/>
      <c r="AH5" s="700"/>
      <c r="AI5" s="700"/>
      <c r="AJ5" s="700"/>
      <c r="AK5" s="700"/>
      <c r="AL5" s="687">
        <v>69.2</v>
      </c>
      <c r="AM5" s="656"/>
      <c r="AN5" s="656"/>
      <c r="AO5" s="688"/>
      <c r="AP5" s="675" t="s">
        <v>207</v>
      </c>
      <c r="AQ5" s="676"/>
      <c r="AR5" s="676"/>
      <c r="AS5" s="676"/>
      <c r="AT5" s="676"/>
      <c r="AU5" s="676"/>
      <c r="AV5" s="676"/>
      <c r="AW5" s="676"/>
      <c r="AX5" s="676"/>
      <c r="AY5" s="676"/>
      <c r="AZ5" s="676"/>
      <c r="BA5" s="676"/>
      <c r="BB5" s="676"/>
      <c r="BC5" s="676"/>
      <c r="BD5" s="676"/>
      <c r="BE5" s="676"/>
      <c r="BF5" s="677"/>
      <c r="BG5" s="588">
        <v>35227291</v>
      </c>
      <c r="BH5" s="589"/>
      <c r="BI5" s="589"/>
      <c r="BJ5" s="589"/>
      <c r="BK5" s="589"/>
      <c r="BL5" s="589"/>
      <c r="BM5" s="589"/>
      <c r="BN5" s="590"/>
      <c r="BO5" s="641">
        <v>91.3</v>
      </c>
      <c r="BP5" s="641"/>
      <c r="BQ5" s="641"/>
      <c r="BR5" s="641"/>
      <c r="BS5" s="642">
        <v>396254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419456</v>
      </c>
      <c r="S6" s="589"/>
      <c r="T6" s="589"/>
      <c r="U6" s="589"/>
      <c r="V6" s="589"/>
      <c r="W6" s="589"/>
      <c r="X6" s="589"/>
      <c r="Y6" s="590"/>
      <c r="Z6" s="641">
        <v>0.4</v>
      </c>
      <c r="AA6" s="641"/>
      <c r="AB6" s="641"/>
      <c r="AC6" s="641"/>
      <c r="AD6" s="642">
        <v>419456</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35227291</v>
      </c>
      <c r="BH6" s="589"/>
      <c r="BI6" s="589"/>
      <c r="BJ6" s="589"/>
      <c r="BK6" s="589"/>
      <c r="BL6" s="589"/>
      <c r="BM6" s="589"/>
      <c r="BN6" s="590"/>
      <c r="BO6" s="641">
        <v>91.3</v>
      </c>
      <c r="BP6" s="641"/>
      <c r="BQ6" s="641"/>
      <c r="BR6" s="641"/>
      <c r="BS6" s="642">
        <v>396254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537853</v>
      </c>
      <c r="CS6" s="589"/>
      <c r="CT6" s="589"/>
      <c r="CU6" s="589"/>
      <c r="CV6" s="589"/>
      <c r="CW6" s="589"/>
      <c r="CX6" s="589"/>
      <c r="CY6" s="590"/>
      <c r="CZ6" s="641">
        <v>0.5</v>
      </c>
      <c r="DA6" s="641"/>
      <c r="DB6" s="641"/>
      <c r="DC6" s="641"/>
      <c r="DD6" s="594" t="s">
        <v>214</v>
      </c>
      <c r="DE6" s="589"/>
      <c r="DF6" s="589"/>
      <c r="DG6" s="589"/>
      <c r="DH6" s="589"/>
      <c r="DI6" s="589"/>
      <c r="DJ6" s="589"/>
      <c r="DK6" s="589"/>
      <c r="DL6" s="589"/>
      <c r="DM6" s="589"/>
      <c r="DN6" s="589"/>
      <c r="DO6" s="589"/>
      <c r="DP6" s="590"/>
      <c r="DQ6" s="594">
        <v>537657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138511</v>
      </c>
      <c r="S7" s="589"/>
      <c r="T7" s="589"/>
      <c r="U7" s="589"/>
      <c r="V7" s="589"/>
      <c r="W7" s="589"/>
      <c r="X7" s="589"/>
      <c r="Y7" s="590"/>
      <c r="Z7" s="641">
        <v>0.1</v>
      </c>
      <c r="AA7" s="641"/>
      <c r="AB7" s="641"/>
      <c r="AC7" s="641"/>
      <c r="AD7" s="642">
        <v>138511</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16357275</v>
      </c>
      <c r="BH7" s="589"/>
      <c r="BI7" s="589"/>
      <c r="BJ7" s="589"/>
      <c r="BK7" s="589"/>
      <c r="BL7" s="589"/>
      <c r="BM7" s="589"/>
      <c r="BN7" s="590"/>
      <c r="BO7" s="641">
        <v>42.4</v>
      </c>
      <c r="BP7" s="641"/>
      <c r="BQ7" s="641"/>
      <c r="BR7" s="641"/>
      <c r="BS7" s="642">
        <v>396254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8471739</v>
      </c>
      <c r="CS7" s="589"/>
      <c r="CT7" s="589"/>
      <c r="CU7" s="589"/>
      <c r="CV7" s="589"/>
      <c r="CW7" s="589"/>
      <c r="CX7" s="589"/>
      <c r="CY7" s="590"/>
      <c r="CZ7" s="641">
        <v>8.1999999999999993</v>
      </c>
      <c r="DA7" s="641"/>
      <c r="DB7" s="641"/>
      <c r="DC7" s="641"/>
      <c r="DD7" s="594">
        <v>842104</v>
      </c>
      <c r="DE7" s="589"/>
      <c r="DF7" s="589"/>
      <c r="DG7" s="589"/>
      <c r="DH7" s="589"/>
      <c r="DI7" s="589"/>
      <c r="DJ7" s="589"/>
      <c r="DK7" s="589"/>
      <c r="DL7" s="589"/>
      <c r="DM7" s="589"/>
      <c r="DN7" s="589"/>
      <c r="DO7" s="589"/>
      <c r="DP7" s="590"/>
      <c r="DQ7" s="594">
        <v>7025117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373621</v>
      </c>
      <c r="S8" s="589"/>
      <c r="T8" s="589"/>
      <c r="U8" s="589"/>
      <c r="V8" s="589"/>
      <c r="W8" s="589"/>
      <c r="X8" s="589"/>
      <c r="Y8" s="590"/>
      <c r="Z8" s="641">
        <v>0.4</v>
      </c>
      <c r="AA8" s="641"/>
      <c r="AB8" s="641"/>
      <c r="AC8" s="641"/>
      <c r="AD8" s="642">
        <v>373621</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393541</v>
      </c>
      <c r="BH8" s="589"/>
      <c r="BI8" s="589"/>
      <c r="BJ8" s="589"/>
      <c r="BK8" s="589"/>
      <c r="BL8" s="589"/>
      <c r="BM8" s="589"/>
      <c r="BN8" s="590"/>
      <c r="BO8" s="641">
        <v>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47860522</v>
      </c>
      <c r="CS8" s="589"/>
      <c r="CT8" s="589"/>
      <c r="CU8" s="589"/>
      <c r="CV8" s="589"/>
      <c r="CW8" s="589"/>
      <c r="CX8" s="589"/>
      <c r="CY8" s="590"/>
      <c r="CZ8" s="641">
        <v>46.6</v>
      </c>
      <c r="DA8" s="641"/>
      <c r="DB8" s="641"/>
      <c r="DC8" s="641"/>
      <c r="DD8" s="594">
        <v>686400</v>
      </c>
      <c r="DE8" s="589"/>
      <c r="DF8" s="589"/>
      <c r="DG8" s="589"/>
      <c r="DH8" s="589"/>
      <c r="DI8" s="589"/>
      <c r="DJ8" s="589"/>
      <c r="DK8" s="589"/>
      <c r="DL8" s="589"/>
      <c r="DM8" s="589"/>
      <c r="DN8" s="589"/>
      <c r="DO8" s="589"/>
      <c r="DP8" s="590"/>
      <c r="DQ8" s="594">
        <v>21981456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196750</v>
      </c>
      <c r="S9" s="589"/>
      <c r="T9" s="589"/>
      <c r="U9" s="589"/>
      <c r="V9" s="589"/>
      <c r="W9" s="589"/>
      <c r="X9" s="589"/>
      <c r="Y9" s="590"/>
      <c r="Z9" s="641">
        <v>0.2</v>
      </c>
      <c r="AA9" s="641"/>
      <c r="AB9" s="641"/>
      <c r="AC9" s="641"/>
      <c r="AD9" s="642">
        <v>196750</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12811526</v>
      </c>
      <c r="BH9" s="589"/>
      <c r="BI9" s="589"/>
      <c r="BJ9" s="589"/>
      <c r="BK9" s="589"/>
      <c r="BL9" s="589"/>
      <c r="BM9" s="589"/>
      <c r="BN9" s="590"/>
      <c r="BO9" s="641">
        <v>33.200000000000003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9303748</v>
      </c>
      <c r="CS9" s="589"/>
      <c r="CT9" s="589"/>
      <c r="CU9" s="589"/>
      <c r="CV9" s="589"/>
      <c r="CW9" s="589"/>
      <c r="CX9" s="589"/>
      <c r="CY9" s="590"/>
      <c r="CZ9" s="641">
        <v>9.1</v>
      </c>
      <c r="DA9" s="641"/>
      <c r="DB9" s="641"/>
      <c r="DC9" s="641"/>
      <c r="DD9" s="594">
        <v>284924</v>
      </c>
      <c r="DE9" s="589"/>
      <c r="DF9" s="589"/>
      <c r="DG9" s="589"/>
      <c r="DH9" s="589"/>
      <c r="DI9" s="589"/>
      <c r="DJ9" s="589"/>
      <c r="DK9" s="589"/>
      <c r="DL9" s="589"/>
      <c r="DM9" s="589"/>
      <c r="DN9" s="589"/>
      <c r="DO9" s="589"/>
      <c r="DP9" s="590"/>
      <c r="DQ9" s="594">
        <v>7408255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3168493</v>
      </c>
      <c r="S10" s="589"/>
      <c r="T10" s="589"/>
      <c r="U10" s="589"/>
      <c r="V10" s="589"/>
      <c r="W10" s="589"/>
      <c r="X10" s="589"/>
      <c r="Y10" s="590"/>
      <c r="Z10" s="641">
        <v>3.1</v>
      </c>
      <c r="AA10" s="641"/>
      <c r="AB10" s="641"/>
      <c r="AC10" s="641"/>
      <c r="AD10" s="642">
        <v>3168493</v>
      </c>
      <c r="AE10" s="642"/>
      <c r="AF10" s="642"/>
      <c r="AG10" s="642"/>
      <c r="AH10" s="642"/>
      <c r="AI10" s="642"/>
      <c r="AJ10" s="642"/>
      <c r="AK10" s="642"/>
      <c r="AL10" s="611">
        <v>6.2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721840</v>
      </c>
      <c r="BH10" s="589"/>
      <c r="BI10" s="589"/>
      <c r="BJ10" s="589"/>
      <c r="BK10" s="589"/>
      <c r="BL10" s="589"/>
      <c r="BM10" s="589"/>
      <c r="BN10" s="590"/>
      <c r="BO10" s="641">
        <v>1.9</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207684</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163281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2430368</v>
      </c>
      <c r="BH11" s="589"/>
      <c r="BI11" s="589"/>
      <c r="BJ11" s="589"/>
      <c r="BK11" s="589"/>
      <c r="BL11" s="589"/>
      <c r="BM11" s="589"/>
      <c r="BN11" s="590"/>
      <c r="BO11" s="641">
        <v>6.3</v>
      </c>
      <c r="BP11" s="641"/>
      <c r="BQ11" s="641"/>
      <c r="BR11" s="641"/>
      <c r="BS11" s="594">
        <v>396254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198819</v>
      </c>
      <c r="CS11" s="589"/>
      <c r="CT11" s="589"/>
      <c r="CU11" s="589"/>
      <c r="CV11" s="589"/>
      <c r="CW11" s="589"/>
      <c r="CX11" s="589"/>
      <c r="CY11" s="590"/>
      <c r="CZ11" s="641">
        <v>0.2</v>
      </c>
      <c r="DA11" s="641"/>
      <c r="DB11" s="641"/>
      <c r="DC11" s="641"/>
      <c r="DD11" s="594">
        <v>121386</v>
      </c>
      <c r="DE11" s="589"/>
      <c r="DF11" s="589"/>
      <c r="DG11" s="589"/>
      <c r="DH11" s="589"/>
      <c r="DI11" s="589"/>
      <c r="DJ11" s="589"/>
      <c r="DK11" s="589"/>
      <c r="DL11" s="589"/>
      <c r="DM11" s="589"/>
      <c r="DN11" s="589"/>
      <c r="DO11" s="589"/>
      <c r="DP11" s="590"/>
      <c r="DQ11" s="594">
        <v>141821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16067294</v>
      </c>
      <c r="BH12" s="589"/>
      <c r="BI12" s="589"/>
      <c r="BJ12" s="589"/>
      <c r="BK12" s="589"/>
      <c r="BL12" s="589"/>
      <c r="BM12" s="589"/>
      <c r="BN12" s="590"/>
      <c r="BO12" s="641">
        <v>41.6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615463</v>
      </c>
      <c r="CS12" s="589"/>
      <c r="CT12" s="589"/>
      <c r="CU12" s="589"/>
      <c r="CV12" s="589"/>
      <c r="CW12" s="589"/>
      <c r="CX12" s="589"/>
      <c r="CY12" s="590"/>
      <c r="CZ12" s="641">
        <v>0.6</v>
      </c>
      <c r="DA12" s="641"/>
      <c r="DB12" s="641"/>
      <c r="DC12" s="641"/>
      <c r="DD12" s="594" t="s">
        <v>220</v>
      </c>
      <c r="DE12" s="589"/>
      <c r="DF12" s="589"/>
      <c r="DG12" s="589"/>
      <c r="DH12" s="589"/>
      <c r="DI12" s="589"/>
      <c r="DJ12" s="589"/>
      <c r="DK12" s="589"/>
      <c r="DL12" s="589"/>
      <c r="DM12" s="589"/>
      <c r="DN12" s="589"/>
      <c r="DO12" s="589"/>
      <c r="DP12" s="590"/>
      <c r="DQ12" s="594">
        <v>313971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102685</v>
      </c>
      <c r="S13" s="589"/>
      <c r="T13" s="589"/>
      <c r="U13" s="589"/>
      <c r="V13" s="589"/>
      <c r="W13" s="589"/>
      <c r="X13" s="589"/>
      <c r="Y13" s="590"/>
      <c r="Z13" s="641">
        <v>0.1</v>
      </c>
      <c r="AA13" s="641"/>
      <c r="AB13" s="641"/>
      <c r="AC13" s="641"/>
      <c r="AD13" s="642">
        <v>102685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15786454</v>
      </c>
      <c r="BH13" s="589"/>
      <c r="BI13" s="589"/>
      <c r="BJ13" s="589"/>
      <c r="BK13" s="589"/>
      <c r="BL13" s="589"/>
      <c r="BM13" s="589"/>
      <c r="BN13" s="590"/>
      <c r="BO13" s="641">
        <v>40.9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10456821</v>
      </c>
      <c r="CS13" s="589"/>
      <c r="CT13" s="589"/>
      <c r="CU13" s="589"/>
      <c r="CV13" s="589"/>
      <c r="CW13" s="589"/>
      <c r="CX13" s="589"/>
      <c r="CY13" s="590"/>
      <c r="CZ13" s="641">
        <v>10.199999999999999</v>
      </c>
      <c r="DA13" s="641"/>
      <c r="DB13" s="641"/>
      <c r="DC13" s="641"/>
      <c r="DD13" s="594">
        <v>2709284</v>
      </c>
      <c r="DE13" s="589"/>
      <c r="DF13" s="589"/>
      <c r="DG13" s="589"/>
      <c r="DH13" s="589"/>
      <c r="DI13" s="589"/>
      <c r="DJ13" s="589"/>
      <c r="DK13" s="589"/>
      <c r="DL13" s="589"/>
      <c r="DM13" s="589"/>
      <c r="DN13" s="589"/>
      <c r="DO13" s="589"/>
      <c r="DP13" s="590"/>
      <c r="DQ13" s="594">
        <v>7954383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252407</v>
      </c>
      <c r="BH14" s="589"/>
      <c r="BI14" s="589"/>
      <c r="BJ14" s="589"/>
      <c r="BK14" s="589"/>
      <c r="BL14" s="589"/>
      <c r="BM14" s="589"/>
      <c r="BN14" s="590"/>
      <c r="BO14" s="641">
        <v>0.7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2711911</v>
      </c>
      <c r="CS14" s="589"/>
      <c r="CT14" s="589"/>
      <c r="CU14" s="589"/>
      <c r="CV14" s="589"/>
      <c r="CW14" s="589"/>
      <c r="CX14" s="589"/>
      <c r="CY14" s="590"/>
      <c r="CZ14" s="641">
        <v>2.6</v>
      </c>
      <c r="DA14" s="641"/>
      <c r="DB14" s="641"/>
      <c r="DC14" s="641"/>
      <c r="DD14" s="594">
        <v>381436</v>
      </c>
      <c r="DE14" s="589"/>
      <c r="DF14" s="589"/>
      <c r="DG14" s="589"/>
      <c r="DH14" s="589"/>
      <c r="DI14" s="589"/>
      <c r="DJ14" s="589"/>
      <c r="DK14" s="589"/>
      <c r="DL14" s="589"/>
      <c r="DM14" s="589"/>
      <c r="DN14" s="589"/>
      <c r="DO14" s="589"/>
      <c r="DP14" s="590"/>
      <c r="DQ14" s="594">
        <v>2402174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217458</v>
      </c>
      <c r="S15" s="589"/>
      <c r="T15" s="589"/>
      <c r="U15" s="589"/>
      <c r="V15" s="589"/>
      <c r="W15" s="589"/>
      <c r="X15" s="589"/>
      <c r="Y15" s="590"/>
      <c r="Z15" s="641">
        <v>0.2</v>
      </c>
      <c r="AA15" s="641"/>
      <c r="AB15" s="641"/>
      <c r="AC15" s="641"/>
      <c r="AD15" s="642">
        <v>217458</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2550315</v>
      </c>
      <c r="BH15" s="589"/>
      <c r="BI15" s="589"/>
      <c r="BJ15" s="589"/>
      <c r="BK15" s="589"/>
      <c r="BL15" s="589"/>
      <c r="BM15" s="589"/>
      <c r="BN15" s="590"/>
      <c r="BO15" s="641">
        <v>6.6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13072159</v>
      </c>
      <c r="CS15" s="589"/>
      <c r="CT15" s="589"/>
      <c r="CU15" s="589"/>
      <c r="CV15" s="589"/>
      <c r="CW15" s="589"/>
      <c r="CX15" s="589"/>
      <c r="CY15" s="590"/>
      <c r="CZ15" s="641">
        <v>12.7</v>
      </c>
      <c r="DA15" s="641"/>
      <c r="DB15" s="641"/>
      <c r="DC15" s="641"/>
      <c r="DD15" s="594">
        <v>6220861</v>
      </c>
      <c r="DE15" s="589"/>
      <c r="DF15" s="589"/>
      <c r="DG15" s="589"/>
      <c r="DH15" s="589"/>
      <c r="DI15" s="589"/>
      <c r="DJ15" s="589"/>
      <c r="DK15" s="589"/>
      <c r="DL15" s="589"/>
      <c r="DM15" s="589"/>
      <c r="DN15" s="589"/>
      <c r="DO15" s="589"/>
      <c r="DP15" s="590"/>
      <c r="DQ15" s="594">
        <v>7651113</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10853347</v>
      </c>
      <c r="S16" s="589"/>
      <c r="T16" s="589"/>
      <c r="U16" s="589"/>
      <c r="V16" s="589"/>
      <c r="W16" s="589"/>
      <c r="X16" s="589"/>
      <c r="Y16" s="590"/>
      <c r="Z16" s="641">
        <v>10.5</v>
      </c>
      <c r="AA16" s="641"/>
      <c r="AB16" s="641"/>
      <c r="AC16" s="641"/>
      <c r="AD16" s="642">
        <v>10309135</v>
      </c>
      <c r="AE16" s="642"/>
      <c r="AF16" s="642"/>
      <c r="AG16" s="642"/>
      <c r="AH16" s="642"/>
      <c r="AI16" s="642"/>
      <c r="AJ16" s="642"/>
      <c r="AK16" s="642"/>
      <c r="AL16" s="611">
        <v>20.2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10309135</v>
      </c>
      <c r="S17" s="589"/>
      <c r="T17" s="589"/>
      <c r="U17" s="589"/>
      <c r="V17" s="589"/>
      <c r="W17" s="589"/>
      <c r="X17" s="589"/>
      <c r="Y17" s="590"/>
      <c r="Z17" s="641">
        <v>10</v>
      </c>
      <c r="AA17" s="641"/>
      <c r="AB17" s="641"/>
      <c r="AC17" s="641"/>
      <c r="AD17" s="642">
        <v>10309135</v>
      </c>
      <c r="AE17" s="642"/>
      <c r="AF17" s="642"/>
      <c r="AG17" s="642"/>
      <c r="AH17" s="642"/>
      <c r="AI17" s="642"/>
      <c r="AJ17" s="642"/>
      <c r="AK17" s="642"/>
      <c r="AL17" s="611">
        <v>20.2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9299333</v>
      </c>
      <c r="CS17" s="589"/>
      <c r="CT17" s="589"/>
      <c r="CU17" s="589"/>
      <c r="CV17" s="589"/>
      <c r="CW17" s="589"/>
      <c r="CX17" s="589"/>
      <c r="CY17" s="590"/>
      <c r="CZ17" s="641">
        <v>9.1</v>
      </c>
      <c r="DA17" s="641"/>
      <c r="DB17" s="641"/>
      <c r="DC17" s="641"/>
      <c r="DD17" s="594" t="s">
        <v>220</v>
      </c>
      <c r="DE17" s="589"/>
      <c r="DF17" s="589"/>
      <c r="DG17" s="589"/>
      <c r="DH17" s="589"/>
      <c r="DI17" s="589"/>
      <c r="DJ17" s="589"/>
      <c r="DK17" s="589"/>
      <c r="DL17" s="589"/>
      <c r="DM17" s="589"/>
      <c r="DN17" s="589"/>
      <c r="DO17" s="589"/>
      <c r="DP17" s="590"/>
      <c r="DQ17" s="594">
        <v>9214034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544159</v>
      </c>
      <c r="S18" s="589"/>
      <c r="T18" s="589"/>
      <c r="U18" s="589"/>
      <c r="V18" s="589"/>
      <c r="W18" s="589"/>
      <c r="X18" s="589"/>
      <c r="Y18" s="590"/>
      <c r="Z18" s="641">
        <v>0.5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53</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3367188</v>
      </c>
      <c r="BH19" s="589"/>
      <c r="BI19" s="589"/>
      <c r="BJ19" s="589"/>
      <c r="BK19" s="589"/>
      <c r="BL19" s="589"/>
      <c r="BM19" s="589"/>
      <c r="BN19" s="590"/>
      <c r="BO19" s="641">
        <v>8.6999999999999993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54064800</v>
      </c>
      <c r="S20" s="589"/>
      <c r="T20" s="589"/>
      <c r="U20" s="589"/>
      <c r="V20" s="589"/>
      <c r="W20" s="589"/>
      <c r="X20" s="589"/>
      <c r="Y20" s="590"/>
      <c r="Z20" s="641">
        <v>52.3</v>
      </c>
      <c r="AA20" s="641"/>
      <c r="AB20" s="641"/>
      <c r="AC20" s="641"/>
      <c r="AD20" s="642">
        <v>50174828</v>
      </c>
      <c r="AE20" s="642"/>
      <c r="AF20" s="642"/>
      <c r="AG20" s="642"/>
      <c r="AH20" s="642"/>
      <c r="AI20" s="642"/>
      <c r="AJ20" s="642"/>
      <c r="AK20" s="642"/>
      <c r="AL20" s="611">
        <v>98.5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3367188</v>
      </c>
      <c r="BH20" s="589"/>
      <c r="BI20" s="589"/>
      <c r="BJ20" s="589"/>
      <c r="BK20" s="589"/>
      <c r="BL20" s="589"/>
      <c r="BM20" s="589"/>
      <c r="BN20" s="590"/>
      <c r="BO20" s="641">
        <v>8.6999999999999993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102736052</v>
      </c>
      <c r="CS20" s="589"/>
      <c r="CT20" s="589"/>
      <c r="CU20" s="589"/>
      <c r="CV20" s="589"/>
      <c r="CW20" s="589"/>
      <c r="CX20" s="589"/>
      <c r="CY20" s="590"/>
      <c r="CZ20" s="641">
        <v>100</v>
      </c>
      <c r="DA20" s="641"/>
      <c r="DB20" s="641"/>
      <c r="DC20" s="641"/>
      <c r="DD20" s="594">
        <v>11246395</v>
      </c>
      <c r="DE20" s="589"/>
      <c r="DF20" s="589"/>
      <c r="DG20" s="589"/>
      <c r="DH20" s="589"/>
      <c r="DI20" s="589"/>
      <c r="DJ20" s="589"/>
      <c r="DK20" s="589"/>
      <c r="DL20" s="589"/>
      <c r="DM20" s="589"/>
      <c r="DN20" s="589"/>
      <c r="DO20" s="589"/>
      <c r="DP20" s="590"/>
      <c r="DQ20" s="594">
        <v>64793262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39766</v>
      </c>
      <c r="S21" s="589"/>
      <c r="T21" s="589"/>
      <c r="U21" s="589"/>
      <c r="V21" s="589"/>
      <c r="W21" s="589"/>
      <c r="X21" s="589"/>
      <c r="Y21" s="590"/>
      <c r="Z21" s="641">
        <v>0</v>
      </c>
      <c r="AA21" s="641"/>
      <c r="AB21" s="641"/>
      <c r="AC21" s="641"/>
      <c r="AD21" s="642">
        <v>39766</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21428</v>
      </c>
      <c r="BH21" s="589"/>
      <c r="BI21" s="589"/>
      <c r="BJ21" s="589"/>
      <c r="BK21" s="589"/>
      <c r="BL21" s="589"/>
      <c r="BM21" s="589"/>
      <c r="BN21" s="590"/>
      <c r="BO21" s="641">
        <v>0.1</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1742359</v>
      </c>
      <c r="S22" s="589"/>
      <c r="T22" s="589"/>
      <c r="U22" s="589"/>
      <c r="V22" s="589"/>
      <c r="W22" s="589"/>
      <c r="X22" s="589"/>
      <c r="Y22" s="590"/>
      <c r="Z22" s="641">
        <v>1.7</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1250393</v>
      </c>
      <c r="S23" s="589"/>
      <c r="T23" s="589"/>
      <c r="U23" s="589"/>
      <c r="V23" s="589"/>
      <c r="W23" s="589"/>
      <c r="X23" s="589"/>
      <c r="Y23" s="590"/>
      <c r="Z23" s="641">
        <v>1.2</v>
      </c>
      <c r="AA23" s="641"/>
      <c r="AB23" s="641"/>
      <c r="AC23" s="641"/>
      <c r="AD23" s="642">
        <v>500017</v>
      </c>
      <c r="AE23" s="642"/>
      <c r="AF23" s="642"/>
      <c r="AG23" s="642"/>
      <c r="AH23" s="642"/>
      <c r="AI23" s="642"/>
      <c r="AJ23" s="642"/>
      <c r="AK23" s="642"/>
      <c r="AL23" s="611">
        <v>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3345760</v>
      </c>
      <c r="BH23" s="589"/>
      <c r="BI23" s="589"/>
      <c r="BJ23" s="589"/>
      <c r="BK23" s="589"/>
      <c r="BL23" s="589"/>
      <c r="BM23" s="589"/>
      <c r="BN23" s="590"/>
      <c r="BO23" s="641">
        <v>8.6999999999999993</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548124</v>
      </c>
      <c r="S24" s="589"/>
      <c r="T24" s="589"/>
      <c r="U24" s="589"/>
      <c r="V24" s="589"/>
      <c r="W24" s="589"/>
      <c r="X24" s="589"/>
      <c r="Y24" s="590"/>
      <c r="Z24" s="641">
        <v>0.5</v>
      </c>
      <c r="AA24" s="641"/>
      <c r="AB24" s="641"/>
      <c r="AC24" s="641"/>
      <c r="AD24" s="642">
        <v>10088</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57843313</v>
      </c>
      <c r="CS24" s="639"/>
      <c r="CT24" s="639"/>
      <c r="CU24" s="639"/>
      <c r="CV24" s="639"/>
      <c r="CW24" s="639"/>
      <c r="CX24" s="639"/>
      <c r="CY24" s="686"/>
      <c r="CZ24" s="690">
        <v>56.3</v>
      </c>
      <c r="DA24" s="691"/>
      <c r="DB24" s="691"/>
      <c r="DC24" s="692"/>
      <c r="DD24" s="685">
        <v>33228396</v>
      </c>
      <c r="DE24" s="639"/>
      <c r="DF24" s="639"/>
      <c r="DG24" s="639"/>
      <c r="DH24" s="639"/>
      <c r="DI24" s="639"/>
      <c r="DJ24" s="639"/>
      <c r="DK24" s="686"/>
      <c r="DL24" s="685">
        <v>32917881</v>
      </c>
      <c r="DM24" s="639"/>
      <c r="DN24" s="639"/>
      <c r="DO24" s="639"/>
      <c r="DP24" s="639"/>
      <c r="DQ24" s="639"/>
      <c r="DR24" s="639"/>
      <c r="DS24" s="639"/>
      <c r="DT24" s="639"/>
      <c r="DU24" s="639"/>
      <c r="DV24" s="686"/>
      <c r="DW24" s="687">
        <v>59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21258382</v>
      </c>
      <c r="S25" s="589"/>
      <c r="T25" s="589"/>
      <c r="U25" s="589"/>
      <c r="V25" s="589"/>
      <c r="W25" s="589"/>
      <c r="X25" s="589"/>
      <c r="Y25" s="590"/>
      <c r="Z25" s="641">
        <v>20.6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16231543</v>
      </c>
      <c r="CS25" s="607"/>
      <c r="CT25" s="607"/>
      <c r="CU25" s="607"/>
      <c r="CV25" s="607"/>
      <c r="CW25" s="607"/>
      <c r="CX25" s="607"/>
      <c r="CY25" s="608"/>
      <c r="CZ25" s="591">
        <v>15.8</v>
      </c>
      <c r="DA25" s="609"/>
      <c r="DB25" s="609"/>
      <c r="DC25" s="610"/>
      <c r="DD25" s="594">
        <v>14986929</v>
      </c>
      <c r="DE25" s="607"/>
      <c r="DF25" s="607"/>
      <c r="DG25" s="607"/>
      <c r="DH25" s="607"/>
      <c r="DI25" s="607"/>
      <c r="DJ25" s="607"/>
      <c r="DK25" s="608"/>
      <c r="DL25" s="594">
        <v>14919415</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41624</v>
      </c>
      <c r="S26" s="589"/>
      <c r="T26" s="589"/>
      <c r="U26" s="589"/>
      <c r="V26" s="589"/>
      <c r="W26" s="589"/>
      <c r="X26" s="589"/>
      <c r="Y26" s="590"/>
      <c r="Z26" s="641">
        <v>0</v>
      </c>
      <c r="AA26" s="641"/>
      <c r="AB26" s="641"/>
      <c r="AC26" s="641"/>
      <c r="AD26" s="642">
        <v>41624</v>
      </c>
      <c r="AE26" s="642"/>
      <c r="AF26" s="642"/>
      <c r="AG26" s="642"/>
      <c r="AH26" s="642"/>
      <c r="AI26" s="642"/>
      <c r="AJ26" s="642"/>
      <c r="AK26" s="642"/>
      <c r="AL26" s="611">
        <v>0.1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10488473</v>
      </c>
      <c r="CS26" s="589"/>
      <c r="CT26" s="589"/>
      <c r="CU26" s="589"/>
      <c r="CV26" s="589"/>
      <c r="CW26" s="589"/>
      <c r="CX26" s="589"/>
      <c r="CY26" s="590"/>
      <c r="CZ26" s="591">
        <v>10.199999999999999</v>
      </c>
      <c r="DA26" s="609"/>
      <c r="DB26" s="609"/>
      <c r="DC26" s="610"/>
      <c r="DD26" s="594">
        <v>9684600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6517195</v>
      </c>
      <c r="S27" s="589"/>
      <c r="T27" s="589"/>
      <c r="U27" s="589"/>
      <c r="V27" s="589"/>
      <c r="W27" s="589"/>
      <c r="X27" s="589"/>
      <c r="Y27" s="590"/>
      <c r="Z27" s="641">
        <v>6.3</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38594479</v>
      </c>
      <c r="BH27" s="589"/>
      <c r="BI27" s="589"/>
      <c r="BJ27" s="589"/>
      <c r="BK27" s="589"/>
      <c r="BL27" s="589"/>
      <c r="BM27" s="589"/>
      <c r="BN27" s="590"/>
      <c r="BO27" s="641">
        <v>100</v>
      </c>
      <c r="BP27" s="641"/>
      <c r="BQ27" s="641"/>
      <c r="BR27" s="641"/>
      <c r="BS27" s="594">
        <v>396254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32312437</v>
      </c>
      <c r="CS27" s="607"/>
      <c r="CT27" s="607"/>
      <c r="CU27" s="607"/>
      <c r="CV27" s="607"/>
      <c r="CW27" s="607"/>
      <c r="CX27" s="607"/>
      <c r="CY27" s="608"/>
      <c r="CZ27" s="591">
        <v>31.5</v>
      </c>
      <c r="DA27" s="609"/>
      <c r="DB27" s="609"/>
      <c r="DC27" s="610"/>
      <c r="DD27" s="594">
        <v>9027433</v>
      </c>
      <c r="DE27" s="607"/>
      <c r="DF27" s="607"/>
      <c r="DG27" s="607"/>
      <c r="DH27" s="607"/>
      <c r="DI27" s="607"/>
      <c r="DJ27" s="607"/>
      <c r="DK27" s="608"/>
      <c r="DL27" s="594">
        <v>9027427</v>
      </c>
      <c r="DM27" s="607"/>
      <c r="DN27" s="607"/>
      <c r="DO27" s="607"/>
      <c r="DP27" s="607"/>
      <c r="DQ27" s="607"/>
      <c r="DR27" s="607"/>
      <c r="DS27" s="607"/>
      <c r="DT27" s="607"/>
      <c r="DU27" s="607"/>
      <c r="DV27" s="608"/>
      <c r="DW27" s="611">
        <v>16.2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472742</v>
      </c>
      <c r="S28" s="589"/>
      <c r="T28" s="589"/>
      <c r="U28" s="589"/>
      <c r="V28" s="589"/>
      <c r="W28" s="589"/>
      <c r="X28" s="589"/>
      <c r="Y28" s="590"/>
      <c r="Z28" s="641">
        <v>0.5</v>
      </c>
      <c r="AA28" s="641"/>
      <c r="AB28" s="641"/>
      <c r="AC28" s="641"/>
      <c r="AD28" s="642">
        <v>91348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9299333</v>
      </c>
      <c r="CS28" s="589"/>
      <c r="CT28" s="589"/>
      <c r="CU28" s="589"/>
      <c r="CV28" s="589"/>
      <c r="CW28" s="589"/>
      <c r="CX28" s="589"/>
      <c r="CY28" s="590"/>
      <c r="CZ28" s="591">
        <v>9.1</v>
      </c>
      <c r="DA28" s="609"/>
      <c r="DB28" s="609"/>
      <c r="DC28" s="610"/>
      <c r="DD28" s="594">
        <v>9214034</v>
      </c>
      <c r="DE28" s="589"/>
      <c r="DF28" s="589"/>
      <c r="DG28" s="589"/>
      <c r="DH28" s="589"/>
      <c r="DI28" s="589"/>
      <c r="DJ28" s="589"/>
      <c r="DK28" s="590"/>
      <c r="DL28" s="594">
        <v>8971039</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8859</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9282091</v>
      </c>
      <c r="CS29" s="607"/>
      <c r="CT29" s="607"/>
      <c r="CU29" s="607"/>
      <c r="CV29" s="607"/>
      <c r="CW29" s="607"/>
      <c r="CX29" s="607"/>
      <c r="CY29" s="608"/>
      <c r="CZ29" s="591">
        <v>9</v>
      </c>
      <c r="DA29" s="609"/>
      <c r="DB29" s="609"/>
      <c r="DC29" s="610"/>
      <c r="DD29" s="594">
        <v>9196792</v>
      </c>
      <c r="DE29" s="607"/>
      <c r="DF29" s="607"/>
      <c r="DG29" s="607"/>
      <c r="DH29" s="607"/>
      <c r="DI29" s="607"/>
      <c r="DJ29" s="607"/>
      <c r="DK29" s="608"/>
      <c r="DL29" s="594">
        <v>8953797</v>
      </c>
      <c r="DM29" s="607"/>
      <c r="DN29" s="607"/>
      <c r="DO29" s="607"/>
      <c r="DP29" s="607"/>
      <c r="DQ29" s="607"/>
      <c r="DR29" s="607"/>
      <c r="DS29" s="607"/>
      <c r="DT29" s="607"/>
      <c r="DU29" s="607"/>
      <c r="DV29" s="608"/>
      <c r="DW29" s="611">
        <v>16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2883787</v>
      </c>
      <c r="S30" s="589"/>
      <c r="T30" s="589"/>
      <c r="U30" s="589"/>
      <c r="V30" s="589"/>
      <c r="W30" s="589"/>
      <c r="X30" s="589"/>
      <c r="Y30" s="590"/>
      <c r="Z30" s="641">
        <v>2.8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v>
      </c>
      <c r="BH30" s="655"/>
      <c r="BI30" s="655"/>
      <c r="BJ30" s="655"/>
      <c r="BK30" s="655"/>
      <c r="BL30" s="655"/>
      <c r="BM30" s="656">
        <v>97.2</v>
      </c>
      <c r="BN30" s="655"/>
      <c r="BO30" s="655"/>
      <c r="BP30" s="655"/>
      <c r="BQ30" s="657"/>
      <c r="BR30" s="654">
        <v>99</v>
      </c>
      <c r="BS30" s="655"/>
      <c r="BT30" s="655"/>
      <c r="BU30" s="655"/>
      <c r="BV30" s="655"/>
      <c r="BW30" s="655"/>
      <c r="BX30" s="656">
        <v>97.1</v>
      </c>
      <c r="BY30" s="655"/>
      <c r="BZ30" s="655"/>
      <c r="CA30" s="655"/>
      <c r="CB30" s="657"/>
      <c r="CD30" s="660"/>
      <c r="CE30" s="661"/>
      <c r="CF30" s="625" t="s">
        <v>292</v>
      </c>
      <c r="CG30" s="622"/>
      <c r="CH30" s="622"/>
      <c r="CI30" s="622"/>
      <c r="CJ30" s="622"/>
      <c r="CK30" s="622"/>
      <c r="CL30" s="622"/>
      <c r="CM30" s="622"/>
      <c r="CN30" s="622"/>
      <c r="CO30" s="622"/>
      <c r="CP30" s="622"/>
      <c r="CQ30" s="623"/>
      <c r="CR30" s="588">
        <v>8286800</v>
      </c>
      <c r="CS30" s="589"/>
      <c r="CT30" s="589"/>
      <c r="CU30" s="589"/>
      <c r="CV30" s="589"/>
      <c r="CW30" s="589"/>
      <c r="CX30" s="589"/>
      <c r="CY30" s="590"/>
      <c r="CZ30" s="591">
        <v>8.1</v>
      </c>
      <c r="DA30" s="609"/>
      <c r="DB30" s="609"/>
      <c r="DC30" s="610"/>
      <c r="DD30" s="594">
        <v>8210548</v>
      </c>
      <c r="DE30" s="589"/>
      <c r="DF30" s="589"/>
      <c r="DG30" s="589"/>
      <c r="DH30" s="589"/>
      <c r="DI30" s="589"/>
      <c r="DJ30" s="589"/>
      <c r="DK30" s="590"/>
      <c r="DL30" s="594">
        <v>7967553</v>
      </c>
      <c r="DM30" s="589"/>
      <c r="DN30" s="589"/>
      <c r="DO30" s="589"/>
      <c r="DP30" s="589"/>
      <c r="DQ30" s="589"/>
      <c r="DR30" s="589"/>
      <c r="DS30" s="589"/>
      <c r="DT30" s="589"/>
      <c r="DU30" s="589"/>
      <c r="DV30" s="590"/>
      <c r="DW30" s="611">
        <v>14.3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2791083</v>
      </c>
      <c r="S31" s="589"/>
      <c r="T31" s="589"/>
      <c r="U31" s="589"/>
      <c r="V31" s="589"/>
      <c r="W31" s="589"/>
      <c r="X31" s="589"/>
      <c r="Y31" s="590"/>
      <c r="Z31" s="641">
        <v>2.7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97.4</v>
      </c>
      <c r="BN31" s="653"/>
      <c r="BO31" s="653"/>
      <c r="BP31" s="653"/>
      <c r="BQ31" s="617"/>
      <c r="BR31" s="652">
        <v>98.9</v>
      </c>
      <c r="BS31" s="607"/>
      <c r="BT31" s="607"/>
      <c r="BU31" s="607"/>
      <c r="BV31" s="607"/>
      <c r="BW31" s="607"/>
      <c r="BX31" s="643">
        <v>97</v>
      </c>
      <c r="BY31" s="653"/>
      <c r="BZ31" s="653"/>
      <c r="CA31" s="653"/>
      <c r="CB31" s="617"/>
      <c r="CD31" s="660"/>
      <c r="CE31" s="661"/>
      <c r="CF31" s="625" t="s">
        <v>296</v>
      </c>
      <c r="CG31" s="622"/>
      <c r="CH31" s="622"/>
      <c r="CI31" s="622"/>
      <c r="CJ31" s="622"/>
      <c r="CK31" s="622"/>
      <c r="CL31" s="622"/>
      <c r="CM31" s="622"/>
      <c r="CN31" s="622"/>
      <c r="CO31" s="622"/>
      <c r="CP31" s="622"/>
      <c r="CQ31" s="623"/>
      <c r="CR31" s="588">
        <v>995291</v>
      </c>
      <c r="CS31" s="607"/>
      <c r="CT31" s="607"/>
      <c r="CU31" s="607"/>
      <c r="CV31" s="607"/>
      <c r="CW31" s="607"/>
      <c r="CX31" s="607"/>
      <c r="CY31" s="608"/>
      <c r="CZ31" s="591">
        <v>1</v>
      </c>
      <c r="DA31" s="609"/>
      <c r="DB31" s="609"/>
      <c r="DC31" s="610"/>
      <c r="DD31" s="594">
        <v>986244</v>
      </c>
      <c r="DE31" s="607"/>
      <c r="DF31" s="607"/>
      <c r="DG31" s="607"/>
      <c r="DH31" s="607"/>
      <c r="DI31" s="607"/>
      <c r="DJ31" s="607"/>
      <c r="DK31" s="608"/>
      <c r="DL31" s="594">
        <v>986244</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999269</v>
      </c>
      <c r="S32" s="589"/>
      <c r="T32" s="589"/>
      <c r="U32" s="589"/>
      <c r="V32" s="589"/>
      <c r="W32" s="589"/>
      <c r="X32" s="589"/>
      <c r="Y32" s="590"/>
      <c r="Z32" s="641">
        <v>1</v>
      </c>
      <c r="AA32" s="641"/>
      <c r="AB32" s="641"/>
      <c r="AC32" s="641"/>
      <c r="AD32" s="642">
        <v>57437</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96.9</v>
      </c>
      <c r="BN32" s="573"/>
      <c r="BO32" s="573"/>
      <c r="BP32" s="573"/>
      <c r="BQ32" s="630"/>
      <c r="BR32" s="651">
        <v>99</v>
      </c>
      <c r="BS32" s="573"/>
      <c r="BT32" s="573"/>
      <c r="BU32" s="573"/>
      <c r="BV32" s="573"/>
      <c r="BW32" s="573"/>
      <c r="BX32" s="636">
        <v>96.8</v>
      </c>
      <c r="BY32" s="573"/>
      <c r="BZ32" s="573"/>
      <c r="CA32" s="573"/>
      <c r="CB32" s="630"/>
      <c r="CD32" s="662"/>
      <c r="CE32" s="663"/>
      <c r="CF32" s="625" t="s">
        <v>299</v>
      </c>
      <c r="CG32" s="622"/>
      <c r="CH32" s="622"/>
      <c r="CI32" s="622"/>
      <c r="CJ32" s="622"/>
      <c r="CK32" s="622"/>
      <c r="CL32" s="622"/>
      <c r="CM32" s="622"/>
      <c r="CN32" s="622"/>
      <c r="CO32" s="622"/>
      <c r="CP32" s="622"/>
      <c r="CQ32" s="623"/>
      <c r="CR32" s="588">
        <v>17242</v>
      </c>
      <c r="CS32" s="589"/>
      <c r="CT32" s="589"/>
      <c r="CU32" s="589"/>
      <c r="CV32" s="589"/>
      <c r="CW32" s="589"/>
      <c r="CX32" s="589"/>
      <c r="CY32" s="590"/>
      <c r="CZ32" s="591">
        <v>0</v>
      </c>
      <c r="DA32" s="609"/>
      <c r="DB32" s="609"/>
      <c r="DC32" s="610"/>
      <c r="DD32" s="594">
        <v>17242</v>
      </c>
      <c r="DE32" s="589"/>
      <c r="DF32" s="589"/>
      <c r="DG32" s="589"/>
      <c r="DH32" s="589"/>
      <c r="DI32" s="589"/>
      <c r="DJ32" s="589"/>
      <c r="DK32" s="590"/>
      <c r="DL32" s="594">
        <v>17242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10743524</v>
      </c>
      <c r="S33" s="589"/>
      <c r="T33" s="589"/>
      <c r="U33" s="589"/>
      <c r="V33" s="589"/>
      <c r="W33" s="589"/>
      <c r="X33" s="589"/>
      <c r="Y33" s="590"/>
      <c r="Z33" s="641">
        <v>10.4</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33646344</v>
      </c>
      <c r="CS33" s="607"/>
      <c r="CT33" s="607"/>
      <c r="CU33" s="607"/>
      <c r="CV33" s="607"/>
      <c r="CW33" s="607"/>
      <c r="CX33" s="607"/>
      <c r="CY33" s="608"/>
      <c r="CZ33" s="591">
        <v>32.799999999999997</v>
      </c>
      <c r="DA33" s="609"/>
      <c r="DB33" s="609"/>
      <c r="DC33" s="610"/>
      <c r="DD33" s="594">
        <v>29199657</v>
      </c>
      <c r="DE33" s="607"/>
      <c r="DF33" s="607"/>
      <c r="DG33" s="607"/>
      <c r="DH33" s="607"/>
      <c r="DI33" s="607"/>
      <c r="DJ33" s="607"/>
      <c r="DK33" s="608"/>
      <c r="DL33" s="594">
        <v>22769697</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10669745</v>
      </c>
      <c r="CS34" s="589"/>
      <c r="CT34" s="589"/>
      <c r="CU34" s="589"/>
      <c r="CV34" s="589"/>
      <c r="CW34" s="589"/>
      <c r="CX34" s="589"/>
      <c r="CY34" s="590"/>
      <c r="CZ34" s="591">
        <v>10.4</v>
      </c>
      <c r="DA34" s="609"/>
      <c r="DB34" s="609"/>
      <c r="DC34" s="610"/>
      <c r="DD34" s="594">
        <v>8927728</v>
      </c>
      <c r="DE34" s="589"/>
      <c r="DF34" s="589"/>
      <c r="DG34" s="589"/>
      <c r="DH34" s="589"/>
      <c r="DI34" s="589"/>
      <c r="DJ34" s="589"/>
      <c r="DK34" s="590"/>
      <c r="DL34" s="594">
        <v>8083871</v>
      </c>
      <c r="DM34" s="589"/>
      <c r="DN34" s="589"/>
      <c r="DO34" s="589"/>
      <c r="DP34" s="589"/>
      <c r="DQ34" s="589"/>
      <c r="DR34" s="589"/>
      <c r="DS34" s="589"/>
      <c r="DT34" s="589"/>
      <c r="DU34" s="589"/>
      <c r="DV34" s="590"/>
      <c r="DW34" s="611">
        <v>14.5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4873924</v>
      </c>
      <c r="S35" s="589"/>
      <c r="T35" s="589"/>
      <c r="U35" s="589"/>
      <c r="V35" s="589"/>
      <c r="W35" s="589"/>
      <c r="X35" s="589"/>
      <c r="Y35" s="590"/>
      <c r="Z35" s="641">
        <v>4.7</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16871932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-888809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506272</v>
      </c>
      <c r="CS35" s="607"/>
      <c r="CT35" s="607"/>
      <c r="CU35" s="607"/>
      <c r="CV35" s="607"/>
      <c r="CW35" s="607"/>
      <c r="CX35" s="607"/>
      <c r="CY35" s="608"/>
      <c r="CZ35" s="591">
        <v>0.5</v>
      </c>
      <c r="DA35" s="609"/>
      <c r="DB35" s="609"/>
      <c r="DC35" s="610"/>
      <c r="DD35" s="594">
        <v>489440</v>
      </c>
      <c r="DE35" s="607"/>
      <c r="DF35" s="607"/>
      <c r="DG35" s="607"/>
      <c r="DH35" s="607"/>
      <c r="DI35" s="607"/>
      <c r="DJ35" s="607"/>
      <c r="DK35" s="608"/>
      <c r="DL35" s="594">
        <v>489440</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103361907</v>
      </c>
      <c r="S36" s="629"/>
      <c r="T36" s="629"/>
      <c r="U36" s="629"/>
      <c r="V36" s="629"/>
      <c r="W36" s="629"/>
      <c r="X36" s="629"/>
      <c r="Y36" s="632"/>
      <c r="Z36" s="633">
        <v>100</v>
      </c>
      <c r="AA36" s="633"/>
      <c r="AB36" s="633"/>
      <c r="AC36" s="633"/>
      <c r="AD36" s="634">
        <v>50915108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5670380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-1289588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5556354</v>
      </c>
      <c r="CS36" s="589"/>
      <c r="CT36" s="589"/>
      <c r="CU36" s="589"/>
      <c r="CV36" s="589"/>
      <c r="CW36" s="589"/>
      <c r="CX36" s="589"/>
      <c r="CY36" s="590"/>
      <c r="CZ36" s="591">
        <v>5.4</v>
      </c>
      <c r="DA36" s="609"/>
      <c r="DB36" s="609"/>
      <c r="DC36" s="610"/>
      <c r="DD36" s="594">
        <v>5030612</v>
      </c>
      <c r="DE36" s="589"/>
      <c r="DF36" s="589"/>
      <c r="DG36" s="589"/>
      <c r="DH36" s="589"/>
      <c r="DI36" s="589"/>
      <c r="DJ36" s="589"/>
      <c r="DK36" s="590"/>
      <c r="DL36" s="594">
        <v>2752411</v>
      </c>
      <c r="DM36" s="589"/>
      <c r="DN36" s="589"/>
      <c r="DO36" s="589"/>
      <c r="DP36" s="589"/>
      <c r="DQ36" s="589"/>
      <c r="DR36" s="589"/>
      <c r="DS36" s="589"/>
      <c r="DT36" s="589"/>
      <c r="DU36" s="589"/>
      <c r="DV36" s="590"/>
      <c r="DW36" s="611">
        <v>4.9000000000000004</v>
      </c>
      <c r="DX36" s="612"/>
      <c r="DY36" s="612"/>
      <c r="DZ36" s="612"/>
      <c r="EA36" s="612"/>
      <c r="EB36" s="612"/>
      <c r="EC36" s="613"/>
    </row>
    <row r="37" spans="2:133" ht="11.25" customHeight="1">
      <c r="AQ37" s="614" t="s">
        <v>314</v>
      </c>
      <c r="AR37" s="615"/>
      <c r="AS37" s="615"/>
      <c r="AT37" s="615"/>
      <c r="AU37" s="615"/>
      <c r="AV37" s="615"/>
      <c r="AW37" s="615"/>
      <c r="AX37" s="615"/>
      <c r="AY37" s="616"/>
      <c r="AZ37" s="588">
        <v>1945950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45002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75462</v>
      </c>
      <c r="CS37" s="607"/>
      <c r="CT37" s="607"/>
      <c r="CU37" s="607"/>
      <c r="CV37" s="607"/>
      <c r="CW37" s="607"/>
      <c r="CX37" s="607"/>
      <c r="CY37" s="608"/>
      <c r="CZ37" s="591">
        <v>0.1</v>
      </c>
      <c r="DA37" s="609"/>
      <c r="DB37" s="609"/>
      <c r="DC37" s="610"/>
      <c r="DD37" s="594">
        <v>75462</v>
      </c>
      <c r="DE37" s="607"/>
      <c r="DF37" s="607"/>
      <c r="DG37" s="607"/>
      <c r="DH37" s="607"/>
      <c r="DI37" s="607"/>
      <c r="DJ37" s="607"/>
      <c r="DK37" s="608"/>
      <c r="DL37" s="594">
        <v>72297</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v>158906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77574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14767076</v>
      </c>
      <c r="CS38" s="589"/>
      <c r="CT38" s="589"/>
      <c r="CU38" s="589"/>
      <c r="CV38" s="589"/>
      <c r="CW38" s="589"/>
      <c r="CX38" s="589"/>
      <c r="CY38" s="590"/>
      <c r="CZ38" s="591">
        <v>14.4</v>
      </c>
      <c r="DA38" s="609"/>
      <c r="DB38" s="609"/>
      <c r="DC38" s="610"/>
      <c r="DD38" s="594">
        <v>13242840</v>
      </c>
      <c r="DE38" s="589"/>
      <c r="DF38" s="589"/>
      <c r="DG38" s="589"/>
      <c r="DH38" s="589"/>
      <c r="DI38" s="589"/>
      <c r="DJ38" s="589"/>
      <c r="DK38" s="590"/>
      <c r="DL38" s="594">
        <v>11443975</v>
      </c>
      <c r="DM38" s="589"/>
      <c r="DN38" s="589"/>
      <c r="DO38" s="589"/>
      <c r="DP38" s="589"/>
      <c r="DQ38" s="589"/>
      <c r="DR38" s="589"/>
      <c r="DS38" s="589"/>
      <c r="DT38" s="589"/>
      <c r="DU38" s="589"/>
      <c r="DV38" s="590"/>
      <c r="DW38" s="611">
        <v>20.5</v>
      </c>
      <c r="DX38" s="612"/>
      <c r="DY38" s="612"/>
      <c r="DZ38" s="612"/>
      <c r="EA38" s="612"/>
      <c r="EB38" s="612"/>
      <c r="EC38" s="613"/>
    </row>
    <row r="39" spans="2:133" ht="11.25" customHeight="1">
      <c r="AQ39" s="614" t="s">
        <v>320</v>
      </c>
      <c r="AR39" s="615"/>
      <c r="AS39" s="615"/>
      <c r="AT39" s="615"/>
      <c r="AU39" s="615"/>
      <c r="AV39" s="615"/>
      <c r="AW39" s="615"/>
      <c r="AX39" s="615"/>
      <c r="AY39" s="616"/>
      <c r="AZ39" s="588">
        <v>27769</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1265428</v>
      </c>
      <c r="CS39" s="607"/>
      <c r="CT39" s="607"/>
      <c r="CU39" s="607"/>
      <c r="CV39" s="607"/>
      <c r="CW39" s="607"/>
      <c r="CX39" s="607"/>
      <c r="CY39" s="608"/>
      <c r="CZ39" s="591">
        <v>1.2</v>
      </c>
      <c r="DA39" s="609"/>
      <c r="DB39" s="609"/>
      <c r="DC39" s="610"/>
      <c r="DD39" s="594">
        <v>1125000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3400949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881469</v>
      </c>
      <c r="CS40" s="589"/>
      <c r="CT40" s="589"/>
      <c r="CU40" s="589"/>
      <c r="CV40" s="589"/>
      <c r="CW40" s="589"/>
      <c r="CX40" s="589"/>
      <c r="CY40" s="590"/>
      <c r="CZ40" s="591">
        <v>0.9</v>
      </c>
      <c r="DA40" s="609"/>
      <c r="DB40" s="609"/>
      <c r="DC40" s="610"/>
      <c r="DD40" s="594">
        <v>384037</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5667978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11246395</v>
      </c>
      <c r="CS42" s="589"/>
      <c r="CT42" s="589"/>
      <c r="CU42" s="589"/>
      <c r="CV42" s="589"/>
      <c r="CW42" s="589"/>
      <c r="CX42" s="589"/>
      <c r="CY42" s="590"/>
      <c r="CZ42" s="591">
        <v>10.9</v>
      </c>
      <c r="DA42" s="592"/>
      <c r="DB42" s="592"/>
      <c r="DC42" s="593"/>
      <c r="DD42" s="594">
        <v>2365209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375355</v>
      </c>
      <c r="CS43" s="607"/>
      <c r="CT43" s="607"/>
      <c r="CU43" s="607"/>
      <c r="CV43" s="607"/>
      <c r="CW43" s="607"/>
      <c r="CX43" s="607"/>
      <c r="CY43" s="608"/>
      <c r="CZ43" s="591">
        <v>0.4</v>
      </c>
      <c r="DA43" s="609"/>
      <c r="DB43" s="609"/>
      <c r="DC43" s="610"/>
      <c r="DD43" s="594">
        <v>375355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11246395</v>
      </c>
      <c r="CS44" s="589"/>
      <c r="CT44" s="589"/>
      <c r="CU44" s="589"/>
      <c r="CV44" s="589"/>
      <c r="CW44" s="589"/>
      <c r="CX44" s="589"/>
      <c r="CY44" s="590"/>
      <c r="CZ44" s="591">
        <v>10.9</v>
      </c>
      <c r="DA44" s="592"/>
      <c r="DB44" s="592"/>
      <c r="DC44" s="593"/>
      <c r="DD44" s="594">
        <v>2365209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5353974</v>
      </c>
      <c r="CS45" s="607"/>
      <c r="CT45" s="607"/>
      <c r="CU45" s="607"/>
      <c r="CV45" s="607"/>
      <c r="CW45" s="607"/>
      <c r="CX45" s="607"/>
      <c r="CY45" s="608"/>
      <c r="CZ45" s="591">
        <v>5.2</v>
      </c>
      <c r="DA45" s="609"/>
      <c r="DB45" s="609"/>
      <c r="DC45" s="610"/>
      <c r="DD45" s="594">
        <v>192561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5799676</v>
      </c>
      <c r="CS46" s="589"/>
      <c r="CT46" s="589"/>
      <c r="CU46" s="589"/>
      <c r="CV46" s="589"/>
      <c r="CW46" s="589"/>
      <c r="CX46" s="589"/>
      <c r="CY46" s="590"/>
      <c r="CZ46" s="591">
        <v>5.6</v>
      </c>
      <c r="DA46" s="592"/>
      <c r="DB46" s="592"/>
      <c r="DC46" s="593"/>
      <c r="DD46" s="594">
        <v>2150103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102736052</v>
      </c>
      <c r="CS49" s="573"/>
      <c r="CT49" s="573"/>
      <c r="CU49" s="573"/>
      <c r="CV49" s="573"/>
      <c r="CW49" s="573"/>
      <c r="CX49" s="573"/>
      <c r="CY49" s="574"/>
      <c r="CZ49" s="575">
        <v>100</v>
      </c>
      <c r="DA49" s="576"/>
      <c r="DB49" s="576"/>
      <c r="DC49" s="577"/>
      <c r="DD49" s="578">
        <v>64793262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103">
        <v>103980</v>
      </c>
      <c r="R7" s="1104"/>
      <c r="S7" s="1104"/>
      <c r="T7" s="1104"/>
      <c r="U7" s="1104"/>
      <c r="V7" s="1104">
        <v>103354</v>
      </c>
      <c r="W7" s="1104"/>
      <c r="X7" s="1104"/>
      <c r="Y7" s="1104"/>
      <c r="Z7" s="1104"/>
      <c r="AA7" s="1104">
        <v>626</v>
      </c>
      <c r="AB7" s="1104"/>
      <c r="AC7" s="1104"/>
      <c r="AD7" s="1104"/>
      <c r="AE7" s="1105"/>
      <c r="AF7" s="1106">
        <v>18</v>
      </c>
      <c r="AG7" s="1107"/>
      <c r="AH7" s="1107"/>
      <c r="AI7" s="1107"/>
      <c r="AJ7" s="1108"/>
      <c r="AK7" s="1090">
        <v>2884</v>
      </c>
      <c r="AL7" s="1091"/>
      <c r="AM7" s="1091"/>
      <c r="AN7" s="1091"/>
      <c r="AO7" s="1091"/>
      <c r="AP7" s="1091">
        <v>88645</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545</v>
      </c>
      <c r="BT7" s="1095"/>
      <c r="BU7" s="1095"/>
      <c r="BV7" s="1095"/>
      <c r="BW7" s="1095"/>
      <c r="BX7" s="1095"/>
      <c r="BY7" s="1095"/>
      <c r="BZ7" s="1095"/>
      <c r="CA7" s="1095"/>
      <c r="CB7" s="1095"/>
      <c r="CC7" s="1095"/>
      <c r="CD7" s="1095"/>
      <c r="CE7" s="1095"/>
      <c r="CF7" s="1095"/>
      <c r="CG7" s="1096"/>
      <c r="CH7" s="1087">
        <v>-5</v>
      </c>
      <c r="CI7" s="1088"/>
      <c r="CJ7" s="1088"/>
      <c r="CK7" s="1088"/>
      <c r="CL7" s="1089"/>
      <c r="CM7" s="1087">
        <v>76</v>
      </c>
      <c r="CN7" s="1088"/>
      <c r="CO7" s="1088"/>
      <c r="CP7" s="1088"/>
      <c r="CQ7" s="1089"/>
      <c r="CR7" s="1087">
        <v>5</v>
      </c>
      <c r="CS7" s="1088"/>
      <c r="CT7" s="1088"/>
      <c r="CU7" s="1088"/>
      <c r="CV7" s="1089"/>
      <c r="CW7" s="1087" t="s">
        <v>555</v>
      </c>
      <c r="CX7" s="1088"/>
      <c r="CY7" s="1088"/>
      <c r="CZ7" s="1088"/>
      <c r="DA7" s="1089"/>
      <c r="DB7" s="1087" t="s">
        <v>555</v>
      </c>
      <c r="DC7" s="1088"/>
      <c r="DD7" s="1088"/>
      <c r="DE7" s="1088"/>
      <c r="DF7" s="1089"/>
      <c r="DG7" s="1087" t="s">
        <v>555</v>
      </c>
      <c r="DH7" s="1088"/>
      <c r="DI7" s="1088"/>
      <c r="DJ7" s="1088"/>
      <c r="DK7" s="1089"/>
      <c r="DL7" s="1087" t="s">
        <v>555</v>
      </c>
      <c r="DM7" s="1088"/>
      <c r="DN7" s="1088"/>
      <c r="DO7" s="1088"/>
      <c r="DP7" s="1089"/>
      <c r="DQ7" s="1087" t="s">
        <v>555</v>
      </c>
      <c r="DR7" s="1088"/>
      <c r="DS7" s="1088"/>
      <c r="DT7" s="1088"/>
      <c r="DU7" s="1089"/>
      <c r="DV7" s="1114"/>
      <c r="DW7" s="1115"/>
      <c r="DX7" s="1115"/>
      <c r="DY7" s="1115"/>
      <c r="DZ7" s="1116"/>
      <c r="EA7" s="205"/>
    </row>
    <row r="8" spans="1:131" s="206" customFormat="1" ht="26.25" customHeight="1">
      <c r="A8" s="212">
        <v>2</v>
      </c>
      <c r="B8" s="1036" t="s">
        <v>366</v>
      </c>
      <c r="C8" s="1037"/>
      <c r="D8" s="1037"/>
      <c r="E8" s="1037"/>
      <c r="F8" s="1037"/>
      <c r="G8" s="1037"/>
      <c r="H8" s="1037"/>
      <c r="I8" s="1037"/>
      <c r="J8" s="1037"/>
      <c r="K8" s="1037"/>
      <c r="L8" s="1037"/>
      <c r="M8" s="1037"/>
      <c r="N8" s="1037"/>
      <c r="O8" s="1037"/>
      <c r="P8" s="1038"/>
      <c r="Q8" s="1042">
        <v>878</v>
      </c>
      <c r="R8" s="1043"/>
      <c r="S8" s="1043"/>
      <c r="T8" s="1043"/>
      <c r="U8" s="1043"/>
      <c r="V8" s="1043">
        <v>878</v>
      </c>
      <c r="W8" s="1043"/>
      <c r="X8" s="1043"/>
      <c r="Y8" s="1043"/>
      <c r="Z8" s="1043"/>
      <c r="AA8" s="1043" t="s">
        <v>544</v>
      </c>
      <c r="AB8" s="1043"/>
      <c r="AC8" s="1043"/>
      <c r="AD8" s="1043"/>
      <c r="AE8" s="1044"/>
      <c r="AF8" s="1018" t="s">
        <v>112</v>
      </c>
      <c r="AG8" s="1019"/>
      <c r="AH8" s="1019"/>
      <c r="AI8" s="1019"/>
      <c r="AJ8" s="1020"/>
      <c r="AK8" s="1085">
        <v>2</v>
      </c>
      <c r="AL8" s="1086"/>
      <c r="AM8" s="1086"/>
      <c r="AN8" s="1086"/>
      <c r="AO8" s="1086"/>
      <c r="AP8" s="1086">
        <v>702</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546</v>
      </c>
      <c r="BT8" s="1014"/>
      <c r="BU8" s="1014"/>
      <c r="BV8" s="1014"/>
      <c r="BW8" s="1014"/>
      <c r="BX8" s="1014"/>
      <c r="BY8" s="1014"/>
      <c r="BZ8" s="1014"/>
      <c r="CA8" s="1014"/>
      <c r="CB8" s="1014"/>
      <c r="CC8" s="1014"/>
      <c r="CD8" s="1014"/>
      <c r="CE8" s="1014"/>
      <c r="CF8" s="1014"/>
      <c r="CG8" s="1015"/>
      <c r="CH8" s="988">
        <v>0</v>
      </c>
      <c r="CI8" s="989"/>
      <c r="CJ8" s="989"/>
      <c r="CK8" s="989"/>
      <c r="CL8" s="990"/>
      <c r="CM8" s="988">
        <v>14</v>
      </c>
      <c r="CN8" s="989"/>
      <c r="CO8" s="989"/>
      <c r="CP8" s="989"/>
      <c r="CQ8" s="990"/>
      <c r="CR8" s="988">
        <v>8</v>
      </c>
      <c r="CS8" s="989"/>
      <c r="CT8" s="989"/>
      <c r="CU8" s="989"/>
      <c r="CV8" s="990"/>
      <c r="CW8" s="988" t="s">
        <v>554</v>
      </c>
      <c r="CX8" s="989"/>
      <c r="CY8" s="989"/>
      <c r="CZ8" s="989"/>
      <c r="DA8" s="990"/>
      <c r="DB8" s="988" t="s">
        <v>554</v>
      </c>
      <c r="DC8" s="989"/>
      <c r="DD8" s="989"/>
      <c r="DE8" s="989"/>
      <c r="DF8" s="990"/>
      <c r="DG8" s="988" t="s">
        <v>554</v>
      </c>
      <c r="DH8" s="989"/>
      <c r="DI8" s="989"/>
      <c r="DJ8" s="989"/>
      <c r="DK8" s="990"/>
      <c r="DL8" s="988" t="s">
        <v>554</v>
      </c>
      <c r="DM8" s="989"/>
      <c r="DN8" s="989"/>
      <c r="DO8" s="989"/>
      <c r="DP8" s="990"/>
      <c r="DQ8" s="988" t="s">
        <v>554</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547</v>
      </c>
      <c r="BT9" s="1014"/>
      <c r="BU9" s="1014"/>
      <c r="BV9" s="1014"/>
      <c r="BW9" s="1014"/>
      <c r="BX9" s="1014"/>
      <c r="BY9" s="1014"/>
      <c r="BZ9" s="1014"/>
      <c r="CA9" s="1014"/>
      <c r="CB9" s="1014"/>
      <c r="CC9" s="1014"/>
      <c r="CD9" s="1014"/>
      <c r="CE9" s="1014"/>
      <c r="CF9" s="1014"/>
      <c r="CG9" s="1015"/>
      <c r="CH9" s="988">
        <v>-1</v>
      </c>
      <c r="CI9" s="989"/>
      <c r="CJ9" s="989"/>
      <c r="CK9" s="989"/>
      <c r="CL9" s="990"/>
      <c r="CM9" s="988">
        <v>253</v>
      </c>
      <c r="CN9" s="989"/>
      <c r="CO9" s="989"/>
      <c r="CP9" s="989"/>
      <c r="CQ9" s="990"/>
      <c r="CR9" s="988">
        <v>109</v>
      </c>
      <c r="CS9" s="989"/>
      <c r="CT9" s="989"/>
      <c r="CU9" s="989"/>
      <c r="CV9" s="990"/>
      <c r="CW9" s="988" t="s">
        <v>554</v>
      </c>
      <c r="CX9" s="989"/>
      <c r="CY9" s="989"/>
      <c r="CZ9" s="989"/>
      <c r="DA9" s="990"/>
      <c r="DB9" s="988" t="s">
        <v>554</v>
      </c>
      <c r="DC9" s="989"/>
      <c r="DD9" s="989"/>
      <c r="DE9" s="989"/>
      <c r="DF9" s="990"/>
      <c r="DG9" s="988" t="s">
        <v>554</v>
      </c>
      <c r="DH9" s="989"/>
      <c r="DI9" s="989"/>
      <c r="DJ9" s="989"/>
      <c r="DK9" s="990"/>
      <c r="DL9" s="988" t="s">
        <v>554</v>
      </c>
      <c r="DM9" s="989"/>
      <c r="DN9" s="989"/>
      <c r="DO9" s="989"/>
      <c r="DP9" s="990"/>
      <c r="DQ9" s="988" t="s">
        <v>554</v>
      </c>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t="s">
        <v>548</v>
      </c>
      <c r="BT10" s="1014"/>
      <c r="BU10" s="1014"/>
      <c r="BV10" s="1014"/>
      <c r="BW10" s="1014"/>
      <c r="BX10" s="1014"/>
      <c r="BY10" s="1014"/>
      <c r="BZ10" s="1014"/>
      <c r="CA10" s="1014"/>
      <c r="CB10" s="1014"/>
      <c r="CC10" s="1014"/>
      <c r="CD10" s="1014"/>
      <c r="CE10" s="1014"/>
      <c r="CF10" s="1014"/>
      <c r="CG10" s="1015"/>
      <c r="CH10" s="988">
        <v>2</v>
      </c>
      <c r="CI10" s="989"/>
      <c r="CJ10" s="989"/>
      <c r="CK10" s="989"/>
      <c r="CL10" s="990"/>
      <c r="CM10" s="988">
        <v>104</v>
      </c>
      <c r="CN10" s="989"/>
      <c r="CO10" s="989"/>
      <c r="CP10" s="989"/>
      <c r="CQ10" s="990"/>
      <c r="CR10" s="988">
        <v>80</v>
      </c>
      <c r="CS10" s="989"/>
      <c r="CT10" s="989"/>
      <c r="CU10" s="989"/>
      <c r="CV10" s="990"/>
      <c r="CW10" s="988">
        <v>19</v>
      </c>
      <c r="CX10" s="989"/>
      <c r="CY10" s="989"/>
      <c r="CZ10" s="989"/>
      <c r="DA10" s="990"/>
      <c r="DB10" s="988" t="s">
        <v>554</v>
      </c>
      <c r="DC10" s="989"/>
      <c r="DD10" s="989"/>
      <c r="DE10" s="989"/>
      <c r="DF10" s="990"/>
      <c r="DG10" s="988" t="s">
        <v>554</v>
      </c>
      <c r="DH10" s="989"/>
      <c r="DI10" s="989"/>
      <c r="DJ10" s="989"/>
      <c r="DK10" s="990"/>
      <c r="DL10" s="988" t="s">
        <v>554</v>
      </c>
      <c r="DM10" s="989"/>
      <c r="DN10" s="989"/>
      <c r="DO10" s="989"/>
      <c r="DP10" s="990"/>
      <c r="DQ10" s="988" t="s">
        <v>554</v>
      </c>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549</v>
      </c>
      <c r="BT11" s="1014"/>
      <c r="BU11" s="1014"/>
      <c r="BV11" s="1014"/>
      <c r="BW11" s="1014"/>
      <c r="BX11" s="1014"/>
      <c r="BY11" s="1014"/>
      <c r="BZ11" s="1014"/>
      <c r="CA11" s="1014"/>
      <c r="CB11" s="1014"/>
      <c r="CC11" s="1014"/>
      <c r="CD11" s="1014"/>
      <c r="CE11" s="1014"/>
      <c r="CF11" s="1014"/>
      <c r="CG11" s="1015"/>
      <c r="CH11" s="988">
        <v>1</v>
      </c>
      <c r="CI11" s="989"/>
      <c r="CJ11" s="989"/>
      <c r="CK11" s="989"/>
      <c r="CL11" s="990"/>
      <c r="CM11" s="988">
        <v>418</v>
      </c>
      <c r="CN11" s="989"/>
      <c r="CO11" s="989"/>
      <c r="CP11" s="989"/>
      <c r="CQ11" s="990"/>
      <c r="CR11" s="988">
        <v>371</v>
      </c>
      <c r="CS11" s="989"/>
      <c r="CT11" s="989"/>
      <c r="CU11" s="989"/>
      <c r="CV11" s="990"/>
      <c r="CW11" s="988">
        <v>29</v>
      </c>
      <c r="CX11" s="989"/>
      <c r="CY11" s="989"/>
      <c r="CZ11" s="989"/>
      <c r="DA11" s="990"/>
      <c r="DB11" s="988" t="s">
        <v>554</v>
      </c>
      <c r="DC11" s="989"/>
      <c r="DD11" s="989"/>
      <c r="DE11" s="989"/>
      <c r="DF11" s="990"/>
      <c r="DG11" s="988" t="s">
        <v>554</v>
      </c>
      <c r="DH11" s="989"/>
      <c r="DI11" s="989"/>
      <c r="DJ11" s="989"/>
      <c r="DK11" s="990"/>
      <c r="DL11" s="988" t="s">
        <v>554</v>
      </c>
      <c r="DM11" s="989"/>
      <c r="DN11" s="989"/>
      <c r="DO11" s="989"/>
      <c r="DP11" s="990"/>
      <c r="DQ11" s="988" t="s">
        <v>554</v>
      </c>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t="s">
        <v>550</v>
      </c>
      <c r="BT12" s="1014"/>
      <c r="BU12" s="1014"/>
      <c r="BV12" s="1014"/>
      <c r="BW12" s="1014"/>
      <c r="BX12" s="1014"/>
      <c r="BY12" s="1014"/>
      <c r="BZ12" s="1014"/>
      <c r="CA12" s="1014"/>
      <c r="CB12" s="1014"/>
      <c r="CC12" s="1014"/>
      <c r="CD12" s="1014"/>
      <c r="CE12" s="1014"/>
      <c r="CF12" s="1014"/>
      <c r="CG12" s="1015"/>
      <c r="CH12" s="988">
        <v>7</v>
      </c>
      <c r="CI12" s="989"/>
      <c r="CJ12" s="989"/>
      <c r="CK12" s="989"/>
      <c r="CL12" s="990"/>
      <c r="CM12" s="988">
        <v>418</v>
      </c>
      <c r="CN12" s="989"/>
      <c r="CO12" s="989"/>
      <c r="CP12" s="989"/>
      <c r="CQ12" s="990"/>
      <c r="CR12" s="988">
        <v>100</v>
      </c>
      <c r="CS12" s="989"/>
      <c r="CT12" s="989"/>
      <c r="CU12" s="989"/>
      <c r="CV12" s="990"/>
      <c r="CW12" s="988" t="s">
        <v>555</v>
      </c>
      <c r="CX12" s="989"/>
      <c r="CY12" s="989"/>
      <c r="CZ12" s="989"/>
      <c r="DA12" s="990"/>
      <c r="DB12" s="988" t="s">
        <v>554</v>
      </c>
      <c r="DC12" s="989"/>
      <c r="DD12" s="989"/>
      <c r="DE12" s="989"/>
      <c r="DF12" s="990"/>
      <c r="DG12" s="988" t="s">
        <v>554</v>
      </c>
      <c r="DH12" s="989"/>
      <c r="DI12" s="989"/>
      <c r="DJ12" s="989"/>
      <c r="DK12" s="990"/>
      <c r="DL12" s="988" t="s">
        <v>554</v>
      </c>
      <c r="DM12" s="989"/>
      <c r="DN12" s="989"/>
      <c r="DO12" s="989"/>
      <c r="DP12" s="990"/>
      <c r="DQ12" s="988" t="s">
        <v>554</v>
      </c>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t="s">
        <v>551</v>
      </c>
      <c r="BT13" s="1014"/>
      <c r="BU13" s="1014"/>
      <c r="BV13" s="1014"/>
      <c r="BW13" s="1014"/>
      <c r="BX13" s="1014"/>
      <c r="BY13" s="1014"/>
      <c r="BZ13" s="1014"/>
      <c r="CA13" s="1014"/>
      <c r="CB13" s="1014"/>
      <c r="CC13" s="1014"/>
      <c r="CD13" s="1014"/>
      <c r="CE13" s="1014"/>
      <c r="CF13" s="1014"/>
      <c r="CG13" s="1015"/>
      <c r="CH13" s="988">
        <v>59</v>
      </c>
      <c r="CI13" s="989"/>
      <c r="CJ13" s="989"/>
      <c r="CK13" s="989"/>
      <c r="CL13" s="990"/>
      <c r="CM13" s="988">
        <v>380</v>
      </c>
      <c r="CN13" s="989"/>
      <c r="CO13" s="989"/>
      <c r="CP13" s="989"/>
      <c r="CQ13" s="990"/>
      <c r="CR13" s="988">
        <v>16</v>
      </c>
      <c r="CS13" s="989"/>
      <c r="CT13" s="989"/>
      <c r="CU13" s="989"/>
      <c r="CV13" s="990"/>
      <c r="CW13" s="988" t="s">
        <v>555</v>
      </c>
      <c r="CX13" s="989"/>
      <c r="CY13" s="989"/>
      <c r="CZ13" s="989"/>
      <c r="DA13" s="990"/>
      <c r="DB13" s="988">
        <v>63</v>
      </c>
      <c r="DC13" s="989"/>
      <c r="DD13" s="989"/>
      <c r="DE13" s="989"/>
      <c r="DF13" s="990"/>
      <c r="DG13" s="988" t="s">
        <v>554</v>
      </c>
      <c r="DH13" s="989"/>
      <c r="DI13" s="989"/>
      <c r="DJ13" s="989"/>
      <c r="DK13" s="990"/>
      <c r="DL13" s="988" t="s">
        <v>554</v>
      </c>
      <c r="DM13" s="989"/>
      <c r="DN13" s="989"/>
      <c r="DO13" s="989"/>
      <c r="DP13" s="990"/>
      <c r="DQ13" s="988" t="s">
        <v>554</v>
      </c>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t="s">
        <v>552</v>
      </c>
      <c r="BT14" s="1014"/>
      <c r="BU14" s="1014"/>
      <c r="BV14" s="1014"/>
      <c r="BW14" s="1014"/>
      <c r="BX14" s="1014"/>
      <c r="BY14" s="1014"/>
      <c r="BZ14" s="1014"/>
      <c r="CA14" s="1014"/>
      <c r="CB14" s="1014"/>
      <c r="CC14" s="1014"/>
      <c r="CD14" s="1014"/>
      <c r="CE14" s="1014"/>
      <c r="CF14" s="1014"/>
      <c r="CG14" s="1015"/>
      <c r="CH14" s="988">
        <v>2</v>
      </c>
      <c r="CI14" s="989"/>
      <c r="CJ14" s="989"/>
      <c r="CK14" s="989"/>
      <c r="CL14" s="990"/>
      <c r="CM14" s="988">
        <v>81</v>
      </c>
      <c r="CN14" s="989"/>
      <c r="CO14" s="989"/>
      <c r="CP14" s="989"/>
      <c r="CQ14" s="990"/>
      <c r="CR14" s="988">
        <v>25</v>
      </c>
      <c r="CS14" s="989"/>
      <c r="CT14" s="989"/>
      <c r="CU14" s="989"/>
      <c r="CV14" s="990"/>
      <c r="CW14" s="988" t="s">
        <v>555</v>
      </c>
      <c r="CX14" s="989"/>
      <c r="CY14" s="989"/>
      <c r="CZ14" s="989"/>
      <c r="DA14" s="990"/>
      <c r="DB14" s="988" t="s">
        <v>555</v>
      </c>
      <c r="DC14" s="989"/>
      <c r="DD14" s="989"/>
      <c r="DE14" s="989"/>
      <c r="DF14" s="990"/>
      <c r="DG14" s="988" t="s">
        <v>554</v>
      </c>
      <c r="DH14" s="989"/>
      <c r="DI14" s="989"/>
      <c r="DJ14" s="989"/>
      <c r="DK14" s="990"/>
      <c r="DL14" s="988" t="s">
        <v>554</v>
      </c>
      <c r="DM14" s="989"/>
      <c r="DN14" s="989"/>
      <c r="DO14" s="989"/>
      <c r="DP14" s="990"/>
      <c r="DQ14" s="988" t="s">
        <v>554</v>
      </c>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t="s">
        <v>553</v>
      </c>
      <c r="BT15" s="1014"/>
      <c r="BU15" s="1014"/>
      <c r="BV15" s="1014"/>
      <c r="BW15" s="1014"/>
      <c r="BX15" s="1014"/>
      <c r="BY15" s="1014"/>
      <c r="BZ15" s="1014"/>
      <c r="CA15" s="1014"/>
      <c r="CB15" s="1014"/>
      <c r="CC15" s="1014"/>
      <c r="CD15" s="1014"/>
      <c r="CE15" s="1014"/>
      <c r="CF15" s="1014"/>
      <c r="CG15" s="1015"/>
      <c r="CH15" s="988">
        <v>-18</v>
      </c>
      <c r="CI15" s="989"/>
      <c r="CJ15" s="989"/>
      <c r="CK15" s="989"/>
      <c r="CL15" s="990"/>
      <c r="CM15" s="988">
        <v>431</v>
      </c>
      <c r="CN15" s="989"/>
      <c r="CO15" s="989"/>
      <c r="CP15" s="989"/>
      <c r="CQ15" s="990"/>
      <c r="CR15" s="988">
        <v>5</v>
      </c>
      <c r="CS15" s="989"/>
      <c r="CT15" s="989"/>
      <c r="CU15" s="989"/>
      <c r="CV15" s="990"/>
      <c r="CW15" s="988" t="s">
        <v>555</v>
      </c>
      <c r="CX15" s="989"/>
      <c r="CY15" s="989"/>
      <c r="CZ15" s="989"/>
      <c r="DA15" s="990"/>
      <c r="DB15" s="988" t="s">
        <v>555</v>
      </c>
      <c r="DC15" s="989"/>
      <c r="DD15" s="989"/>
      <c r="DE15" s="989"/>
      <c r="DF15" s="990"/>
      <c r="DG15" s="988" t="s">
        <v>554</v>
      </c>
      <c r="DH15" s="989"/>
      <c r="DI15" s="989"/>
      <c r="DJ15" s="989"/>
      <c r="DK15" s="990"/>
      <c r="DL15" s="988" t="s">
        <v>554</v>
      </c>
      <c r="DM15" s="989"/>
      <c r="DN15" s="989"/>
      <c r="DO15" s="989"/>
      <c r="DP15" s="990"/>
      <c r="DQ15" s="988" t="s">
        <v>554</v>
      </c>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7">
        <v>103362</v>
      </c>
      <c r="R23" s="1068"/>
      <c r="S23" s="1068"/>
      <c r="T23" s="1068"/>
      <c r="U23" s="1068"/>
      <c r="V23" s="1068">
        <v>102736</v>
      </c>
      <c r="W23" s="1068"/>
      <c r="X23" s="1068"/>
      <c r="Y23" s="1068"/>
      <c r="Z23" s="1068"/>
      <c r="AA23" s="1068">
        <v>626</v>
      </c>
      <c r="AB23" s="1068"/>
      <c r="AC23" s="1068"/>
      <c r="AD23" s="1068"/>
      <c r="AE23" s="1069"/>
      <c r="AF23" s="1070">
        <v>18</v>
      </c>
      <c r="AG23" s="1068"/>
      <c r="AH23" s="1068"/>
      <c r="AI23" s="1068"/>
      <c r="AJ23" s="1071"/>
      <c r="AK23" s="1072"/>
      <c r="AL23" s="1073"/>
      <c r="AM23" s="1073"/>
      <c r="AN23" s="1073"/>
      <c r="AO23" s="1073"/>
      <c r="AP23" s="1068">
        <v>89346</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380</v>
      </c>
      <c r="C28" s="1050"/>
      <c r="D28" s="1050"/>
      <c r="E28" s="1050"/>
      <c r="F28" s="1050"/>
      <c r="G28" s="1050"/>
      <c r="H28" s="1050"/>
      <c r="I28" s="1050"/>
      <c r="J28" s="1050"/>
      <c r="K28" s="1050"/>
      <c r="L28" s="1050"/>
      <c r="M28" s="1050"/>
      <c r="N28" s="1050"/>
      <c r="O28" s="1050"/>
      <c r="P28" s="1051"/>
      <c r="Q28" s="1052">
        <v>33447</v>
      </c>
      <c r="R28" s="1053"/>
      <c r="S28" s="1053"/>
      <c r="T28" s="1053"/>
      <c r="U28" s="1053"/>
      <c r="V28" s="1053">
        <v>34336</v>
      </c>
      <c r="W28" s="1053"/>
      <c r="X28" s="1053"/>
      <c r="Y28" s="1053"/>
      <c r="Z28" s="1053"/>
      <c r="AA28" s="1053">
        <v>-889</v>
      </c>
      <c r="AB28" s="1053"/>
      <c r="AC28" s="1053"/>
      <c r="AD28" s="1053"/>
      <c r="AE28" s="1054"/>
      <c r="AF28" s="1055">
        <v>-889</v>
      </c>
      <c r="AG28" s="1053"/>
      <c r="AH28" s="1053"/>
      <c r="AI28" s="1053"/>
      <c r="AJ28" s="1056"/>
      <c r="AK28" s="1057">
        <v>3401</v>
      </c>
      <c r="AL28" s="1045"/>
      <c r="AM28" s="1045"/>
      <c r="AN28" s="1045"/>
      <c r="AO28" s="1045"/>
      <c r="AP28" s="1045" t="s">
        <v>554</v>
      </c>
      <c r="AQ28" s="1045"/>
      <c r="AR28" s="1045"/>
      <c r="AS28" s="1045"/>
      <c r="AT28" s="1045"/>
      <c r="AU28" s="1045" t="s">
        <v>554</v>
      </c>
      <c r="AV28" s="1045"/>
      <c r="AW28" s="1045"/>
      <c r="AX28" s="1045"/>
      <c r="AY28" s="1045"/>
      <c r="AZ28" s="1046" t="s">
        <v>556</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381</v>
      </c>
      <c r="C29" s="1037"/>
      <c r="D29" s="1037"/>
      <c r="E29" s="1037"/>
      <c r="F29" s="1037"/>
      <c r="G29" s="1037"/>
      <c r="H29" s="1037"/>
      <c r="I29" s="1037"/>
      <c r="J29" s="1037"/>
      <c r="K29" s="1037"/>
      <c r="L29" s="1037"/>
      <c r="M29" s="1037"/>
      <c r="N29" s="1037"/>
      <c r="O29" s="1037"/>
      <c r="P29" s="1038"/>
      <c r="Q29" s="1042">
        <v>20851</v>
      </c>
      <c r="R29" s="1043"/>
      <c r="S29" s="1043"/>
      <c r="T29" s="1043"/>
      <c r="U29" s="1043"/>
      <c r="V29" s="1043">
        <v>20616</v>
      </c>
      <c r="W29" s="1043"/>
      <c r="X29" s="1043"/>
      <c r="Y29" s="1043"/>
      <c r="Z29" s="1043"/>
      <c r="AA29" s="1043">
        <v>235</v>
      </c>
      <c r="AB29" s="1043"/>
      <c r="AC29" s="1043"/>
      <c r="AD29" s="1043"/>
      <c r="AE29" s="1044"/>
      <c r="AF29" s="1018">
        <v>235</v>
      </c>
      <c r="AG29" s="1019"/>
      <c r="AH29" s="1019"/>
      <c r="AI29" s="1019"/>
      <c r="AJ29" s="1020"/>
      <c r="AK29" s="976">
        <v>2967</v>
      </c>
      <c r="AL29" s="967"/>
      <c r="AM29" s="967"/>
      <c r="AN29" s="967"/>
      <c r="AO29" s="967"/>
      <c r="AP29" s="967">
        <v>529</v>
      </c>
      <c r="AQ29" s="967"/>
      <c r="AR29" s="967"/>
      <c r="AS29" s="967"/>
      <c r="AT29" s="967"/>
      <c r="AU29" s="967" t="s">
        <v>554</v>
      </c>
      <c r="AV29" s="967"/>
      <c r="AW29" s="967"/>
      <c r="AX29" s="967"/>
      <c r="AY29" s="967"/>
      <c r="AZ29" s="1041" t="s">
        <v>554</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382</v>
      </c>
      <c r="C30" s="1037"/>
      <c r="D30" s="1037"/>
      <c r="E30" s="1037"/>
      <c r="F30" s="1037"/>
      <c r="G30" s="1037"/>
      <c r="H30" s="1037"/>
      <c r="I30" s="1037"/>
      <c r="J30" s="1037"/>
      <c r="K30" s="1037"/>
      <c r="L30" s="1037"/>
      <c r="M30" s="1037"/>
      <c r="N30" s="1037"/>
      <c r="O30" s="1037"/>
      <c r="P30" s="1038"/>
      <c r="Q30" s="1042">
        <v>5430</v>
      </c>
      <c r="R30" s="1043"/>
      <c r="S30" s="1043"/>
      <c r="T30" s="1043"/>
      <c r="U30" s="1043"/>
      <c r="V30" s="1043">
        <v>5392</v>
      </c>
      <c r="W30" s="1043"/>
      <c r="X30" s="1043"/>
      <c r="Y30" s="1043"/>
      <c r="Z30" s="1043"/>
      <c r="AA30" s="1043">
        <v>38</v>
      </c>
      <c r="AB30" s="1043"/>
      <c r="AC30" s="1043"/>
      <c r="AD30" s="1043"/>
      <c r="AE30" s="1044"/>
      <c r="AF30" s="1018">
        <v>38</v>
      </c>
      <c r="AG30" s="1019"/>
      <c r="AH30" s="1019"/>
      <c r="AI30" s="1019"/>
      <c r="AJ30" s="1020"/>
      <c r="AK30" s="976">
        <v>2734</v>
      </c>
      <c r="AL30" s="967"/>
      <c r="AM30" s="967"/>
      <c r="AN30" s="967"/>
      <c r="AO30" s="967"/>
      <c r="AP30" s="967" t="s">
        <v>554</v>
      </c>
      <c r="AQ30" s="967"/>
      <c r="AR30" s="967"/>
      <c r="AS30" s="967"/>
      <c r="AT30" s="967"/>
      <c r="AU30" s="967" t="s">
        <v>554</v>
      </c>
      <c r="AV30" s="967"/>
      <c r="AW30" s="967"/>
      <c r="AX30" s="967"/>
      <c r="AY30" s="967"/>
      <c r="AZ30" s="1041" t="s">
        <v>556</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383</v>
      </c>
      <c r="C31" s="1037"/>
      <c r="D31" s="1037"/>
      <c r="E31" s="1037"/>
      <c r="F31" s="1037"/>
      <c r="G31" s="1037"/>
      <c r="H31" s="1037"/>
      <c r="I31" s="1037"/>
      <c r="J31" s="1037"/>
      <c r="K31" s="1037"/>
      <c r="L31" s="1037"/>
      <c r="M31" s="1037"/>
      <c r="N31" s="1037"/>
      <c r="O31" s="1037"/>
      <c r="P31" s="1038"/>
      <c r="Q31" s="1042">
        <v>12046</v>
      </c>
      <c r="R31" s="1043"/>
      <c r="S31" s="1043"/>
      <c r="T31" s="1043"/>
      <c r="U31" s="1043"/>
      <c r="V31" s="1043">
        <v>11952</v>
      </c>
      <c r="W31" s="1043"/>
      <c r="X31" s="1043"/>
      <c r="Y31" s="1043"/>
      <c r="Z31" s="1043"/>
      <c r="AA31" s="1043">
        <v>94</v>
      </c>
      <c r="AB31" s="1043"/>
      <c r="AC31" s="1043"/>
      <c r="AD31" s="1043"/>
      <c r="AE31" s="1044"/>
      <c r="AF31" s="1018">
        <v>4117</v>
      </c>
      <c r="AG31" s="1019"/>
      <c r="AH31" s="1019"/>
      <c r="AI31" s="1019"/>
      <c r="AJ31" s="1020"/>
      <c r="AK31" s="976">
        <v>1946</v>
      </c>
      <c r="AL31" s="967"/>
      <c r="AM31" s="967"/>
      <c r="AN31" s="967"/>
      <c r="AO31" s="967"/>
      <c r="AP31" s="967">
        <v>15443</v>
      </c>
      <c r="AQ31" s="967"/>
      <c r="AR31" s="967"/>
      <c r="AS31" s="967"/>
      <c r="AT31" s="967"/>
      <c r="AU31" s="967">
        <v>10177</v>
      </c>
      <c r="AV31" s="967"/>
      <c r="AW31" s="967"/>
      <c r="AX31" s="967"/>
      <c r="AY31" s="967"/>
      <c r="AZ31" s="1041" t="s">
        <v>556</v>
      </c>
      <c r="BA31" s="1041"/>
      <c r="BB31" s="1041"/>
      <c r="BC31" s="1041"/>
      <c r="BD31" s="1041"/>
      <c r="BE31" s="1031" t="s">
        <v>384</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385</v>
      </c>
      <c r="C32" s="1037"/>
      <c r="D32" s="1037"/>
      <c r="E32" s="1037"/>
      <c r="F32" s="1037"/>
      <c r="G32" s="1037"/>
      <c r="H32" s="1037"/>
      <c r="I32" s="1037"/>
      <c r="J32" s="1037"/>
      <c r="K32" s="1037"/>
      <c r="L32" s="1037"/>
      <c r="M32" s="1037"/>
      <c r="N32" s="1037"/>
      <c r="O32" s="1037"/>
      <c r="P32" s="1038"/>
      <c r="Q32" s="1042">
        <v>6128</v>
      </c>
      <c r="R32" s="1043"/>
      <c r="S32" s="1043"/>
      <c r="T32" s="1043"/>
      <c r="U32" s="1043"/>
      <c r="V32" s="1043">
        <v>5439</v>
      </c>
      <c r="W32" s="1043"/>
      <c r="X32" s="1043"/>
      <c r="Y32" s="1043"/>
      <c r="Z32" s="1043"/>
      <c r="AA32" s="1043">
        <v>689</v>
      </c>
      <c r="AB32" s="1043"/>
      <c r="AC32" s="1043"/>
      <c r="AD32" s="1043"/>
      <c r="AE32" s="1044"/>
      <c r="AF32" s="1018">
        <v>5287</v>
      </c>
      <c r="AG32" s="1019"/>
      <c r="AH32" s="1019"/>
      <c r="AI32" s="1019"/>
      <c r="AJ32" s="1020"/>
      <c r="AK32" s="976">
        <v>159</v>
      </c>
      <c r="AL32" s="967"/>
      <c r="AM32" s="967"/>
      <c r="AN32" s="967"/>
      <c r="AO32" s="967"/>
      <c r="AP32" s="967">
        <v>12156</v>
      </c>
      <c r="AQ32" s="967"/>
      <c r="AR32" s="967"/>
      <c r="AS32" s="967"/>
      <c r="AT32" s="967"/>
      <c r="AU32" s="967">
        <v>49</v>
      </c>
      <c r="AV32" s="967"/>
      <c r="AW32" s="967"/>
      <c r="AX32" s="967"/>
      <c r="AY32" s="967"/>
      <c r="AZ32" s="1041" t="s">
        <v>556</v>
      </c>
      <c r="BA32" s="1041"/>
      <c r="BB32" s="1041"/>
      <c r="BC32" s="1041"/>
      <c r="BD32" s="1041"/>
      <c r="BE32" s="1031" t="s">
        <v>384</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386</v>
      </c>
      <c r="C33" s="1037"/>
      <c r="D33" s="1037"/>
      <c r="E33" s="1037"/>
      <c r="F33" s="1037"/>
      <c r="G33" s="1037"/>
      <c r="H33" s="1037"/>
      <c r="I33" s="1037"/>
      <c r="J33" s="1037"/>
      <c r="K33" s="1037"/>
      <c r="L33" s="1037"/>
      <c r="M33" s="1037"/>
      <c r="N33" s="1037"/>
      <c r="O33" s="1037"/>
      <c r="P33" s="1038"/>
      <c r="Q33" s="1042">
        <v>13760</v>
      </c>
      <c r="R33" s="1043"/>
      <c r="S33" s="1043"/>
      <c r="T33" s="1043"/>
      <c r="U33" s="1043"/>
      <c r="V33" s="1043">
        <v>12587</v>
      </c>
      <c r="W33" s="1043"/>
      <c r="X33" s="1043"/>
      <c r="Y33" s="1043"/>
      <c r="Z33" s="1043"/>
      <c r="AA33" s="1043">
        <v>1172</v>
      </c>
      <c r="AB33" s="1043"/>
      <c r="AC33" s="1043"/>
      <c r="AD33" s="1043"/>
      <c r="AE33" s="1044"/>
      <c r="AF33" s="1018">
        <v>1172</v>
      </c>
      <c r="AG33" s="1019"/>
      <c r="AH33" s="1019"/>
      <c r="AI33" s="1019"/>
      <c r="AJ33" s="1020"/>
      <c r="AK33" s="976">
        <v>5670</v>
      </c>
      <c r="AL33" s="967"/>
      <c r="AM33" s="967"/>
      <c r="AN33" s="967"/>
      <c r="AO33" s="967"/>
      <c r="AP33" s="967">
        <v>97217</v>
      </c>
      <c r="AQ33" s="967"/>
      <c r="AR33" s="967"/>
      <c r="AS33" s="967"/>
      <c r="AT33" s="967"/>
      <c r="AU33" s="967">
        <v>69316</v>
      </c>
      <c r="AV33" s="967"/>
      <c r="AW33" s="967"/>
      <c r="AX33" s="967"/>
      <c r="AY33" s="967"/>
      <c r="AZ33" s="1041" t="s">
        <v>556</v>
      </c>
      <c r="BA33" s="1041"/>
      <c r="BB33" s="1041"/>
      <c r="BC33" s="1041"/>
      <c r="BD33" s="1041"/>
      <c r="BE33" s="1031" t="s">
        <v>387</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9961</v>
      </c>
      <c r="AG63" s="955"/>
      <c r="AH63" s="955"/>
      <c r="AI63" s="955"/>
      <c r="AJ63" s="1029"/>
      <c r="AK63" s="1030"/>
      <c r="AL63" s="959"/>
      <c r="AM63" s="959"/>
      <c r="AN63" s="959"/>
      <c r="AO63" s="959"/>
      <c r="AP63" s="955">
        <v>125345</v>
      </c>
      <c r="AQ63" s="955"/>
      <c r="AR63" s="955"/>
      <c r="AS63" s="955"/>
      <c r="AT63" s="955"/>
      <c r="AU63" s="955">
        <v>79542</v>
      </c>
      <c r="AV63" s="955"/>
      <c r="AW63" s="955"/>
      <c r="AX63" s="955"/>
      <c r="AY63" s="955"/>
      <c r="AZ63" s="1024"/>
      <c r="BA63" s="1024"/>
      <c r="BB63" s="1024"/>
      <c r="BC63" s="1024"/>
      <c r="BD63" s="1024"/>
      <c r="BE63" s="956"/>
      <c r="BF63" s="956"/>
      <c r="BG63" s="956"/>
      <c r="BH63" s="956"/>
      <c r="BI63" s="957"/>
      <c r="BJ63" s="1025" t="s">
        <v>390</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392</v>
      </c>
      <c r="B66" s="995"/>
      <c r="C66" s="995"/>
      <c r="D66" s="995"/>
      <c r="E66" s="995"/>
      <c r="F66" s="995"/>
      <c r="G66" s="995"/>
      <c r="H66" s="995"/>
      <c r="I66" s="995"/>
      <c r="J66" s="995"/>
      <c r="K66" s="995"/>
      <c r="L66" s="995"/>
      <c r="M66" s="995"/>
      <c r="N66" s="995"/>
      <c r="O66" s="995"/>
      <c r="P66" s="996"/>
      <c r="Q66" s="1000" t="s">
        <v>393</v>
      </c>
      <c r="R66" s="1001"/>
      <c r="S66" s="1001"/>
      <c r="T66" s="1001"/>
      <c r="U66" s="1002"/>
      <c r="V66" s="1000" t="s">
        <v>394</v>
      </c>
      <c r="W66" s="1001"/>
      <c r="X66" s="1001"/>
      <c r="Y66" s="1001"/>
      <c r="Z66" s="1002"/>
      <c r="AA66" s="1000" t="s">
        <v>395</v>
      </c>
      <c r="AB66" s="1001"/>
      <c r="AC66" s="1001"/>
      <c r="AD66" s="1001"/>
      <c r="AE66" s="1002"/>
      <c r="AF66" s="1006" t="s">
        <v>396</v>
      </c>
      <c r="AG66" s="1007"/>
      <c r="AH66" s="1007"/>
      <c r="AI66" s="1007"/>
      <c r="AJ66" s="1008"/>
      <c r="AK66" s="1000" t="s">
        <v>397</v>
      </c>
      <c r="AL66" s="995"/>
      <c r="AM66" s="995"/>
      <c r="AN66" s="995"/>
      <c r="AO66" s="996"/>
      <c r="AP66" s="1000" t="s">
        <v>398</v>
      </c>
      <c r="AQ66" s="1001"/>
      <c r="AR66" s="1001"/>
      <c r="AS66" s="1001"/>
      <c r="AT66" s="1002"/>
      <c r="AU66" s="1000" t="s">
        <v>399</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557</v>
      </c>
      <c r="C68" s="985"/>
      <c r="D68" s="985"/>
      <c r="E68" s="985"/>
      <c r="F68" s="985"/>
      <c r="G68" s="985"/>
      <c r="H68" s="985"/>
      <c r="I68" s="985"/>
      <c r="J68" s="985"/>
      <c r="K68" s="985"/>
      <c r="L68" s="985"/>
      <c r="M68" s="985"/>
      <c r="N68" s="985"/>
      <c r="O68" s="985"/>
      <c r="P68" s="986"/>
      <c r="Q68" s="987">
        <v>72172</v>
      </c>
      <c r="R68" s="981"/>
      <c r="S68" s="981"/>
      <c r="T68" s="981"/>
      <c r="U68" s="981"/>
      <c r="V68" s="981">
        <v>71769</v>
      </c>
      <c r="W68" s="981"/>
      <c r="X68" s="981"/>
      <c r="Y68" s="981"/>
      <c r="Z68" s="981"/>
      <c r="AA68" s="981">
        <v>402</v>
      </c>
      <c r="AB68" s="981"/>
      <c r="AC68" s="981"/>
      <c r="AD68" s="981"/>
      <c r="AE68" s="981"/>
      <c r="AF68" s="981">
        <v>402</v>
      </c>
      <c r="AG68" s="981"/>
      <c r="AH68" s="981"/>
      <c r="AI68" s="981"/>
      <c r="AJ68" s="981"/>
      <c r="AK68" s="981">
        <v>133</v>
      </c>
      <c r="AL68" s="981"/>
      <c r="AM68" s="981"/>
      <c r="AN68" s="981"/>
      <c r="AO68" s="981"/>
      <c r="AP68" s="981" t="s">
        <v>554</v>
      </c>
      <c r="AQ68" s="981"/>
      <c r="AR68" s="981"/>
      <c r="AS68" s="981"/>
      <c r="AT68" s="981"/>
      <c r="AU68" s="981" t="s">
        <v>554</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558</v>
      </c>
      <c r="C69" s="971"/>
      <c r="D69" s="971"/>
      <c r="E69" s="971"/>
      <c r="F69" s="971"/>
      <c r="G69" s="971"/>
      <c r="H69" s="971"/>
      <c r="I69" s="971"/>
      <c r="J69" s="971"/>
      <c r="K69" s="971"/>
      <c r="L69" s="971"/>
      <c r="M69" s="971"/>
      <c r="N69" s="971"/>
      <c r="O69" s="971"/>
      <c r="P69" s="972"/>
      <c r="Q69" s="973">
        <v>8</v>
      </c>
      <c r="R69" s="967"/>
      <c r="S69" s="967"/>
      <c r="T69" s="967"/>
      <c r="U69" s="967"/>
      <c r="V69" s="967">
        <v>8</v>
      </c>
      <c r="W69" s="967"/>
      <c r="X69" s="967"/>
      <c r="Y69" s="967"/>
      <c r="Z69" s="967"/>
      <c r="AA69" s="967">
        <v>1</v>
      </c>
      <c r="AB69" s="967"/>
      <c r="AC69" s="967"/>
      <c r="AD69" s="967"/>
      <c r="AE69" s="967"/>
      <c r="AF69" s="967">
        <v>1</v>
      </c>
      <c r="AG69" s="967"/>
      <c r="AH69" s="967"/>
      <c r="AI69" s="967"/>
      <c r="AJ69" s="967"/>
      <c r="AK69" s="967">
        <v>0</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559</v>
      </c>
      <c r="C70" s="971"/>
      <c r="D70" s="971"/>
      <c r="E70" s="971"/>
      <c r="F70" s="971"/>
      <c r="G70" s="971"/>
      <c r="H70" s="971"/>
      <c r="I70" s="971"/>
      <c r="J70" s="971"/>
      <c r="K70" s="971"/>
      <c r="L70" s="971"/>
      <c r="M70" s="971"/>
      <c r="N70" s="971"/>
      <c r="O70" s="971"/>
      <c r="P70" s="972"/>
      <c r="Q70" s="973">
        <v>26</v>
      </c>
      <c r="R70" s="967"/>
      <c r="S70" s="967"/>
      <c r="T70" s="967"/>
      <c r="U70" s="967"/>
      <c r="V70" s="967">
        <v>23</v>
      </c>
      <c r="W70" s="967"/>
      <c r="X70" s="967"/>
      <c r="Y70" s="967"/>
      <c r="Z70" s="967"/>
      <c r="AA70" s="967">
        <v>3</v>
      </c>
      <c r="AB70" s="967"/>
      <c r="AC70" s="967"/>
      <c r="AD70" s="967"/>
      <c r="AE70" s="967"/>
      <c r="AF70" s="967">
        <v>3</v>
      </c>
      <c r="AG70" s="967"/>
      <c r="AH70" s="967"/>
      <c r="AI70" s="967"/>
      <c r="AJ70" s="967"/>
      <c r="AK70" s="967">
        <v>0</v>
      </c>
      <c r="AL70" s="967"/>
      <c r="AM70" s="967"/>
      <c r="AN70" s="967"/>
      <c r="AO70" s="967"/>
      <c r="AP70" s="967" t="s">
        <v>554</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560</v>
      </c>
      <c r="C71" s="971"/>
      <c r="D71" s="971"/>
      <c r="E71" s="971"/>
      <c r="F71" s="971"/>
      <c r="G71" s="971"/>
      <c r="H71" s="971"/>
      <c r="I71" s="971"/>
      <c r="J71" s="971"/>
      <c r="K71" s="971"/>
      <c r="L71" s="971"/>
      <c r="M71" s="971"/>
      <c r="N71" s="971"/>
      <c r="O71" s="971"/>
      <c r="P71" s="972"/>
      <c r="Q71" s="973">
        <v>104</v>
      </c>
      <c r="R71" s="967"/>
      <c r="S71" s="967"/>
      <c r="T71" s="967"/>
      <c r="U71" s="967"/>
      <c r="V71" s="967">
        <v>102</v>
      </c>
      <c r="W71" s="967"/>
      <c r="X71" s="967"/>
      <c r="Y71" s="967"/>
      <c r="Z71" s="967"/>
      <c r="AA71" s="967">
        <v>2</v>
      </c>
      <c r="AB71" s="967"/>
      <c r="AC71" s="967"/>
      <c r="AD71" s="967"/>
      <c r="AE71" s="967"/>
      <c r="AF71" s="967">
        <v>2</v>
      </c>
      <c r="AG71" s="967"/>
      <c r="AH71" s="967"/>
      <c r="AI71" s="967"/>
      <c r="AJ71" s="967"/>
      <c r="AK71" s="967">
        <v>7</v>
      </c>
      <c r="AL71" s="967"/>
      <c r="AM71" s="967"/>
      <c r="AN71" s="967"/>
      <c r="AO71" s="967"/>
      <c r="AP71" s="967" t="s">
        <v>554</v>
      </c>
      <c r="AQ71" s="967"/>
      <c r="AR71" s="967"/>
      <c r="AS71" s="967"/>
      <c r="AT71" s="967"/>
      <c r="AU71" s="967" t="s">
        <v>554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561</v>
      </c>
      <c r="C72" s="971"/>
      <c r="D72" s="971"/>
      <c r="E72" s="971"/>
      <c r="F72" s="971"/>
      <c r="G72" s="971"/>
      <c r="H72" s="971"/>
      <c r="I72" s="971"/>
      <c r="J72" s="971"/>
      <c r="K72" s="971"/>
      <c r="L72" s="971"/>
      <c r="M72" s="971"/>
      <c r="N72" s="971"/>
      <c r="O72" s="971"/>
      <c r="P72" s="972"/>
      <c r="Q72" s="973">
        <v>194</v>
      </c>
      <c r="R72" s="967"/>
      <c r="S72" s="967"/>
      <c r="T72" s="967"/>
      <c r="U72" s="967"/>
      <c r="V72" s="967">
        <v>166</v>
      </c>
      <c r="W72" s="967"/>
      <c r="X72" s="967"/>
      <c r="Y72" s="967"/>
      <c r="Z72" s="967"/>
      <c r="AA72" s="967">
        <v>28</v>
      </c>
      <c r="AB72" s="967"/>
      <c r="AC72" s="967"/>
      <c r="AD72" s="967"/>
      <c r="AE72" s="967"/>
      <c r="AF72" s="967">
        <v>28</v>
      </c>
      <c r="AG72" s="967"/>
      <c r="AH72" s="967"/>
      <c r="AI72" s="967"/>
      <c r="AJ72" s="967"/>
      <c r="AK72" s="967">
        <v>11</v>
      </c>
      <c r="AL72" s="967"/>
      <c r="AM72" s="967"/>
      <c r="AN72" s="967"/>
      <c r="AO72" s="967"/>
      <c r="AP72" s="967" t="s">
        <v>565</v>
      </c>
      <c r="AQ72" s="967"/>
      <c r="AR72" s="967"/>
      <c r="AS72" s="967"/>
      <c r="AT72" s="967"/>
      <c r="AU72" s="967" t="s">
        <v>565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562</v>
      </c>
      <c r="C73" s="971"/>
      <c r="D73" s="971"/>
      <c r="E73" s="971"/>
      <c r="F73" s="971"/>
      <c r="G73" s="971"/>
      <c r="H73" s="971"/>
      <c r="I73" s="971"/>
      <c r="J73" s="971"/>
      <c r="K73" s="971"/>
      <c r="L73" s="971"/>
      <c r="M73" s="971"/>
      <c r="N73" s="971"/>
      <c r="O73" s="971"/>
      <c r="P73" s="972"/>
      <c r="Q73" s="973">
        <v>998134</v>
      </c>
      <c r="R73" s="967"/>
      <c r="S73" s="967"/>
      <c r="T73" s="967"/>
      <c r="U73" s="967"/>
      <c r="V73" s="967">
        <v>966662</v>
      </c>
      <c r="W73" s="967"/>
      <c r="X73" s="967"/>
      <c r="Y73" s="967"/>
      <c r="Z73" s="967"/>
      <c r="AA73" s="967">
        <v>31472</v>
      </c>
      <c r="AB73" s="967"/>
      <c r="AC73" s="967"/>
      <c r="AD73" s="967"/>
      <c r="AE73" s="967"/>
      <c r="AF73" s="967">
        <v>31472</v>
      </c>
      <c r="AG73" s="967"/>
      <c r="AH73" s="967"/>
      <c r="AI73" s="967"/>
      <c r="AJ73" s="967"/>
      <c r="AK73" s="967">
        <v>5942</v>
      </c>
      <c r="AL73" s="967"/>
      <c r="AM73" s="967"/>
      <c r="AN73" s="967"/>
      <c r="AO73" s="967"/>
      <c r="AP73" s="967" t="s">
        <v>565</v>
      </c>
      <c r="AQ73" s="967"/>
      <c r="AR73" s="967"/>
      <c r="AS73" s="967"/>
      <c r="AT73" s="967"/>
      <c r="AU73" s="967" t="s">
        <v>565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563</v>
      </c>
      <c r="C74" s="971"/>
      <c r="D74" s="971"/>
      <c r="E74" s="971"/>
      <c r="F74" s="971"/>
      <c r="G74" s="971"/>
      <c r="H74" s="971"/>
      <c r="I74" s="971"/>
      <c r="J74" s="971"/>
      <c r="K74" s="971"/>
      <c r="L74" s="971"/>
      <c r="M74" s="971"/>
      <c r="N74" s="971"/>
      <c r="O74" s="971"/>
      <c r="P74" s="972"/>
      <c r="Q74" s="973">
        <v>43564</v>
      </c>
      <c r="R74" s="967"/>
      <c r="S74" s="967"/>
      <c r="T74" s="967"/>
      <c r="U74" s="967"/>
      <c r="V74" s="967">
        <v>37771</v>
      </c>
      <c r="W74" s="967"/>
      <c r="X74" s="967"/>
      <c r="Y74" s="967"/>
      <c r="Z74" s="967"/>
      <c r="AA74" s="967">
        <v>5792</v>
      </c>
      <c r="AB74" s="967"/>
      <c r="AC74" s="967"/>
      <c r="AD74" s="967"/>
      <c r="AE74" s="967"/>
      <c r="AF74" s="967">
        <v>29201</v>
      </c>
      <c r="AG74" s="967"/>
      <c r="AH74" s="967"/>
      <c r="AI74" s="967"/>
      <c r="AJ74" s="967"/>
      <c r="AK74" s="977" t="s">
        <v>554</v>
      </c>
      <c r="AL74" s="975"/>
      <c r="AM74" s="975"/>
      <c r="AN74" s="975"/>
      <c r="AO74" s="976"/>
      <c r="AP74" s="977">
        <v>144908</v>
      </c>
      <c r="AQ74" s="975"/>
      <c r="AR74" s="975"/>
      <c r="AS74" s="975"/>
      <c r="AT74" s="976"/>
      <c r="AU74" s="967" t="s">
        <v>565</v>
      </c>
      <c r="AV74" s="967"/>
      <c r="AW74" s="967"/>
      <c r="AX74" s="967"/>
      <c r="AY74" s="967"/>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564</v>
      </c>
      <c r="C75" s="971"/>
      <c r="D75" s="971"/>
      <c r="E75" s="971"/>
      <c r="F75" s="971"/>
      <c r="G75" s="971"/>
      <c r="H75" s="971"/>
      <c r="I75" s="971"/>
      <c r="J75" s="971"/>
      <c r="K75" s="971"/>
      <c r="L75" s="971"/>
      <c r="M75" s="971"/>
      <c r="N75" s="971"/>
      <c r="O75" s="971"/>
      <c r="P75" s="972"/>
      <c r="Q75" s="974">
        <v>9051</v>
      </c>
      <c r="R75" s="975"/>
      <c r="S75" s="975"/>
      <c r="T75" s="975"/>
      <c r="U75" s="976"/>
      <c r="V75" s="977">
        <v>6088</v>
      </c>
      <c r="W75" s="975"/>
      <c r="X75" s="975"/>
      <c r="Y75" s="975"/>
      <c r="Z75" s="976"/>
      <c r="AA75" s="977">
        <v>2963</v>
      </c>
      <c r="AB75" s="975"/>
      <c r="AC75" s="975"/>
      <c r="AD75" s="975"/>
      <c r="AE75" s="976"/>
      <c r="AF75" s="977">
        <v>14577</v>
      </c>
      <c r="AG75" s="975"/>
      <c r="AH75" s="975"/>
      <c r="AI75" s="975"/>
      <c r="AJ75" s="976"/>
      <c r="AK75" s="977" t="s">
        <v>554</v>
      </c>
      <c r="AL75" s="975"/>
      <c r="AM75" s="975"/>
      <c r="AN75" s="975"/>
      <c r="AO75" s="976"/>
      <c r="AP75" s="977">
        <v>19295</v>
      </c>
      <c r="AQ75" s="975"/>
      <c r="AR75" s="975"/>
      <c r="AS75" s="975"/>
      <c r="AT75" s="976"/>
      <c r="AU75" s="967" t="s">
        <v>565</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75686</v>
      </c>
      <c r="AG88" s="955"/>
      <c r="AH88" s="955"/>
      <c r="AI88" s="955"/>
      <c r="AJ88" s="955"/>
      <c r="AK88" s="959"/>
      <c r="AL88" s="959"/>
      <c r="AM88" s="959"/>
      <c r="AN88" s="959"/>
      <c r="AO88" s="959"/>
      <c r="AP88" s="955">
        <v>164203</v>
      </c>
      <c r="AQ88" s="955"/>
      <c r="AR88" s="955"/>
      <c r="AS88" s="955"/>
      <c r="AT88" s="955"/>
      <c r="AU88" s="955" t="s">
        <v>554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719</v>
      </c>
      <c r="CS102" s="947"/>
      <c r="CT102" s="947"/>
      <c r="CU102" s="947"/>
      <c r="CV102" s="948"/>
      <c r="CW102" s="946">
        <v>48</v>
      </c>
      <c r="CX102" s="947"/>
      <c r="CY102" s="947"/>
      <c r="CZ102" s="947"/>
      <c r="DA102" s="948"/>
      <c r="DB102" s="946">
        <v>63</v>
      </c>
      <c r="DC102" s="947"/>
      <c r="DD102" s="947"/>
      <c r="DE102" s="947"/>
      <c r="DF102" s="948"/>
      <c r="DG102" s="946" t="s">
        <v>554</v>
      </c>
      <c r="DH102" s="947"/>
      <c r="DI102" s="947"/>
      <c r="DJ102" s="947"/>
      <c r="DK102" s="948"/>
      <c r="DL102" s="946" t="s">
        <v>554</v>
      </c>
      <c r="DM102" s="947"/>
      <c r="DN102" s="947"/>
      <c r="DO102" s="947"/>
      <c r="DP102" s="948"/>
      <c r="DQ102" s="946" t="s">
        <v>554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8553025</v>
      </c>
      <c r="AB110" s="873"/>
      <c r="AC110" s="873"/>
      <c r="AD110" s="873"/>
      <c r="AE110" s="874"/>
      <c r="AF110" s="875">
        <v>8752732</v>
      </c>
      <c r="AG110" s="873"/>
      <c r="AH110" s="873"/>
      <c r="AI110" s="873"/>
      <c r="AJ110" s="874"/>
      <c r="AK110" s="875">
        <v>9037743</v>
      </c>
      <c r="AL110" s="873"/>
      <c r="AM110" s="873"/>
      <c r="AN110" s="873"/>
      <c r="AO110" s="874"/>
      <c r="AP110" s="876">
        <v>19.8</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80555720</v>
      </c>
      <c r="BR110" s="800"/>
      <c r="BS110" s="800"/>
      <c r="BT110" s="800"/>
      <c r="BU110" s="800"/>
      <c r="BV110" s="800">
        <v>86883662</v>
      </c>
      <c r="BW110" s="800"/>
      <c r="BX110" s="800"/>
      <c r="BY110" s="800"/>
      <c r="BZ110" s="800"/>
      <c r="CA110" s="800">
        <v>89346338</v>
      </c>
      <c r="CB110" s="800"/>
      <c r="CC110" s="800"/>
      <c r="CD110" s="800"/>
      <c r="CE110" s="800"/>
      <c r="CF110" s="861">
        <v>195.6</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18167</v>
      </c>
      <c r="AB111" s="909"/>
      <c r="AC111" s="909"/>
      <c r="AD111" s="909"/>
      <c r="AE111" s="910"/>
      <c r="AF111" s="911">
        <v>20833</v>
      </c>
      <c r="AG111" s="909"/>
      <c r="AH111" s="909"/>
      <c r="AI111" s="909"/>
      <c r="AJ111" s="910"/>
      <c r="AK111" s="911">
        <v>52600</v>
      </c>
      <c r="AL111" s="909"/>
      <c r="AM111" s="909"/>
      <c r="AN111" s="909"/>
      <c r="AO111" s="910"/>
      <c r="AP111" s="912">
        <v>0.1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5356383</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18013</v>
      </c>
      <c r="AB112" s="784"/>
      <c r="AC112" s="784"/>
      <c r="AD112" s="784"/>
      <c r="AE112" s="785"/>
      <c r="AF112" s="786">
        <v>16197</v>
      </c>
      <c r="AG112" s="784"/>
      <c r="AH112" s="784"/>
      <c r="AI112" s="784"/>
      <c r="AJ112" s="785"/>
      <c r="AK112" s="786">
        <v>14113</v>
      </c>
      <c r="AL112" s="784"/>
      <c r="AM112" s="784"/>
      <c r="AN112" s="784"/>
      <c r="AO112" s="785"/>
      <c r="AP112" s="754">
        <v>0</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83507070</v>
      </c>
      <c r="BR112" s="771"/>
      <c r="BS112" s="771"/>
      <c r="BT112" s="771"/>
      <c r="BU112" s="771"/>
      <c r="BV112" s="771">
        <v>81869414</v>
      </c>
      <c r="BW112" s="771"/>
      <c r="BX112" s="771"/>
      <c r="BY112" s="771"/>
      <c r="BZ112" s="771"/>
      <c r="CA112" s="771">
        <v>79541282</v>
      </c>
      <c r="CB112" s="771"/>
      <c r="CC112" s="771"/>
      <c r="CD112" s="771"/>
      <c r="CE112" s="771"/>
      <c r="CF112" s="848">
        <v>174.2</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5776975</v>
      </c>
      <c r="AB113" s="909"/>
      <c r="AC113" s="909"/>
      <c r="AD113" s="909"/>
      <c r="AE113" s="910"/>
      <c r="AF113" s="911">
        <v>5926921</v>
      </c>
      <c r="AG113" s="909"/>
      <c r="AH113" s="909"/>
      <c r="AI113" s="909"/>
      <c r="AJ113" s="910"/>
      <c r="AK113" s="911">
        <v>5995431</v>
      </c>
      <c r="AL113" s="909"/>
      <c r="AM113" s="909"/>
      <c r="AN113" s="909"/>
      <c r="AO113" s="910"/>
      <c r="AP113" s="912">
        <v>13.1</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11683589</v>
      </c>
      <c r="BR114" s="771"/>
      <c r="BS114" s="771"/>
      <c r="BT114" s="771"/>
      <c r="BU114" s="771"/>
      <c r="BV114" s="771">
        <v>11251958</v>
      </c>
      <c r="BW114" s="771"/>
      <c r="BX114" s="771"/>
      <c r="BY114" s="771"/>
      <c r="BZ114" s="771"/>
      <c r="CA114" s="771">
        <v>10267652</v>
      </c>
      <c r="CB114" s="771"/>
      <c r="CC114" s="771"/>
      <c r="CD114" s="771"/>
      <c r="CE114" s="771"/>
      <c r="CF114" s="848">
        <v>22.5</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159</v>
      </c>
      <c r="AB115" s="909"/>
      <c r="AC115" s="909"/>
      <c r="AD115" s="909"/>
      <c r="AE115" s="910"/>
      <c r="AF115" s="911">
        <v>100</v>
      </c>
      <c r="AG115" s="909"/>
      <c r="AH115" s="909"/>
      <c r="AI115" s="909"/>
      <c r="AJ115" s="910"/>
      <c r="AK115" s="911">
        <v>82</v>
      </c>
      <c r="AL115" s="909"/>
      <c r="AM115" s="909"/>
      <c r="AN115" s="909"/>
      <c r="AO115" s="910"/>
      <c r="AP115" s="912">
        <v>0</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6687</v>
      </c>
      <c r="BR115" s="771"/>
      <c r="BS115" s="771"/>
      <c r="BT115" s="771"/>
      <c r="BU115" s="771"/>
      <c r="BV115" s="771">
        <v>5789</v>
      </c>
      <c r="BW115" s="771"/>
      <c r="BX115" s="771"/>
      <c r="BY115" s="771"/>
      <c r="BZ115" s="771"/>
      <c r="CA115" s="771">
        <v>4359</v>
      </c>
      <c r="CB115" s="771"/>
      <c r="CC115" s="771"/>
      <c r="CD115" s="771"/>
      <c r="CE115" s="771"/>
      <c r="CF115" s="848">
        <v>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5356383</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506</v>
      </c>
      <c r="AB116" s="784"/>
      <c r="AC116" s="784"/>
      <c r="AD116" s="784"/>
      <c r="AE116" s="785"/>
      <c r="AF116" s="786">
        <v>215</v>
      </c>
      <c r="AG116" s="784"/>
      <c r="AH116" s="784"/>
      <c r="AI116" s="784"/>
      <c r="AJ116" s="785"/>
      <c r="AK116" s="786">
        <v>1648</v>
      </c>
      <c r="AL116" s="784"/>
      <c r="AM116" s="784"/>
      <c r="AN116" s="784"/>
      <c r="AO116" s="785"/>
      <c r="AP116" s="754">
        <v>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14366845</v>
      </c>
      <c r="AB117" s="895"/>
      <c r="AC117" s="895"/>
      <c r="AD117" s="895"/>
      <c r="AE117" s="896"/>
      <c r="AF117" s="898">
        <v>14716998</v>
      </c>
      <c r="AG117" s="895"/>
      <c r="AH117" s="895"/>
      <c r="AI117" s="895"/>
      <c r="AJ117" s="896"/>
      <c r="AK117" s="898">
        <v>15101617</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438</v>
      </c>
      <c r="BP118" s="838"/>
      <c r="BQ118" s="857">
        <v>181109449</v>
      </c>
      <c r="BR118" s="858"/>
      <c r="BS118" s="858"/>
      <c r="BT118" s="858"/>
      <c r="BU118" s="858"/>
      <c r="BV118" s="858">
        <v>180010823</v>
      </c>
      <c r="BW118" s="858"/>
      <c r="BX118" s="858"/>
      <c r="BY118" s="858"/>
      <c r="BZ118" s="858"/>
      <c r="CA118" s="858">
        <v>179159631</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10537174</v>
      </c>
      <c r="BR119" s="800"/>
      <c r="BS119" s="800"/>
      <c r="BT119" s="800"/>
      <c r="BU119" s="800"/>
      <c r="BV119" s="800">
        <v>11729242</v>
      </c>
      <c r="BW119" s="800"/>
      <c r="BX119" s="800"/>
      <c r="BY119" s="800"/>
      <c r="BZ119" s="800"/>
      <c r="CA119" s="800">
        <v>10136589</v>
      </c>
      <c r="CB119" s="800"/>
      <c r="CC119" s="800"/>
      <c r="CD119" s="800"/>
      <c r="CE119" s="800"/>
      <c r="CF119" s="861">
        <v>22.2</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44822891</v>
      </c>
      <c r="BR120" s="771"/>
      <c r="BS120" s="771"/>
      <c r="BT120" s="771"/>
      <c r="BU120" s="771"/>
      <c r="BV120" s="771">
        <v>41290526</v>
      </c>
      <c r="BW120" s="771"/>
      <c r="BX120" s="771"/>
      <c r="BY120" s="771"/>
      <c r="BZ120" s="771"/>
      <c r="CA120" s="771">
        <v>38793572</v>
      </c>
      <c r="CB120" s="771"/>
      <c r="CC120" s="771"/>
      <c r="CD120" s="771"/>
      <c r="CE120" s="771"/>
      <c r="CF120" s="848">
        <v>84.9</v>
      </c>
      <c r="CG120" s="849"/>
      <c r="CH120" s="849"/>
      <c r="CI120" s="849"/>
      <c r="CJ120" s="849"/>
      <c r="CK120" s="850" t="s">
        <v>444</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71857986</v>
      </c>
      <c r="DH120" s="800"/>
      <c r="DI120" s="800"/>
      <c r="DJ120" s="800"/>
      <c r="DK120" s="800"/>
      <c r="DL120" s="800">
        <v>70951067</v>
      </c>
      <c r="DM120" s="800"/>
      <c r="DN120" s="800"/>
      <c r="DO120" s="800"/>
      <c r="DP120" s="800"/>
      <c r="DQ120" s="800">
        <v>69315645</v>
      </c>
      <c r="DR120" s="800"/>
      <c r="DS120" s="800"/>
      <c r="DT120" s="800"/>
      <c r="DU120" s="800"/>
      <c r="DV120" s="801">
        <v>151.80000000000001</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106178297</v>
      </c>
      <c r="BR121" s="858"/>
      <c r="BS121" s="858"/>
      <c r="BT121" s="858"/>
      <c r="BU121" s="858"/>
      <c r="BV121" s="858">
        <v>108481122</v>
      </c>
      <c r="BW121" s="858"/>
      <c r="BX121" s="858"/>
      <c r="BY121" s="858"/>
      <c r="BZ121" s="858"/>
      <c r="CA121" s="858">
        <v>110980639</v>
      </c>
      <c r="CB121" s="858"/>
      <c r="CC121" s="858"/>
      <c r="CD121" s="858"/>
      <c r="CE121" s="858"/>
      <c r="CF121" s="859">
        <v>243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11599831</v>
      </c>
      <c r="DH121" s="771"/>
      <c r="DI121" s="771"/>
      <c r="DJ121" s="771"/>
      <c r="DK121" s="771"/>
      <c r="DL121" s="771">
        <v>10869698</v>
      </c>
      <c r="DM121" s="771"/>
      <c r="DN121" s="771"/>
      <c r="DO121" s="771"/>
      <c r="DP121" s="771"/>
      <c r="DQ121" s="771">
        <v>10177012</v>
      </c>
      <c r="DR121" s="771"/>
      <c r="DS121" s="771"/>
      <c r="DT121" s="771"/>
      <c r="DU121" s="771"/>
      <c r="DV121" s="823">
        <v>22.3</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447</v>
      </c>
      <c r="BP122" s="838"/>
      <c r="BQ122" s="839">
        <v>161538362</v>
      </c>
      <c r="BR122" s="840"/>
      <c r="BS122" s="840"/>
      <c r="BT122" s="840"/>
      <c r="BU122" s="840"/>
      <c r="BV122" s="840">
        <v>161500890</v>
      </c>
      <c r="BW122" s="840"/>
      <c r="BX122" s="840"/>
      <c r="BY122" s="840"/>
      <c r="BZ122" s="840"/>
      <c r="CA122" s="840">
        <v>159910800</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49253</v>
      </c>
      <c r="DH122" s="771"/>
      <c r="DI122" s="771"/>
      <c r="DJ122" s="771"/>
      <c r="DK122" s="771"/>
      <c r="DL122" s="771">
        <v>48649</v>
      </c>
      <c r="DM122" s="771"/>
      <c r="DN122" s="771"/>
      <c r="DO122" s="771"/>
      <c r="DP122" s="771"/>
      <c r="DQ122" s="771">
        <v>48625</v>
      </c>
      <c r="DR122" s="771"/>
      <c r="DS122" s="771"/>
      <c r="DT122" s="771"/>
      <c r="DU122" s="771"/>
      <c r="DV122" s="823">
        <v>0.1</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43</v>
      </c>
      <c r="BR123" s="832"/>
      <c r="BS123" s="832"/>
      <c r="BT123" s="832"/>
      <c r="BU123" s="832"/>
      <c r="BV123" s="832">
        <v>40.1</v>
      </c>
      <c r="BW123" s="832"/>
      <c r="BX123" s="832"/>
      <c r="BY123" s="832"/>
      <c r="BZ123" s="832"/>
      <c r="CA123" s="832">
        <v>42.1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159</v>
      </c>
      <c r="AB127" s="784"/>
      <c r="AC127" s="784"/>
      <c r="AD127" s="784"/>
      <c r="AE127" s="785"/>
      <c r="AF127" s="786">
        <v>100</v>
      </c>
      <c r="AG127" s="784"/>
      <c r="AH127" s="784"/>
      <c r="AI127" s="784"/>
      <c r="AJ127" s="785"/>
      <c r="AK127" s="786">
        <v>82</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6687</v>
      </c>
      <c r="DH127" s="820"/>
      <c r="DI127" s="820"/>
      <c r="DJ127" s="820"/>
      <c r="DK127" s="820"/>
      <c r="DL127" s="820">
        <v>5789</v>
      </c>
      <c r="DM127" s="820"/>
      <c r="DN127" s="820"/>
      <c r="DO127" s="820"/>
      <c r="DP127" s="820"/>
      <c r="DQ127" s="820">
        <v>4359</v>
      </c>
      <c r="DR127" s="820"/>
      <c r="DS127" s="820"/>
      <c r="DT127" s="820"/>
      <c r="DU127" s="820"/>
      <c r="DV127" s="821">
        <v>0</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3192263</v>
      </c>
      <c r="AB128" s="724"/>
      <c r="AC128" s="724"/>
      <c r="AD128" s="724"/>
      <c r="AE128" s="725"/>
      <c r="AF128" s="726">
        <v>3176240</v>
      </c>
      <c r="AG128" s="724"/>
      <c r="AH128" s="724"/>
      <c r="AI128" s="724"/>
      <c r="AJ128" s="725"/>
      <c r="AK128" s="726">
        <v>3151796</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53612110</v>
      </c>
      <c r="AB129" s="784"/>
      <c r="AC129" s="784"/>
      <c r="AD129" s="784"/>
      <c r="AE129" s="785"/>
      <c r="AF129" s="786">
        <v>54379535</v>
      </c>
      <c r="AG129" s="784"/>
      <c r="AH129" s="784"/>
      <c r="AI129" s="784"/>
      <c r="AJ129" s="785"/>
      <c r="AK129" s="786">
        <v>54299889</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8109403</v>
      </c>
      <c r="AB130" s="784"/>
      <c r="AC130" s="784"/>
      <c r="AD130" s="784"/>
      <c r="AE130" s="785"/>
      <c r="AF130" s="786">
        <v>8222271</v>
      </c>
      <c r="AG130" s="784"/>
      <c r="AH130" s="784"/>
      <c r="AI130" s="784"/>
      <c r="AJ130" s="785"/>
      <c r="AK130" s="786">
        <v>8629245</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42.1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45502707</v>
      </c>
      <c r="AB131" s="717"/>
      <c r="AC131" s="717"/>
      <c r="AD131" s="717"/>
      <c r="AE131" s="718"/>
      <c r="AF131" s="719">
        <v>46157264</v>
      </c>
      <c r="AG131" s="717"/>
      <c r="AH131" s="717"/>
      <c r="AI131" s="717"/>
      <c r="AJ131" s="718"/>
      <c r="AK131" s="719">
        <v>45670644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6.7362563729999998</v>
      </c>
      <c r="AB132" s="740"/>
      <c r="AC132" s="740"/>
      <c r="AD132" s="740"/>
      <c r="AE132" s="741"/>
      <c r="AF132" s="742">
        <v>7.1895227589999999</v>
      </c>
      <c r="AG132" s="740"/>
      <c r="AH132" s="740"/>
      <c r="AI132" s="740"/>
      <c r="AJ132" s="741"/>
      <c r="AK132" s="742">
        <v>7.270701066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6.7</v>
      </c>
      <c r="AB133" s="749"/>
      <c r="AC133" s="749"/>
      <c r="AD133" s="749"/>
      <c r="AE133" s="750"/>
      <c r="AF133" s="748">
        <v>6.9</v>
      </c>
      <c r="AG133" s="749"/>
      <c r="AH133" s="749"/>
      <c r="AI133" s="749"/>
      <c r="AJ133" s="750"/>
      <c r="AK133" s="748">
        <v>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election activeCell="A48" sqref="A48:XFD4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2" t="s">
        <v>475</v>
      </c>
      <c r="L7" s="254"/>
      <c r="M7" s="255" t="s">
        <v>476</v>
      </c>
      <c r="N7" s="256"/>
    </row>
    <row r="8" spans="1:16">
      <c r="A8" s="248"/>
      <c r="B8" s="244"/>
      <c r="C8" s="244"/>
      <c r="D8" s="244"/>
      <c r="E8" s="244"/>
      <c r="F8" s="244"/>
      <c r="G8" s="257"/>
      <c r="H8" s="258"/>
      <c r="I8" s="258"/>
      <c r="J8" s="259"/>
      <c r="K8" s="1123"/>
      <c r="L8" s="260" t="s">
        <v>477</v>
      </c>
      <c r="M8" s="261" t="s">
        <v>478</v>
      </c>
      <c r="N8" s="262" t="s">
        <v>479</v>
      </c>
    </row>
    <row r="9" spans="1:16">
      <c r="A9" s="248"/>
      <c r="B9" s="244"/>
      <c r="C9" s="244"/>
      <c r="D9" s="244"/>
      <c r="E9" s="244"/>
      <c r="F9" s="244"/>
      <c r="G9" s="1136" t="s">
        <v>480</v>
      </c>
      <c r="H9" s="1137"/>
      <c r="I9" s="1137"/>
      <c r="J9" s="1138"/>
      <c r="K9" s="263">
        <v>16231543</v>
      </c>
      <c r="L9" s="264">
        <v>60207</v>
      </c>
      <c r="M9" s="265">
        <v>56720</v>
      </c>
      <c r="N9" s="266">
        <v>6.1</v>
      </c>
    </row>
    <row r="10" spans="1:16">
      <c r="A10" s="248"/>
      <c r="B10" s="244"/>
      <c r="C10" s="244"/>
      <c r="D10" s="244"/>
      <c r="E10" s="244"/>
      <c r="F10" s="244"/>
      <c r="G10" s="1136" t="s">
        <v>481</v>
      </c>
      <c r="H10" s="1137"/>
      <c r="I10" s="1137"/>
      <c r="J10" s="1138"/>
      <c r="K10" s="267">
        <v>576060</v>
      </c>
      <c r="L10" s="268">
        <v>2137</v>
      </c>
      <c r="M10" s="269">
        <v>3493</v>
      </c>
      <c r="N10" s="270">
        <v>-38.799999999999997</v>
      </c>
    </row>
    <row r="11" spans="1:16" ht="13.5" customHeight="1">
      <c r="A11" s="248"/>
      <c r="B11" s="244"/>
      <c r="C11" s="244"/>
      <c r="D11" s="244"/>
      <c r="E11" s="244"/>
      <c r="F11" s="244"/>
      <c r="G11" s="1136" t="s">
        <v>482</v>
      </c>
      <c r="H11" s="1137"/>
      <c r="I11" s="1137"/>
      <c r="J11" s="1138"/>
      <c r="K11" s="267">
        <v>12655</v>
      </c>
      <c r="L11" s="268">
        <v>47</v>
      </c>
      <c r="M11" s="269">
        <v>1791</v>
      </c>
      <c r="N11" s="270">
        <v>-97.4</v>
      </c>
    </row>
    <row r="12" spans="1:16" ht="13.5" customHeight="1">
      <c r="A12" s="248"/>
      <c r="B12" s="244"/>
      <c r="C12" s="244"/>
      <c r="D12" s="244"/>
      <c r="E12" s="244"/>
      <c r="F12" s="244"/>
      <c r="G12" s="1136" t="s">
        <v>483</v>
      </c>
      <c r="H12" s="1137"/>
      <c r="I12" s="1137"/>
      <c r="J12" s="1138"/>
      <c r="K12" s="267">
        <v>725754</v>
      </c>
      <c r="L12" s="268">
        <v>2692</v>
      </c>
      <c r="M12" s="269">
        <v>1224</v>
      </c>
      <c r="N12" s="270">
        <v>119.9</v>
      </c>
    </row>
    <row r="13" spans="1:16" ht="13.5" customHeight="1">
      <c r="A13" s="248"/>
      <c r="B13" s="244"/>
      <c r="C13" s="244"/>
      <c r="D13" s="244"/>
      <c r="E13" s="244"/>
      <c r="F13" s="244"/>
      <c r="G13" s="1136" t="s">
        <v>484</v>
      </c>
      <c r="H13" s="1137"/>
      <c r="I13" s="1137"/>
      <c r="J13" s="1138"/>
      <c r="K13" s="267" t="s">
        <v>485</v>
      </c>
      <c r="L13" s="268" t="s">
        <v>485</v>
      </c>
      <c r="M13" s="269">
        <v>28</v>
      </c>
      <c r="N13" s="270" t="s">
        <v>485</v>
      </c>
    </row>
    <row r="14" spans="1:16" ht="13.5" customHeight="1">
      <c r="A14" s="248"/>
      <c r="B14" s="244"/>
      <c r="C14" s="244"/>
      <c r="D14" s="244"/>
      <c r="E14" s="244"/>
      <c r="F14" s="244"/>
      <c r="G14" s="1136" t="s">
        <v>486</v>
      </c>
      <c r="H14" s="1137"/>
      <c r="I14" s="1137"/>
      <c r="J14" s="1138"/>
      <c r="K14" s="267">
        <v>513463</v>
      </c>
      <c r="L14" s="268">
        <v>1905</v>
      </c>
      <c r="M14" s="269">
        <v>1936</v>
      </c>
      <c r="N14" s="270">
        <v>-1.6</v>
      </c>
    </row>
    <row r="15" spans="1:16" ht="13.5" customHeight="1">
      <c r="A15" s="248"/>
      <c r="B15" s="244"/>
      <c r="C15" s="244"/>
      <c r="D15" s="244"/>
      <c r="E15" s="244"/>
      <c r="F15" s="244"/>
      <c r="G15" s="1136" t="s">
        <v>487</v>
      </c>
      <c r="H15" s="1137"/>
      <c r="I15" s="1137"/>
      <c r="J15" s="1138"/>
      <c r="K15" s="267">
        <v>375355</v>
      </c>
      <c r="L15" s="268">
        <v>1392</v>
      </c>
      <c r="M15" s="269">
        <v>1163</v>
      </c>
      <c r="N15" s="270">
        <v>19.7</v>
      </c>
    </row>
    <row r="16" spans="1:16">
      <c r="A16" s="248"/>
      <c r="B16" s="244"/>
      <c r="C16" s="244"/>
      <c r="D16" s="244"/>
      <c r="E16" s="244"/>
      <c r="F16" s="244"/>
      <c r="G16" s="1139" t="s">
        <v>488</v>
      </c>
      <c r="H16" s="1140"/>
      <c r="I16" s="1140"/>
      <c r="J16" s="1141"/>
      <c r="K16" s="268">
        <v>-1343818</v>
      </c>
      <c r="L16" s="268">
        <v>-4985</v>
      </c>
      <c r="M16" s="269">
        <v>-5317</v>
      </c>
      <c r="N16" s="270">
        <v>-6.2</v>
      </c>
    </row>
    <row r="17" spans="1:16">
      <c r="A17" s="248"/>
      <c r="B17" s="244"/>
      <c r="C17" s="244"/>
      <c r="D17" s="244"/>
      <c r="E17" s="244"/>
      <c r="F17" s="244"/>
      <c r="G17" s="1139" t="s">
        <v>169</v>
      </c>
      <c r="H17" s="1140"/>
      <c r="I17" s="1140"/>
      <c r="J17" s="1141"/>
      <c r="K17" s="268">
        <v>17091012</v>
      </c>
      <c r="L17" s="268">
        <v>63395</v>
      </c>
      <c r="M17" s="269">
        <v>61038</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3" t="s">
        <v>493</v>
      </c>
      <c r="H21" s="1134"/>
      <c r="I21" s="1134"/>
      <c r="J21" s="1135"/>
      <c r="K21" s="280">
        <v>6.26</v>
      </c>
      <c r="L21" s="281">
        <v>6.16</v>
      </c>
      <c r="M21" s="282">
        <v>0.1</v>
      </c>
      <c r="N21" s="249"/>
      <c r="O21" s="283"/>
      <c r="P21" s="279"/>
    </row>
    <row r="22" spans="1:16" s="284" customFormat="1">
      <c r="A22" s="279"/>
      <c r="B22" s="249"/>
      <c r="C22" s="249"/>
      <c r="D22" s="249"/>
      <c r="E22" s="249"/>
      <c r="F22" s="249"/>
      <c r="G22" s="1133" t="s">
        <v>494</v>
      </c>
      <c r="H22" s="1134"/>
      <c r="I22" s="1134"/>
      <c r="J22" s="1135"/>
      <c r="K22" s="285">
        <v>99.6</v>
      </c>
      <c r="L22" s="286">
        <v>100.2</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2" t="s">
        <v>475</v>
      </c>
      <c r="L30" s="254"/>
      <c r="M30" s="255" t="s">
        <v>476</v>
      </c>
      <c r="N30" s="256"/>
    </row>
    <row r="31" spans="1:16">
      <c r="A31" s="248"/>
      <c r="B31" s="244"/>
      <c r="C31" s="244"/>
      <c r="D31" s="244"/>
      <c r="E31" s="244"/>
      <c r="F31" s="244"/>
      <c r="G31" s="257"/>
      <c r="H31" s="258"/>
      <c r="I31" s="258"/>
      <c r="J31" s="259"/>
      <c r="K31" s="1123"/>
      <c r="L31" s="260" t="s">
        <v>477</v>
      </c>
      <c r="M31" s="261" t="s">
        <v>478</v>
      </c>
      <c r="N31" s="262" t="s">
        <v>479</v>
      </c>
    </row>
    <row r="32" spans="1:16" ht="27" customHeight="1">
      <c r="A32" s="248"/>
      <c r="B32" s="244"/>
      <c r="C32" s="244"/>
      <c r="D32" s="244"/>
      <c r="E32" s="244"/>
      <c r="F32" s="244"/>
      <c r="G32" s="1124" t="s">
        <v>497</v>
      </c>
      <c r="H32" s="1125"/>
      <c r="I32" s="1125"/>
      <c r="J32" s="1126"/>
      <c r="K32" s="294">
        <v>9037743</v>
      </c>
      <c r="L32" s="294">
        <v>33524</v>
      </c>
      <c r="M32" s="295">
        <v>34470</v>
      </c>
      <c r="N32" s="296">
        <v>-2.7</v>
      </c>
    </row>
    <row r="33" spans="1:16" ht="13.5" customHeight="1">
      <c r="A33" s="248"/>
      <c r="B33" s="244"/>
      <c r="C33" s="244"/>
      <c r="D33" s="244"/>
      <c r="E33" s="244"/>
      <c r="F33" s="244"/>
      <c r="G33" s="1124" t="s">
        <v>498</v>
      </c>
      <c r="H33" s="1125"/>
      <c r="I33" s="1125"/>
      <c r="J33" s="1126"/>
      <c r="K33" s="294">
        <v>52600</v>
      </c>
      <c r="L33" s="294">
        <v>195</v>
      </c>
      <c r="M33" s="295">
        <v>5</v>
      </c>
      <c r="N33" s="296">
        <v>3800</v>
      </c>
    </row>
    <row r="34" spans="1:16" ht="27" customHeight="1">
      <c r="A34" s="248"/>
      <c r="B34" s="244"/>
      <c r="C34" s="244"/>
      <c r="D34" s="244"/>
      <c r="E34" s="244"/>
      <c r="F34" s="244"/>
      <c r="G34" s="1124" t="s">
        <v>499</v>
      </c>
      <c r="H34" s="1125"/>
      <c r="I34" s="1125"/>
      <c r="J34" s="1126"/>
      <c r="K34" s="294">
        <v>14113</v>
      </c>
      <c r="L34" s="294">
        <v>52</v>
      </c>
      <c r="M34" s="295">
        <v>70</v>
      </c>
      <c r="N34" s="296">
        <v>-25.7</v>
      </c>
    </row>
    <row r="35" spans="1:16" ht="27" customHeight="1">
      <c r="A35" s="248"/>
      <c r="B35" s="244"/>
      <c r="C35" s="244"/>
      <c r="D35" s="244"/>
      <c r="E35" s="244"/>
      <c r="F35" s="244"/>
      <c r="G35" s="1124" t="s">
        <v>500</v>
      </c>
      <c r="H35" s="1125"/>
      <c r="I35" s="1125"/>
      <c r="J35" s="1126"/>
      <c r="K35" s="294">
        <v>5995431</v>
      </c>
      <c r="L35" s="294">
        <v>22239</v>
      </c>
      <c r="M35" s="295">
        <v>11503</v>
      </c>
      <c r="N35" s="296">
        <v>93.3</v>
      </c>
    </row>
    <row r="36" spans="1:16" ht="27" customHeight="1">
      <c r="A36" s="248"/>
      <c r="B36" s="244"/>
      <c r="C36" s="244"/>
      <c r="D36" s="244"/>
      <c r="E36" s="244"/>
      <c r="F36" s="244"/>
      <c r="G36" s="1124" t="s">
        <v>501</v>
      </c>
      <c r="H36" s="1125"/>
      <c r="I36" s="1125"/>
      <c r="J36" s="1126"/>
      <c r="K36" s="294" t="s">
        <v>485</v>
      </c>
      <c r="L36" s="294" t="s">
        <v>485</v>
      </c>
      <c r="M36" s="295">
        <v>452</v>
      </c>
      <c r="N36" s="296" t="s">
        <v>485</v>
      </c>
    </row>
    <row r="37" spans="1:16" ht="13.5" customHeight="1">
      <c r="A37" s="248"/>
      <c r="B37" s="244"/>
      <c r="C37" s="244"/>
      <c r="D37" s="244"/>
      <c r="E37" s="244"/>
      <c r="F37" s="244"/>
      <c r="G37" s="1124" t="s">
        <v>502</v>
      </c>
      <c r="H37" s="1125"/>
      <c r="I37" s="1125"/>
      <c r="J37" s="1126"/>
      <c r="K37" s="294">
        <v>82</v>
      </c>
      <c r="L37" s="294">
        <v>0</v>
      </c>
      <c r="M37" s="295">
        <v>1422</v>
      </c>
      <c r="N37" s="296">
        <v>-100</v>
      </c>
    </row>
    <row r="38" spans="1:16" ht="27" customHeight="1">
      <c r="A38" s="248"/>
      <c r="B38" s="244"/>
      <c r="C38" s="244"/>
      <c r="D38" s="244"/>
      <c r="E38" s="244"/>
      <c r="F38" s="244"/>
      <c r="G38" s="1127" t="s">
        <v>503</v>
      </c>
      <c r="H38" s="1128"/>
      <c r="I38" s="1128"/>
      <c r="J38" s="1129"/>
      <c r="K38" s="297">
        <v>1648</v>
      </c>
      <c r="L38" s="297">
        <v>6</v>
      </c>
      <c r="M38" s="298">
        <v>4</v>
      </c>
      <c r="N38" s="299">
        <v>50</v>
      </c>
      <c r="O38" s="293"/>
    </row>
    <row r="39" spans="1:16">
      <c r="A39" s="248"/>
      <c r="B39" s="244"/>
      <c r="C39" s="244"/>
      <c r="D39" s="244"/>
      <c r="E39" s="244"/>
      <c r="F39" s="244"/>
      <c r="G39" s="1127" t="s">
        <v>504</v>
      </c>
      <c r="H39" s="1128"/>
      <c r="I39" s="1128"/>
      <c r="J39" s="1129"/>
      <c r="K39" s="300">
        <v>-3151796</v>
      </c>
      <c r="L39" s="300">
        <v>-11691</v>
      </c>
      <c r="M39" s="301">
        <v>-8079</v>
      </c>
      <c r="N39" s="302">
        <v>44.7</v>
      </c>
      <c r="O39" s="293"/>
    </row>
    <row r="40" spans="1:16" ht="27" customHeight="1">
      <c r="A40" s="248"/>
      <c r="B40" s="244"/>
      <c r="C40" s="244"/>
      <c r="D40" s="244"/>
      <c r="E40" s="244"/>
      <c r="F40" s="244"/>
      <c r="G40" s="1124" t="s">
        <v>505</v>
      </c>
      <c r="H40" s="1125"/>
      <c r="I40" s="1125"/>
      <c r="J40" s="1126"/>
      <c r="K40" s="300">
        <v>-8629245</v>
      </c>
      <c r="L40" s="300">
        <v>-32008</v>
      </c>
      <c r="M40" s="301">
        <v>-29589</v>
      </c>
      <c r="N40" s="302">
        <v>8.1999999999999993</v>
      </c>
      <c r="O40" s="293"/>
    </row>
    <row r="41" spans="1:16">
      <c r="A41" s="248"/>
      <c r="B41" s="244"/>
      <c r="C41" s="244"/>
      <c r="D41" s="244"/>
      <c r="E41" s="244"/>
      <c r="F41" s="244"/>
      <c r="G41" s="1130" t="s">
        <v>280</v>
      </c>
      <c r="H41" s="1131"/>
      <c r="I41" s="1131"/>
      <c r="J41" s="1132"/>
      <c r="K41" s="294">
        <v>3320576</v>
      </c>
      <c r="L41" s="300">
        <v>12317</v>
      </c>
      <c r="M41" s="301">
        <v>10257</v>
      </c>
      <c r="N41" s="302">
        <v>20.100000000000001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7" t="s">
        <v>475</v>
      </c>
      <c r="J49" s="1119" t="s">
        <v>509</v>
      </c>
      <c r="K49" s="1120"/>
      <c r="L49" s="1120"/>
      <c r="M49" s="1120"/>
      <c r="N49" s="1121"/>
    </row>
    <row r="50" spans="1:14">
      <c r="A50" s="248"/>
      <c r="B50" s="244"/>
      <c r="C50" s="244"/>
      <c r="D50" s="244"/>
      <c r="E50" s="244"/>
      <c r="F50" s="244"/>
      <c r="G50" s="312"/>
      <c r="H50" s="313"/>
      <c r="I50" s="1118"/>
      <c r="J50" s="314" t="s">
        <v>510</v>
      </c>
      <c r="K50" s="315" t="s">
        <v>511</v>
      </c>
      <c r="L50" s="316" t="s">
        <v>512</v>
      </c>
      <c r="M50" s="317" t="s">
        <v>513</v>
      </c>
      <c r="N50" s="318" t="s">
        <v>514</v>
      </c>
    </row>
    <row r="51" spans="1:14">
      <c r="A51" s="248"/>
      <c r="B51" s="244"/>
      <c r="C51" s="244"/>
      <c r="D51" s="244"/>
      <c r="E51" s="244"/>
      <c r="F51" s="244"/>
      <c r="G51" s="310" t="s">
        <v>515</v>
      </c>
      <c r="H51" s="311"/>
      <c r="I51" s="319">
        <v>6015921</v>
      </c>
      <c r="J51" s="320">
        <v>22721</v>
      </c>
      <c r="K51" s="321">
        <v>-11.7</v>
      </c>
      <c r="L51" s="322">
        <v>41739</v>
      </c>
      <c r="M51" s="323">
        <v>-1.2</v>
      </c>
      <c r="N51" s="324">
        <v>-10.5</v>
      </c>
    </row>
    <row r="52" spans="1:14">
      <c r="A52" s="248"/>
      <c r="B52" s="244"/>
      <c r="C52" s="244"/>
      <c r="D52" s="244"/>
      <c r="E52" s="244"/>
      <c r="F52" s="244"/>
      <c r="G52" s="325"/>
      <c r="H52" s="326" t="s">
        <v>516</v>
      </c>
      <c r="I52" s="327">
        <v>4286221</v>
      </c>
      <c r="J52" s="328">
        <v>16188</v>
      </c>
      <c r="K52" s="329">
        <v>-1.6</v>
      </c>
      <c r="L52" s="330">
        <v>24625</v>
      </c>
      <c r="M52" s="331">
        <v>-3.4</v>
      </c>
      <c r="N52" s="332">
        <v>1.8</v>
      </c>
    </row>
    <row r="53" spans="1:14">
      <c r="A53" s="248"/>
      <c r="B53" s="244"/>
      <c r="C53" s="244"/>
      <c r="D53" s="244"/>
      <c r="E53" s="244"/>
      <c r="F53" s="244"/>
      <c r="G53" s="310" t="s">
        <v>517</v>
      </c>
      <c r="H53" s="311"/>
      <c r="I53" s="319">
        <v>6662705</v>
      </c>
      <c r="J53" s="320">
        <v>25201</v>
      </c>
      <c r="K53" s="321">
        <v>10.9</v>
      </c>
      <c r="L53" s="322">
        <v>36765</v>
      </c>
      <c r="M53" s="323">
        <v>-11.9</v>
      </c>
      <c r="N53" s="324">
        <v>22.8</v>
      </c>
    </row>
    <row r="54" spans="1:14">
      <c r="A54" s="248"/>
      <c r="B54" s="244"/>
      <c r="C54" s="244"/>
      <c r="D54" s="244"/>
      <c r="E54" s="244"/>
      <c r="F54" s="244"/>
      <c r="G54" s="325"/>
      <c r="H54" s="326" t="s">
        <v>516</v>
      </c>
      <c r="I54" s="327">
        <v>3541428</v>
      </c>
      <c r="J54" s="328">
        <v>13395</v>
      </c>
      <c r="K54" s="329">
        <v>-17.3</v>
      </c>
      <c r="L54" s="330">
        <v>20975</v>
      </c>
      <c r="M54" s="331">
        <v>-14.8</v>
      </c>
      <c r="N54" s="332">
        <v>-2.5</v>
      </c>
    </row>
    <row r="55" spans="1:14">
      <c r="A55" s="248"/>
      <c r="B55" s="244"/>
      <c r="C55" s="244"/>
      <c r="D55" s="244"/>
      <c r="E55" s="244"/>
      <c r="F55" s="244"/>
      <c r="G55" s="310" t="s">
        <v>518</v>
      </c>
      <c r="H55" s="311"/>
      <c r="I55" s="319">
        <v>8779155</v>
      </c>
      <c r="J55" s="320">
        <v>32512</v>
      </c>
      <c r="K55" s="321">
        <v>29</v>
      </c>
      <c r="L55" s="322">
        <v>39052</v>
      </c>
      <c r="M55" s="323">
        <v>6.2</v>
      </c>
      <c r="N55" s="324">
        <v>22.8</v>
      </c>
    </row>
    <row r="56" spans="1:14">
      <c r="A56" s="248"/>
      <c r="B56" s="244"/>
      <c r="C56" s="244"/>
      <c r="D56" s="244"/>
      <c r="E56" s="244"/>
      <c r="F56" s="244"/>
      <c r="G56" s="325"/>
      <c r="H56" s="326" t="s">
        <v>516</v>
      </c>
      <c r="I56" s="327">
        <v>4983702</v>
      </c>
      <c r="J56" s="328">
        <v>18456</v>
      </c>
      <c r="K56" s="329">
        <v>37.799999999999997</v>
      </c>
      <c r="L56" s="330">
        <v>21186</v>
      </c>
      <c r="M56" s="331">
        <v>1</v>
      </c>
      <c r="N56" s="332">
        <v>36.799999999999997</v>
      </c>
    </row>
    <row r="57" spans="1:14">
      <c r="A57" s="248"/>
      <c r="B57" s="244"/>
      <c r="C57" s="244"/>
      <c r="D57" s="244"/>
      <c r="E57" s="244"/>
      <c r="F57" s="244"/>
      <c r="G57" s="310" t="s">
        <v>519</v>
      </c>
      <c r="H57" s="311"/>
      <c r="I57" s="319">
        <v>12387006</v>
      </c>
      <c r="J57" s="320">
        <v>45826</v>
      </c>
      <c r="K57" s="321">
        <v>41</v>
      </c>
      <c r="L57" s="322">
        <v>41235</v>
      </c>
      <c r="M57" s="323">
        <v>5.6</v>
      </c>
      <c r="N57" s="324">
        <v>35.4</v>
      </c>
    </row>
    <row r="58" spans="1:14">
      <c r="A58" s="248"/>
      <c r="B58" s="244"/>
      <c r="C58" s="244"/>
      <c r="D58" s="244"/>
      <c r="E58" s="244"/>
      <c r="F58" s="244"/>
      <c r="G58" s="325"/>
      <c r="H58" s="326" t="s">
        <v>516</v>
      </c>
      <c r="I58" s="327">
        <v>6936705</v>
      </c>
      <c r="J58" s="328">
        <v>25662</v>
      </c>
      <c r="K58" s="329">
        <v>39</v>
      </c>
      <c r="L58" s="330">
        <v>22086</v>
      </c>
      <c r="M58" s="331">
        <v>4.2</v>
      </c>
      <c r="N58" s="332">
        <v>34.799999999999997</v>
      </c>
    </row>
    <row r="59" spans="1:14">
      <c r="A59" s="248"/>
      <c r="B59" s="244"/>
      <c r="C59" s="244"/>
      <c r="D59" s="244"/>
      <c r="E59" s="244"/>
      <c r="F59" s="244"/>
      <c r="G59" s="310" t="s">
        <v>520</v>
      </c>
      <c r="H59" s="311"/>
      <c r="I59" s="319">
        <v>11246395</v>
      </c>
      <c r="J59" s="320">
        <v>41716</v>
      </c>
      <c r="K59" s="321">
        <v>-9</v>
      </c>
      <c r="L59" s="322">
        <v>41862</v>
      </c>
      <c r="M59" s="323">
        <v>1.5</v>
      </c>
      <c r="N59" s="324">
        <v>-10.5</v>
      </c>
    </row>
    <row r="60" spans="1:14">
      <c r="A60" s="248"/>
      <c r="B60" s="244"/>
      <c r="C60" s="244"/>
      <c r="D60" s="244"/>
      <c r="E60" s="244"/>
      <c r="F60" s="244"/>
      <c r="G60" s="325"/>
      <c r="H60" s="326" t="s">
        <v>516</v>
      </c>
      <c r="I60" s="333">
        <v>5799676</v>
      </c>
      <c r="J60" s="328">
        <v>21513</v>
      </c>
      <c r="K60" s="329">
        <v>-16.2</v>
      </c>
      <c r="L60" s="330">
        <v>23710</v>
      </c>
      <c r="M60" s="331">
        <v>7.4</v>
      </c>
      <c r="N60" s="332">
        <v>-23.6</v>
      </c>
    </row>
    <row r="61" spans="1:14">
      <c r="A61" s="248"/>
      <c r="B61" s="244"/>
      <c r="C61" s="244"/>
      <c r="D61" s="244"/>
      <c r="E61" s="244"/>
      <c r="F61" s="244"/>
      <c r="G61" s="310" t="s">
        <v>521</v>
      </c>
      <c r="H61" s="334"/>
      <c r="I61" s="335">
        <v>9018236</v>
      </c>
      <c r="J61" s="336">
        <v>33595</v>
      </c>
      <c r="K61" s="337">
        <v>12</v>
      </c>
      <c r="L61" s="338">
        <v>40131</v>
      </c>
      <c r="M61" s="339">
        <v>0</v>
      </c>
      <c r="N61" s="324">
        <v>12</v>
      </c>
    </row>
    <row r="62" spans="1:14">
      <c r="A62" s="248"/>
      <c r="B62" s="244"/>
      <c r="C62" s="244"/>
      <c r="D62" s="244"/>
      <c r="E62" s="244"/>
      <c r="F62" s="244"/>
      <c r="G62" s="325"/>
      <c r="H62" s="326" t="s">
        <v>516</v>
      </c>
      <c r="I62" s="327">
        <v>5109546</v>
      </c>
      <c r="J62" s="328">
        <v>19043</v>
      </c>
      <c r="K62" s="329">
        <v>8.3000000000000007</v>
      </c>
      <c r="L62" s="330">
        <v>22516</v>
      </c>
      <c r="M62" s="331">
        <v>-1.1000000000000001</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9.56</v>
      </c>
      <c r="G47" s="12">
        <v>10.47</v>
      </c>
      <c r="H47" s="12">
        <v>10.98</v>
      </c>
      <c r="I47" s="12">
        <v>11.42</v>
      </c>
      <c r="J47" s="13">
        <v>11.82</v>
      </c>
    </row>
    <row r="48" spans="2:10" ht="57.75" customHeight="1">
      <c r="B48" s="14"/>
      <c r="C48" s="1144" t="s">
        <v>4</v>
      </c>
      <c r="D48" s="1144"/>
      <c r="E48" s="1145"/>
      <c r="F48" s="15">
        <v>1.88</v>
      </c>
      <c r="G48" s="16">
        <v>1.18</v>
      </c>
      <c r="H48" s="16">
        <v>1.1499999999999999</v>
      </c>
      <c r="I48" s="16">
        <v>3.91</v>
      </c>
      <c r="J48" s="17">
        <v>0.03</v>
      </c>
    </row>
    <row r="49" spans="2:10" ht="57.75" customHeight="1" thickBot="1">
      <c r="B49" s="18"/>
      <c r="C49" s="1146" t="s">
        <v>5</v>
      </c>
      <c r="D49" s="1146"/>
      <c r="E49" s="1147"/>
      <c r="F49" s="19">
        <v>1.9</v>
      </c>
      <c r="G49" s="20">
        <v>0.73</v>
      </c>
      <c r="H49" s="20">
        <v>0.99</v>
      </c>
      <c r="I49" s="20">
        <v>3.46</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529</v>
      </c>
      <c r="D34" s="1154"/>
      <c r="E34" s="1155"/>
      <c r="F34" s="32" t="s">
        <v>530</v>
      </c>
      <c r="G34" s="33" t="s">
        <v>531</v>
      </c>
      <c r="H34" s="33" t="s">
        <v>532</v>
      </c>
      <c r="I34" s="33" t="s">
        <v>533</v>
      </c>
      <c r="J34" s="34" t="s">
        <v>534</v>
      </c>
      <c r="K34" s="22"/>
      <c r="L34" s="22"/>
      <c r="M34" s="22"/>
      <c r="N34" s="22"/>
      <c r="O34" s="22"/>
      <c r="P34" s="22"/>
    </row>
    <row r="35" spans="1:16" ht="39" customHeight="1">
      <c r="A35" s="22"/>
      <c r="B35" s="35"/>
      <c r="C35" s="1148" t="s">
        <v>535</v>
      </c>
      <c r="D35" s="1149"/>
      <c r="E35" s="1150"/>
      <c r="F35" s="36">
        <v>6.3</v>
      </c>
      <c r="G35" s="37">
        <v>7.22</v>
      </c>
      <c r="H35" s="37">
        <v>8.33</v>
      </c>
      <c r="I35" s="37">
        <v>9.4</v>
      </c>
      <c r="J35" s="38">
        <v>9.73</v>
      </c>
      <c r="K35" s="22"/>
      <c r="L35" s="22"/>
      <c r="M35" s="22"/>
      <c r="N35" s="22"/>
      <c r="O35" s="22"/>
      <c r="P35" s="22"/>
    </row>
    <row r="36" spans="1:16" ht="39" customHeight="1">
      <c r="A36" s="22"/>
      <c r="B36" s="35"/>
      <c r="C36" s="1148" t="s">
        <v>536</v>
      </c>
      <c r="D36" s="1149"/>
      <c r="E36" s="1150"/>
      <c r="F36" s="36">
        <v>2.68</v>
      </c>
      <c r="G36" s="37">
        <v>3.89</v>
      </c>
      <c r="H36" s="37">
        <v>5.58</v>
      </c>
      <c r="I36" s="37">
        <v>6.94</v>
      </c>
      <c r="J36" s="38">
        <v>7.58</v>
      </c>
      <c r="K36" s="22"/>
      <c r="L36" s="22"/>
      <c r="M36" s="22"/>
      <c r="N36" s="22"/>
      <c r="O36" s="22"/>
      <c r="P36" s="22"/>
    </row>
    <row r="37" spans="1:16" ht="39" customHeight="1">
      <c r="A37" s="22"/>
      <c r="B37" s="35"/>
      <c r="C37" s="1148" t="s">
        <v>537</v>
      </c>
      <c r="D37" s="1149"/>
      <c r="E37" s="1150"/>
      <c r="F37" s="36">
        <v>0.15</v>
      </c>
      <c r="G37" s="37">
        <v>0.28999999999999998</v>
      </c>
      <c r="H37" s="37">
        <v>0.28999999999999998</v>
      </c>
      <c r="I37" s="37">
        <v>0.31</v>
      </c>
      <c r="J37" s="38">
        <v>2.15</v>
      </c>
      <c r="K37" s="22"/>
      <c r="L37" s="22"/>
      <c r="M37" s="22"/>
      <c r="N37" s="22"/>
      <c r="O37" s="22"/>
      <c r="P37" s="22"/>
    </row>
    <row r="38" spans="1:16" ht="39" customHeight="1">
      <c r="A38" s="22"/>
      <c r="B38" s="35"/>
      <c r="C38" s="1148" t="s">
        <v>538</v>
      </c>
      <c r="D38" s="1149"/>
      <c r="E38" s="1150"/>
      <c r="F38" s="36">
        <v>0.55000000000000004</v>
      </c>
      <c r="G38" s="37">
        <v>0.25</v>
      </c>
      <c r="H38" s="37">
        <v>0.2</v>
      </c>
      <c r="I38" s="37">
        <v>0</v>
      </c>
      <c r="J38" s="38">
        <v>0.43</v>
      </c>
      <c r="K38" s="22"/>
      <c r="L38" s="22"/>
      <c r="M38" s="22"/>
      <c r="N38" s="22"/>
      <c r="O38" s="22"/>
      <c r="P38" s="22"/>
    </row>
    <row r="39" spans="1:16" ht="39" customHeight="1">
      <c r="A39" s="22"/>
      <c r="B39" s="35"/>
      <c r="C39" s="1148" t="s">
        <v>539</v>
      </c>
      <c r="D39" s="1149"/>
      <c r="E39" s="1150"/>
      <c r="F39" s="36">
        <v>0.05</v>
      </c>
      <c r="G39" s="37">
        <v>0.16</v>
      </c>
      <c r="H39" s="37">
        <v>0.19</v>
      </c>
      <c r="I39" s="37">
        <v>0.06</v>
      </c>
      <c r="J39" s="38">
        <v>0.06</v>
      </c>
      <c r="K39" s="22"/>
      <c r="L39" s="22"/>
      <c r="M39" s="22"/>
      <c r="N39" s="22"/>
      <c r="O39" s="22"/>
      <c r="P39" s="22"/>
    </row>
    <row r="40" spans="1:16" ht="39" customHeight="1">
      <c r="A40" s="22"/>
      <c r="B40" s="35"/>
      <c r="C40" s="1148" t="s">
        <v>540</v>
      </c>
      <c r="D40" s="1149"/>
      <c r="E40" s="1150"/>
      <c r="F40" s="36">
        <v>1.87</v>
      </c>
      <c r="G40" s="37">
        <v>1.17</v>
      </c>
      <c r="H40" s="37">
        <v>1.1399999999999999</v>
      </c>
      <c r="I40" s="37">
        <v>3.9</v>
      </c>
      <c r="J40" s="38">
        <v>0.03</v>
      </c>
      <c r="K40" s="22"/>
      <c r="L40" s="22"/>
      <c r="M40" s="22"/>
      <c r="N40" s="22"/>
      <c r="O40" s="22"/>
      <c r="P40" s="22"/>
    </row>
    <row r="41" spans="1:16" ht="39" customHeight="1">
      <c r="A41" s="22"/>
      <c r="B41" s="35"/>
      <c r="C41" s="1148" t="s">
        <v>541</v>
      </c>
      <c r="D41" s="1149"/>
      <c r="E41" s="1150"/>
      <c r="F41" s="36" t="s">
        <v>485</v>
      </c>
      <c r="G41" s="37" t="s">
        <v>485</v>
      </c>
      <c r="H41" s="37" t="s">
        <v>485</v>
      </c>
      <c r="I41" s="37">
        <v>0</v>
      </c>
      <c r="J41" s="38">
        <v>0</v>
      </c>
      <c r="K41" s="22"/>
      <c r="L41" s="22"/>
      <c r="M41" s="22"/>
      <c r="N41" s="22"/>
      <c r="O41" s="22"/>
      <c r="P41" s="22"/>
    </row>
    <row r="42" spans="1:16" ht="39" customHeight="1">
      <c r="A42" s="22"/>
      <c r="B42" s="39"/>
      <c r="C42" s="1148" t="s">
        <v>542</v>
      </c>
      <c r="D42" s="1149"/>
      <c r="E42" s="1150"/>
      <c r="F42" s="36" t="s">
        <v>485</v>
      </c>
      <c r="G42" s="37" t="s">
        <v>485</v>
      </c>
      <c r="H42" s="37" t="s">
        <v>485</v>
      </c>
      <c r="I42" s="37" t="s">
        <v>485</v>
      </c>
      <c r="J42" s="38" t="s">
        <v>485</v>
      </c>
      <c r="K42" s="22"/>
      <c r="L42" s="22"/>
      <c r="M42" s="22"/>
      <c r="N42" s="22"/>
      <c r="O42" s="22"/>
      <c r="P42" s="22"/>
    </row>
    <row r="43" spans="1:16" ht="39" customHeight="1" thickBot="1">
      <c r="A43" s="22"/>
      <c r="B43" s="40"/>
      <c r="C43" s="1151" t="s">
        <v>543</v>
      </c>
      <c r="D43" s="1152"/>
      <c r="E43" s="1153"/>
      <c r="F43" s="41">
        <v>0</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8317</v>
      </c>
      <c r="L45" s="60">
        <v>8519</v>
      </c>
      <c r="M45" s="60">
        <v>8553</v>
      </c>
      <c r="N45" s="60">
        <v>8753</v>
      </c>
      <c r="O45" s="61">
        <v>9038</v>
      </c>
      <c r="P45" s="48"/>
      <c r="Q45" s="48"/>
      <c r="R45" s="48"/>
      <c r="S45" s="48"/>
      <c r="T45" s="48"/>
      <c r="U45" s="48"/>
    </row>
    <row r="46" spans="1:21" ht="30.75" customHeight="1">
      <c r="A46" s="48"/>
      <c r="B46" s="1166"/>
      <c r="C46" s="1167"/>
      <c r="D46" s="62"/>
      <c r="E46" s="1158" t="s">
        <v>13</v>
      </c>
      <c r="F46" s="1158"/>
      <c r="G46" s="1158"/>
      <c r="H46" s="1158"/>
      <c r="I46" s="1158"/>
      <c r="J46" s="1159"/>
      <c r="K46" s="63">
        <v>15</v>
      </c>
      <c r="L46" s="64">
        <v>12</v>
      </c>
      <c r="M46" s="64">
        <v>18</v>
      </c>
      <c r="N46" s="64">
        <v>21</v>
      </c>
      <c r="O46" s="65">
        <v>53</v>
      </c>
      <c r="P46" s="48"/>
      <c r="Q46" s="48"/>
      <c r="R46" s="48"/>
      <c r="S46" s="48"/>
      <c r="T46" s="48"/>
      <c r="U46" s="48"/>
    </row>
    <row r="47" spans="1:21" ht="30.75" customHeight="1">
      <c r="A47" s="48"/>
      <c r="B47" s="1166"/>
      <c r="C47" s="1167"/>
      <c r="D47" s="62"/>
      <c r="E47" s="1158" t="s">
        <v>14</v>
      </c>
      <c r="F47" s="1158"/>
      <c r="G47" s="1158"/>
      <c r="H47" s="1158"/>
      <c r="I47" s="1158"/>
      <c r="J47" s="1159"/>
      <c r="K47" s="63">
        <v>21</v>
      </c>
      <c r="L47" s="64">
        <v>19</v>
      </c>
      <c r="M47" s="64">
        <v>18</v>
      </c>
      <c r="N47" s="64">
        <v>16</v>
      </c>
      <c r="O47" s="65">
        <v>14</v>
      </c>
      <c r="P47" s="48"/>
      <c r="Q47" s="48"/>
      <c r="R47" s="48"/>
      <c r="S47" s="48"/>
      <c r="T47" s="48"/>
      <c r="U47" s="48"/>
    </row>
    <row r="48" spans="1:21" ht="30.75" customHeight="1">
      <c r="A48" s="48"/>
      <c r="B48" s="1166"/>
      <c r="C48" s="1167"/>
      <c r="D48" s="62"/>
      <c r="E48" s="1158" t="s">
        <v>15</v>
      </c>
      <c r="F48" s="1158"/>
      <c r="G48" s="1158"/>
      <c r="H48" s="1158"/>
      <c r="I48" s="1158"/>
      <c r="J48" s="1159"/>
      <c r="K48" s="63">
        <v>5775</v>
      </c>
      <c r="L48" s="64">
        <v>5916</v>
      </c>
      <c r="M48" s="64">
        <v>5777</v>
      </c>
      <c r="N48" s="64">
        <v>5927</v>
      </c>
      <c r="O48" s="65">
        <v>5995</v>
      </c>
      <c r="P48" s="48"/>
      <c r="Q48" s="48"/>
      <c r="R48" s="48"/>
      <c r="S48" s="48"/>
      <c r="T48" s="48"/>
      <c r="U48" s="48"/>
    </row>
    <row r="49" spans="1:21" ht="30.75" customHeight="1">
      <c r="A49" s="48"/>
      <c r="B49" s="1166"/>
      <c r="C49" s="1167"/>
      <c r="D49" s="62"/>
      <c r="E49" s="1158" t="s">
        <v>16</v>
      </c>
      <c r="F49" s="1158"/>
      <c r="G49" s="1158"/>
      <c r="H49" s="1158"/>
      <c r="I49" s="1158"/>
      <c r="J49" s="1159"/>
      <c r="K49" s="63" t="s">
        <v>485</v>
      </c>
      <c r="L49" s="64" t="s">
        <v>485</v>
      </c>
      <c r="M49" s="64" t="s">
        <v>485</v>
      </c>
      <c r="N49" s="64" t="s">
        <v>485</v>
      </c>
      <c r="O49" s="65" t="s">
        <v>485</v>
      </c>
      <c r="P49" s="48"/>
      <c r="Q49" s="48"/>
      <c r="R49" s="48"/>
      <c r="S49" s="48"/>
      <c r="T49" s="48"/>
      <c r="U49" s="48"/>
    </row>
    <row r="50" spans="1:21" ht="30.75" customHeight="1">
      <c r="A50" s="48"/>
      <c r="B50" s="1166"/>
      <c r="C50" s="1167"/>
      <c r="D50" s="62"/>
      <c r="E50" s="1158" t="s">
        <v>17</v>
      </c>
      <c r="F50" s="1158"/>
      <c r="G50" s="1158"/>
      <c r="H50" s="1158"/>
      <c r="I50" s="1158"/>
      <c r="J50" s="1159"/>
      <c r="K50" s="63">
        <v>0</v>
      </c>
      <c r="L50" s="64">
        <v>0</v>
      </c>
      <c r="M50" s="64">
        <v>0</v>
      </c>
      <c r="N50" s="64">
        <v>0</v>
      </c>
      <c r="O50" s="65">
        <v>0</v>
      </c>
      <c r="P50" s="48"/>
      <c r="Q50" s="48"/>
      <c r="R50" s="48"/>
      <c r="S50" s="48"/>
      <c r="T50" s="48"/>
      <c r="U50" s="48"/>
    </row>
    <row r="51" spans="1:21" ht="30.75" customHeight="1">
      <c r="A51" s="48"/>
      <c r="B51" s="1168"/>
      <c r="C51" s="1169"/>
      <c r="D51" s="66"/>
      <c r="E51" s="1158" t="s">
        <v>18</v>
      </c>
      <c r="F51" s="1158"/>
      <c r="G51" s="1158"/>
      <c r="H51" s="1158"/>
      <c r="I51" s="1158"/>
      <c r="J51" s="1159"/>
      <c r="K51" s="63">
        <v>2</v>
      </c>
      <c r="L51" s="64">
        <v>0</v>
      </c>
      <c r="M51" s="64">
        <v>1</v>
      </c>
      <c r="N51" s="64">
        <v>0</v>
      </c>
      <c r="O51" s="65">
        <v>2</v>
      </c>
      <c r="P51" s="48"/>
      <c r="Q51" s="48"/>
      <c r="R51" s="48"/>
      <c r="S51" s="48"/>
      <c r="T51" s="48"/>
      <c r="U51" s="48"/>
    </row>
    <row r="52" spans="1:21" ht="30.75" customHeight="1">
      <c r="A52" s="48"/>
      <c r="B52" s="1156" t="s">
        <v>19</v>
      </c>
      <c r="C52" s="1157"/>
      <c r="D52" s="66"/>
      <c r="E52" s="1158" t="s">
        <v>20</v>
      </c>
      <c r="F52" s="1158"/>
      <c r="G52" s="1158"/>
      <c r="H52" s="1158"/>
      <c r="I52" s="1158"/>
      <c r="J52" s="1159"/>
      <c r="K52" s="63">
        <v>11259</v>
      </c>
      <c r="L52" s="64">
        <v>11308</v>
      </c>
      <c r="M52" s="64">
        <v>11302</v>
      </c>
      <c r="N52" s="64">
        <v>11399</v>
      </c>
      <c r="O52" s="65">
        <v>11780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2871</v>
      </c>
      <c r="L53" s="69">
        <v>3158</v>
      </c>
      <c r="M53" s="69">
        <v>3065</v>
      </c>
      <c r="N53" s="69">
        <v>3318</v>
      </c>
      <c r="O53" s="70">
        <v>3322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2016-05-02T01:32:25Z</cp:lastPrinted>
  <dcterms:created xsi:type="dcterms:W3CDTF">2016-02-15T01:44:33Z</dcterms:created>
  <dcterms:modified xsi:type="dcterms:W3CDTF">2016-05-02T02:19:17Z</dcterms:modified>
</cp:coreProperties>
</file>