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<sst xmlns="http://schemas.openxmlformats.org/spreadsheetml/2006/main" count="221" uniqueCount="111">
  <si>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</si>
  <si>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</si>
  <si>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</si>
  <si>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</si>
  <si>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</si>
  <si>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</si>
  <si>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</si>
  <si>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</si>
  <si>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</si>
  <si>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</si>
  <si>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</si>
  <si>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</si>
  <si>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</si>
  <si>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</si>
  <si>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</si>
  <si>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</si>
  <si>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</si>
  <si>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</si>
  <si>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</si>
  <si>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</si>
  <si>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</si>
  <si>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</si>
  <si>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</si>
  <si>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</si>
  <si>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</si>
  <si>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</si>
  <si>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</si>
  <si>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</si>
  <si>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</si>
  <si>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</si>
  <si>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</si>
  <si>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</si>
  <si>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</si>
  <si>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</si>
  <si>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</si>
  <si>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</si>
  <si>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</si>
  <si>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</si>
  <si>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</si>
  <si>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</si>
  <si>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</si>
  <si>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</si>
  <si>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</si>
  <si>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</si>
  <si>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</si>
  <si>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</si>
  <si>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</si>
  <si>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</si>
  <si>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</si>
  <si>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</si>
  <si>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</si>
  <si>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</si>
  <si>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</si>
  <si>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</si>
  <si>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</si>
  <si>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</si>
  <si>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</si>
  <si>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</si>
  <si>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</si>
  <si>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</si>
  <si>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</si>
  <si>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</si>
  <si>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</si>
  <si>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</si>
  <si>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</si>
  <si>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</si>
  <si>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</si>
  <si>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</si>
  <si>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</si>
  <si>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</si>
  <si>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</si>
  <si>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</si>
  <si>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</si>
  <si>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</si>
  <si>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</si>
  <si>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</si>
  <si>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</si>
  <si>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</si>
  <si>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</si>
  <si>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</si>
  <si>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</si>
  <si>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</si>
  <si>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</si>
  <si>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</si>
  <si>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</si>
  <si>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</si>
  <si>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</si>
  <si>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</si>
  <si>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</si>
  <si>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</si>
  <si>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</si>
  <si>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</si>
  <si>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</si>
  <si>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</si>
  <si>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</si>
  <si>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</si>
  <si>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岬町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</si>
  <si>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</si>
  <si>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</si>
  <si>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</si>
  <si>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</si>
  <si>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</si>
  <si>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</si>
  <si>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</si>
  <si>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</si>
  <si>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</si>
  <si>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</si>
  <si>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</si>
  <si>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平成２０年度に建築した施設であるため、老朽化については特に見られない。</t>
    <rPh sb="0" eb="2">
      <t>ヘイセイ</t>
    </rPh>
    <rPh sb="4" eb="6">
      <t>ネンド</t>
    </rPh>
    <rPh sb="7" eb="9">
      <t>ケンチク</t>
    </rPh>
    <rPh sb="11" eb="13">
      <t>シセツ</t>
    </rPh>
    <rPh sb="19" eb="21">
      <t>ロウキュウ</t>
    </rPh>
    <rPh sb="21" eb="22">
      <t>カ</t>
    </rPh>
    <rPh sb="27" eb="28">
      <t>トク</t>
    </rPh>
    <rPh sb="29" eb="30">
      <t>ミ</t>
    </rPh>
    <phoneticPr fontId="4"/>
  </si>
  <si>
    <t>平成２０年度で処理施設建設事業は完了しており、現在は地方債元金及び利子を償還している。
今後は漁業集落排水事業運営及び排水処理施設を適正に機能させ、維持管理を低コストで実施できるよう努めていく。</t>
    <rPh sb="0" eb="2">
      <t>ヘイセイ</t>
    </rPh>
    <rPh sb="4" eb="6">
      <t>ネンド</t>
    </rPh>
    <rPh sb="7" eb="9">
      <t>ショリ</t>
    </rPh>
    <rPh sb="9" eb="11">
      <t>シセツ</t>
    </rPh>
    <rPh sb="11" eb="13">
      <t>ケンセツ</t>
    </rPh>
    <rPh sb="13" eb="15">
      <t>ジギョウ</t>
    </rPh>
    <rPh sb="16" eb="18">
      <t>カンリョウ</t>
    </rPh>
    <rPh sb="23" eb="25">
      <t>ゲンザイ</t>
    </rPh>
    <rPh sb="26" eb="29">
      <t>チホウサイ</t>
    </rPh>
    <rPh sb="29" eb="31">
      <t>ガンキン</t>
    </rPh>
    <rPh sb="31" eb="32">
      <t>オヨ</t>
    </rPh>
    <rPh sb="33" eb="35">
      <t>リシ</t>
    </rPh>
    <rPh sb="36" eb="38">
      <t>ショウカン</t>
    </rPh>
    <rPh sb="44" eb="46">
      <t>コンゴ</t>
    </rPh>
    <rPh sb="47" eb="49">
      <t>ギョギョウ</t>
    </rPh>
    <rPh sb="49" eb="51">
      <t>シュウラク</t>
    </rPh>
    <rPh sb="51" eb="53">
      <t>ハイスイ</t>
    </rPh>
    <rPh sb="53" eb="55">
      <t>ジギョウ</t>
    </rPh>
    <rPh sb="55" eb="57">
      <t>ウンエイ</t>
    </rPh>
    <rPh sb="57" eb="58">
      <t>オヨ</t>
    </rPh>
    <rPh sb="59" eb="61">
      <t>ハイスイ</t>
    </rPh>
    <rPh sb="61" eb="63">
      <t>ショリ</t>
    </rPh>
    <rPh sb="63" eb="65">
      <t>シセツ</t>
    </rPh>
    <rPh sb="66" eb="68">
      <t>テキセイ</t>
    </rPh>
    <rPh sb="69" eb="71">
      <t>キノウ</t>
    </rPh>
    <rPh sb="74" eb="76">
      <t>イジ</t>
    </rPh>
    <rPh sb="76" eb="78">
      <t>カンリ</t>
    </rPh>
    <rPh sb="79" eb="80">
      <t>テイ</t>
    </rPh>
    <rPh sb="84" eb="86">
      <t>ジッシ</t>
    </rPh>
    <rPh sb="91" eb="92">
      <t>ツト</t>
    </rPh>
    <phoneticPr fontId="4"/>
  </si>
  <si>
    <t>建設当初（平成20年）の起債が大きいため、企業債残高対事業規模比率が高く、財政状況を圧迫しており、また地方債元金の償還に伴い、収益的収支比率・経費回収率が低減し、汚水処理原価が増大することとなった。</t>
    <rPh sb="0" eb="2">
      <t>ケンセツ</t>
    </rPh>
    <rPh sb="2" eb="4">
      <t>トウショ</t>
    </rPh>
    <rPh sb="5" eb="7">
      <t>ヘイセイ</t>
    </rPh>
    <rPh sb="9" eb="10">
      <t>ネン</t>
    </rPh>
    <rPh sb="12" eb="14">
      <t>キサイ</t>
    </rPh>
    <rPh sb="15" eb="16">
      <t>オオ</t>
    </rPh>
    <rPh sb="21" eb="23">
      <t>キギョウ</t>
    </rPh>
    <rPh sb="23" eb="24">
      <t>サイ</t>
    </rPh>
    <rPh sb="24" eb="26">
      <t>ザンダカ</t>
    </rPh>
    <rPh sb="26" eb="27">
      <t>タイ</t>
    </rPh>
    <rPh sb="27" eb="29">
      <t>ジギョウ</t>
    </rPh>
    <rPh sb="29" eb="31">
      <t>キボ</t>
    </rPh>
    <rPh sb="31" eb="33">
      <t>ヒリツ</t>
    </rPh>
    <rPh sb="34" eb="35">
      <t>タカ</t>
    </rPh>
    <rPh sb="37" eb="39">
      <t>ザイセイ</t>
    </rPh>
    <rPh sb="39" eb="41">
      <t>ジョウキョウ</t>
    </rPh>
    <rPh sb="42" eb="44">
      <t>アッパク</t>
    </rPh>
    <rPh sb="51" eb="54">
      <t>チホウサイ</t>
    </rPh>
    <rPh sb="54" eb="56">
      <t>ガンキン</t>
    </rPh>
    <rPh sb="57" eb="59">
      <t>ショウカン</t>
    </rPh>
    <rPh sb="60" eb="61">
      <t>トモナ</t>
    </rPh>
    <rPh sb="63" eb="65">
      <t>シュウエキ</t>
    </rPh>
    <rPh sb="65" eb="66">
      <t>テキ</t>
    </rPh>
    <rPh sb="66" eb="68">
      <t>シュウシ</t>
    </rPh>
    <rPh sb="68" eb="70">
      <t>ヒリツ</t>
    </rPh>
    <rPh sb="71" eb="73">
      <t>ケイヒ</t>
    </rPh>
    <rPh sb="73" eb="75">
      <t>カイシュウ</t>
    </rPh>
    <rPh sb="75" eb="76">
      <t>リツ</t>
    </rPh>
    <rPh sb="77" eb="79">
      <t>テイゲン</t>
    </rPh>
    <rPh sb="81" eb="83">
      <t>オスイ</t>
    </rPh>
    <rPh sb="83" eb="85">
      <t>ショリ</t>
    </rPh>
    <rPh sb="85" eb="87">
      <t>ゲンカ</t>
    </rPh>
    <rPh sb="88" eb="90">
      <t>ゾウダイ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</si>
</sst>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33088"/>
        <c:axId val="994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0.4</c:v>
                </c:pt>
                <c:pt idx="2">
                  <c:v>0.36</c:v>
                </c:pt>
                <c:pt idx="3">
                  <c:v>0.25</c:v>
                </c:pt>
                <c:pt idx="4">
                  <c:v>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33088"/>
        <c:axId val="99468032"/>
      </c:lineChart>
      <c:dateAx>
        <c:axId val="9943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68032"/>
        <c:crosses val="autoZero"/>
        <c:auto val="1"/>
        <c:lblOffset val="100"/>
        <c:baseTimeUnit val="years"/>
      </c:dateAx>
      <c:valAx>
        <c:axId val="994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3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32.46</c:v>
                </c:pt>
                <c:pt idx="1">
                  <c:v>34.21</c:v>
                </c:pt>
                <c:pt idx="2">
                  <c:v>31.58</c:v>
                </c:pt>
                <c:pt idx="3">
                  <c:v>32.46</c:v>
                </c:pt>
                <c:pt idx="4">
                  <c:v>35.090000000000003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06560"/>
        <c:axId val="10072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31.9</c:v>
                </c:pt>
                <c:pt idx="1">
                  <c:v>32.04</c:v>
                </c:pt>
                <c:pt idx="2">
                  <c:v>33.81</c:v>
                </c:pt>
                <c:pt idx="3">
                  <c:v>31.37</c:v>
                </c:pt>
                <c:pt idx="4">
                  <c:v>29.86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06560"/>
        <c:axId val="100725120"/>
      </c:lineChart>
      <c:dateAx>
        <c:axId val="10070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25120"/>
        <c:crosses val="autoZero"/>
        <c:auto val="1"/>
        <c:lblOffset val="100"/>
        <c:baseTimeUnit val="years"/>
      </c:dateAx>
      <c:valAx>
        <c:axId val="10072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0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74.27</c:v>
                </c:pt>
                <c:pt idx="1">
                  <c:v>79.489999999999995</c:v>
                </c:pt>
                <c:pt idx="2">
                  <c:v>81.03</c:v>
                </c:pt>
                <c:pt idx="3">
                  <c:v>84.46</c:v>
                </c:pt>
                <c:pt idx="4">
                  <c:v>86.24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16768"/>
        <c:axId val="10082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69.69</c:v>
                </c:pt>
                <c:pt idx="1">
                  <c:v>68.86</c:v>
                </c:pt>
                <c:pt idx="2">
                  <c:v>68.7</c:v>
                </c:pt>
                <c:pt idx="3">
                  <c:v>67.38</c:v>
                </c:pt>
                <c:pt idx="4">
                  <c:v>65.95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6768"/>
        <c:axId val="100827136"/>
      </c:lineChart>
      <c:dateAx>
        <c:axId val="10081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27136"/>
        <c:crosses val="autoZero"/>
        <c:auto val="1"/>
        <c:lblOffset val="100"/>
        <c:baseTimeUnit val="years"/>
      </c:dateAx>
      <c:valAx>
        <c:axId val="10082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81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94.23</c:v>
                </c:pt>
                <c:pt idx="2">
                  <c:v>74.06</c:v>
                </c:pt>
                <c:pt idx="3">
                  <c:v>63.52</c:v>
                </c:pt>
                <c:pt idx="4">
                  <c:v>55.05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88064"/>
        <c:axId val="10009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8064"/>
        <c:axId val="100098432"/>
      </c:lineChart>
      <c:dateAx>
        <c:axId val="10008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98432"/>
        <c:crosses val="autoZero"/>
        <c:auto val="1"/>
        <c:lblOffset val="100"/>
        <c:baseTimeUnit val="years"/>
      </c:dateAx>
      <c:valAx>
        <c:axId val="10009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8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15584"/>
        <c:axId val="10011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5584"/>
        <c:axId val="100117504"/>
      </c:lineChart>
      <c:dateAx>
        <c:axId val="10011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17504"/>
        <c:crosses val="autoZero"/>
        <c:auto val="1"/>
        <c:lblOffset val="100"/>
        <c:baseTimeUnit val="years"/>
      </c:dateAx>
      <c:valAx>
        <c:axId val="10011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1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68448"/>
        <c:axId val="10017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448"/>
        <c:axId val="100170368"/>
      </c:lineChart>
      <c:dateAx>
        <c:axId val="10016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70368"/>
        <c:crosses val="autoZero"/>
        <c:auto val="1"/>
        <c:lblOffset val="100"/>
        <c:baseTimeUnit val="years"/>
      </c:dateAx>
      <c:valAx>
        <c:axId val="10017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6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34528"/>
        <c:axId val="10054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4528"/>
        <c:axId val="100546048"/>
      </c:lineChart>
      <c:dateAx>
        <c:axId val="10053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46048"/>
        <c:crosses val="autoZero"/>
        <c:auto val="1"/>
        <c:lblOffset val="100"/>
        <c:baseTimeUnit val="years"/>
      </c:dateAx>
      <c:valAx>
        <c:axId val="10054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3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82144"/>
        <c:axId val="10058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82144"/>
        <c:axId val="100584064"/>
      </c:lineChart>
      <c:dateAx>
        <c:axId val="10058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84064"/>
        <c:crosses val="autoZero"/>
        <c:auto val="1"/>
        <c:lblOffset val="100"/>
        <c:baseTimeUnit val="years"/>
      </c:dateAx>
      <c:valAx>
        <c:axId val="10058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8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14157.14</c:v>
                </c:pt>
                <c:pt idx="1">
                  <c:v>13214.91</c:v>
                </c:pt>
                <c:pt idx="2">
                  <c:v>13021.14</c:v>
                </c:pt>
                <c:pt idx="3">
                  <c:v>13205.35</c:v>
                </c:pt>
                <c:pt idx="4">
                  <c:v>12414.68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14144"/>
        <c:axId val="100616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1546.01</c:v>
                </c:pt>
                <c:pt idx="1">
                  <c:v>1723.1</c:v>
                </c:pt>
                <c:pt idx="2">
                  <c:v>1665.33</c:v>
                </c:pt>
                <c:pt idx="3">
                  <c:v>1716.47</c:v>
                </c:pt>
                <c:pt idx="4">
                  <c:v>1741.94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14144"/>
        <c:axId val="100616064"/>
      </c:lineChart>
      <c:dateAx>
        <c:axId val="10061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16064"/>
        <c:crosses val="autoZero"/>
        <c:auto val="1"/>
        <c:lblOffset val="100"/>
        <c:baseTimeUnit val="years"/>
      </c:dateAx>
      <c:valAx>
        <c:axId val="100616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1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17.690000000000001</c:v>
                </c:pt>
                <c:pt idx="1">
                  <c:v>18.37</c:v>
                </c:pt>
                <c:pt idx="2">
                  <c:v>13.69</c:v>
                </c:pt>
                <c:pt idx="3">
                  <c:v>12.19</c:v>
                </c:pt>
                <c:pt idx="4">
                  <c:v>10.94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54464"/>
        <c:axId val="10066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38.049999999999997</c:v>
                </c:pt>
                <c:pt idx="1">
                  <c:v>35.909999999999997</c:v>
                </c:pt>
                <c:pt idx="2">
                  <c:v>37.92</c:v>
                </c:pt>
                <c:pt idx="3">
                  <c:v>35.049999999999997</c:v>
                </c:pt>
                <c:pt idx="4">
                  <c:v>33.86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4464"/>
        <c:axId val="100664832"/>
      </c:lineChart>
      <c:dateAx>
        <c:axId val="10065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64832"/>
        <c:crosses val="autoZero"/>
        <c:auto val="1"/>
        <c:lblOffset val="100"/>
        <c:baseTimeUnit val="years"/>
      </c:dateAx>
      <c:valAx>
        <c:axId val="10066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5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656.38</c:v>
                </c:pt>
                <c:pt idx="1">
                  <c:v>555.55999999999995</c:v>
                </c:pt>
                <c:pt idx="2">
                  <c:v>764.85</c:v>
                </c:pt>
                <c:pt idx="3">
                  <c:v>826.96</c:v>
                </c:pt>
                <c:pt idx="4">
                  <c:v>946.2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82368"/>
        <c:axId val="10069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438.41</c:v>
                </c:pt>
                <c:pt idx="1">
                  <c:v>459.38</c:v>
                </c:pt>
                <c:pt idx="2">
                  <c:v>438.71</c:v>
                </c:pt>
                <c:pt idx="3">
                  <c:v>463.38</c:v>
                </c:pt>
                <c:pt idx="4">
                  <c:v>510.15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82368"/>
        <c:axId val="100692736"/>
      </c:lineChart>
      <c:dateAx>
        <c:axId val="10068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92736"/>
        <c:crosses val="autoZero"/>
        <c:auto val="1"/>
        <c:lblOffset val="100"/>
        <c:baseTimeUnit val="years"/>
      </c:dateAx>
      <c:valAx>
        <c:axId val="10069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8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【419.50】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大阪府　岬町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漁業集落排水</v>
      </c>
      <c r="Q8" s="70"/>
      <c r="R8" s="70"/>
      <c r="S8" s="70"/>
      <c r="T8" s="70"/>
      <c r="U8" s="70"/>
      <c r="V8" s="70"/>
      <c r="W8" s="70" t="str">
        <f>データ!L6</f>
        <v>H3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16768</v>
      </c>
      <c r="AM8" s="64"/>
      <c r="AN8" s="64"/>
      <c r="AO8" s="64"/>
      <c r="AP8" s="64"/>
      <c r="AQ8" s="64"/>
      <c r="AR8" s="64"/>
      <c r="AS8" s="64"/>
      <c r="AT8" s="63">
        <f>データ!S6</f>
        <v>49.18</v>
      </c>
      <c r="AU8" s="63"/>
      <c r="AV8" s="63"/>
      <c r="AW8" s="63"/>
      <c r="AX8" s="63"/>
      <c r="AY8" s="63"/>
      <c r="AZ8" s="63"/>
      <c r="BA8" s="63"/>
      <c r="BB8" s="63">
        <f>データ!T6</f>
        <v>340.95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1.1299999999999999</v>
      </c>
      <c r="Q10" s="63"/>
      <c r="R10" s="63"/>
      <c r="S10" s="63"/>
      <c r="T10" s="63"/>
      <c r="U10" s="63"/>
      <c r="V10" s="63"/>
      <c r="W10" s="63">
        <f>データ!P6</f>
        <v>98.02</v>
      </c>
      <c r="X10" s="63"/>
      <c r="Y10" s="63"/>
      <c r="Z10" s="63"/>
      <c r="AA10" s="63"/>
      <c r="AB10" s="63"/>
      <c r="AC10" s="63"/>
      <c r="AD10" s="64">
        <f>データ!Q6</f>
        <v>1950</v>
      </c>
      <c r="AE10" s="64"/>
      <c r="AF10" s="64"/>
      <c r="AG10" s="64"/>
      <c r="AH10" s="64"/>
      <c r="AI10" s="64"/>
      <c r="AJ10" s="64"/>
      <c r="AK10" s="2"/>
      <c r="AL10" s="64">
        <f>データ!U6</f>
        <v>189</v>
      </c>
      <c r="AM10" s="64"/>
      <c r="AN10" s="64"/>
      <c r="AO10" s="64"/>
      <c r="AP10" s="64"/>
      <c r="AQ10" s="64"/>
      <c r="AR10" s="64"/>
      <c r="AS10" s="64"/>
      <c r="AT10" s="63">
        <f>データ!V6</f>
        <v>0.06</v>
      </c>
      <c r="AU10" s="63"/>
      <c r="AV10" s="63"/>
      <c r="AW10" s="63"/>
      <c r="AX10" s="63"/>
      <c r="AY10" s="63"/>
      <c r="AZ10" s="63"/>
      <c r="BA10" s="63"/>
      <c r="BB10" s="63">
        <f>データ!W6</f>
        <v>3150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273660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大阪府　岬町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1.1299999999999999</v>
      </c>
      <c r="P6" s="32">
        <f t="shared" si="3"/>
        <v>98.02</v>
      </c>
      <c r="Q6" s="32">
        <f t="shared" si="3"/>
        <v>1950</v>
      </c>
      <c r="R6" s="32">
        <f t="shared" si="3"/>
        <v>16768</v>
      </c>
      <c r="S6" s="32">
        <f t="shared" si="3"/>
        <v>49.18</v>
      </c>
      <c r="T6" s="32">
        <f t="shared" si="3"/>
        <v>340.95</v>
      </c>
      <c r="U6" s="32">
        <f t="shared" si="3"/>
        <v>189</v>
      </c>
      <c r="V6" s="32">
        <f t="shared" si="3"/>
        <v>0.06</v>
      </c>
      <c r="W6" s="32">
        <f t="shared" si="3"/>
        <v>3150</v>
      </c>
      <c r="X6" s="33">
        <f>IF(X7="",NA(),X7)</f>
        <v>100</v>
      </c>
      <c r="Y6" s="33">
        <f t="shared" ref="Y6:AG6" si="4">IF(Y7="",NA(),Y7)</f>
        <v>94.23</v>
      </c>
      <c r="Z6" s="33">
        <f t="shared" si="4"/>
        <v>74.06</v>
      </c>
      <c r="AA6" s="33">
        <f t="shared" si="4"/>
        <v>63.52</v>
      </c>
      <c r="AB6" s="33">
        <f t="shared" si="4"/>
        <v>55.05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14157.14</v>
      </c>
      <c r="BF6" s="33">
        <f t="shared" ref="BF6:BN6" si="7">IF(BF7="",NA(),BF7)</f>
        <v>13214.91</v>
      </c>
      <c r="BG6" s="33">
        <f t="shared" si="7"/>
        <v>13021.14</v>
      </c>
      <c r="BH6" s="33">
        <f t="shared" si="7"/>
        <v>13205.35</v>
      </c>
      <c r="BI6" s="33">
        <f t="shared" si="7"/>
        <v>12414.68</v>
      </c>
      <c r="BJ6" s="33">
        <f t="shared" si="7"/>
        <v>1546.01</v>
      </c>
      <c r="BK6" s="33">
        <f t="shared" si="7"/>
        <v>1723.1</v>
      </c>
      <c r="BL6" s="33">
        <f t="shared" si="7"/>
        <v>1665.33</v>
      </c>
      <c r="BM6" s="33">
        <f t="shared" si="7"/>
        <v>1716.47</v>
      </c>
      <c r="BN6" s="33">
        <f t="shared" si="7"/>
        <v>1741.94</v>
      </c>
      <c r="BO6" s="32" t="str">
        <f>IF(BO7="","",IF(BO7="-","【-】","【"&amp;SUBSTITUTE(TEXT(BO7,"#,##0.00"),"-","△")&amp;"】"))</f>
        <v>【1,078.58】</v>
      </c>
      <c r="BP6" s="33">
        <f>IF(BP7="",NA(),BP7)</f>
        <v>17.690000000000001</v>
      </c>
      <c r="BQ6" s="33">
        <f t="shared" ref="BQ6:BY6" si="8">IF(BQ7="",NA(),BQ7)</f>
        <v>18.37</v>
      </c>
      <c r="BR6" s="33">
        <f t="shared" si="8"/>
        <v>13.69</v>
      </c>
      <c r="BS6" s="33">
        <f t="shared" si="8"/>
        <v>12.19</v>
      </c>
      <c r="BT6" s="33">
        <f t="shared" si="8"/>
        <v>10.94</v>
      </c>
      <c r="BU6" s="33">
        <f t="shared" si="8"/>
        <v>38.049999999999997</v>
      </c>
      <c r="BV6" s="33">
        <f t="shared" si="8"/>
        <v>35.909999999999997</v>
      </c>
      <c r="BW6" s="33">
        <f t="shared" si="8"/>
        <v>37.92</v>
      </c>
      <c r="BX6" s="33">
        <f t="shared" si="8"/>
        <v>35.049999999999997</v>
      </c>
      <c r="BY6" s="33">
        <f t="shared" si="8"/>
        <v>33.86</v>
      </c>
      <c r="BZ6" s="32" t="str">
        <f>IF(BZ7="","",IF(BZ7="-","【-】","【"&amp;SUBSTITUTE(TEXT(BZ7,"#,##0.00"),"-","△")&amp;"】"))</f>
        <v>【40.39】</v>
      </c>
      <c r="CA6" s="33">
        <f>IF(CA7="",NA(),CA7)</f>
        <v>656.38</v>
      </c>
      <c r="CB6" s="33">
        <f t="shared" ref="CB6:CJ6" si="9">IF(CB7="",NA(),CB7)</f>
        <v>555.55999999999995</v>
      </c>
      <c r="CC6" s="33">
        <f t="shared" si="9"/>
        <v>764.85</v>
      </c>
      <c r="CD6" s="33">
        <f t="shared" si="9"/>
        <v>826.96</v>
      </c>
      <c r="CE6" s="33">
        <f t="shared" si="9"/>
        <v>946.2</v>
      </c>
      <c r="CF6" s="33">
        <f t="shared" si="9"/>
        <v>438.41</v>
      </c>
      <c r="CG6" s="33">
        <f t="shared" si="9"/>
        <v>459.38</v>
      </c>
      <c r="CH6" s="33">
        <f t="shared" si="9"/>
        <v>438.71</v>
      </c>
      <c r="CI6" s="33">
        <f t="shared" si="9"/>
        <v>463.38</v>
      </c>
      <c r="CJ6" s="33">
        <f t="shared" si="9"/>
        <v>510.15</v>
      </c>
      <c r="CK6" s="32" t="str">
        <f>IF(CK7="","",IF(CK7="-","【-】","【"&amp;SUBSTITUTE(TEXT(CK7,"#,##0.00"),"-","△")&amp;"】"))</f>
        <v>【419.50】</v>
      </c>
      <c r="CL6" s="33">
        <f>IF(CL7="",NA(),CL7)</f>
        <v>32.46</v>
      </c>
      <c r="CM6" s="33">
        <f t="shared" ref="CM6:CU6" si="10">IF(CM7="",NA(),CM7)</f>
        <v>34.21</v>
      </c>
      <c r="CN6" s="33">
        <f t="shared" si="10"/>
        <v>31.58</v>
      </c>
      <c r="CO6" s="33">
        <f t="shared" si="10"/>
        <v>32.46</v>
      </c>
      <c r="CP6" s="33">
        <f t="shared" si="10"/>
        <v>35.090000000000003</v>
      </c>
      <c r="CQ6" s="33">
        <f t="shared" si="10"/>
        <v>31.9</v>
      </c>
      <c r="CR6" s="33">
        <f t="shared" si="10"/>
        <v>32.04</v>
      </c>
      <c r="CS6" s="33">
        <f t="shared" si="10"/>
        <v>33.81</v>
      </c>
      <c r="CT6" s="33">
        <f t="shared" si="10"/>
        <v>31.37</v>
      </c>
      <c r="CU6" s="33">
        <f t="shared" si="10"/>
        <v>29.86</v>
      </c>
      <c r="CV6" s="32" t="str">
        <f>IF(CV7="","",IF(CV7="-","【-】","【"&amp;SUBSTITUTE(TEXT(CV7,"#,##0.00"),"-","△")&amp;"】"))</f>
        <v>【35.64】</v>
      </c>
      <c r="CW6" s="33">
        <f>IF(CW7="",NA(),CW7)</f>
        <v>74.27</v>
      </c>
      <c r="CX6" s="33">
        <f t="shared" ref="CX6:DF6" si="11">IF(CX7="",NA(),CX7)</f>
        <v>79.489999999999995</v>
      </c>
      <c r="CY6" s="33">
        <f t="shared" si="11"/>
        <v>81.03</v>
      </c>
      <c r="CZ6" s="33">
        <f t="shared" si="11"/>
        <v>84.46</v>
      </c>
      <c r="DA6" s="33">
        <f t="shared" si="11"/>
        <v>86.24</v>
      </c>
      <c r="DB6" s="33">
        <f t="shared" si="11"/>
        <v>69.69</v>
      </c>
      <c r="DC6" s="33">
        <f t="shared" si="11"/>
        <v>68.86</v>
      </c>
      <c r="DD6" s="33">
        <f t="shared" si="11"/>
        <v>68.7</v>
      </c>
      <c r="DE6" s="33">
        <f t="shared" si="11"/>
        <v>67.38</v>
      </c>
      <c r="DF6" s="33">
        <f t="shared" si="11"/>
        <v>65.95</v>
      </c>
      <c r="DG6" s="32" t="str">
        <f>IF(DG7="","",IF(DG7="-","【-】","【"&amp;SUBSTITUTE(TEXT(DG7,"#,##0.00"),"-","△")&amp;"】"))</f>
        <v>【77.00】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0.26</v>
      </c>
      <c r="EJ6" s="33">
        <f t="shared" si="14"/>
        <v>0.4</v>
      </c>
      <c r="EK6" s="33">
        <f t="shared" si="14"/>
        <v>0.36</v>
      </c>
      <c r="EL6" s="33">
        <f t="shared" si="14"/>
        <v>0.25</v>
      </c>
      <c r="EM6" s="33">
        <f t="shared" si="14"/>
        <v>0.31</v>
      </c>
      <c r="EN6" s="32" t="str">
        <f>IF(EN7="","",IF(EN7="-","【-】","【"&amp;SUBSTITUTE(TEXT(EN7,"#,##0.00"),"-","△")&amp;"】"))</f>
        <v>【0.14】</v>
      </c>
    </row>
    <row r="7" spans="1:144" s="34" customFormat="1">
      <c r="A7" s="26"/>
      <c r="B7" s="35">
        <v>2014</v>
      </c>
      <c r="C7" s="35">
        <v>273660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1.1299999999999999</v>
      </c>
      <c r="P7" s="36">
        <v>98.02</v>
      </c>
      <c r="Q7" s="36">
        <v>1950</v>
      </c>
      <c r="R7" s="36">
        <v>16768</v>
      </c>
      <c r="S7" s="36">
        <v>49.18</v>
      </c>
      <c r="T7" s="36">
        <v>340.95</v>
      </c>
      <c r="U7" s="36">
        <v>189</v>
      </c>
      <c r="V7" s="36">
        <v>0.06</v>
      </c>
      <c r="W7" s="36">
        <v>3150</v>
      </c>
      <c r="X7" s="36">
        <v>100</v>
      </c>
      <c r="Y7" s="36">
        <v>94.23</v>
      </c>
      <c r="Z7" s="36">
        <v>74.06</v>
      </c>
      <c r="AA7" s="36">
        <v>63.52</v>
      </c>
      <c r="AB7" s="36">
        <v>55.05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14157.14</v>
      </c>
      <c r="BF7" s="36">
        <v>13214.91</v>
      </c>
      <c r="BG7" s="36">
        <v>13021.14</v>
      </c>
      <c r="BH7" s="36">
        <v>13205.35</v>
      </c>
      <c r="BI7" s="36">
        <v>12414.68</v>
      </c>
      <c r="BJ7" s="36">
        <v>1546.01</v>
      </c>
      <c r="BK7" s="36">
        <v>1723.1</v>
      </c>
      <c r="BL7" s="36">
        <v>1665.33</v>
      </c>
      <c r="BM7" s="36">
        <v>1716.47</v>
      </c>
      <c r="BN7" s="36">
        <v>1741.94</v>
      </c>
      <c r="BO7" s="36">
        <v>1078.58</v>
      </c>
      <c r="BP7" s="36">
        <v>17.690000000000001</v>
      </c>
      <c r="BQ7" s="36">
        <v>18.37</v>
      </c>
      <c r="BR7" s="36">
        <v>13.69</v>
      </c>
      <c r="BS7" s="36">
        <v>12.19</v>
      </c>
      <c r="BT7" s="36">
        <v>10.94</v>
      </c>
      <c r="BU7" s="36">
        <v>38.049999999999997</v>
      </c>
      <c r="BV7" s="36">
        <v>35.909999999999997</v>
      </c>
      <c r="BW7" s="36">
        <v>37.92</v>
      </c>
      <c r="BX7" s="36">
        <v>35.049999999999997</v>
      </c>
      <c r="BY7" s="36">
        <v>33.86</v>
      </c>
      <c r="BZ7" s="36">
        <v>40.39</v>
      </c>
      <c r="CA7" s="36">
        <v>656.38</v>
      </c>
      <c r="CB7" s="36">
        <v>555.55999999999995</v>
      </c>
      <c r="CC7" s="36">
        <v>764.85</v>
      </c>
      <c r="CD7" s="36">
        <v>826.96</v>
      </c>
      <c r="CE7" s="36">
        <v>946.2</v>
      </c>
      <c r="CF7" s="36">
        <v>438.41</v>
      </c>
      <c r="CG7" s="36">
        <v>459.38</v>
      </c>
      <c r="CH7" s="36">
        <v>438.71</v>
      </c>
      <c r="CI7" s="36">
        <v>463.38</v>
      </c>
      <c r="CJ7" s="36">
        <v>510.15</v>
      </c>
      <c r="CK7" s="36">
        <v>419.5</v>
      </c>
      <c r="CL7" s="36">
        <v>32.46</v>
      </c>
      <c r="CM7" s="36">
        <v>34.21</v>
      </c>
      <c r="CN7" s="36">
        <v>31.58</v>
      </c>
      <c r="CO7" s="36">
        <v>32.46</v>
      </c>
      <c r="CP7" s="36">
        <v>35.090000000000003</v>
      </c>
      <c r="CQ7" s="36">
        <v>31.9</v>
      </c>
      <c r="CR7" s="36">
        <v>32.04</v>
      </c>
      <c r="CS7" s="36">
        <v>33.81</v>
      </c>
      <c r="CT7" s="36">
        <v>31.37</v>
      </c>
      <c r="CU7" s="36">
        <v>29.86</v>
      </c>
      <c r="CV7" s="36">
        <v>35.64</v>
      </c>
      <c r="CW7" s="36">
        <v>74.27</v>
      </c>
      <c r="CX7" s="36">
        <v>79.489999999999995</v>
      </c>
      <c r="CY7" s="36">
        <v>81.03</v>
      </c>
      <c r="CZ7" s="36">
        <v>84.46</v>
      </c>
      <c r="DA7" s="36">
        <v>86.24</v>
      </c>
      <c r="DB7" s="36">
        <v>69.69</v>
      </c>
      <c r="DC7" s="36">
        <v>68.86</v>
      </c>
      <c r="DD7" s="36">
        <v>68.7</v>
      </c>
      <c r="DE7" s="36">
        <v>67.38</v>
      </c>
      <c r="DF7" s="36">
        <v>65.95</v>
      </c>
      <c r="DG7" s="36">
        <v>77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0.26</v>
      </c>
      <c r="EJ7" s="36">
        <v>0.4</v>
      </c>
      <c r="EK7" s="36">
        <v>0.36</v>
      </c>
      <c r="EL7" s="36">
        <v>0.25</v>
      </c>
      <c r="EM7" s="36">
        <v>0.31</v>
      </c>
      <c r="EN7" s="36">
        <v>0.14000000000000001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HOSTNAME</cp:lastModifiedBy>
  <dcterms:created xsi:type="dcterms:W3CDTF">2016-02-03T09:20:43Z</dcterms:created>
  <dcterms:modified xsi:type="dcterms:W3CDTF">2016-02-23T09:18:35Z</dcterms:modified>
  <cp:category/>
</cp:coreProperties>
</file>