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<sst xmlns="http://schemas.openxmlformats.org/spreadsheetml/2006/main" count="226" uniqueCount="111">
  <si>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</si>
  <si>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</si>
  <si>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</si>
  <si>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</si>
  <si>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</si>
  <si>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</si>
  <si>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</si>
  <si>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</si>
  <si>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</si>
  <si>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</si>
  <si>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</si>
  <si>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</si>
  <si>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</si>
  <si>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</si>
  <si>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</si>
  <si>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</si>
  <si>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</si>
  <si>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</si>
  <si>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</si>
  <si>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</si>
  <si>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</si>
  <si>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</si>
  <si>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</si>
  <si>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</si>
  <si>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</si>
  <si>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</si>
  <si>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</si>
  <si>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</si>
  <si>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</si>
  <si>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</si>
  <si>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</si>
  <si>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</si>
  <si>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</si>
  <si>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</si>
  <si>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</si>
  <si>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</si>
  <si>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</si>
  <si>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</si>
  <si>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</si>
  <si>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</si>
  <si>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</si>
  <si>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</si>
  <si>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</si>
  <si>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</si>
  <si>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</si>
  <si>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</si>
  <si>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</si>
  <si>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</si>
  <si>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</si>
  <si>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</si>
  <si>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</si>
  <si>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</si>
  <si>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</si>
  <si>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</si>
  <si>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</si>
  <si>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</si>
  <si>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</si>
  <si>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</si>
  <si>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</si>
  <si>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</si>
  <si>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</si>
  <si>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</si>
  <si>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</si>
  <si>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</si>
  <si>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</si>
  <si>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</si>
  <si>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</si>
  <si>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</si>
  <si>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</si>
  <si>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</si>
  <si>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</si>
  <si>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</si>
  <si>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</si>
  <si>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</si>
  <si>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</si>
  <si>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</si>
  <si>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</si>
  <si>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</si>
  <si>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</si>
  <si>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</si>
  <si>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</si>
  <si>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</si>
  <si>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</si>
  <si>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</si>
  <si>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</si>
  <si>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</si>
  <si>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</si>
  <si>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</si>
  <si>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</si>
  <si>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</si>
  <si>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</si>
  <si>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</si>
  <si>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</si>
  <si>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</si>
  <si>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</si>
  <si>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</si>
  <si>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熊取町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</si>
  <si>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</si>
  <si>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</si>
  <si>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</si>
  <si>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</si>
  <si>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</si>
  <si>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</si>
  <si>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</si>
  <si>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</si>
  <si>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</si>
  <si>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</si>
  <si>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</si>
  <si>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８０％弱で推移しており、単年度赤字となっている。また、汚水処理原価は、近年の動力費の高騰により増加傾向であり、本町と同規模程度の類似団体の平均よりは安いが、全国平均よりは高額となっている。
　企業債残高対事業規模比率より、債務残高は減少傾向にある。要因としては、計画的な企業債償還ではあるが、反面、新規資本的投資の減少も大きい。
　経費回収率はこの数年１００％を維持し、水洗化率も９４．５％前後で推移しており、同規模程度の類似団体および全国平均を上回っている状況である。
　以上のことから、全国平均と比較しても、債務残高、経費回収率については経営健全性・効率性の面で改善の成果が見られる.。</t>
    <rPh sb="1" eb="4">
      <t>シュウエキテキ</t>
    </rPh>
    <rPh sb="4" eb="6">
      <t>シュウシ</t>
    </rPh>
    <rPh sb="6" eb="8">
      <t>ヒリツ</t>
    </rPh>
    <rPh sb="12" eb="13">
      <t>ジャク</t>
    </rPh>
    <rPh sb="14" eb="16">
      <t>スイイ</t>
    </rPh>
    <rPh sb="21" eb="24">
      <t>タンネンド</t>
    </rPh>
    <rPh sb="24" eb="26">
      <t>アカジ</t>
    </rPh>
    <rPh sb="44" eb="46">
      <t>キンネン</t>
    </rPh>
    <rPh sb="47" eb="50">
      <t>ドウリョクヒ</t>
    </rPh>
    <rPh sb="51" eb="53">
      <t>コウトウ</t>
    </rPh>
    <rPh sb="56" eb="58">
      <t>ゾウカ</t>
    </rPh>
    <rPh sb="58" eb="60">
      <t>ケイコウ</t>
    </rPh>
    <rPh sb="83" eb="84">
      <t>ヤス</t>
    </rPh>
    <rPh sb="94" eb="95">
      <t>タカ</t>
    </rPh>
    <rPh sb="95" eb="96">
      <t>ガク</t>
    </rPh>
    <rPh sb="105" eb="107">
      <t>キギョウ</t>
    </rPh>
    <rPh sb="107" eb="108">
      <t>サイ</t>
    </rPh>
    <rPh sb="108" eb="110">
      <t>ザンダカ</t>
    </rPh>
    <rPh sb="110" eb="111">
      <t>タイ</t>
    </rPh>
    <rPh sb="111" eb="113">
      <t>ジギョウ</t>
    </rPh>
    <rPh sb="113" eb="115">
      <t>キボ</t>
    </rPh>
    <rPh sb="115" eb="117">
      <t>ヒリツ</t>
    </rPh>
    <rPh sb="120" eb="122">
      <t>サイム</t>
    </rPh>
    <rPh sb="122" eb="124">
      <t>ザンダカ</t>
    </rPh>
    <rPh sb="125" eb="127">
      <t>ゲンショウ</t>
    </rPh>
    <rPh sb="127" eb="129">
      <t>ケイコウ</t>
    </rPh>
    <rPh sb="133" eb="135">
      <t>ヨウイン</t>
    </rPh>
    <rPh sb="140" eb="143">
      <t>ケイカクテキ</t>
    </rPh>
    <rPh sb="144" eb="147">
      <t>キギョウサイ</t>
    </rPh>
    <rPh sb="147" eb="149">
      <t>ショウカン</t>
    </rPh>
    <rPh sb="155" eb="157">
      <t>ハンメン</t>
    </rPh>
    <rPh sb="158" eb="160">
      <t>シンキ</t>
    </rPh>
    <rPh sb="160" eb="163">
      <t>シホンテキ</t>
    </rPh>
    <rPh sb="163" eb="165">
      <t>トウシ</t>
    </rPh>
    <rPh sb="166" eb="168">
      <t>ゲンショウ</t>
    </rPh>
    <rPh sb="169" eb="170">
      <t>オオ</t>
    </rPh>
    <rPh sb="175" eb="177">
      <t>ケイヒ</t>
    </rPh>
    <rPh sb="177" eb="179">
      <t>カイシュウ</t>
    </rPh>
    <rPh sb="179" eb="180">
      <t>リツ</t>
    </rPh>
    <rPh sb="183" eb="185">
      <t>スウネン</t>
    </rPh>
    <rPh sb="190" eb="192">
      <t>イジ</t>
    </rPh>
    <rPh sb="194" eb="197">
      <t>スイセンカ</t>
    </rPh>
    <rPh sb="197" eb="198">
      <t>リツ</t>
    </rPh>
    <rPh sb="204" eb="206">
      <t>ゼンゴ</t>
    </rPh>
    <rPh sb="207" eb="209">
      <t>スイイ</t>
    </rPh>
    <rPh sb="214" eb="217">
      <t>ドウキボ</t>
    </rPh>
    <rPh sb="217" eb="219">
      <t>テイド</t>
    </rPh>
    <rPh sb="220" eb="222">
      <t>ルイジ</t>
    </rPh>
    <rPh sb="222" eb="224">
      <t>ダンタイ</t>
    </rPh>
    <rPh sb="227" eb="229">
      <t>ゼンコク</t>
    </rPh>
    <rPh sb="229" eb="231">
      <t>ヘイキン</t>
    </rPh>
    <rPh sb="232" eb="234">
      <t>ウワマワ</t>
    </rPh>
    <rPh sb="238" eb="240">
      <t>ジョウキョウ</t>
    </rPh>
    <rPh sb="246" eb="248">
      <t>イジョウ</t>
    </rPh>
    <rPh sb="254" eb="256">
      <t>ゼンコク</t>
    </rPh>
    <rPh sb="256" eb="258">
      <t>ヘイキン</t>
    </rPh>
    <rPh sb="259" eb="261">
      <t>ヒカク</t>
    </rPh>
    <rPh sb="265" eb="267">
      <t>サイム</t>
    </rPh>
    <rPh sb="267" eb="269">
      <t>ザンダカ</t>
    </rPh>
    <rPh sb="270" eb="272">
      <t>ケイヒ</t>
    </rPh>
    <rPh sb="272" eb="274">
      <t>カイシュウ</t>
    </rPh>
    <rPh sb="274" eb="275">
      <t>リツ</t>
    </rPh>
    <rPh sb="280" eb="282">
      <t>ケイエイ</t>
    </rPh>
    <rPh sb="282" eb="284">
      <t>ケンゼン</t>
    </rPh>
    <rPh sb="284" eb="285">
      <t>セイ</t>
    </rPh>
    <rPh sb="286" eb="288">
      <t>コウリツ</t>
    </rPh>
    <rPh sb="288" eb="289">
      <t>セイ</t>
    </rPh>
    <rPh sb="290" eb="291">
      <t>メン</t>
    </rPh>
    <rPh sb="292" eb="294">
      <t>カイゼン</t>
    </rPh>
    <rPh sb="295" eb="297">
      <t>セイカ</t>
    </rPh>
    <rPh sb="298" eb="299">
      <t>ミ</t>
    </rPh>
    <phoneticPr fontId="22"/>
  </si>
  <si>
    <t>公共下水道設備が比較的新しいため、５０年の耐用年数を経過した管路は少ない。現在は事故の未然防止を目的としたマンホールのふたの取替えや、地下水の流入が明らかな管渠の修繕的な更新のみとなっているため、改善率は数字上表れていない状況である。</t>
    <rPh sb="0" eb="2">
      <t>コウキョウ</t>
    </rPh>
    <rPh sb="2" eb="5">
      <t>ゲスイドウ</t>
    </rPh>
    <rPh sb="5" eb="7">
      <t>セツビ</t>
    </rPh>
    <rPh sb="8" eb="11">
      <t>ヒカクテキ</t>
    </rPh>
    <rPh sb="11" eb="12">
      <t>アタラ</t>
    </rPh>
    <rPh sb="19" eb="20">
      <t>ネン</t>
    </rPh>
    <rPh sb="21" eb="23">
      <t>タイヨウ</t>
    </rPh>
    <rPh sb="23" eb="25">
      <t>ネンスウ</t>
    </rPh>
    <rPh sb="26" eb="28">
      <t>ケイカ</t>
    </rPh>
    <rPh sb="30" eb="32">
      <t>カンロ</t>
    </rPh>
    <rPh sb="33" eb="34">
      <t>スク</t>
    </rPh>
    <rPh sb="37" eb="39">
      <t>ゲンザイ</t>
    </rPh>
    <rPh sb="40" eb="42">
      <t>ジコ</t>
    </rPh>
    <rPh sb="43" eb="45">
      <t>ミゼン</t>
    </rPh>
    <rPh sb="45" eb="47">
      <t>ボウシ</t>
    </rPh>
    <rPh sb="48" eb="50">
      <t>モクテキ</t>
    </rPh>
    <rPh sb="62" eb="64">
      <t>トリカエ</t>
    </rPh>
    <rPh sb="67" eb="70">
      <t>チカスイ</t>
    </rPh>
    <rPh sb="71" eb="73">
      <t>リュウニュウ</t>
    </rPh>
    <rPh sb="74" eb="75">
      <t>アキ</t>
    </rPh>
    <rPh sb="78" eb="80">
      <t>カンキョ</t>
    </rPh>
    <rPh sb="81" eb="83">
      <t>シュウゼン</t>
    </rPh>
    <rPh sb="83" eb="84">
      <t>テキ</t>
    </rPh>
    <rPh sb="85" eb="87">
      <t>コウシン</t>
    </rPh>
    <rPh sb="98" eb="101">
      <t>カイゼンリツ</t>
    </rPh>
    <rPh sb="102" eb="104">
      <t>スウジ</t>
    </rPh>
    <rPh sb="104" eb="105">
      <t>ジョウ</t>
    </rPh>
    <rPh sb="105" eb="106">
      <t>アラワ</t>
    </rPh>
    <rPh sb="111" eb="113">
      <t>ジョウキョウ</t>
    </rPh>
    <phoneticPr fontId="22"/>
  </si>
  <si>
    <t>　全国平均と比較した場合、経営の健全性・効率性の面で著しく劣っているという訳ではないが、収益的収支比率は単年度赤字であり、汚水処理原価も全国平均との比較では高額である。
　今後も、汚水処理費の削減と適正な使用料体系の維持に努めるとともに、現在まだ残っている未整備地区について、計画的な管渠整備を行い、使用料収入源の確保に努めていく。
　なお、水洗化率の維持及び更なる向上が、使用料収入の増加につながることから、今後も下水道接続への啓発活動も併せて続けていく。
　また、継続可能な下水道事業として、財政、整備、維持管理、施設更新について中期的な視点にたった、計画の策定を検討する時期となっている。</t>
    <rPh sb="52" eb="55">
      <t>タンネンド</t>
    </rPh>
    <rPh sb="61" eb="63">
      <t>オスイ</t>
    </rPh>
    <rPh sb="63" eb="65">
      <t>ショリ</t>
    </rPh>
    <rPh sb="65" eb="67">
      <t>ゲンカ</t>
    </rPh>
    <rPh sb="68" eb="70">
      <t>ゼンコク</t>
    </rPh>
    <rPh sb="70" eb="72">
      <t>ヘイキン</t>
    </rPh>
    <rPh sb="74" eb="76">
      <t>ヒカク</t>
    </rPh>
    <rPh sb="78" eb="80">
      <t>コウガク</t>
    </rPh>
    <rPh sb="86" eb="88">
      <t>コンゴ</t>
    </rPh>
    <rPh sb="90" eb="92">
      <t>オスイ</t>
    </rPh>
    <rPh sb="92" eb="94">
      <t>ショリ</t>
    </rPh>
    <rPh sb="94" eb="95">
      <t>ヒ</t>
    </rPh>
    <rPh sb="96" eb="98">
      <t>サクゲン</t>
    </rPh>
    <rPh sb="99" eb="101">
      <t>テキセイ</t>
    </rPh>
    <rPh sb="102" eb="104">
      <t>シヨウ</t>
    </rPh>
    <rPh sb="104" eb="105">
      <t>リョウ</t>
    </rPh>
    <rPh sb="105" eb="107">
      <t>タイケイ</t>
    </rPh>
    <rPh sb="108" eb="110">
      <t>イジ</t>
    </rPh>
    <rPh sb="111" eb="112">
      <t>ツト</t>
    </rPh>
    <rPh sb="119" eb="121">
      <t>ゲンザイ</t>
    </rPh>
    <rPh sb="123" eb="124">
      <t>ノコ</t>
    </rPh>
    <rPh sb="128" eb="131">
      <t>ミセイビ</t>
    </rPh>
    <rPh sb="131" eb="133">
      <t>チク</t>
    </rPh>
    <rPh sb="138" eb="141">
      <t>ケイカクテキ</t>
    </rPh>
    <rPh sb="142" eb="144">
      <t>カンキョ</t>
    </rPh>
    <rPh sb="144" eb="146">
      <t>セイビ</t>
    </rPh>
    <rPh sb="147" eb="148">
      <t>オコナ</t>
    </rPh>
    <rPh sb="150" eb="153">
      <t>シヨウリョウ</t>
    </rPh>
    <rPh sb="153" eb="155">
      <t>シュウニュウ</t>
    </rPh>
    <rPh sb="155" eb="156">
      <t>ミナモト</t>
    </rPh>
    <rPh sb="157" eb="159">
      <t>カクホ</t>
    </rPh>
    <rPh sb="160" eb="161">
      <t>ツト</t>
    </rPh>
    <rPh sb="176" eb="178">
      <t>イジ</t>
    </rPh>
    <rPh sb="178" eb="179">
      <t>オヨ</t>
    </rPh>
    <rPh sb="180" eb="181">
      <t>サラ</t>
    </rPh>
    <rPh sb="183" eb="185">
      <t>コウジョウ</t>
    </rPh>
    <rPh sb="220" eb="221">
      <t>アワ</t>
    </rPh>
    <rPh sb="234" eb="236">
      <t>ケイゾク</t>
    </rPh>
    <rPh sb="236" eb="238">
      <t>カノウ</t>
    </rPh>
    <rPh sb="239" eb="242">
      <t>ゲスイドウ</t>
    </rPh>
    <rPh sb="242" eb="244">
      <t>ジギョウ</t>
    </rPh>
    <rPh sb="248" eb="250">
      <t>ザイセイ</t>
    </rPh>
    <rPh sb="251" eb="253">
      <t>セイビ</t>
    </rPh>
    <rPh sb="254" eb="256">
      <t>イジ</t>
    </rPh>
    <rPh sb="256" eb="258">
      <t>カンリ</t>
    </rPh>
    <rPh sb="259" eb="261">
      <t>シセツ</t>
    </rPh>
    <rPh sb="261" eb="263">
      <t>コウシン</t>
    </rPh>
    <rPh sb="267" eb="270">
      <t>チュウキテキ</t>
    </rPh>
    <rPh sb="271" eb="273">
      <t>シテン</t>
    </rPh>
    <rPh sb="278" eb="280">
      <t>ケイカク</t>
    </rPh>
    <rPh sb="281" eb="283">
      <t>サクテイ</t>
    </rPh>
    <rPh sb="284" eb="286">
      <t>ケントウ</t>
    </rPh>
    <rPh sb="288" eb="290">
      <t>ジキ</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</si>
</sst>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972928"/>
        <c:axId val="489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48972928"/>
        <c:axId val="48974848"/>
      </c:lineChart>
      <c:dateAx>
        <c:axId val="48972928"/>
        <c:scaling>
          <c:orientation val="minMax"/>
        </c:scaling>
        <c:delete val="1"/>
        <c:axPos val="b"/>
        <c:numFmt formatCode="ge" sourceLinked="1"/>
        <c:majorTickMark val="none"/>
        <c:minorTickMark val="none"/>
        <c:tickLblPos val="none"/>
        <c:crossAx val="48974848"/>
        <c:crosses val="autoZero"/>
        <c:auto val="1"/>
        <c:lblOffset val="100"/>
        <c:baseTimeUnit val="years"/>
      </c:dateAx>
      <c:valAx>
        <c:axId val="489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73472"/>
        <c:axId val="49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49273472"/>
        <c:axId val="49279744"/>
      </c:lineChart>
      <c:dateAx>
        <c:axId val="49273472"/>
        <c:scaling>
          <c:orientation val="minMax"/>
        </c:scaling>
        <c:delete val="1"/>
        <c:axPos val="b"/>
        <c:numFmt formatCode="ge" sourceLinked="1"/>
        <c:majorTickMark val="none"/>
        <c:minorTickMark val="none"/>
        <c:tickLblPos val="none"/>
        <c:crossAx val="49279744"/>
        <c:crosses val="autoZero"/>
        <c:auto val="1"/>
        <c:lblOffset val="100"/>
        <c:baseTimeUnit val="years"/>
      </c:dateAx>
      <c:valAx>
        <c:axId val="49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93.77</c:v>
                </c:pt>
                <c:pt idx="1">
                  <c:v>94.69</c:v>
                </c:pt>
                <c:pt idx="2">
                  <c:v>94.59</c:v>
                </c:pt>
                <c:pt idx="3">
                  <c:v>94.62</c:v>
                </c:pt>
                <c:pt idx="4">
                  <c:v>94.49</c:v>
                </c:pt>
              </c:numCache>
            </c:numRef>
          </c:val>
        </c:ser>
        <c:dLbls>
          <c:showLegendKey val="0"/>
          <c:showVal val="0"/>
          <c:showCatName val="0"/>
          <c:showSerName val="0"/>
          <c:showPercent val="0"/>
          <c:showBubbleSize val="0"/>
        </c:dLbls>
        <c:gapWidth val="150"/>
        <c:axId val="49428736"/>
        <c:axId val="494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49428736"/>
        <c:axId val="49439104"/>
      </c:lineChart>
      <c:dateAx>
        <c:axId val="49428736"/>
        <c:scaling>
          <c:orientation val="minMax"/>
        </c:scaling>
        <c:delete val="1"/>
        <c:axPos val="b"/>
        <c:numFmt formatCode="ge" sourceLinked="1"/>
        <c:majorTickMark val="none"/>
        <c:minorTickMark val="none"/>
        <c:tickLblPos val="none"/>
        <c:crossAx val="49439104"/>
        <c:crosses val="autoZero"/>
        <c:auto val="1"/>
        <c:lblOffset val="100"/>
        <c:baseTimeUnit val="years"/>
      </c:dateAx>
      <c:valAx>
        <c:axId val="49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76.56</c:v>
                </c:pt>
                <c:pt idx="1">
                  <c:v>73.8</c:v>
                </c:pt>
                <c:pt idx="2">
                  <c:v>78.34</c:v>
                </c:pt>
                <c:pt idx="3">
                  <c:v>79.11</c:v>
                </c:pt>
                <c:pt idx="4">
                  <c:v>78.209999999999994</c:v>
                </c:pt>
              </c:numCache>
            </c:numRef>
          </c:val>
        </c:ser>
        <c:dLbls>
          <c:showLegendKey val="0"/>
          <c:showVal val="0"/>
          <c:showCatName val="0"/>
          <c:showSerName val="0"/>
          <c:showPercent val="0"/>
          <c:showBubbleSize val="0"/>
        </c:dLbls>
        <c:gapWidth val="150"/>
        <c:axId val="102991744"/>
        <c:axId val="1030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91744"/>
        <c:axId val="103018880"/>
      </c:lineChart>
      <c:dateAx>
        <c:axId val="102991744"/>
        <c:scaling>
          <c:orientation val="minMax"/>
        </c:scaling>
        <c:delete val="1"/>
        <c:axPos val="b"/>
        <c:numFmt formatCode="ge" sourceLinked="1"/>
        <c:majorTickMark val="none"/>
        <c:minorTickMark val="none"/>
        <c:tickLblPos val="none"/>
        <c:crossAx val="103018880"/>
        <c:crosses val="autoZero"/>
        <c:auto val="1"/>
        <c:lblOffset val="100"/>
        <c:baseTimeUnit val="years"/>
      </c:dateAx>
      <c:valAx>
        <c:axId val="103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60320"/>
        <c:axId val="1276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60320"/>
        <c:axId val="127622528"/>
      </c:lineChart>
      <c:dateAx>
        <c:axId val="127560320"/>
        <c:scaling>
          <c:orientation val="minMax"/>
        </c:scaling>
        <c:delete val="1"/>
        <c:axPos val="b"/>
        <c:numFmt formatCode="ge" sourceLinked="1"/>
        <c:majorTickMark val="none"/>
        <c:minorTickMark val="none"/>
        <c:tickLblPos val="none"/>
        <c:crossAx val="127622528"/>
        <c:crosses val="autoZero"/>
        <c:auto val="1"/>
        <c:lblOffset val="100"/>
        <c:baseTimeUnit val="years"/>
      </c:dateAx>
      <c:valAx>
        <c:axId val="1276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96000"/>
        <c:axId val="1376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96000"/>
        <c:axId val="137698688"/>
      </c:lineChart>
      <c:dateAx>
        <c:axId val="137696000"/>
        <c:scaling>
          <c:orientation val="minMax"/>
        </c:scaling>
        <c:delete val="1"/>
        <c:axPos val="b"/>
        <c:numFmt formatCode="ge" sourceLinked="1"/>
        <c:majorTickMark val="none"/>
        <c:minorTickMark val="none"/>
        <c:tickLblPos val="none"/>
        <c:crossAx val="137698688"/>
        <c:crosses val="autoZero"/>
        <c:auto val="1"/>
        <c:lblOffset val="100"/>
        <c:baseTimeUnit val="years"/>
      </c:dateAx>
      <c:valAx>
        <c:axId val="1376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81120"/>
        <c:axId val="489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81120"/>
        <c:axId val="48983040"/>
      </c:lineChart>
      <c:dateAx>
        <c:axId val="48981120"/>
        <c:scaling>
          <c:orientation val="minMax"/>
        </c:scaling>
        <c:delete val="1"/>
        <c:axPos val="b"/>
        <c:numFmt formatCode="ge" sourceLinked="1"/>
        <c:majorTickMark val="none"/>
        <c:minorTickMark val="none"/>
        <c:tickLblPos val="none"/>
        <c:crossAx val="48983040"/>
        <c:crosses val="autoZero"/>
        <c:auto val="1"/>
        <c:lblOffset val="100"/>
        <c:baseTimeUnit val="years"/>
      </c:dateAx>
      <c:valAx>
        <c:axId val="489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97120"/>
        <c:axId val="48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97120"/>
        <c:axId val="48999040"/>
      </c:lineChart>
      <c:dateAx>
        <c:axId val="48997120"/>
        <c:scaling>
          <c:orientation val="minMax"/>
        </c:scaling>
        <c:delete val="1"/>
        <c:axPos val="b"/>
        <c:numFmt formatCode="ge" sourceLinked="1"/>
        <c:majorTickMark val="none"/>
        <c:minorTickMark val="none"/>
        <c:tickLblPos val="none"/>
        <c:crossAx val="48999040"/>
        <c:crosses val="autoZero"/>
        <c:auto val="1"/>
        <c:lblOffset val="100"/>
        <c:baseTimeUnit val="years"/>
      </c:dateAx>
      <c:valAx>
        <c:axId val="489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1050.26</c:v>
                </c:pt>
                <c:pt idx="1">
                  <c:v>1003.29</c:v>
                </c:pt>
                <c:pt idx="2">
                  <c:v>943.31</c:v>
                </c:pt>
                <c:pt idx="3">
                  <c:v>808.7</c:v>
                </c:pt>
                <c:pt idx="4">
                  <c:v>747.4</c:v>
                </c:pt>
              </c:numCache>
            </c:numRef>
          </c:val>
        </c:ser>
        <c:dLbls>
          <c:showLegendKey val="0"/>
          <c:showVal val="0"/>
          <c:showCatName val="0"/>
          <c:showSerName val="0"/>
          <c:showPercent val="0"/>
          <c:showBubbleSize val="0"/>
        </c:dLbls>
        <c:gapWidth val="150"/>
        <c:axId val="49217536"/>
        <c:axId val="492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49217536"/>
        <c:axId val="49219456"/>
      </c:lineChart>
      <c:dateAx>
        <c:axId val="49217536"/>
        <c:scaling>
          <c:orientation val="minMax"/>
        </c:scaling>
        <c:delete val="1"/>
        <c:axPos val="b"/>
        <c:numFmt formatCode="ge" sourceLinked="1"/>
        <c:majorTickMark val="none"/>
        <c:minorTickMark val="none"/>
        <c:tickLblPos val="none"/>
        <c:crossAx val="49219456"/>
        <c:crosses val="autoZero"/>
        <c:auto val="1"/>
        <c:lblOffset val="100"/>
        <c:baseTimeUnit val="years"/>
      </c:dateAx>
      <c:valAx>
        <c:axId val="492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9237376"/>
        <c:axId val="492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49237376"/>
        <c:axId val="49239552"/>
      </c:lineChart>
      <c:dateAx>
        <c:axId val="49237376"/>
        <c:scaling>
          <c:orientation val="minMax"/>
        </c:scaling>
        <c:delete val="1"/>
        <c:axPos val="b"/>
        <c:numFmt formatCode="ge" sourceLinked="1"/>
        <c:majorTickMark val="none"/>
        <c:minorTickMark val="none"/>
        <c:tickLblPos val="none"/>
        <c:crossAx val="49239552"/>
        <c:crosses val="autoZero"/>
        <c:auto val="1"/>
        <c:lblOffset val="100"/>
        <c:baseTimeUnit val="years"/>
      </c:dateAx>
      <c:valAx>
        <c:axId val="49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130.38</c:v>
                </c:pt>
                <c:pt idx="1">
                  <c:v>130.19999999999999</c:v>
                </c:pt>
                <c:pt idx="2">
                  <c:v>147.74</c:v>
                </c:pt>
                <c:pt idx="3">
                  <c:v>147.63999999999999</c:v>
                </c:pt>
                <c:pt idx="4">
                  <c:v>151.16999999999999</c:v>
                </c:pt>
              </c:numCache>
            </c:numRef>
          </c:val>
        </c:ser>
        <c:dLbls>
          <c:showLegendKey val="0"/>
          <c:showVal val="0"/>
          <c:showCatName val="0"/>
          <c:showSerName val="0"/>
          <c:showPercent val="0"/>
          <c:showBubbleSize val="0"/>
        </c:dLbls>
        <c:gapWidth val="150"/>
        <c:axId val="49253376"/>
        <c:axId val="49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49253376"/>
        <c:axId val="49259648"/>
      </c:lineChart>
      <c:dateAx>
        <c:axId val="49253376"/>
        <c:scaling>
          <c:orientation val="minMax"/>
        </c:scaling>
        <c:delete val="1"/>
        <c:axPos val="b"/>
        <c:numFmt formatCode="ge" sourceLinked="1"/>
        <c:majorTickMark val="none"/>
        <c:minorTickMark val="none"/>
        <c:tickLblPos val="none"/>
        <c:crossAx val="49259648"/>
        <c:crosses val="autoZero"/>
        <c:auto val="1"/>
        <c:lblOffset val="100"/>
        <c:baseTimeUnit val="years"/>
      </c:dateAx>
      <c:valAx>
        <c:axId val="49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熊取町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Bc2</v>
      </c>
      <c r="X8" s="76"/>
      <c r="Y8" s="76"/>
      <c r="Z8" s="76"/>
      <c r="AA8" s="76"/>
      <c r="AB8" s="76"/>
      <c r="AC8" s="76"/>
      <c r="AD8" s="3"/>
      <c r="AE8" s="3"/>
      <c r="AF8" s="3"/>
      <c r="AG8" s="3"/>
      <c r="AH8" s="3"/>
      <c r="AI8" s="3"/>
      <c r="AJ8" s="3"/>
      <c r="AK8" s="3"/>
      <c r="AL8" s="70">
        <f>データ!R6</f>
        <v>44338</v>
      </c>
      <c r="AM8" s="70"/>
      <c r="AN8" s="70"/>
      <c r="AO8" s="70"/>
      <c r="AP8" s="70"/>
      <c r="AQ8" s="70"/>
      <c r="AR8" s="70"/>
      <c r="AS8" s="70"/>
      <c r="AT8" s="69">
        <f>データ!S6</f>
        <v>17.239999999999998</v>
      </c>
      <c r="AU8" s="69"/>
      <c r="AV8" s="69"/>
      <c r="AW8" s="69"/>
      <c r="AX8" s="69"/>
      <c r="AY8" s="69"/>
      <c r="AZ8" s="69"/>
      <c r="BA8" s="69"/>
      <c r="BB8" s="69">
        <f>データ!T6</f>
        <v>2571.81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76.94</v>
      </c>
      <c r="Q10" s="69"/>
      <c r="R10" s="69"/>
      <c r="S10" s="69"/>
      <c r="T10" s="69"/>
      <c r="U10" s="69"/>
      <c r="V10" s="69"/>
      <c r="W10" s="69">
        <f>データ!P6</f>
        <v>84.53</v>
      </c>
      <c r="X10" s="69"/>
      <c r="Y10" s="69"/>
      <c r="Z10" s="69"/>
      <c r="AA10" s="69"/>
      <c r="AB10" s="69"/>
      <c r="AC10" s="69"/>
      <c r="AD10" s="70">
        <f>データ!Q6</f>
        <v>2490</v>
      </c>
      <c r="AE10" s="70"/>
      <c r="AF10" s="70"/>
      <c r="AG10" s="70"/>
      <c r="AH10" s="70"/>
      <c r="AI10" s="70"/>
      <c r="AJ10" s="70"/>
      <c r="AK10" s="2"/>
      <c r="AL10" s="70">
        <f>データ!U6</f>
        <v>34071</v>
      </c>
      <c r="AM10" s="70"/>
      <c r="AN10" s="70"/>
      <c r="AO10" s="70"/>
      <c r="AP10" s="70"/>
      <c r="AQ10" s="70"/>
      <c r="AR10" s="70"/>
      <c r="AS10" s="70"/>
      <c r="AT10" s="69">
        <f>データ!V6</f>
        <v>5.56</v>
      </c>
      <c r="AU10" s="69"/>
      <c r="AV10" s="69"/>
      <c r="AW10" s="69"/>
      <c r="AX10" s="69"/>
      <c r="AY10" s="69"/>
      <c r="AZ10" s="69"/>
      <c r="BA10" s="69"/>
      <c r="BB10" s="69">
        <f>データ!W6</f>
        <v>6127.88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54"/>
      <c r="BN55" s="54"/>
      <c r="BO55" s="54"/>
      <c r="BP55" s="54"/>
      <c r="BQ55" s="54"/>
      <c r="BR55" s="54"/>
      <c r="BS55" s="54"/>
      <c r="BT55" s="54"/>
      <c r="BU55" s="54"/>
      <c r="BV55" s="54"/>
      <c r="BW55" s="54"/>
      <c r="BX55" s="54"/>
      <c r="BY55" s="54"/>
      <c r="BZ55" s="55"/>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6"/>
      <c r="BM56" s="54"/>
      <c r="BN56" s="54"/>
      <c r="BO56" s="54"/>
      <c r="BP56" s="54"/>
      <c r="BQ56" s="54"/>
      <c r="BR56" s="54"/>
      <c r="BS56" s="54"/>
      <c r="BT56" s="54"/>
      <c r="BU56" s="54"/>
      <c r="BV56" s="54"/>
      <c r="BW56" s="54"/>
      <c r="BX56" s="54"/>
      <c r="BY56" s="54"/>
      <c r="BZ56" s="55"/>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6"/>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6"/>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6"/>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273619</v>
      </c>
      <c r="D6" s="31">
        <f t="shared" si="3"/>
        <v>47</v>
      </c>
      <c r="E6" s="31">
        <f t="shared" si="3"/>
        <v>17</v>
      </c>
      <c r="F6" s="31">
        <f t="shared" si="3"/>
        <v>1</v>
      </c>
      <c r="G6" s="31">
        <f t="shared" si="3"/>
        <v>0</v>
      </c>
      <c r="H6" s="31" t="str">
        <f t="shared" si="3"/>
        <v>大阪府　熊取町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76.94</v>
      </c>
      <c r="P6" s="32">
        <f t="shared" si="3"/>
        <v>84.53</v>
      </c>
      <c r="Q6" s="32">
        <f t="shared" si="3"/>
        <v>2490</v>
      </c>
      <c r="R6" s="32">
        <f t="shared" si="3"/>
        <v>44338</v>
      </c>
      <c r="S6" s="32">
        <f t="shared" si="3"/>
        <v>17.239999999999998</v>
      </c>
      <c r="T6" s="32">
        <f t="shared" si="3"/>
        <v>2571.81</v>
      </c>
      <c r="U6" s="32">
        <f t="shared" si="3"/>
        <v>34071</v>
      </c>
      <c r="V6" s="32">
        <f t="shared" si="3"/>
        <v>5.56</v>
      </c>
      <c r="W6" s="32">
        <f t="shared" si="3"/>
        <v>6127.88</v>
      </c>
      <c r="X6" s="33">
        <f>IF(X7="",NA(),X7)</f>
        <v>76.56</v>
      </c>
      <c r="Y6" s="33">
        <f t="shared" ref="Y6:AG6" si="4">IF(Y7="",NA(),Y7)</f>
        <v>73.8</v>
      </c>
      <c r="Z6" s="33">
        <f t="shared" si="4"/>
        <v>78.34</v>
      </c>
      <c r="AA6" s="33">
        <f t="shared" si="4"/>
        <v>79.11</v>
      </c>
      <c r="AB6" s="33">
        <f t="shared" si="4"/>
        <v>78.209999999999994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1050.26</v>
      </c>
      <c r="BF6" s="33">
        <f t="shared" ref="BF6:BN6" si="7">IF(BF7="",NA(),BF7)</f>
        <v>1003.29</v>
      </c>
      <c r="BG6" s="33">
        <f t="shared" si="7"/>
        <v>943.31</v>
      </c>
      <c r="BH6" s="33">
        <f t="shared" si="7"/>
        <v>808.7</v>
      </c>
      <c r="BI6" s="33">
        <f t="shared" si="7"/>
        <v>747.4</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100</v>
      </c>
      <c r="BQ6" s="33">
        <f t="shared" ref="BQ6:BY6" si="8">IF(BQ7="",NA(),BQ7)</f>
        <v>100</v>
      </c>
      <c r="BR6" s="33">
        <f t="shared" si="8"/>
        <v>100</v>
      </c>
      <c r="BS6" s="33">
        <f t="shared" si="8"/>
        <v>100</v>
      </c>
      <c r="BT6" s="33">
        <f t="shared" si="8"/>
        <v>100</v>
      </c>
      <c r="BU6" s="33">
        <f t="shared" si="8"/>
        <v>78.8</v>
      </c>
      <c r="BV6" s="33">
        <f t="shared" si="8"/>
        <v>77.56</v>
      </c>
      <c r="BW6" s="33">
        <f t="shared" si="8"/>
        <v>75.08</v>
      </c>
      <c r="BX6" s="33">
        <f t="shared" si="8"/>
        <v>76.91</v>
      </c>
      <c r="BY6" s="33">
        <f t="shared" si="8"/>
        <v>76.33</v>
      </c>
      <c r="BZ6" s="32" t="str">
        <f>IF(BZ7="","",IF(BZ7="-","【-】","【"&amp;SUBSTITUTE(TEXT(BZ7,"#,##0.00"),"-","△")&amp;"】"))</f>
        <v>【96.57】</v>
      </c>
      <c r="CA6" s="33">
        <f>IF(CA7="",NA(),CA7)</f>
        <v>130.38</v>
      </c>
      <c r="CB6" s="33">
        <f t="shared" ref="CB6:CJ6" si="9">IF(CB7="",NA(),CB7)</f>
        <v>130.19999999999999</v>
      </c>
      <c r="CC6" s="33">
        <f t="shared" si="9"/>
        <v>147.74</v>
      </c>
      <c r="CD6" s="33">
        <f t="shared" si="9"/>
        <v>147.63999999999999</v>
      </c>
      <c r="CE6" s="33">
        <f t="shared" si="9"/>
        <v>151.16999999999999</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93.77</v>
      </c>
      <c r="CX6" s="33">
        <f t="shared" ref="CX6:DF6" si="11">IF(CX7="",NA(),CX7)</f>
        <v>94.69</v>
      </c>
      <c r="CY6" s="33">
        <f t="shared" si="11"/>
        <v>94.59</v>
      </c>
      <c r="CZ6" s="33">
        <f t="shared" si="11"/>
        <v>94.62</v>
      </c>
      <c r="DA6" s="33">
        <f t="shared" si="11"/>
        <v>94.49</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c r="A7" s="26"/>
      <c r="B7" s="35">
        <v>2014</v>
      </c>
      <c r="C7" s="35">
        <v>273619</v>
      </c>
      <c r="D7" s="35">
        <v>47</v>
      </c>
      <c r="E7" s="35">
        <v>17</v>
      </c>
      <c r="F7" s="35">
        <v>1</v>
      </c>
      <c r="G7" s="35">
        <v>0</v>
      </c>
      <c r="H7" s="35" t="s">
        <v>96</v>
      </c>
      <c r="I7" s="35" t="s">
        <v>97</v>
      </c>
      <c r="J7" s="35" t="s">
        <v>98</v>
      </c>
      <c r="K7" s="35" t="s">
        <v>99</v>
      </c>
      <c r="L7" s="35" t="s">
        <v>100</v>
      </c>
      <c r="M7" s="36" t="s">
        <v>101</v>
      </c>
      <c r="N7" s="36" t="s">
        <v>102</v>
      </c>
      <c r="O7" s="36">
        <v>76.94</v>
      </c>
      <c r="P7" s="36">
        <v>84.53</v>
      </c>
      <c r="Q7" s="36">
        <v>2490</v>
      </c>
      <c r="R7" s="36">
        <v>44338</v>
      </c>
      <c r="S7" s="36">
        <v>17.239999999999998</v>
      </c>
      <c r="T7" s="36">
        <v>2571.81</v>
      </c>
      <c r="U7" s="36">
        <v>34071</v>
      </c>
      <c r="V7" s="36">
        <v>5.56</v>
      </c>
      <c r="W7" s="36">
        <v>6127.88</v>
      </c>
      <c r="X7" s="36">
        <v>76.56</v>
      </c>
      <c r="Y7" s="36">
        <v>73.8</v>
      </c>
      <c r="Z7" s="36">
        <v>78.34</v>
      </c>
      <c r="AA7" s="36">
        <v>79.11</v>
      </c>
      <c r="AB7" s="36">
        <v>78.209999999999994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1050.26</v>
      </c>
      <c r="BF7" s="36">
        <v>1003.29</v>
      </c>
      <c r="BG7" s="36">
        <v>943.31</v>
      </c>
      <c r="BH7" s="36">
        <v>808.7</v>
      </c>
      <c r="BI7" s="36">
        <v>747.4</v>
      </c>
      <c r="BJ7" s="36">
        <v>1066.95</v>
      </c>
      <c r="BK7" s="36">
        <v>1070.3499999999999</v>
      </c>
      <c r="BL7" s="36">
        <v>1127.77</v>
      </c>
      <c r="BM7" s="36">
        <v>1066.1600000000001</v>
      </c>
      <c r="BN7" s="36">
        <v>1117.27</v>
      </c>
      <c r="BO7" s="36">
        <v>776.35</v>
      </c>
      <c r="BP7" s="36">
        <v>100</v>
      </c>
      <c r="BQ7" s="36">
        <v>100</v>
      </c>
      <c r="BR7" s="36">
        <v>100</v>
      </c>
      <c r="BS7" s="36">
        <v>100</v>
      </c>
      <c r="BT7" s="36">
        <v>100</v>
      </c>
      <c r="BU7" s="36">
        <v>78.8</v>
      </c>
      <c r="BV7" s="36">
        <v>77.56</v>
      </c>
      <c r="BW7" s="36">
        <v>75.08</v>
      </c>
      <c r="BX7" s="36">
        <v>76.91</v>
      </c>
      <c r="BY7" s="36">
        <v>76.33</v>
      </c>
      <c r="BZ7" s="36">
        <v>96.57</v>
      </c>
      <c r="CA7" s="36">
        <v>130.38</v>
      </c>
      <c r="CB7" s="36">
        <v>130.19999999999999</v>
      </c>
      <c r="CC7" s="36">
        <v>147.74</v>
      </c>
      <c r="CD7" s="36">
        <v>147.63999999999999</v>
      </c>
      <c r="CE7" s="36">
        <v>151.16999999999999</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93.77</v>
      </c>
      <c r="CX7" s="36">
        <v>94.69</v>
      </c>
      <c r="CY7" s="36">
        <v>94.59</v>
      </c>
      <c r="CZ7" s="36">
        <v>94.62</v>
      </c>
      <c r="DA7" s="36">
        <v>94.49</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2016-02-10T05:31:01Z</cp:lastPrinted>
  <dcterms:created xsi:type="dcterms:W3CDTF">2016-02-03T08:54:45Z</dcterms:created>
  <dcterms:modified xsi:type="dcterms:W3CDTF">2016-02-23T06:22:02Z</dcterms:modified>
</cp:coreProperties>
</file>