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<sst xmlns="http://schemas.openxmlformats.org/spreadsheetml/2006/main" count="217" uniqueCount="107">
  <si>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</si>
  <si>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</si>
  <si>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</si>
  <si>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</si>
  <si>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</si>
  <si>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</si>
  <si>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</si>
  <si>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</si>
  <si>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</si>
  <si>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</si>
  <si>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</si>
  <si>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</si>
  <si>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</si>
  <si>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</si>
  <si>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</si>
  <si>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</si>
  <si>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</si>
  <si>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</si>
  <si>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</si>
  <si>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</si>
  <si>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</si>
  <si>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</si>
  <si>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</si>
  <si>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</si>
  <si>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</si>
  <si>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</si>
  <si>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</si>
  <si>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</si>
  <si>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</si>
  <si>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</si>
  <si>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</si>
  <si>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</si>
  <si>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</si>
  <si>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</si>
  <si>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</si>
  <si>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</si>
  <si>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</si>
  <si>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</si>
  <si>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</si>
  <si>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</si>
  <si>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</si>
  <si>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</si>
  <si>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</si>
  <si>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</si>
  <si>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</si>
  <si>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</si>
  <si>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</si>
  <si>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</si>
  <si>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</si>
  <si>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</si>
  <si>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</si>
  <si>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</si>
  <si>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</si>
  <si>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</si>
  <si>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</si>
  <si>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</si>
  <si>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</si>
  <si>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</si>
  <si>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</si>
  <si>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</si>
  <si>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</si>
  <si>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</si>
  <si>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</si>
  <si>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</si>
  <si>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</si>
  <si>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</si>
  <si>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</si>
  <si>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</si>
  <si>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</si>
  <si>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</si>
  <si>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</si>
  <si>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</si>
  <si>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</si>
  <si>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</si>
  <si>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</si>
  <si>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</si>
  <si>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</si>
  <si>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</si>
  <si>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</si>
  <si>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</si>
  <si>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</si>
  <si>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</si>
  <si>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</si>
  <si>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</si>
  <si>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</si>
  <si>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</si>
  <si>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</si>
  <si>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</si>
  <si>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</si>
  <si>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</si>
  <si>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</si>
  <si>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</si>
  <si>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</si>
  <si>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富田林市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</si>
  <si>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</si>
  <si>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</si>
  <si>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</si>
  <si>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</si>
  <si>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</si>
  <si>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</si>
  <si>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</si>
  <si>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</si>
  <si>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</si>
  <si>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</si>
  <si>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平均との比較においては、平成22年度の経常収支比率でやや平均を下回っていますがおおむね良好な数字で推移しており、経営の健全性、効率性の観点からみて、現状の数字からは大きな問題はみられません。
施設利用率が近年減少を続けており、これは給水量（水需要）が減少したことによると考えられます。</t>
    <rPh sb="0" eb="2">
      <t>ルイジ</t>
    </rPh>
    <rPh sb="2" eb="4">
      <t>ダンタイ</t>
    </rPh>
    <rPh sb="4" eb="6">
      <t>ヘイキン</t>
    </rPh>
    <rPh sb="8" eb="10">
      <t>ヒカク</t>
    </rPh>
    <rPh sb="16" eb="18">
      <t>ヘイセイ</t>
    </rPh>
    <rPh sb="20" eb="22">
      <t>ネンド</t>
    </rPh>
    <rPh sb="23" eb="25">
      <t>ケイジョウ</t>
    </rPh>
    <rPh sb="25" eb="27">
      <t>シュウシ</t>
    </rPh>
    <rPh sb="27" eb="29">
      <t>ヒリツ</t>
    </rPh>
    <rPh sb="32" eb="34">
      <t>ヘイキン</t>
    </rPh>
    <rPh sb="35" eb="37">
      <t>シタマワ</t>
    </rPh>
    <rPh sb="47" eb="49">
      <t>リョウコウ</t>
    </rPh>
    <rPh sb="50" eb="52">
      <t>スウジ</t>
    </rPh>
    <rPh sb="53" eb="55">
      <t>スイイ</t>
    </rPh>
    <rPh sb="60" eb="62">
      <t>ケイエイ</t>
    </rPh>
    <rPh sb="63" eb="66">
      <t>ケンゼンセイ</t>
    </rPh>
    <rPh sb="67" eb="70">
      <t>コウリツセイ</t>
    </rPh>
    <rPh sb="71" eb="73">
      <t>カンテン</t>
    </rPh>
    <rPh sb="78" eb="80">
      <t>ゲンジョウ</t>
    </rPh>
    <rPh sb="81" eb="83">
      <t>スウジ</t>
    </rPh>
    <rPh sb="86" eb="87">
      <t>オオ</t>
    </rPh>
    <rPh sb="89" eb="91">
      <t>モンダイ</t>
    </rPh>
    <rPh sb="100" eb="102">
      <t>シセツ</t>
    </rPh>
    <rPh sb="102" eb="104">
      <t>リヨウ</t>
    </rPh>
    <rPh sb="104" eb="105">
      <t>リツ</t>
    </rPh>
    <rPh sb="106" eb="108">
      <t>キンネン</t>
    </rPh>
    <rPh sb="108" eb="110">
      <t>ゲンショウ</t>
    </rPh>
    <rPh sb="111" eb="112">
      <t>ツヅ</t>
    </rPh>
    <rPh sb="120" eb="122">
      <t>キュウスイ</t>
    </rPh>
    <rPh sb="122" eb="123">
      <t>リョウ</t>
    </rPh>
    <rPh sb="124" eb="125">
      <t>ミズ</t>
    </rPh>
    <rPh sb="125" eb="127">
      <t>ジュヨウ</t>
    </rPh>
    <rPh sb="129" eb="131">
      <t>ゲンショウ</t>
    </rPh>
    <rPh sb="139" eb="140">
      <t>カンガ</t>
    </rPh>
    <phoneticPr fontId="4"/>
  </si>
  <si>
    <t xml:space="preserve">高度経済成長期に整備された水道管が法定耐用年数を迎えるなどの状況から、管路経年化率の上昇が続いています。類似団体平均においても同様に経年化率は上昇していますが、本市は平均よりも高い傾向にあります。
管路更新率については平成24年度以降の増加が大きくなっています。平成24年度から25年度にかけては、工事の完成時期により生じた増加が大きいと考えられます。（平成24年度中に工事が完了せず、25年度に完了した）平成26年度については管路更新工事の増加により、高い更新率となっています。
</t>
    <rPh sb="0" eb="2">
      <t>コウド</t>
    </rPh>
    <rPh sb="2" eb="4">
      <t>ケイザイ</t>
    </rPh>
    <rPh sb="4" eb="7">
      <t>セイチョウキ</t>
    </rPh>
    <rPh sb="8" eb="10">
      <t>セイビ</t>
    </rPh>
    <rPh sb="13" eb="16">
      <t>スイドウカン</t>
    </rPh>
    <rPh sb="17" eb="19">
      <t>ホウテイ</t>
    </rPh>
    <rPh sb="19" eb="21">
      <t>タイヨウ</t>
    </rPh>
    <rPh sb="21" eb="23">
      <t>ネンスウ</t>
    </rPh>
    <rPh sb="24" eb="25">
      <t>ムカ</t>
    </rPh>
    <rPh sb="30" eb="32">
      <t>ジョウキョウ</t>
    </rPh>
    <rPh sb="35" eb="37">
      <t>カンロ</t>
    </rPh>
    <rPh sb="37" eb="40">
      <t>ケイネンカ</t>
    </rPh>
    <rPh sb="40" eb="41">
      <t>リツ</t>
    </rPh>
    <rPh sb="42" eb="44">
      <t>ジョウショウ</t>
    </rPh>
    <rPh sb="45" eb="46">
      <t>ツヅ</t>
    </rPh>
    <rPh sb="52" eb="54">
      <t>ルイジ</t>
    </rPh>
    <rPh sb="54" eb="56">
      <t>ダンタイ</t>
    </rPh>
    <rPh sb="56" eb="58">
      <t>ヘイキン</t>
    </rPh>
    <rPh sb="63" eb="65">
      <t>ドウヨウ</t>
    </rPh>
    <rPh sb="66" eb="69">
      <t>ケイネンカ</t>
    </rPh>
    <rPh sb="69" eb="70">
      <t>リツ</t>
    </rPh>
    <rPh sb="71" eb="73">
      <t>ジョウショウ</t>
    </rPh>
    <rPh sb="80" eb="81">
      <t>ホン</t>
    </rPh>
    <rPh sb="81" eb="82">
      <t>シ</t>
    </rPh>
    <rPh sb="83" eb="85">
      <t>ヘイキン</t>
    </rPh>
    <rPh sb="88" eb="89">
      <t>タカ</t>
    </rPh>
    <rPh sb="90" eb="92">
      <t>ケイコウ</t>
    </rPh>
    <rPh sb="99" eb="101">
      <t>カンロ</t>
    </rPh>
    <rPh sb="101" eb="103">
      <t>コウシン</t>
    </rPh>
    <rPh sb="103" eb="104">
      <t>リツ</t>
    </rPh>
    <rPh sb="109" eb="111">
      <t>ヘイセイ</t>
    </rPh>
    <rPh sb="113" eb="115">
      <t>ネンド</t>
    </rPh>
    <rPh sb="115" eb="117">
      <t>イコウ</t>
    </rPh>
    <rPh sb="118" eb="120">
      <t>ゾウカ</t>
    </rPh>
    <rPh sb="121" eb="122">
      <t>オオ</t>
    </rPh>
    <rPh sb="131" eb="133">
      <t>ヘイセイ</t>
    </rPh>
    <rPh sb="135" eb="137">
      <t>ネンド</t>
    </rPh>
    <rPh sb="141" eb="143">
      <t>ネンド</t>
    </rPh>
    <rPh sb="149" eb="151">
      <t>コウジ</t>
    </rPh>
    <rPh sb="152" eb="154">
      <t>カンセイ</t>
    </rPh>
    <rPh sb="154" eb="156">
      <t>ジキ</t>
    </rPh>
    <rPh sb="159" eb="160">
      <t>ショウ</t>
    </rPh>
    <rPh sb="162" eb="164">
      <t>ゾウカ</t>
    </rPh>
    <rPh sb="165" eb="166">
      <t>オオ</t>
    </rPh>
    <rPh sb="169" eb="170">
      <t>カンガ</t>
    </rPh>
    <rPh sb="177" eb="179">
      <t>ヘイセイ</t>
    </rPh>
    <rPh sb="181" eb="184">
      <t>ネンドチュウ</t>
    </rPh>
    <rPh sb="185" eb="187">
      <t>コウジ</t>
    </rPh>
    <rPh sb="188" eb="190">
      <t>カンリョウ</t>
    </rPh>
    <rPh sb="195" eb="197">
      <t>ネンド</t>
    </rPh>
    <rPh sb="198" eb="200">
      <t>カンリョウ</t>
    </rPh>
    <rPh sb="203" eb="205">
      <t>ヘイセイ</t>
    </rPh>
    <rPh sb="207" eb="209">
      <t>ネンド</t>
    </rPh>
    <rPh sb="214" eb="216">
      <t>カンロ</t>
    </rPh>
    <rPh sb="216" eb="218">
      <t>コウシン</t>
    </rPh>
    <rPh sb="221" eb="223">
      <t>ゾウカ</t>
    </rPh>
    <phoneticPr fontId="4"/>
  </si>
  <si>
    <r>
      <t>経営状態はおおむね健全な状態にあると考えますが、今後、水道管などの設備の更新にかかる工事財源の確保などを考慮すると、十分な状態とは言えず、さらなる経営の効率化を目指す必要があると考えます。
水需要の減少には、人口減少や節水志向の浸透などが背景にあり、今後もこの傾向は続くと考えられます。効率化のためには規模の適正化（ダウンサイジング）も必要になると考えています。
管の更新(新しい管への交換）については、工事を順次進めていくほか、管路の効率化や適正化、長寿命化などについても検討を</t>
    </r>
    <r>
      <rPr>
        <sz val="11"/>
        <rFont val="ＭＳ ゴシック"/>
        <family val="3"/>
        <charset val="128"/>
      </rPr>
      <t>進</t>
    </r>
    <r>
      <rPr>
        <sz val="11"/>
        <color theme="1"/>
        <rFont val="ＭＳ ゴシック"/>
        <family val="3"/>
        <charset val="128"/>
      </rPr>
      <t xml:space="preserve">めていきます。
</t>
    </r>
    <rPh sb="0" eb="2">
      <t>ケイエイ</t>
    </rPh>
    <rPh sb="2" eb="4">
      <t>ジョウタイ</t>
    </rPh>
    <rPh sb="9" eb="11">
      <t>ケンゼン</t>
    </rPh>
    <rPh sb="12" eb="14">
      <t>ジョウタイ</t>
    </rPh>
    <rPh sb="18" eb="19">
      <t>カンガ</t>
    </rPh>
    <rPh sb="24" eb="26">
      <t>コンゴ</t>
    </rPh>
    <rPh sb="27" eb="30">
      <t>スイドウカン</t>
    </rPh>
    <rPh sb="33" eb="35">
      <t>セツビ</t>
    </rPh>
    <rPh sb="36" eb="38">
      <t>コウシン</t>
    </rPh>
    <rPh sb="42" eb="44">
      <t>コウジ</t>
    </rPh>
    <rPh sb="44" eb="46">
      <t>ザイゲン</t>
    </rPh>
    <rPh sb="47" eb="49">
      <t>カクホ</t>
    </rPh>
    <rPh sb="52" eb="54">
      <t>コウリョ</t>
    </rPh>
    <rPh sb="58" eb="60">
      <t>ジュウブン</t>
    </rPh>
    <rPh sb="61" eb="63">
      <t>ジョウタイ</t>
    </rPh>
    <rPh sb="65" eb="66">
      <t>イ</t>
    </rPh>
    <rPh sb="73" eb="75">
      <t>ケイエイ</t>
    </rPh>
    <rPh sb="76" eb="79">
      <t>コウリツカ</t>
    </rPh>
    <rPh sb="80" eb="82">
      <t>メザ</t>
    </rPh>
    <rPh sb="83" eb="85">
      <t>ヒツヨウ</t>
    </rPh>
    <rPh sb="89" eb="90">
      <t>カンガ</t>
    </rPh>
    <rPh sb="95" eb="96">
      <t>ミズ</t>
    </rPh>
    <rPh sb="96" eb="98">
      <t>ジュヨウ</t>
    </rPh>
    <rPh sb="99" eb="101">
      <t>ゲンショウ</t>
    </rPh>
    <rPh sb="119" eb="121">
      <t>ハイケイ</t>
    </rPh>
    <rPh sb="130" eb="132">
      <t>ケイコウ</t>
    </rPh>
    <rPh sb="133" eb="134">
      <t>ツヅ</t>
    </rPh>
    <rPh sb="136" eb="137">
      <t>カンガ</t>
    </rPh>
    <rPh sb="182" eb="183">
      <t>カン</t>
    </rPh>
    <rPh sb="184" eb="186">
      <t>コウシン</t>
    </rPh>
    <rPh sb="187" eb="188">
      <t>アタラ</t>
    </rPh>
    <rPh sb="190" eb="191">
      <t>カン</t>
    </rPh>
    <rPh sb="193" eb="195">
      <t>コウカン</t>
    </rPh>
    <rPh sb="202" eb="204">
      <t>コウジ</t>
    </rPh>
    <rPh sb="205" eb="207">
      <t>ジュンジ</t>
    </rPh>
    <rPh sb="207" eb="208">
      <t>スス</t>
    </rPh>
    <rPh sb="215" eb="217">
      <t>カンロ</t>
    </rPh>
    <rPh sb="218" eb="221">
      <t>コウリツカ</t>
    </rPh>
    <rPh sb="222" eb="225">
      <t>テキセイカ</t>
    </rPh>
    <rPh sb="226" eb="227">
      <t>チョウ</t>
    </rPh>
    <rPh sb="227" eb="230">
      <t>ジュミョウカ</t>
    </rPh>
    <rPh sb="237" eb="239">
      <t>ケントウ</t>
    </rPh>
    <rPh sb="240" eb="24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</si>
</sst>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0.81</c:v>
                </c:pt>
                <c:pt idx="2">
                  <c:v>0.52</c:v>
                </c:pt>
                <c:pt idx="3">
                  <c:v>0.94</c:v>
                </c:pt>
                <c:pt idx="4">
                  <c:v>1.67</c:v>
                </c:pt>
              </c:numCache>
            </c:numRef>
          </c:val>
        </c:ser>
        <c:dLbls>
          <c:showLegendKey val="0"/>
          <c:showVal val="0"/>
          <c:showCatName val="0"/>
          <c:showSerName val="0"/>
          <c:showPercent val="0"/>
          <c:showBubbleSize val="0"/>
        </c:dLbls>
        <c:gapWidth val="150"/>
        <c:axId val="84411520"/>
        <c:axId val="933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4411520"/>
        <c:axId val="93338240"/>
      </c:lineChart>
      <c:dateAx>
        <c:axId val="84411520"/>
        <c:scaling>
          <c:orientation val="minMax"/>
        </c:scaling>
        <c:delete val="1"/>
        <c:axPos val="b"/>
        <c:numFmt formatCode="ge" sourceLinked="1"/>
        <c:majorTickMark val="none"/>
        <c:minorTickMark val="none"/>
        <c:tickLblPos val="none"/>
        <c:crossAx val="93338240"/>
        <c:crosses val="autoZero"/>
        <c:auto val="1"/>
        <c:lblOffset val="100"/>
        <c:baseTimeUnit val="years"/>
      </c:dateAx>
      <c:valAx>
        <c:axId val="933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69.03</c:v>
                </c:pt>
                <c:pt idx="1">
                  <c:v>67.42</c:v>
                </c:pt>
                <c:pt idx="2">
                  <c:v>66.709999999999994</c:v>
                </c:pt>
                <c:pt idx="3">
                  <c:v>65.34</c:v>
                </c:pt>
                <c:pt idx="4">
                  <c:v>63.71</c:v>
                </c:pt>
              </c:numCache>
            </c:numRef>
          </c:val>
        </c:ser>
        <c:dLbls>
          <c:showLegendKey val="0"/>
          <c:showVal val="0"/>
          <c:showCatName val="0"/>
          <c:showSerName val="0"/>
          <c:showPercent val="0"/>
          <c:showBubbleSize val="0"/>
        </c:dLbls>
        <c:gapWidth val="150"/>
        <c:axId val="48995712"/>
        <c:axId val="490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48995712"/>
        <c:axId val="49001984"/>
      </c:lineChart>
      <c:dateAx>
        <c:axId val="48995712"/>
        <c:scaling>
          <c:orientation val="minMax"/>
        </c:scaling>
        <c:delete val="1"/>
        <c:axPos val="b"/>
        <c:numFmt formatCode="ge" sourceLinked="1"/>
        <c:majorTickMark val="none"/>
        <c:minorTickMark val="none"/>
        <c:tickLblPos val="none"/>
        <c:crossAx val="49001984"/>
        <c:crosses val="autoZero"/>
        <c:auto val="1"/>
        <c:lblOffset val="100"/>
        <c:baseTimeUnit val="years"/>
      </c:dateAx>
      <c:valAx>
        <c:axId val="490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94.48</c:v>
                </c:pt>
                <c:pt idx="1">
                  <c:v>94.52</c:v>
                </c:pt>
                <c:pt idx="2">
                  <c:v>94.49</c:v>
                </c:pt>
                <c:pt idx="3">
                  <c:v>95.07</c:v>
                </c:pt>
                <c:pt idx="4">
                  <c:v>95.22</c:v>
                </c:pt>
              </c:numCache>
            </c:numRef>
          </c:val>
        </c:ser>
        <c:dLbls>
          <c:showLegendKey val="0"/>
          <c:showVal val="0"/>
          <c:showCatName val="0"/>
          <c:showSerName val="0"/>
          <c:showPercent val="0"/>
          <c:showBubbleSize val="0"/>
        </c:dLbls>
        <c:gapWidth val="150"/>
        <c:axId val="49217536"/>
        <c:axId val="49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49217536"/>
        <c:axId val="49219456"/>
      </c:lineChart>
      <c:dateAx>
        <c:axId val="49217536"/>
        <c:scaling>
          <c:orientation val="minMax"/>
        </c:scaling>
        <c:delete val="1"/>
        <c:axPos val="b"/>
        <c:numFmt formatCode="ge" sourceLinked="1"/>
        <c:majorTickMark val="none"/>
        <c:minorTickMark val="none"/>
        <c:tickLblPos val="none"/>
        <c:crossAx val="49219456"/>
        <c:crosses val="autoZero"/>
        <c:auto val="1"/>
        <c:lblOffset val="100"/>
        <c:baseTimeUnit val="years"/>
      </c:dateAx>
      <c:valAx>
        <c:axId val="49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108.91</c:v>
                </c:pt>
                <c:pt idx="1">
                  <c:v>107.99</c:v>
                </c:pt>
                <c:pt idx="2">
                  <c:v>110.21</c:v>
                </c:pt>
                <c:pt idx="3">
                  <c:v>113.39</c:v>
                </c:pt>
                <c:pt idx="4">
                  <c:v>120.85</c:v>
                </c:pt>
              </c:numCache>
            </c:numRef>
          </c:val>
        </c:ser>
        <c:dLbls>
          <c:showLegendKey val="0"/>
          <c:showVal val="0"/>
          <c:showCatName val="0"/>
          <c:showSerName val="0"/>
          <c:showPercent val="0"/>
          <c:showBubbleSize val="0"/>
        </c:dLbls>
        <c:gapWidth val="150"/>
        <c:axId val="102991744"/>
        <c:axId val="1030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02991744"/>
        <c:axId val="103018880"/>
      </c:lineChart>
      <c:dateAx>
        <c:axId val="102991744"/>
        <c:scaling>
          <c:orientation val="minMax"/>
        </c:scaling>
        <c:delete val="1"/>
        <c:axPos val="b"/>
        <c:numFmt formatCode="ge" sourceLinked="1"/>
        <c:majorTickMark val="none"/>
        <c:minorTickMark val="none"/>
        <c:tickLblPos val="none"/>
        <c:crossAx val="103018880"/>
        <c:crosses val="autoZero"/>
        <c:auto val="1"/>
        <c:lblOffset val="100"/>
        <c:baseTimeUnit val="years"/>
      </c:dateAx>
      <c:valAx>
        <c:axId val="10301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23.81</c:v>
                </c:pt>
                <c:pt idx="1">
                  <c:v>24.52</c:v>
                </c:pt>
                <c:pt idx="2">
                  <c:v>25.22</c:v>
                </c:pt>
                <c:pt idx="3">
                  <c:v>25.21</c:v>
                </c:pt>
                <c:pt idx="4">
                  <c:v>53.35</c:v>
                </c:pt>
              </c:numCache>
            </c:numRef>
          </c:val>
        </c:ser>
        <c:dLbls>
          <c:showLegendKey val="0"/>
          <c:showVal val="0"/>
          <c:showCatName val="0"/>
          <c:showSerName val="0"/>
          <c:showPercent val="0"/>
          <c:showBubbleSize val="0"/>
        </c:dLbls>
        <c:gapWidth val="150"/>
        <c:axId val="127560320"/>
        <c:axId val="1276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27560320"/>
        <c:axId val="127622528"/>
      </c:lineChart>
      <c:dateAx>
        <c:axId val="127560320"/>
        <c:scaling>
          <c:orientation val="minMax"/>
        </c:scaling>
        <c:delete val="1"/>
        <c:axPos val="b"/>
        <c:numFmt formatCode="ge" sourceLinked="1"/>
        <c:majorTickMark val="none"/>
        <c:minorTickMark val="none"/>
        <c:tickLblPos val="none"/>
        <c:crossAx val="127622528"/>
        <c:crosses val="autoZero"/>
        <c:auto val="1"/>
        <c:lblOffset val="100"/>
        <c:baseTimeUnit val="years"/>
      </c:dateAx>
      <c:valAx>
        <c:axId val="1276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21.67</c:v>
                </c:pt>
                <c:pt idx="1">
                  <c:v>21.43</c:v>
                </c:pt>
                <c:pt idx="2">
                  <c:v>23.05</c:v>
                </c:pt>
                <c:pt idx="3">
                  <c:v>24.85</c:v>
                </c:pt>
                <c:pt idx="4">
                  <c:v>26.22</c:v>
                </c:pt>
              </c:numCache>
            </c:numRef>
          </c:val>
        </c:ser>
        <c:dLbls>
          <c:showLegendKey val="0"/>
          <c:showVal val="0"/>
          <c:showCatName val="0"/>
          <c:showSerName val="0"/>
          <c:showPercent val="0"/>
          <c:showBubbleSize val="0"/>
        </c:dLbls>
        <c:gapWidth val="150"/>
        <c:axId val="137698304"/>
        <c:axId val="1400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37698304"/>
        <c:axId val="140051200"/>
      </c:lineChart>
      <c:dateAx>
        <c:axId val="137698304"/>
        <c:scaling>
          <c:orientation val="minMax"/>
        </c:scaling>
        <c:delete val="1"/>
        <c:axPos val="b"/>
        <c:numFmt formatCode="ge" sourceLinked="1"/>
        <c:majorTickMark val="none"/>
        <c:minorTickMark val="none"/>
        <c:tickLblPos val="none"/>
        <c:crossAx val="140051200"/>
        <c:crosses val="autoZero"/>
        <c:auto val="1"/>
        <c:lblOffset val="100"/>
        <c:baseTimeUnit val="years"/>
      </c:dateAx>
      <c:valAx>
        <c:axId val="140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72608"/>
        <c:axId val="487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48772608"/>
        <c:axId val="48774528"/>
      </c:lineChart>
      <c:dateAx>
        <c:axId val="48772608"/>
        <c:scaling>
          <c:orientation val="minMax"/>
        </c:scaling>
        <c:delete val="1"/>
        <c:axPos val="b"/>
        <c:numFmt formatCode="ge" sourceLinked="1"/>
        <c:majorTickMark val="none"/>
        <c:minorTickMark val="none"/>
        <c:tickLblPos val="none"/>
        <c:crossAx val="48774528"/>
        <c:crosses val="autoZero"/>
        <c:auto val="1"/>
        <c:lblOffset val="100"/>
        <c:baseTimeUnit val="years"/>
      </c:dateAx>
      <c:valAx>
        <c:axId val="4877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773.64</c:v>
                </c:pt>
                <c:pt idx="1">
                  <c:v>672.63</c:v>
                </c:pt>
                <c:pt idx="2">
                  <c:v>995.93</c:v>
                </c:pt>
                <c:pt idx="3">
                  <c:v>1021.36</c:v>
                </c:pt>
                <c:pt idx="4">
                  <c:v>598.11</c:v>
                </c:pt>
              </c:numCache>
            </c:numRef>
          </c:val>
        </c:ser>
        <c:dLbls>
          <c:showLegendKey val="0"/>
          <c:showVal val="0"/>
          <c:showCatName val="0"/>
          <c:showSerName val="0"/>
          <c:showPercent val="0"/>
          <c:showBubbleSize val="0"/>
        </c:dLbls>
        <c:gapWidth val="150"/>
        <c:axId val="48797184"/>
        <c:axId val="487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48797184"/>
        <c:axId val="48799104"/>
      </c:lineChart>
      <c:dateAx>
        <c:axId val="48797184"/>
        <c:scaling>
          <c:orientation val="minMax"/>
        </c:scaling>
        <c:delete val="1"/>
        <c:axPos val="b"/>
        <c:numFmt formatCode="ge" sourceLinked="1"/>
        <c:majorTickMark val="none"/>
        <c:minorTickMark val="none"/>
        <c:tickLblPos val="none"/>
        <c:crossAx val="48799104"/>
        <c:crosses val="autoZero"/>
        <c:auto val="1"/>
        <c:lblOffset val="100"/>
        <c:baseTimeUnit val="years"/>
      </c:dateAx>
      <c:valAx>
        <c:axId val="4879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134.66</c:v>
                </c:pt>
                <c:pt idx="1">
                  <c:v>132.46</c:v>
                </c:pt>
                <c:pt idx="2">
                  <c:v>133.41999999999999</c:v>
                </c:pt>
                <c:pt idx="3">
                  <c:v>131.01</c:v>
                </c:pt>
                <c:pt idx="4">
                  <c:v>136.22</c:v>
                </c:pt>
              </c:numCache>
            </c:numRef>
          </c:val>
        </c:ser>
        <c:dLbls>
          <c:showLegendKey val="0"/>
          <c:showVal val="0"/>
          <c:showCatName val="0"/>
          <c:showSerName val="0"/>
          <c:showPercent val="0"/>
          <c:showBubbleSize val="0"/>
        </c:dLbls>
        <c:gapWidth val="150"/>
        <c:axId val="48813184"/>
        <c:axId val="48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48813184"/>
        <c:axId val="48815104"/>
      </c:lineChart>
      <c:dateAx>
        <c:axId val="48813184"/>
        <c:scaling>
          <c:orientation val="minMax"/>
        </c:scaling>
        <c:delete val="1"/>
        <c:axPos val="b"/>
        <c:numFmt formatCode="ge" sourceLinked="1"/>
        <c:majorTickMark val="none"/>
        <c:minorTickMark val="none"/>
        <c:tickLblPos val="none"/>
        <c:crossAx val="48815104"/>
        <c:crosses val="autoZero"/>
        <c:auto val="1"/>
        <c:lblOffset val="100"/>
        <c:baseTimeUnit val="years"/>
      </c:dateAx>
      <c:valAx>
        <c:axId val="4881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8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104.84</c:v>
                </c:pt>
                <c:pt idx="1">
                  <c:v>103.61</c:v>
                </c:pt>
                <c:pt idx="2">
                  <c:v>105.78</c:v>
                </c:pt>
                <c:pt idx="3">
                  <c:v>109.27</c:v>
                </c:pt>
                <c:pt idx="4">
                  <c:v>121.65</c:v>
                </c:pt>
              </c:numCache>
            </c:numRef>
          </c:val>
        </c:ser>
        <c:dLbls>
          <c:showLegendKey val="0"/>
          <c:showVal val="0"/>
          <c:showCatName val="0"/>
          <c:showSerName val="0"/>
          <c:showPercent val="0"/>
          <c:showBubbleSize val="0"/>
        </c:dLbls>
        <c:gapWidth val="150"/>
        <c:axId val="48968064"/>
        <c:axId val="48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48968064"/>
        <c:axId val="48969984"/>
      </c:lineChart>
      <c:dateAx>
        <c:axId val="48968064"/>
        <c:scaling>
          <c:orientation val="minMax"/>
        </c:scaling>
        <c:delete val="1"/>
        <c:axPos val="b"/>
        <c:numFmt formatCode="ge" sourceLinked="1"/>
        <c:majorTickMark val="none"/>
        <c:minorTickMark val="none"/>
        <c:tickLblPos val="none"/>
        <c:crossAx val="48969984"/>
        <c:crosses val="autoZero"/>
        <c:auto val="1"/>
        <c:lblOffset val="100"/>
        <c:baseTimeUnit val="years"/>
      </c:dateAx>
      <c:valAx>
        <c:axId val="48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143.66</c:v>
                </c:pt>
                <c:pt idx="1">
                  <c:v>145.16</c:v>
                </c:pt>
                <c:pt idx="2">
                  <c:v>141.85</c:v>
                </c:pt>
                <c:pt idx="3">
                  <c:v>137.74</c:v>
                </c:pt>
                <c:pt idx="4">
                  <c:v>122.68</c:v>
                </c:pt>
              </c:numCache>
            </c:numRef>
          </c:val>
        </c:ser>
        <c:dLbls>
          <c:showLegendKey val="0"/>
          <c:showVal val="0"/>
          <c:showCatName val="0"/>
          <c:showSerName val="0"/>
          <c:showPercent val="0"/>
          <c:showBubbleSize val="0"/>
        </c:dLbls>
        <c:gapWidth val="150"/>
        <c:axId val="48984064"/>
        <c:axId val="489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48984064"/>
        <c:axId val="48985984"/>
      </c:lineChart>
      <c:dateAx>
        <c:axId val="48984064"/>
        <c:scaling>
          <c:orientation val="minMax"/>
        </c:scaling>
        <c:delete val="1"/>
        <c:axPos val="b"/>
        <c:numFmt formatCode="ge" sourceLinked="1"/>
        <c:majorTickMark val="none"/>
        <c:minorTickMark val="none"/>
        <c:tickLblPos val="none"/>
        <c:crossAx val="48985984"/>
        <c:crosses val="autoZero"/>
        <c:auto val="1"/>
        <c:lblOffset val="100"/>
        <c:baseTimeUnit val="years"/>
      </c:dateAx>
      <c:valAx>
        <c:axId val="489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富田林市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115931</v>
      </c>
      <c r="AJ8" s="56"/>
      <c r="AK8" s="56"/>
      <c r="AL8" s="56"/>
      <c r="AM8" s="56"/>
      <c r="AN8" s="56"/>
      <c r="AO8" s="56"/>
      <c r="AP8" s="57"/>
      <c r="AQ8" s="47">
        <f>データ!R6</f>
        <v>39.72</v>
      </c>
      <c r="AR8" s="47"/>
      <c r="AS8" s="47"/>
      <c r="AT8" s="47"/>
      <c r="AU8" s="47"/>
      <c r="AV8" s="47"/>
      <c r="AW8" s="47"/>
      <c r="AX8" s="47"/>
      <c r="AY8" s="47">
        <f>データ!S6</f>
        <v>2918.71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85.25</v>
      </c>
      <c r="K10" s="47"/>
      <c r="L10" s="47"/>
      <c r="M10" s="47"/>
      <c r="N10" s="47"/>
      <c r="O10" s="47"/>
      <c r="P10" s="47"/>
      <c r="Q10" s="47"/>
      <c r="R10" s="47">
        <f>データ!O6</f>
        <v>99.98</v>
      </c>
      <c r="S10" s="47"/>
      <c r="T10" s="47"/>
      <c r="U10" s="47"/>
      <c r="V10" s="47"/>
      <c r="W10" s="47"/>
      <c r="X10" s="47"/>
      <c r="Y10" s="47"/>
      <c r="Z10" s="78">
        <f>データ!P6</f>
        <v>2378</v>
      </c>
      <c r="AA10" s="78"/>
      <c r="AB10" s="78"/>
      <c r="AC10" s="78"/>
      <c r="AD10" s="78"/>
      <c r="AE10" s="78"/>
      <c r="AF10" s="78"/>
      <c r="AG10" s="78"/>
      <c r="AH10" s="2"/>
      <c r="AI10" s="78">
        <f>データ!T6</f>
        <v>115578</v>
      </c>
      <c r="AJ10" s="78"/>
      <c r="AK10" s="78"/>
      <c r="AL10" s="78"/>
      <c r="AM10" s="78"/>
      <c r="AN10" s="78"/>
      <c r="AO10" s="78"/>
      <c r="AP10" s="78"/>
      <c r="AQ10" s="47">
        <f>データ!U6</f>
        <v>39.72</v>
      </c>
      <c r="AR10" s="47"/>
      <c r="AS10" s="47"/>
      <c r="AT10" s="47"/>
      <c r="AU10" s="47"/>
      <c r="AV10" s="47"/>
      <c r="AW10" s="47"/>
      <c r="AX10" s="47"/>
      <c r="AY10" s="47">
        <f>データ!V6</f>
        <v>2909.82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272141</v>
      </c>
      <c r="D6" s="31">
        <f t="shared" si="3"/>
        <v>46</v>
      </c>
      <c r="E6" s="31">
        <f t="shared" si="3"/>
        <v>1</v>
      </c>
      <c r="F6" s="31">
        <f t="shared" si="3"/>
        <v>0</v>
      </c>
      <c r="G6" s="31">
        <f t="shared" si="3"/>
        <v>1</v>
      </c>
      <c r="H6" s="31" t="str">
        <f t="shared" si="3"/>
        <v>大阪府　富田林市</v>
      </c>
      <c r="I6" s="31" t="str">
        <f t="shared" si="3"/>
        <v>法適用</v>
      </c>
      <c r="J6" s="31" t="str">
        <f t="shared" si="3"/>
        <v>水道事業</v>
      </c>
      <c r="K6" s="31" t="str">
        <f t="shared" si="3"/>
        <v>末端給水事業</v>
      </c>
      <c r="L6" s="31" t="str">
        <f t="shared" si="3"/>
        <v>A3</v>
      </c>
      <c r="M6" s="32" t="str">
        <f t="shared" si="3"/>
        <v>-</v>
      </c>
      <c r="N6" s="32">
        <f t="shared" si="3"/>
        <v>85.25</v>
      </c>
      <c r="O6" s="32">
        <f t="shared" si="3"/>
        <v>99.98</v>
      </c>
      <c r="P6" s="32">
        <f t="shared" si="3"/>
        <v>2378</v>
      </c>
      <c r="Q6" s="32">
        <f t="shared" si="3"/>
        <v>115931</v>
      </c>
      <c r="R6" s="32">
        <f t="shared" si="3"/>
        <v>39.72</v>
      </c>
      <c r="S6" s="32">
        <f t="shared" si="3"/>
        <v>2918.71</v>
      </c>
      <c r="T6" s="32">
        <f t="shared" si="3"/>
        <v>115578</v>
      </c>
      <c r="U6" s="32">
        <f t="shared" si="3"/>
        <v>39.72</v>
      </c>
      <c r="V6" s="32">
        <f t="shared" si="3"/>
        <v>2909.82</v>
      </c>
      <c r="W6" s="33">
        <f>IF(W7="",NA(),W7)</f>
        <v>108.91</v>
      </c>
      <c r="X6" s="33">
        <f t="shared" ref="X6:AF6" si="4">IF(X7="",NA(),X7)</f>
        <v>107.99</v>
      </c>
      <c r="Y6" s="33">
        <f t="shared" si="4"/>
        <v>110.21</v>
      </c>
      <c r="Z6" s="33">
        <f t="shared" si="4"/>
        <v>113.39</v>
      </c>
      <c r="AA6" s="33">
        <f t="shared" si="4"/>
        <v>120.85</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773.64</v>
      </c>
      <c r="AT6" s="33">
        <f t="shared" ref="AT6:BB6" si="6">IF(AT7="",NA(),AT7)</f>
        <v>672.63</v>
      </c>
      <c r="AU6" s="33">
        <f t="shared" si="6"/>
        <v>995.93</v>
      </c>
      <c r="AV6" s="33">
        <f t="shared" si="6"/>
        <v>1021.36</v>
      </c>
      <c r="AW6" s="33">
        <f t="shared" si="6"/>
        <v>598.11</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134.66</v>
      </c>
      <c r="BE6" s="33">
        <f t="shared" ref="BE6:BM6" si="7">IF(BE7="",NA(),BE7)</f>
        <v>132.46</v>
      </c>
      <c r="BF6" s="33">
        <f t="shared" si="7"/>
        <v>133.41999999999999</v>
      </c>
      <c r="BG6" s="33">
        <f t="shared" si="7"/>
        <v>131.01</v>
      </c>
      <c r="BH6" s="33">
        <f t="shared" si="7"/>
        <v>136.22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104.84</v>
      </c>
      <c r="BP6" s="33">
        <f t="shared" ref="BP6:BX6" si="8">IF(BP7="",NA(),BP7)</f>
        <v>103.61</v>
      </c>
      <c r="BQ6" s="33">
        <f t="shared" si="8"/>
        <v>105.78</v>
      </c>
      <c r="BR6" s="33">
        <f t="shared" si="8"/>
        <v>109.27</v>
      </c>
      <c r="BS6" s="33">
        <f t="shared" si="8"/>
        <v>121.65</v>
      </c>
      <c r="BT6" s="33">
        <f t="shared" si="8"/>
        <v>102.82</v>
      </c>
      <c r="BU6" s="33">
        <f t="shared" si="8"/>
        <v>100.16</v>
      </c>
      <c r="BV6" s="33">
        <f t="shared" si="8"/>
        <v>100.16</v>
      </c>
      <c r="BW6" s="33">
        <f t="shared" si="8"/>
        <v>100.07</v>
      </c>
      <c r="BX6" s="33">
        <f t="shared" si="8"/>
        <v>106.22</v>
      </c>
      <c r="BY6" s="32" t="str">
        <f>IF(BY7="","",IF(BY7="-","【-】","【"&amp;SUBSTITUTE(TEXT(BY7,"#,##0.00"),"-","△")&amp;"】"))</f>
        <v>【104.60】</v>
      </c>
      <c r="BZ6" s="33">
        <f>IF(BZ7="",NA(),BZ7)</f>
        <v>143.66</v>
      </c>
      <c r="CA6" s="33">
        <f t="shared" ref="CA6:CI6" si="9">IF(CA7="",NA(),CA7)</f>
        <v>145.16</v>
      </c>
      <c r="CB6" s="33">
        <f t="shared" si="9"/>
        <v>141.85</v>
      </c>
      <c r="CC6" s="33">
        <f t="shared" si="9"/>
        <v>137.74</v>
      </c>
      <c r="CD6" s="33">
        <f t="shared" si="9"/>
        <v>122.68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69.03</v>
      </c>
      <c r="CL6" s="33">
        <f t="shared" ref="CL6:CT6" si="10">IF(CL7="",NA(),CL7)</f>
        <v>67.42</v>
      </c>
      <c r="CM6" s="33">
        <f t="shared" si="10"/>
        <v>66.709999999999994</v>
      </c>
      <c r="CN6" s="33">
        <f t="shared" si="10"/>
        <v>65.34</v>
      </c>
      <c r="CO6" s="33">
        <f t="shared" si="10"/>
        <v>63.71</v>
      </c>
      <c r="CP6" s="33">
        <f t="shared" si="10"/>
        <v>63.12</v>
      </c>
      <c r="CQ6" s="33">
        <f t="shared" si="10"/>
        <v>62.81</v>
      </c>
      <c r="CR6" s="33">
        <f t="shared" si="10"/>
        <v>62.5</v>
      </c>
      <c r="CS6" s="33">
        <f t="shared" si="10"/>
        <v>62.45</v>
      </c>
      <c r="CT6" s="33">
        <f t="shared" si="10"/>
        <v>62.12</v>
      </c>
      <c r="CU6" s="32" t="str">
        <f>IF(CU7="","",IF(CU7="-","【-】","【"&amp;SUBSTITUTE(TEXT(CU7,"#,##0.00"),"-","△")&amp;"】"))</f>
        <v>【59.80】</v>
      </c>
      <c r="CV6" s="33">
        <f>IF(CV7="",NA(),CV7)</f>
        <v>94.48</v>
      </c>
      <c r="CW6" s="33">
        <f t="shared" ref="CW6:DE6" si="11">IF(CW7="",NA(),CW7)</f>
        <v>94.52</v>
      </c>
      <c r="CX6" s="33">
        <f t="shared" si="11"/>
        <v>94.49</v>
      </c>
      <c r="CY6" s="33">
        <f t="shared" si="11"/>
        <v>95.07</v>
      </c>
      <c r="CZ6" s="33">
        <f t="shared" si="11"/>
        <v>95.22</v>
      </c>
      <c r="DA6" s="33">
        <f t="shared" si="11"/>
        <v>89.94</v>
      </c>
      <c r="DB6" s="33">
        <f t="shared" si="11"/>
        <v>89.45</v>
      </c>
      <c r="DC6" s="33">
        <f t="shared" si="11"/>
        <v>89.62</v>
      </c>
      <c r="DD6" s="33">
        <f t="shared" si="11"/>
        <v>89.76</v>
      </c>
      <c r="DE6" s="33">
        <f t="shared" si="11"/>
        <v>89.45</v>
      </c>
      <c r="DF6" s="32" t="str">
        <f>IF(DF7="","",IF(DF7="-","【-】","【"&amp;SUBSTITUTE(TEXT(DF7,"#,##0.00"),"-","△")&amp;"】"))</f>
        <v>【89.78】</v>
      </c>
      <c r="DG6" s="33">
        <f>IF(DG7="",NA(),DG7)</f>
        <v>23.81</v>
      </c>
      <c r="DH6" s="33">
        <f t="shared" ref="DH6:DP6" si="12">IF(DH7="",NA(),DH7)</f>
        <v>24.52</v>
      </c>
      <c r="DI6" s="33">
        <f t="shared" si="12"/>
        <v>25.22</v>
      </c>
      <c r="DJ6" s="33">
        <f t="shared" si="12"/>
        <v>25.21</v>
      </c>
      <c r="DK6" s="33">
        <f t="shared" si="12"/>
        <v>53.35</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21.67</v>
      </c>
      <c r="DS6" s="33">
        <f t="shared" ref="DS6:EA6" si="13">IF(DS7="",NA(),DS7)</f>
        <v>21.43</v>
      </c>
      <c r="DT6" s="33">
        <f t="shared" si="13"/>
        <v>23.05</v>
      </c>
      <c r="DU6" s="33">
        <f t="shared" si="13"/>
        <v>24.85</v>
      </c>
      <c r="DV6" s="33">
        <f t="shared" si="13"/>
        <v>26.22</v>
      </c>
      <c r="DW6" s="33">
        <f t="shared" si="13"/>
        <v>7.87</v>
      </c>
      <c r="DX6" s="33">
        <f t="shared" si="13"/>
        <v>9.14</v>
      </c>
      <c r="DY6" s="33">
        <f t="shared" si="13"/>
        <v>10.19</v>
      </c>
      <c r="DZ6" s="33">
        <f t="shared" si="13"/>
        <v>10.9</v>
      </c>
      <c r="EA6" s="33">
        <f t="shared" si="13"/>
        <v>12.03</v>
      </c>
      <c r="EB6" s="32" t="str">
        <f>IF(EB7="","",IF(EB7="-","【-】","【"&amp;SUBSTITUTE(TEXT(EB7,"#,##0.00"),"-","△")&amp;"】"))</f>
        <v>【12.42】</v>
      </c>
      <c r="EC6" s="33">
        <f>IF(EC7="",NA(),EC7)</f>
        <v>0.79</v>
      </c>
      <c r="ED6" s="33">
        <f t="shared" ref="ED6:EL6" si="14">IF(ED7="",NA(),ED7)</f>
        <v>0.81</v>
      </c>
      <c r="EE6" s="33">
        <f t="shared" si="14"/>
        <v>0.52</v>
      </c>
      <c r="EF6" s="33">
        <f t="shared" si="14"/>
        <v>0.94</v>
      </c>
      <c r="EG6" s="33">
        <f t="shared" si="14"/>
        <v>1.67</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272141</v>
      </c>
      <c r="D7" s="35">
        <v>46</v>
      </c>
      <c r="E7" s="35">
        <v>1</v>
      </c>
      <c r="F7" s="35">
        <v>0</v>
      </c>
      <c r="G7" s="35">
        <v>1</v>
      </c>
      <c r="H7" s="35" t="s">
        <v>93</v>
      </c>
      <c r="I7" s="35" t="s">
        <v>94</v>
      </c>
      <c r="J7" s="35" t="s">
        <v>95</v>
      </c>
      <c r="K7" s="35" t="s">
        <v>96</v>
      </c>
      <c r="L7" s="35" t="s">
        <v>97</v>
      </c>
      <c r="M7" s="36" t="s">
        <v>98</v>
      </c>
      <c r="N7" s="36">
        <v>85.25</v>
      </c>
      <c r="O7" s="36">
        <v>99.98</v>
      </c>
      <c r="P7" s="36">
        <v>2378</v>
      </c>
      <c r="Q7" s="36">
        <v>115931</v>
      </c>
      <c r="R7" s="36">
        <v>39.72</v>
      </c>
      <c r="S7" s="36">
        <v>2918.71</v>
      </c>
      <c r="T7" s="36">
        <v>115578</v>
      </c>
      <c r="U7" s="36">
        <v>39.72</v>
      </c>
      <c r="V7" s="36">
        <v>2909.82</v>
      </c>
      <c r="W7" s="36">
        <v>108.91</v>
      </c>
      <c r="X7" s="36">
        <v>107.99</v>
      </c>
      <c r="Y7" s="36">
        <v>110.21</v>
      </c>
      <c r="Z7" s="36">
        <v>113.39</v>
      </c>
      <c r="AA7" s="36">
        <v>120.85</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773.64</v>
      </c>
      <c r="AT7" s="36">
        <v>672.63</v>
      </c>
      <c r="AU7" s="36">
        <v>995.93</v>
      </c>
      <c r="AV7" s="36">
        <v>1021.36</v>
      </c>
      <c r="AW7" s="36">
        <v>598.11</v>
      </c>
      <c r="AX7" s="36">
        <v>589.41999999999996</v>
      </c>
      <c r="AY7" s="36">
        <v>608.24</v>
      </c>
      <c r="AZ7" s="36">
        <v>633.30999999999995</v>
      </c>
      <c r="BA7" s="36">
        <v>648.09</v>
      </c>
      <c r="BB7" s="36">
        <v>344.19</v>
      </c>
      <c r="BC7" s="36">
        <v>264.16000000000003</v>
      </c>
      <c r="BD7" s="36">
        <v>134.66</v>
      </c>
      <c r="BE7" s="36">
        <v>132.46</v>
      </c>
      <c r="BF7" s="36">
        <v>133.41999999999999</v>
      </c>
      <c r="BG7" s="36">
        <v>131.01</v>
      </c>
      <c r="BH7" s="36">
        <v>136.22</v>
      </c>
      <c r="BI7" s="36">
        <v>260.54000000000002</v>
      </c>
      <c r="BJ7" s="36">
        <v>263.83999999999997</v>
      </c>
      <c r="BK7" s="36">
        <v>257.41000000000003</v>
      </c>
      <c r="BL7" s="36">
        <v>253.86</v>
      </c>
      <c r="BM7" s="36">
        <v>252.09</v>
      </c>
      <c r="BN7" s="36">
        <v>283.72000000000003</v>
      </c>
      <c r="BO7" s="36">
        <v>104.84</v>
      </c>
      <c r="BP7" s="36">
        <v>103.61</v>
      </c>
      <c r="BQ7" s="36">
        <v>105.78</v>
      </c>
      <c r="BR7" s="36">
        <v>109.27</v>
      </c>
      <c r="BS7" s="36">
        <v>121.65</v>
      </c>
      <c r="BT7" s="36">
        <v>102.82</v>
      </c>
      <c r="BU7" s="36">
        <v>100.16</v>
      </c>
      <c r="BV7" s="36">
        <v>100.16</v>
      </c>
      <c r="BW7" s="36">
        <v>100.07</v>
      </c>
      <c r="BX7" s="36">
        <v>106.22</v>
      </c>
      <c r="BY7" s="36">
        <v>104.6</v>
      </c>
      <c r="BZ7" s="36">
        <v>143.66</v>
      </c>
      <c r="CA7" s="36">
        <v>145.16</v>
      </c>
      <c r="CB7" s="36">
        <v>141.85</v>
      </c>
      <c r="CC7" s="36">
        <v>137.74</v>
      </c>
      <c r="CD7" s="36">
        <v>122.68</v>
      </c>
      <c r="CE7" s="36">
        <v>161.72999999999999</v>
      </c>
      <c r="CF7" s="36">
        <v>166.38</v>
      </c>
      <c r="CG7" s="36">
        <v>166.17</v>
      </c>
      <c r="CH7" s="36">
        <v>164.93</v>
      </c>
      <c r="CI7" s="36">
        <v>155.22999999999999</v>
      </c>
      <c r="CJ7" s="36">
        <v>164.21</v>
      </c>
      <c r="CK7" s="36">
        <v>69.03</v>
      </c>
      <c r="CL7" s="36">
        <v>67.42</v>
      </c>
      <c r="CM7" s="36">
        <v>66.709999999999994</v>
      </c>
      <c r="CN7" s="36">
        <v>65.34</v>
      </c>
      <c r="CO7" s="36">
        <v>63.71</v>
      </c>
      <c r="CP7" s="36">
        <v>63.12</v>
      </c>
      <c r="CQ7" s="36">
        <v>62.81</v>
      </c>
      <c r="CR7" s="36">
        <v>62.5</v>
      </c>
      <c r="CS7" s="36">
        <v>62.45</v>
      </c>
      <c r="CT7" s="36">
        <v>62.12</v>
      </c>
      <c r="CU7" s="36">
        <v>59.8</v>
      </c>
      <c r="CV7" s="36">
        <v>94.48</v>
      </c>
      <c r="CW7" s="36">
        <v>94.52</v>
      </c>
      <c r="CX7" s="36">
        <v>94.49</v>
      </c>
      <c r="CY7" s="36">
        <v>95.07</v>
      </c>
      <c r="CZ7" s="36">
        <v>95.22</v>
      </c>
      <c r="DA7" s="36">
        <v>89.94</v>
      </c>
      <c r="DB7" s="36">
        <v>89.45</v>
      </c>
      <c r="DC7" s="36">
        <v>89.62</v>
      </c>
      <c r="DD7" s="36">
        <v>89.76</v>
      </c>
      <c r="DE7" s="36">
        <v>89.45</v>
      </c>
      <c r="DF7" s="36">
        <v>89.78</v>
      </c>
      <c r="DG7" s="36">
        <v>23.81</v>
      </c>
      <c r="DH7" s="36">
        <v>24.52</v>
      </c>
      <c r="DI7" s="36">
        <v>25.22</v>
      </c>
      <c r="DJ7" s="36">
        <v>25.21</v>
      </c>
      <c r="DK7" s="36">
        <v>53.35</v>
      </c>
      <c r="DL7" s="36">
        <v>38.29</v>
      </c>
      <c r="DM7" s="36">
        <v>39.159999999999997</v>
      </c>
      <c r="DN7" s="36">
        <v>40.21</v>
      </c>
      <c r="DO7" s="36">
        <v>41.12</v>
      </c>
      <c r="DP7" s="36">
        <v>44.91</v>
      </c>
      <c r="DQ7" s="36">
        <v>46.31</v>
      </c>
      <c r="DR7" s="36">
        <v>21.67</v>
      </c>
      <c r="DS7" s="36">
        <v>21.43</v>
      </c>
      <c r="DT7" s="36">
        <v>23.05</v>
      </c>
      <c r="DU7" s="36">
        <v>24.85</v>
      </c>
      <c r="DV7" s="36">
        <v>26.22</v>
      </c>
      <c r="DW7" s="36">
        <v>7.87</v>
      </c>
      <c r="DX7" s="36">
        <v>9.14</v>
      </c>
      <c r="DY7" s="36">
        <v>10.19</v>
      </c>
      <c r="DZ7" s="36">
        <v>10.9</v>
      </c>
      <c r="EA7" s="36">
        <v>12.03</v>
      </c>
      <c r="EB7" s="36">
        <v>12.42</v>
      </c>
      <c r="EC7" s="36">
        <v>0.79</v>
      </c>
      <c r="ED7" s="36">
        <v>0.81</v>
      </c>
      <c r="EE7" s="36">
        <v>0.52</v>
      </c>
      <c r="EF7" s="36">
        <v>0.94</v>
      </c>
      <c r="EG7" s="36">
        <v>1.67</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2016-02-15T00:23:37Z</cp:lastPrinted>
  <dcterms:created xsi:type="dcterms:W3CDTF">2016-01-18T04:50:15Z</dcterms:created>
  <dcterms:modified xsi:type="dcterms:W3CDTF">2016-02-23T06:22:34Z</dcterms:modified>
</cp:coreProperties>
</file>