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C37" i="9"/>
  <c r="CO36" i="9"/>
  <c r="BE36" i="9"/>
  <c r="AM36" i="9"/>
  <c r="C36" i="9"/>
  <c r="CO35" i="9"/>
  <c r="AM35" i="9"/>
  <c r="C35" i="9"/>
  <c r="BW34" i="9"/>
  <c r="BW35" i="9" s="1"/>
  <c r="C34" i="9"/>
  <c r="BW36" i="9" l="1"/>
  <c r="BW37" i="9" s="1"/>
  <c r="BW38" i="9" s="1"/>
  <c r="CO34" i="9"/>
  <c r="U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s="1"/>
  <c r="BE34" i="9" l="1"/>
  <c r="BE35" i="9" s="1"/>
  <c r="AM34" i="9"/>
</calcChain>
</file>

<file path=xl/sharedStrings.xml><?xml version="1.0" encoding="utf-8"?>
<sst xmlns="http://schemas.openxmlformats.org/spreadsheetml/2006/main" count="1067" uniqueCount="544">
  <si>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</si>
  <si>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</si>
  <si>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</si>
  <si>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</si>
  <si>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</si>
  <si>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</si>
  <si>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</si>
  <si>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</si>
  <si>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</si>
  <si>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</si>
  <si>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</si>
  <si>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</si>
  <si>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</si>
  <si>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</si>
  <si>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</si>
  <si>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</si>
  <si>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</si>
  <si>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</si>
  <si>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</si>
  <si>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</si>
  <si>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</si>
  <si>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</si>
  <si>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</si>
  <si>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</si>
  <si>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</si>
  <si>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</si>
  <si>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</si>
  <si>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</si>
  <si>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</si>
  <si>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</si>
  <si>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</si>
  <si>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</si>
  <si>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</si>
  <si>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</si>
  <si>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</si>
  <si>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</si>
  <si>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</si>
  <si>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</si>
  <si>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</si>
  <si>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</si>
  <si>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</si>
  <si>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</si>
  <si>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</si>
  <si>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</si>
  <si>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</si>
  <si>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</si>
  <si>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</si>
  <si>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</si>
  <si>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</si>
  <si>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</si>
  <si>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</si>
  <si>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</si>
  <si>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</si>
  <si>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</si>
  <si>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</si>
  <si>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</si>
  <si>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</si>
  <si>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</si>
  <si>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</si>
  <si>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</si>
  <si>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</si>
  <si>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</si>
  <si>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</si>
  <si>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</si>
  <si>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</si>
  <si>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</si>
  <si>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</si>
  <si>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</si>
  <si>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</si>
  <si>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</si>
  <si>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</si>
  <si>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</si>
  <si>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</si>
  <si>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</si>
  <si>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</si>
  <si>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</si>
  <si>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</si>
  <si>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</si>
  <si>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</si>
  <si>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</si>
  <si>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</si>
  <si>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</si>
  <si>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千早赤阪村</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</si>
  <si>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</si>
  <si>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</si>
  <si>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</si>
  <si>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</si>
  <si>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</si>
  <si>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</si>
  <si>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</si>
  <si>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</si>
  <si>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</si>
  <si>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</si>
  <si>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</si>
  <si>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</si>
  <si>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</si>
  <si>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</si>
  <si>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</si>
  <si>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</si>
  <si>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</si>
  <si>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</si>
  <si>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</si>
  <si>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</si>
  <si>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</si>
  <si>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</si>
  <si>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</si>
  <si>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</si>
  <si>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</si>
  <si>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</si>
  <si>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</si>
  <si>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</si>
  <si>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</si>
  <si>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</si>
  <si>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</si>
  <si>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</si>
  <si>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</si>
  <si>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</si>
  <si>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</si>
  <si>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</si>
  <si>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</si>
  <si>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</si>
  <si>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</si>
  <si>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</si>
  <si>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</si>
  <si>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</si>
  <si>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</si>
  <si>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</si>
  <si>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</si>
  <si>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</si>
  <si>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</si>
  <si>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</si>
  <si>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</si>
  <si>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</si>
  <si>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</si>
  <si>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</si>
  <si>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</si>
  <si>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</si>
  <si>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</si>
  <si>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</si>
  <si>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</si>
  <si>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</si>
  <si>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</si>
  <si>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</si>
  <si>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</si>
  <si>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</si>
  <si>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</si>
  <si>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</si>
  <si>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</si>
  <si>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</si>
  <si>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</si>
  <si>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</si>
  <si>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</si>
  <si>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</si>
  <si>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</si>
  <si>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</si>
  <si>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</si>
  <si>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</si>
  <si>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</si>
  <si>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</si>
  <si>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</si>
  <si>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</si>
  <si>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</si>
  <si>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</si>
  <si>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</si>
  <si>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</si>
  <si>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</si>
  <si>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</si>
  <si>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</si>
  <si>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</si>
  <si>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</si>
  <si>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</si>
  <si>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</si>
  <si>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</si>
  <si>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</si>
  <si>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</si>
  <si>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</si>
  <si>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</si>
  <si>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</si>
  <si>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</si>
  <si>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</si>
  <si>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</si>
  <si>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</si>
  <si>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</si>
  <si>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</si>
  <si>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</si>
  <si>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</si>
  <si>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</si>
  <si>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</si>
  <si>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</si>
  <si>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</si>
  <si>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</si>
  <si>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</si>
  <si>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</si>
  <si>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</si>
  <si>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</si>
  <si>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大阪府千早赤阪村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</si>
  <si>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</si>
  <si>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</si>
  <si>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</si>
  <si>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</si>
  <si>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</si>
  <si>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</si>
  <si>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</si>
  <si>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</si>
  <si>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</si>
  <si>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</si>
  <si>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</si>
  <si>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</si>
  <si>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</si>
  <si>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</si>
  <si>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</si>
  <si>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</si>
  <si>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</si>
  <si>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</si>
  <si>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</si>
  <si>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</si>
  <si>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</si>
  <si>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</si>
  <si>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</si>
  <si>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</si>
  <si>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</si>
  <si>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</si>
  <si>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</si>
  <si>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</si>
  <si>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</si>
  <si>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</si>
  <si>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</si>
  <si>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</si>
  <si>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</si>
  <si>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</si>
  <si>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</si>
  <si>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</si>
  <si>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</si>
  <si>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</si>
  <si>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</si>
  <si>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</si>
  <si>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</si>
  <si>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</si>
  <si>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</si>
  <si>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</si>
  <si>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</si>
  <si>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</si>
  <si>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</si>
  <si>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</si>
  <si>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</si>
  <si>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</si>
  <si>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</si>
  <si>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</si>
  <si>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</si>
  <si>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</si>
  <si>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</si>
  <si>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</si>
  <si>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</si>
  <si>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</si>
  <si>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</si>
  <si>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</si>
  <si>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</si>
  <si>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</si>
  <si>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</si>
  <si>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</si>
  <si>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</si>
  <si>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</si>
  <si>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</si>
  <si>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</si>
  <si>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</si>
  <si>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</si>
  <si>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</si>
  <si>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</si>
  <si>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</si>
  <si>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</si>
  <si>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</si>
  <si>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</si>
  <si>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</si>
  <si>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</si>
  <si>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</si>
  <si>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</si>
  <si>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</si>
  <si>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</si>
  <si>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</si>
  <si>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</si>
  <si>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</si>
  <si>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</si>
  <si>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</si>
  <si>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</si>
  <si>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</si>
  <si>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</si>
  <si>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</si>
  <si>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</si>
  <si>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</si>
  <si>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</si>
  <si>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</si>
  <si>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</si>
  <si>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</si>
  <si>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</si>
  <si>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</si>
  <si>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</si>
  <si>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</si>
  <si>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</si>
  <si>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</si>
  <si>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</si>
  <si>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</si>
  <si>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</si>
  <si>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</si>
  <si>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</si>
  <si>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</si>
  <si>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</si>
  <si>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</si>
  <si>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</si>
  <si>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</si>
  <si>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</si>
  <si>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</si>
  <si>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</si>
  <si>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</si>
  <si>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</si>
  <si>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</si>
  <si>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</si>
  <si>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</si>
  <si>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</si>
  <si>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</si>
  <si>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</si>
  <si>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</si>
  <si>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</si>
  <si>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</si>
  <si>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</si>
  <si>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</si>
  <si>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</si>
  <si>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</si>
  <si>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</si>
  <si>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</si>
  <si>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</si>
  <si>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</si>
  <si>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</si>
  <si>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</si>
  <si>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</si>
  <si>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</si>
  <si>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</si>
  <si>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</si>
  <si>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</si>
  <si>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</si>
  <si>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</si>
  <si>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</si>
  <si>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</si>
  <si>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</si>
  <si>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</si>
  <si>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</si>
  <si>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大阪府千早赤阪村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</si>
  <si>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</si>
  <si>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</si>
  <si>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</si>
  <si>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</si>
  <si>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</si>
  <si>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</si>
  <si>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</si>
  <si>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</si>
  <si>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</si>
  <si>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</si>
  <si>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</si>
  <si>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</si>
  <si>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</si>
  <si>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</si>
  <si>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</si>
  <si>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</si>
  <si>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</si>
  <si>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</si>
  <si>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</si>
  <si>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</si>
  <si>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</si>
  <si>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</si>
  <si>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</si>
  <si>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</si>
  <si>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</si>
  <si>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</si>
  <si>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</si>
  <si>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</si>
  <si>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</si>
  <si>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</si>
  <si>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</si>
  <si>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</si>
  <si>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</si>
  <si>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</si>
  <si>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</si>
  <si>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</si>
  <si>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</si>
  <si>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</si>
  <si>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</si>
  <si>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</si>
  <si>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</si>
  <si>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金剛山観光事業特別会計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</si>
  <si>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</si>
  <si>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</si>
  <si>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</si>
  <si>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</si>
  <si>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</si>
  <si>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</si>
  <si>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</si>
  <si>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</si>
  <si>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</si>
  <si>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</si>
  <si>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</si>
  <si>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</si>
  <si>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</si>
  <si>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</si>
  <si>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</si>
  <si>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</si>
  <si>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</si>
  <si>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</si>
  <si>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</si>
  <si>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</si>
  <si>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</si>
  <si>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</si>
  <si>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</si>
  <si>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</si>
  <si>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</si>
  <si>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</si>
  <si>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</si>
  <si>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</si>
  <si>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</si>
  <si>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</si>
  <si>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</si>
  <si>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</si>
  <si>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</si>
  <si>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</si>
  <si>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</si>
  <si>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</si>
  <si>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</si>
  <si>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</si>
  <si>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</si>
  <si>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</si>
  <si>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</si>
  <si>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</si>
  <si>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</si>
  <si>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</si>
  <si>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</si>
  <si>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</si>
  <si>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</si>
  <si>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</si>
  <si>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</si>
  <si>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</si>
  <si>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</si>
  <si>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</si>
  <si>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</si>
  <si>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</si>
  <si>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</si>
  <si>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</si>
  <si>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</si>
  <si>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</si>
  <si>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</si>
  <si>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</si>
  <si>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</si>
  <si>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</si>
  <si>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</si>
  <si>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</si>
  <si>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</si>
  <si>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</si>
  <si>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</si>
  <si>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</si>
  <si>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</si>
  <si>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</si>
  <si>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</si>
  <si>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</si>
  <si>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</si>
  <si>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</si>
  <si>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</si>
  <si>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</si>
  <si>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</si>
  <si>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</si>
  <si>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</si>
  <si>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</si>
  <si>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</si>
  <si>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</si>
  <si>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</si>
  <si>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</si>
  <si>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</si>
  <si>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</si>
  <si>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</si>
  <si>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</si>
  <si>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</si>
  <si>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</si>
  <si>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</si>
  <si>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</si>
  <si>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</si>
  <si>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</si>
  <si>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</si>
  <si>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</si>
  <si>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</si>
  <si>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</si>
  <si>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</si>
  <si>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</si>
  <si>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</si>
  <si>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</si>
  <si>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</si>
  <si>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</si>
  <si>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</si>
  <si>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</si>
  <si>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</si>
  <si>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</si>
  <si>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</si>
  <si>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</si>
  <si>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</si>
  <si>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</si>
  <si>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</si>
  <si>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</si>
  <si>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</si>
  <si>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</si>
  <si>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</si>
  <si>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</si>
  <si>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</si>
  <si>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</si>
  <si>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</si>
  <si>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</si>
  <si>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</si>
  <si>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</si>
  <si>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</si>
  <si>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</si>
  <si>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</si>
  <si>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</si>
  <si>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</si>
  <si>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</si>
  <si>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</si>
  <si>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</si>
  <si>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</si>
  <si>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</si>
  <si>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</si>
  <si>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国民健康保険特別会計（事業勘定）</t>
  </si>
  <si>
    <t>金剛山観光事業特別会計</t>
  </si>
  <si>
    <t>介護保険特別会計</t>
  </si>
  <si>
    <t>後期高齢者医療特別会計</t>
  </si>
  <si>
    <t>国民健康保険特別会計（施設勘定）</t>
  </si>
  <si>
    <t>下水道事業特別会計</t>
  </si>
  <si>
    <t>その他会計（赤字）</t>
  </si>
  <si>
    <t>▲ 0.01</t>
  </si>
  <si>
    <t>その他会計（黒字）</t>
  </si>
  <si>
    <t>-</t>
    <phoneticPr fontId="2"/>
  </si>
  <si>
    <t>千早赤楠公史跡保存会</t>
    <rPh sb="0" eb="2">
      <t>チハヤ</t>
    </rPh>
    <rPh sb="2" eb="3">
      <t>アカ</t>
    </rPh>
    <rPh sb="3" eb="4">
      <t>クスノキ</t>
    </rPh>
    <rPh sb="4" eb="5">
      <t>オオヤケ</t>
    </rPh>
    <rPh sb="5" eb="7">
      <t>シセキ</t>
    </rPh>
    <rPh sb="7" eb="9">
      <t>ホゾン</t>
    </rPh>
    <rPh sb="9" eb="10">
      <t>カイ</t>
    </rPh>
    <phoneticPr fontId="2"/>
  </si>
  <si>
    <t>-</t>
    <phoneticPr fontId="5"/>
  </si>
  <si>
    <t>-</t>
    <phoneticPr fontId="2"/>
  </si>
  <si>
    <t>-</t>
    <phoneticPr fontId="2"/>
  </si>
  <si>
    <t>-</t>
    <phoneticPr fontId="2"/>
  </si>
  <si>
    <t>南河内環境事業組合</t>
    <rPh sb="0" eb="9">
      <t>ナンカンキョウ</t>
    </rPh>
    <phoneticPr fontId="5"/>
  </si>
  <si>
    <t>大阪府後期高齢者医療広域連合（一般会計）</t>
    <rPh sb="0" eb="3">
      <t>オオサカフ</t>
    </rPh>
    <rPh sb="3" eb="10">
      <t>コウキ</t>
    </rPh>
    <rPh sb="10" eb="12">
      <t>コウイキ</t>
    </rPh>
    <rPh sb="12" eb="14">
      <t>レンゴウ</t>
    </rPh>
    <rPh sb="15" eb="17">
      <t>イッパン</t>
    </rPh>
    <rPh sb="17" eb="19">
      <t>カイケイ</t>
    </rPh>
    <phoneticPr fontId="5"/>
  </si>
  <si>
    <t>大阪府後期高齢者医療広域連合（後期高齢者医療特別会計）</t>
    <rPh sb="0" eb="3">
      <t>オオサカフ</t>
    </rPh>
    <rPh sb="3" eb="10">
      <t>コウキ</t>
    </rPh>
    <rPh sb="10" eb="12">
      <t>コウイキ</t>
    </rPh>
    <rPh sb="12" eb="14">
      <t>レンゴウ</t>
    </rPh>
    <rPh sb="15" eb="22">
      <t>コウキ</t>
    </rPh>
    <rPh sb="22" eb="24">
      <t>トクベツ</t>
    </rPh>
    <rPh sb="24" eb="26">
      <t>カイケイ</t>
    </rPh>
    <phoneticPr fontId="5"/>
  </si>
  <si>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5"/>
  </si>
  <si>
    <t>大阪広域水道企業団（工業用水道事業特別会計）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トクベツ</t>
    </rPh>
    <rPh sb="19" eb="21">
      <t>カイケイ</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</si>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</sst>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109234</c:v>
                </c:pt>
                <c:pt idx="1">
                  <c:v>121932</c:v>
                </c:pt>
                <c:pt idx="2">
                  <c:v>92021</c:v>
                </c:pt>
                <c:pt idx="3">
                  <c:v>94828</c:v>
                </c:pt>
                <c:pt idx="4">
                  <c:v>119674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123322</c:v>
                </c:pt>
                <c:pt idx="1">
                  <c:v>68851</c:v>
                </c:pt>
                <c:pt idx="2">
                  <c:v>18738</c:v>
                </c:pt>
                <c:pt idx="3">
                  <c:v>60196</c:v>
                </c:pt>
                <c:pt idx="4">
                  <c:v>43047</c:v>
                </c:pt>
              </c:numCache>
            </c:numRef>
          </c:val>
          <c:smooth val="0"/>
        </c:ser>
        <c:dLbls>
          <c:showLegendKey val="0"/>
          <c:showVal val="0"/>
          <c:showCatName val="0"/>
          <c:showSerName val="0"/>
          <c:showPercent val="0"/>
          <c:showBubbleSize val="0"/>
        </c:dLbls>
        <c:marker val="1"/>
        <c:smooth val="0"/>
        <c:axId val="273452032"/>
        <c:axId val="273454208"/>
      </c:lineChart>
      <c:catAx>
        <c:axId val="273452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3454208"/>
        <c:crosses val="autoZero"/>
        <c:auto val="1"/>
        <c:lblAlgn val="ctr"/>
        <c:lblOffset val="100"/>
        <c:tickLblSkip val="1"/>
        <c:tickMarkSkip val="1"/>
        <c:noMultiLvlLbl val="0"/>
      </c:catAx>
      <c:valAx>
        <c:axId val="27345420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3452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3.89</c:v>
                </c:pt>
                <c:pt idx="1">
                  <c:v>6.85</c:v>
                </c:pt>
                <c:pt idx="2">
                  <c:v>4.9800000000000004</c:v>
                </c:pt>
                <c:pt idx="3">
                  <c:v>4.93</c:v>
                </c:pt>
                <c:pt idx="4">
                  <c:v>5.19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16.54</c:v>
                </c:pt>
                <c:pt idx="1">
                  <c:v>27.23</c:v>
                </c:pt>
                <c:pt idx="2">
                  <c:v>34.74</c:v>
                </c:pt>
                <c:pt idx="3">
                  <c:v>44.41</c:v>
                </c:pt>
                <c:pt idx="4">
                  <c:v>55.89</c:v>
                </c:pt>
              </c:numCache>
            </c:numRef>
          </c:val>
        </c:ser>
        <c:dLbls>
          <c:showLegendKey val="0"/>
          <c:showVal val="0"/>
          <c:showCatName val="0"/>
          <c:showSerName val="0"/>
          <c:showPercent val="0"/>
          <c:showBubbleSize val="0"/>
        </c:dLbls>
        <c:gapWidth val="250"/>
        <c:overlap val="100"/>
        <c:axId val="233647488"/>
        <c:axId val="233649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1.96</c:v>
                </c:pt>
                <c:pt idx="1">
                  <c:v>14.49</c:v>
                </c:pt>
                <c:pt idx="2">
                  <c:v>5.13</c:v>
                </c:pt>
                <c:pt idx="3">
                  <c:v>8.64</c:v>
                </c:pt>
                <c:pt idx="4">
                  <c:v>11.89</c:v>
                </c:pt>
              </c:numCache>
            </c:numRef>
          </c:val>
          <c:smooth val="0"/>
        </c:ser>
        <c:dLbls>
          <c:showLegendKey val="0"/>
          <c:showVal val="0"/>
          <c:showCatName val="0"/>
          <c:showSerName val="0"/>
          <c:showPercent val="0"/>
          <c:showBubbleSize val="0"/>
        </c:dLbls>
        <c:marker val="1"/>
        <c:smooth val="0"/>
        <c:axId val="233647488"/>
        <c:axId val="233649664"/>
      </c:lineChart>
      <c:catAx>
        <c:axId val="233647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3649664"/>
        <c:crosses val="autoZero"/>
        <c:auto val="1"/>
        <c:lblAlgn val="ctr"/>
        <c:lblOffset val="100"/>
        <c:tickLblSkip val="1"/>
        <c:tickMarkSkip val="1"/>
        <c:noMultiLvlLbl val="0"/>
      </c:catAx>
      <c:valAx>
        <c:axId val="233649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647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0</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0.01</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国民健康保険特別会計（施設勘定）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c:v>
                </c:pt>
                <c:pt idx="2">
                  <c:v>#N/A</c:v>
                </c:pt>
                <c:pt idx="3">
                  <c:v>0.23</c:v>
                </c:pt>
                <c:pt idx="4">
                  <c:v>#N/A</c:v>
                </c:pt>
                <c:pt idx="5">
                  <c:v>0.21</c:v>
                </c:pt>
                <c:pt idx="6">
                  <c:v>#N/A</c:v>
                </c:pt>
                <c:pt idx="7">
                  <c:v>0.03</c:v>
                </c:pt>
                <c:pt idx="8">
                  <c:v>#N/A</c:v>
                </c:pt>
                <c:pt idx="9">
                  <c:v>0.46</c:v>
                </c:pt>
              </c:numCache>
            </c:numRef>
          </c:val>
        </c:ser>
        <c:ser>
          <c:idx val="6"/>
          <c:order val="6"/>
          <c:tx>
            <c:strRef>
              <c:f>データシート!$A$33</c:f>
              <c:strCache>
                <c:ptCount val="1"/>
                <c:pt idx="0">
                  <c:v>金剛山観光事業特別会計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2.2999999999999998</c:v>
                </c:pt>
                <c:pt idx="2">
                  <c:v>#N/A</c:v>
                </c:pt>
                <c:pt idx="3">
                  <c:v>2.42</c:v>
                </c:pt>
                <c:pt idx="4">
                  <c:v>#N/A</c:v>
                </c:pt>
                <c:pt idx="5">
                  <c:v>1.59</c:v>
                </c:pt>
                <c:pt idx="6">
                  <c:v>#N/A</c:v>
                </c:pt>
                <c:pt idx="7">
                  <c:v>1.5</c:v>
                </c:pt>
                <c:pt idx="8">
                  <c:v>#N/A</c:v>
                </c:pt>
                <c:pt idx="9">
                  <c:v>1.21</c:v>
                </c:pt>
              </c:numCache>
            </c:numRef>
          </c:val>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0.9</c:v>
                </c:pt>
                <c:pt idx="2">
                  <c:v>#N/A</c:v>
                </c:pt>
                <c:pt idx="3">
                  <c:v>1.1599999999999999</c:v>
                </c:pt>
                <c:pt idx="4">
                  <c:v>#N/A</c:v>
                </c:pt>
                <c:pt idx="5">
                  <c:v>3.17</c:v>
                </c:pt>
                <c:pt idx="6">
                  <c:v>#N/A</c:v>
                </c:pt>
                <c:pt idx="7">
                  <c:v>1.1299999999999999</c:v>
                </c:pt>
                <c:pt idx="8">
                  <c:v>#N/A</c:v>
                </c:pt>
                <c:pt idx="9">
                  <c:v>2.98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3.89</c:v>
                </c:pt>
                <c:pt idx="2">
                  <c:v>#N/A</c:v>
                </c:pt>
                <c:pt idx="3">
                  <c:v>6.85</c:v>
                </c:pt>
                <c:pt idx="4">
                  <c:v>#N/A</c:v>
                </c:pt>
                <c:pt idx="5">
                  <c:v>4.9800000000000004</c:v>
                </c:pt>
                <c:pt idx="6">
                  <c:v>#N/A</c:v>
                </c:pt>
                <c:pt idx="7">
                  <c:v>4.93</c:v>
                </c:pt>
                <c:pt idx="8">
                  <c:v>#N/A</c:v>
                </c:pt>
                <c:pt idx="9">
                  <c:v>5.19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5.34</c:v>
                </c:pt>
                <c:pt idx="2">
                  <c:v>#N/A</c:v>
                </c:pt>
                <c:pt idx="3">
                  <c:v>5.58</c:v>
                </c:pt>
                <c:pt idx="4">
                  <c:v>#N/A</c:v>
                </c:pt>
                <c:pt idx="5">
                  <c:v>5.78</c:v>
                </c:pt>
                <c:pt idx="6">
                  <c:v>#N/A</c:v>
                </c:pt>
                <c:pt idx="7">
                  <c:v>5.57</c:v>
                </c:pt>
                <c:pt idx="8">
                  <c:v>#N/A</c:v>
                </c:pt>
                <c:pt idx="9">
                  <c:v>5.26</c:v>
                </c:pt>
              </c:numCache>
            </c:numRef>
          </c:val>
        </c:ser>
        <c:dLbls>
          <c:showLegendKey val="0"/>
          <c:showVal val="0"/>
          <c:showCatName val="0"/>
          <c:showSerName val="0"/>
          <c:showPercent val="0"/>
          <c:showBubbleSize val="0"/>
        </c:dLbls>
        <c:gapWidth val="150"/>
        <c:overlap val="100"/>
        <c:axId val="244873088"/>
        <c:axId val="244874624"/>
      </c:barChart>
      <c:catAx>
        <c:axId val="244873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4874624"/>
        <c:crosses val="autoZero"/>
        <c:auto val="1"/>
        <c:lblAlgn val="ctr"/>
        <c:lblOffset val="100"/>
        <c:tickLblSkip val="1"/>
        <c:tickMarkSkip val="1"/>
        <c:noMultiLvlLbl val="0"/>
      </c:catAx>
      <c:valAx>
        <c:axId val="244874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873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178</c:v>
                </c:pt>
                <c:pt idx="5">
                  <c:v>190</c:v>
                </c:pt>
                <c:pt idx="8">
                  <c:v>199</c:v>
                </c:pt>
                <c:pt idx="11">
                  <c:v>207</c:v>
                </c:pt>
                <c:pt idx="14">
                  <c:v>218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43</c:v>
                </c:pt>
                <c:pt idx="3">
                  <c:v>46</c:v>
                </c:pt>
                <c:pt idx="6">
                  <c:v>46</c:v>
                </c:pt>
                <c:pt idx="9">
                  <c:v>45</c:v>
                </c:pt>
                <c:pt idx="12">
                  <c:v>44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67</c:v>
                </c:pt>
                <c:pt idx="3">
                  <c:v>63</c:v>
                </c:pt>
                <c:pt idx="6">
                  <c:v>63</c:v>
                </c:pt>
                <c:pt idx="9">
                  <c:v>69</c:v>
                </c:pt>
                <c:pt idx="12">
                  <c:v>70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390</c:v>
                </c:pt>
                <c:pt idx="3">
                  <c:v>407</c:v>
                </c:pt>
                <c:pt idx="6">
                  <c:v>395</c:v>
                </c:pt>
                <c:pt idx="9">
                  <c:v>368</c:v>
                </c:pt>
                <c:pt idx="12">
                  <c:v>304</c:v>
                </c:pt>
              </c:numCache>
            </c:numRef>
          </c:val>
        </c:ser>
        <c:dLbls>
          <c:showLegendKey val="0"/>
          <c:showVal val="0"/>
          <c:showCatName val="0"/>
          <c:showSerName val="0"/>
          <c:showPercent val="0"/>
          <c:showBubbleSize val="0"/>
        </c:dLbls>
        <c:gapWidth val="100"/>
        <c:overlap val="100"/>
        <c:axId val="252450304"/>
        <c:axId val="252452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322</c:v>
                </c:pt>
                <c:pt idx="2">
                  <c:v>#N/A</c:v>
                </c:pt>
                <c:pt idx="3">
                  <c:v>#N/A</c:v>
                </c:pt>
                <c:pt idx="4">
                  <c:v>326</c:v>
                </c:pt>
                <c:pt idx="5">
                  <c:v>#N/A</c:v>
                </c:pt>
                <c:pt idx="6">
                  <c:v>#N/A</c:v>
                </c:pt>
                <c:pt idx="7">
                  <c:v>305</c:v>
                </c:pt>
                <c:pt idx="8">
                  <c:v>#N/A</c:v>
                </c:pt>
                <c:pt idx="9">
                  <c:v>#N/A</c:v>
                </c:pt>
                <c:pt idx="10">
                  <c:v>275</c:v>
                </c:pt>
                <c:pt idx="11">
                  <c:v>#N/A</c:v>
                </c:pt>
                <c:pt idx="12">
                  <c:v>#N/A</c:v>
                </c:pt>
                <c:pt idx="13">
                  <c:v>200</c:v>
                </c:pt>
                <c:pt idx="14">
                  <c:v>#N/A</c:v>
                </c:pt>
              </c:numCache>
            </c:numRef>
          </c:val>
          <c:smooth val="0"/>
        </c:ser>
        <c:dLbls>
          <c:showLegendKey val="0"/>
          <c:showVal val="0"/>
          <c:showCatName val="0"/>
          <c:showSerName val="0"/>
          <c:showPercent val="0"/>
          <c:showBubbleSize val="0"/>
        </c:dLbls>
        <c:marker val="1"/>
        <c:smooth val="0"/>
        <c:axId val="252450304"/>
        <c:axId val="252452224"/>
      </c:lineChart>
      <c:catAx>
        <c:axId val="25245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2452224"/>
        <c:crosses val="autoZero"/>
        <c:auto val="1"/>
        <c:lblAlgn val="ctr"/>
        <c:lblOffset val="100"/>
        <c:tickLblSkip val="1"/>
        <c:tickMarkSkip val="1"/>
        <c:noMultiLvlLbl val="0"/>
      </c:catAx>
      <c:valAx>
        <c:axId val="252452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2450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2595</c:v>
                </c:pt>
                <c:pt idx="5">
                  <c:v>2450</c:v>
                </c:pt>
                <c:pt idx="8">
                  <c:v>2808</c:v>
                </c:pt>
                <c:pt idx="11">
                  <c:v>2881</c:v>
                </c:pt>
                <c:pt idx="14">
                  <c:v>2868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503</c:v>
                </c:pt>
                <c:pt idx="5">
                  <c:v>817</c:v>
                </c:pt>
                <c:pt idx="8">
                  <c:v>958</c:v>
                </c:pt>
                <c:pt idx="11">
                  <c:v>1129</c:v>
                </c:pt>
                <c:pt idx="14">
                  <c:v>1348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883</c:v>
                </c:pt>
                <c:pt idx="3">
                  <c:v>943</c:v>
                </c:pt>
                <c:pt idx="6">
                  <c:v>868</c:v>
                </c:pt>
                <c:pt idx="9">
                  <c:v>669</c:v>
                </c:pt>
                <c:pt idx="12">
                  <c:v>615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226</c:v>
                </c:pt>
                <c:pt idx="3">
                  <c:v>188</c:v>
                </c:pt>
                <c:pt idx="6">
                  <c:v>151</c:v>
                </c:pt>
                <c:pt idx="9">
                  <c:v>108</c:v>
                </c:pt>
                <c:pt idx="12">
                  <c:v>67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1229</c:v>
                </c:pt>
                <c:pt idx="3">
                  <c:v>1209</c:v>
                </c:pt>
                <c:pt idx="6">
                  <c:v>1161</c:v>
                </c:pt>
                <c:pt idx="9">
                  <c:v>1152</c:v>
                </c:pt>
                <c:pt idx="12">
                  <c:v>1156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3123</c:v>
                </c:pt>
                <c:pt idx="3">
                  <c:v>3117</c:v>
                </c:pt>
                <c:pt idx="6">
                  <c:v>2928</c:v>
                </c:pt>
                <c:pt idx="9">
                  <c:v>3071</c:v>
                </c:pt>
                <c:pt idx="12">
                  <c:v>3024</c:v>
                </c:pt>
              </c:numCache>
            </c:numRef>
          </c:val>
        </c:ser>
        <c:dLbls>
          <c:showLegendKey val="0"/>
          <c:showVal val="0"/>
          <c:showCatName val="0"/>
          <c:showSerName val="0"/>
          <c:showPercent val="0"/>
          <c:showBubbleSize val="0"/>
        </c:dLbls>
        <c:gapWidth val="100"/>
        <c:overlap val="100"/>
        <c:axId val="253952000"/>
        <c:axId val="253953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2363</c:v>
                </c:pt>
                <c:pt idx="2">
                  <c:v>#N/A</c:v>
                </c:pt>
                <c:pt idx="3">
                  <c:v>#N/A</c:v>
                </c:pt>
                <c:pt idx="4">
                  <c:v>2190</c:v>
                </c:pt>
                <c:pt idx="5">
                  <c:v>#N/A</c:v>
                </c:pt>
                <c:pt idx="6">
                  <c:v>#N/A</c:v>
                </c:pt>
                <c:pt idx="7">
                  <c:v>1340</c:v>
                </c:pt>
                <c:pt idx="8">
                  <c:v>#N/A</c:v>
                </c:pt>
                <c:pt idx="9">
                  <c:v>#N/A</c:v>
                </c:pt>
                <c:pt idx="10">
                  <c:v>990</c:v>
                </c:pt>
                <c:pt idx="11">
                  <c:v>#N/A</c:v>
                </c:pt>
                <c:pt idx="12">
                  <c:v>#N/A</c:v>
                </c:pt>
                <c:pt idx="13">
                  <c:v>645</c:v>
                </c:pt>
                <c:pt idx="14">
                  <c:v>#N/A</c:v>
                </c:pt>
              </c:numCache>
            </c:numRef>
          </c:val>
          <c:smooth val="0"/>
        </c:ser>
        <c:dLbls>
          <c:showLegendKey val="0"/>
          <c:showVal val="0"/>
          <c:showCatName val="0"/>
          <c:showSerName val="0"/>
          <c:showPercent val="0"/>
          <c:showBubbleSize val="0"/>
        </c:dLbls>
        <c:marker val="1"/>
        <c:smooth val="0"/>
        <c:axId val="253952000"/>
        <c:axId val="253953920"/>
      </c:lineChart>
      <c:catAx>
        <c:axId val="25395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3953920"/>
        <c:crosses val="autoZero"/>
        <c:auto val="1"/>
        <c:lblAlgn val="ctr"/>
        <c:lblOffset val="100"/>
        <c:tickLblSkip val="1"/>
        <c:tickMarkSkip val="1"/>
        <c:noMultiLvlLbl val="0"/>
      </c:catAx>
      <c:valAx>
        <c:axId val="253953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952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大阪府千早赤阪村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5,859
5,834
37.38
2,784,293
2,683,509
97,811
1,886,377
3,023,517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38.6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人口の減少や全国平均を上回る高齢化率（平成２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年度末３</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に加え、村内に主要な産業がないことや大きな企業が少ないことから、財政基盤が弱く、類似団体平均をやや下回っている。そのため、村税の徴収率向上をはじめとする自主財源の確保・強化、組織機構の見直し、定員管理の見直し、事業の整理合理化など行政の効率化に努めることにより、財政の健全化を図る。</a:t>
          </a:r>
          <a:endParaRPr lang="ja-JP" altLang="ja-JP" sz="1400">
            <a:effectLst/>
          </a:endParaRPr>
        </a:p>
        <a:p>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121073</xdr:rowOff>
    </xdr:from>
    <xdr:to>
      <xdr:col>7</xdr:col>
      <xdr:colOff>152400</xdr:colOff>
      <xdr:row>44</xdr:row>
      <xdr:rowOff>132927</xdr:rowOff>
    </xdr:to>
    <xdr:cxnSp macro="">
      <xdr:nvCxnSpPr>
        <xdr:cNvPr id="62" name="直線コネクタ 61"/>
        <xdr:cNvCxnSpPr/>
      </xdr:nvCxnSpPr>
      <xdr:spPr>
        <a:xfrm flipV="1">
          <a:off x="4953000" y="629327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105004</xdr:rowOff>
    </xdr:from>
    <xdr:ext cx="762000" cy="259045"/>
    <xdr:sp macro="" textlink="">
      <xdr:nvSpPr>
        <xdr:cNvPr id="63" name="財政力最小値テキスト"/>
        <xdr:cNvSpPr txBox="1"/>
      </xdr:nvSpPr>
      <xdr:spPr>
        <a:xfrm>
          <a:off x="5041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132927</xdr:rowOff>
    </xdr:from>
    <xdr:to>
      <xdr:col>7</xdr:col>
      <xdr:colOff>241300</xdr:colOff>
      <xdr:row>44</xdr:row>
      <xdr:rowOff>132927</xdr:rowOff>
    </xdr:to>
    <xdr:cxnSp macro="">
      <xdr:nvCxnSpPr>
        <xdr:cNvPr id="64" name="直線コネクタ 63"/>
        <xdr:cNvCxnSpPr/>
      </xdr:nvCxnSpPr>
      <xdr:spPr>
        <a:xfrm>
          <a:off x="4864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36000</xdr:rowOff>
    </xdr:from>
    <xdr:ext cx="762000" cy="259045"/>
    <xdr:sp macro="" textlink="">
      <xdr:nvSpPr>
        <xdr:cNvPr id="65" name="財政力最大値テキスト"/>
        <xdr:cNvSpPr txBox="1"/>
      </xdr:nvSpPr>
      <xdr:spPr>
        <a:xfrm>
          <a:off x="5041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7</xdr:col>
      <xdr:colOff>63500</xdr:colOff>
      <xdr:row>36</xdr:row>
      <xdr:rowOff>121073</xdr:rowOff>
    </xdr:from>
    <xdr:to>
      <xdr:col>7</xdr:col>
      <xdr:colOff>241300</xdr:colOff>
      <xdr:row>36</xdr:row>
      <xdr:rowOff>121073</xdr:rowOff>
    </xdr:to>
    <xdr:cxnSp macro="">
      <xdr:nvCxnSpPr>
        <xdr:cNvPr id="66" name="直線コネクタ 65"/>
        <xdr:cNvCxnSpPr/>
      </xdr:nvCxnSpPr>
      <xdr:spPr>
        <a:xfrm>
          <a:off x="4864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151554</xdr:rowOff>
    </xdr:to>
    <xdr:cxnSp macro="">
      <xdr:nvCxnSpPr>
        <xdr:cNvPr id="67" name="直線コネクタ 66"/>
        <xdr:cNvCxnSpPr/>
      </xdr:nvCxnSpPr>
      <xdr:spPr>
        <a:xfrm>
          <a:off x="4114800" y="750781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119380</xdr:rowOff>
    </xdr:from>
    <xdr:to>
      <xdr:col>6</xdr:col>
      <xdr:colOff>0</xdr:colOff>
      <xdr:row>43</xdr:row>
      <xdr:rowOff>135467</xdr:rowOff>
    </xdr:to>
    <xdr:cxnSp macro="">
      <xdr:nvCxnSpPr>
        <xdr:cNvPr id="70" name="直線コネクタ 69"/>
        <xdr:cNvCxnSpPr/>
      </xdr:nvCxnSpPr>
      <xdr:spPr>
        <a:xfrm>
          <a:off x="3225800" y="74917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36406</xdr:rowOff>
    </xdr:from>
    <xdr:to>
      <xdr:col>6</xdr:col>
      <xdr:colOff>50800</xdr:colOff>
      <xdr:row>43</xdr:row>
      <xdr:rowOff>138006</xdr:rowOff>
    </xdr:to>
    <xdr:sp macro="" textlink="">
      <xdr:nvSpPr>
        <xdr:cNvPr id="71" name="フローチャート : 判断 70"/>
        <xdr:cNvSpPr/>
      </xdr:nvSpPr>
      <xdr:spPr>
        <a:xfrm>
          <a:off x="4064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148183</xdr:rowOff>
    </xdr:from>
    <xdr:ext cx="736600" cy="259045"/>
    <xdr:sp macro="" textlink="">
      <xdr:nvSpPr>
        <xdr:cNvPr id="72" name="テキスト ボックス 71"/>
        <xdr:cNvSpPr txBox="1"/>
      </xdr:nvSpPr>
      <xdr:spPr>
        <a:xfrm>
          <a:off x="3733800" y="717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103294</xdr:rowOff>
    </xdr:from>
    <xdr:to>
      <xdr:col>4</xdr:col>
      <xdr:colOff>482600</xdr:colOff>
      <xdr:row>43</xdr:row>
      <xdr:rowOff>119380</xdr:rowOff>
    </xdr:to>
    <xdr:cxnSp macro="">
      <xdr:nvCxnSpPr>
        <xdr:cNvPr id="73" name="直線コネクタ 72"/>
        <xdr:cNvCxnSpPr/>
      </xdr:nvCxnSpPr>
      <xdr:spPr>
        <a:xfrm>
          <a:off x="2336800" y="74756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28363</xdr:rowOff>
    </xdr:from>
    <xdr:to>
      <xdr:col>4</xdr:col>
      <xdr:colOff>533400</xdr:colOff>
      <xdr:row>43</xdr:row>
      <xdr:rowOff>129963</xdr:rowOff>
    </xdr:to>
    <xdr:sp macro="" textlink="">
      <xdr:nvSpPr>
        <xdr:cNvPr id="74" name="フローチャート : 判断 73"/>
        <xdr:cNvSpPr/>
      </xdr:nvSpPr>
      <xdr:spPr>
        <a:xfrm>
          <a:off x="3175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140140</xdr:rowOff>
    </xdr:from>
    <xdr:ext cx="762000" cy="259045"/>
    <xdr:sp macro="" textlink="">
      <xdr:nvSpPr>
        <xdr:cNvPr id="75" name="テキスト ボックス 74"/>
        <xdr:cNvSpPr txBox="1"/>
      </xdr:nvSpPr>
      <xdr:spPr>
        <a:xfrm>
          <a:off x="2844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79163</xdr:rowOff>
    </xdr:from>
    <xdr:to>
      <xdr:col>3</xdr:col>
      <xdr:colOff>279400</xdr:colOff>
      <xdr:row>43</xdr:row>
      <xdr:rowOff>103294</xdr:rowOff>
    </xdr:to>
    <xdr:cxnSp macro="">
      <xdr:nvCxnSpPr>
        <xdr:cNvPr id="76" name="直線コネクタ 75"/>
        <xdr:cNvCxnSpPr/>
      </xdr:nvCxnSpPr>
      <xdr:spPr>
        <a:xfrm>
          <a:off x="1447800" y="74515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167640</xdr:rowOff>
    </xdr:from>
    <xdr:to>
      <xdr:col>3</xdr:col>
      <xdr:colOff>330200</xdr:colOff>
      <xdr:row>43</xdr:row>
      <xdr:rowOff>97790</xdr:rowOff>
    </xdr:to>
    <xdr:sp macro="" textlink="">
      <xdr:nvSpPr>
        <xdr:cNvPr id="77" name="フローチャート : 判断 76"/>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107967</xdr:rowOff>
    </xdr:from>
    <xdr:ext cx="762000" cy="259045"/>
    <xdr:sp macro="" textlink="">
      <xdr:nvSpPr>
        <xdr:cNvPr id="78" name="テキスト ボックス 77"/>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151554</xdr:rowOff>
    </xdr:from>
    <xdr:to>
      <xdr:col>2</xdr:col>
      <xdr:colOff>127000</xdr:colOff>
      <xdr:row>43</xdr:row>
      <xdr:rowOff>81704</xdr:rowOff>
    </xdr:to>
    <xdr:sp macro="" textlink="">
      <xdr:nvSpPr>
        <xdr:cNvPr id="79" name="フローチャート : 判断 78"/>
        <xdr:cNvSpPr/>
      </xdr:nvSpPr>
      <xdr:spPr>
        <a:xfrm>
          <a:off x="1397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91881</xdr:rowOff>
    </xdr:from>
    <xdr:ext cx="762000" cy="259045"/>
    <xdr:sp macro="" textlink="">
      <xdr:nvSpPr>
        <xdr:cNvPr id="80" name="テキスト ボックス 79"/>
        <xdr:cNvSpPr txBox="1"/>
      </xdr:nvSpPr>
      <xdr:spPr>
        <a:xfrm>
          <a:off x="1066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100754</xdr:rowOff>
    </xdr:from>
    <xdr:to>
      <xdr:col>7</xdr:col>
      <xdr:colOff>203200</xdr:colOff>
      <xdr:row>44</xdr:row>
      <xdr:rowOff>30904</xdr:rowOff>
    </xdr:to>
    <xdr:sp macro="" textlink="">
      <xdr:nvSpPr>
        <xdr:cNvPr id="86" name="円/楕円 85"/>
        <xdr:cNvSpPr/>
      </xdr:nvSpPr>
      <xdr:spPr>
        <a:xfrm>
          <a:off x="49022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72831</xdr:rowOff>
    </xdr:from>
    <xdr:ext cx="762000" cy="259045"/>
    <xdr:sp macro="" textlink="">
      <xdr:nvSpPr>
        <xdr:cNvPr id="87" name="財政力該当値テキスト"/>
        <xdr:cNvSpPr txBox="1"/>
      </xdr:nvSpPr>
      <xdr:spPr>
        <a:xfrm>
          <a:off x="5041900" y="744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8" name="円/楕円 87"/>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89" name="テキスト ボックス 88"/>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68580</xdr:rowOff>
    </xdr:from>
    <xdr:to>
      <xdr:col>4</xdr:col>
      <xdr:colOff>533400</xdr:colOff>
      <xdr:row>43</xdr:row>
      <xdr:rowOff>170180</xdr:rowOff>
    </xdr:to>
    <xdr:sp macro="" textlink="">
      <xdr:nvSpPr>
        <xdr:cNvPr id="90" name="円/楕円 89"/>
        <xdr:cNvSpPr/>
      </xdr:nvSpPr>
      <xdr:spPr>
        <a:xfrm>
          <a:off x="3175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154957</xdr:rowOff>
    </xdr:from>
    <xdr:ext cx="762000" cy="259045"/>
    <xdr:sp macro="" textlink="">
      <xdr:nvSpPr>
        <xdr:cNvPr id="91" name="テキスト ボックス 90"/>
        <xdr:cNvSpPr txBox="1"/>
      </xdr:nvSpPr>
      <xdr:spPr>
        <a:xfrm>
          <a:off x="2844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52494</xdr:rowOff>
    </xdr:from>
    <xdr:to>
      <xdr:col>3</xdr:col>
      <xdr:colOff>330200</xdr:colOff>
      <xdr:row>43</xdr:row>
      <xdr:rowOff>154094</xdr:rowOff>
    </xdr:to>
    <xdr:sp macro="" textlink="">
      <xdr:nvSpPr>
        <xdr:cNvPr id="92" name="円/楕円 91"/>
        <xdr:cNvSpPr/>
      </xdr:nvSpPr>
      <xdr:spPr>
        <a:xfrm>
          <a:off x="2286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138871</xdr:rowOff>
    </xdr:from>
    <xdr:ext cx="762000" cy="259045"/>
    <xdr:sp macro="" textlink="">
      <xdr:nvSpPr>
        <xdr:cNvPr id="93" name="テキスト ボックス 92"/>
        <xdr:cNvSpPr txBox="1"/>
      </xdr:nvSpPr>
      <xdr:spPr>
        <a:xfrm>
          <a:off x="1955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28363</xdr:rowOff>
    </xdr:from>
    <xdr:to>
      <xdr:col>2</xdr:col>
      <xdr:colOff>127000</xdr:colOff>
      <xdr:row>43</xdr:row>
      <xdr:rowOff>129963</xdr:rowOff>
    </xdr:to>
    <xdr:sp macro="" textlink="">
      <xdr:nvSpPr>
        <xdr:cNvPr id="94" name="円/楕円 93"/>
        <xdr:cNvSpPr/>
      </xdr:nvSpPr>
      <xdr:spPr>
        <a:xfrm>
          <a:off x="1397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114740</xdr:rowOff>
    </xdr:from>
    <xdr:ext cx="762000" cy="259045"/>
    <xdr:sp macro="" textlink="">
      <xdr:nvSpPr>
        <xdr:cNvPr id="95" name="テキスト ボックス 94"/>
        <xdr:cNvSpPr txBox="1"/>
      </xdr:nvSpPr>
      <xdr:spPr>
        <a:xfrm>
          <a:off x="1066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地方交付税</a:t>
          </a:r>
          <a:r>
            <a:rPr lang="ja-JP" altLang="en-US" sz="1100">
              <a:solidFill>
                <a:schemeClr val="dk1"/>
              </a:solidFill>
              <a:effectLst/>
              <a:latin typeface="+mn-lt"/>
              <a:ea typeface="+mn-ea"/>
              <a:cs typeface="+mn-cs"/>
            </a:rPr>
            <a:t>（普通交付税）</a:t>
          </a:r>
          <a:r>
            <a:rPr lang="ja-JP" altLang="ja-JP" sz="1100">
              <a:solidFill>
                <a:schemeClr val="dk1"/>
              </a:solidFill>
              <a:effectLst/>
              <a:latin typeface="+mn-lt"/>
              <a:ea typeface="+mn-ea"/>
              <a:cs typeface="+mn-cs"/>
            </a:rPr>
            <a:t>が増えたことや財政健全化を進め</a:t>
          </a:r>
          <a:r>
            <a:rPr lang="ja-JP" altLang="en-US" sz="1100">
              <a:solidFill>
                <a:schemeClr val="dk1"/>
              </a:solidFill>
              <a:effectLst/>
              <a:latin typeface="+mn-lt"/>
              <a:ea typeface="+mn-ea"/>
              <a:cs typeface="+mn-cs"/>
            </a:rPr>
            <a:t>てきた</a:t>
          </a:r>
          <a:r>
            <a:rPr lang="ja-JP" altLang="ja-JP" sz="1100">
              <a:solidFill>
                <a:schemeClr val="dk1"/>
              </a:solidFill>
              <a:effectLst/>
              <a:latin typeface="+mn-lt"/>
              <a:ea typeface="+mn-ea"/>
              <a:cs typeface="+mn-cs"/>
            </a:rPr>
            <a:t>結果、前年度より</a:t>
          </a:r>
          <a:r>
            <a:rPr lang="ja-JP" altLang="en-US" sz="1100">
              <a:solidFill>
                <a:schemeClr val="dk1"/>
              </a:solidFill>
              <a:effectLst/>
              <a:latin typeface="+mn-lt"/>
              <a:ea typeface="+mn-ea"/>
              <a:cs typeface="+mn-cs"/>
            </a:rPr>
            <a:t>５ポ</a:t>
          </a:r>
          <a:r>
            <a:rPr lang="ja-JP" altLang="ja-JP" sz="1100">
              <a:solidFill>
                <a:schemeClr val="dk1"/>
              </a:solidFill>
              <a:effectLst/>
              <a:latin typeface="+mn-lt"/>
              <a:ea typeface="+mn-ea"/>
              <a:cs typeface="+mn-cs"/>
            </a:rPr>
            <a:t>イント改善し、類似団体平均</a:t>
          </a:r>
          <a:r>
            <a:rPr lang="ja-JP" altLang="en-US" sz="1100">
              <a:solidFill>
                <a:schemeClr val="dk1"/>
              </a:solidFill>
              <a:effectLst/>
              <a:latin typeface="+mn-lt"/>
              <a:ea typeface="+mn-ea"/>
              <a:cs typeface="+mn-cs"/>
            </a:rPr>
            <a:t>に近づいた</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また、高い</a:t>
          </a:r>
          <a:r>
            <a:rPr lang="ja-JP" altLang="ja-JP" sz="1100">
              <a:solidFill>
                <a:schemeClr val="dk1"/>
              </a:solidFill>
              <a:effectLst/>
              <a:latin typeface="+mn-lt"/>
              <a:ea typeface="+mn-ea"/>
              <a:cs typeface="+mn-cs"/>
            </a:rPr>
            <a:t>水準に</a:t>
          </a:r>
          <a:r>
            <a:rPr lang="ja-JP" altLang="en-US" sz="1100">
              <a:solidFill>
                <a:schemeClr val="dk1"/>
              </a:solidFill>
              <a:effectLst/>
              <a:latin typeface="+mn-lt"/>
              <a:ea typeface="+mn-ea"/>
              <a:cs typeface="+mn-cs"/>
            </a:rPr>
            <a:t>ある</a:t>
          </a:r>
          <a:r>
            <a:rPr lang="ja-JP" altLang="ja-JP" sz="1100">
              <a:solidFill>
                <a:schemeClr val="dk1"/>
              </a:solidFill>
              <a:effectLst/>
              <a:latin typeface="+mn-lt"/>
              <a:ea typeface="+mn-ea"/>
              <a:cs typeface="+mn-cs"/>
            </a:rPr>
            <a:t>人件費</a:t>
          </a:r>
          <a:r>
            <a:rPr lang="ja-JP" altLang="en-US" sz="1100">
              <a:solidFill>
                <a:schemeClr val="dk1"/>
              </a:solidFill>
              <a:effectLst/>
              <a:latin typeface="+mn-lt"/>
              <a:ea typeface="+mn-ea"/>
              <a:cs typeface="+mn-cs"/>
            </a:rPr>
            <a:t>についても高年齢の退職者と若年齢の新規職員に入れ替わったことなどにより</a:t>
          </a:r>
          <a:r>
            <a:rPr lang="ja-JP" altLang="ja-JP" sz="1100">
              <a:solidFill>
                <a:schemeClr val="dk1"/>
              </a:solidFill>
              <a:effectLst/>
              <a:latin typeface="+mn-lt"/>
              <a:ea typeface="+mn-ea"/>
              <a:cs typeface="+mn-cs"/>
            </a:rPr>
            <a:t>少しずつ改善してきている</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今後も</a:t>
          </a:r>
          <a:r>
            <a:rPr lang="ja-JP" altLang="en-US" sz="1100">
              <a:solidFill>
                <a:schemeClr val="dk1"/>
              </a:solidFill>
              <a:effectLst/>
              <a:latin typeface="+mn-lt"/>
              <a:ea typeface="+mn-ea"/>
              <a:cs typeface="+mn-cs"/>
            </a:rPr>
            <a:t>村づくり経営計画</a:t>
          </a:r>
          <a:r>
            <a:rPr lang="ja-JP" altLang="ja-JP" sz="1100">
              <a:solidFill>
                <a:schemeClr val="dk1"/>
              </a:solidFill>
              <a:effectLst/>
              <a:latin typeface="+mn-lt"/>
              <a:ea typeface="+mn-ea"/>
              <a:cs typeface="+mn-cs"/>
            </a:rPr>
            <a:t>に基づき、定員管理や給与の適正化、組織機構の見直しなどにより人件費を抑制するとともに、自主財源の確保・強化に努め、徹底した経費削減の取り組みにより経常収支比率の改善を図る。</a:t>
          </a:r>
          <a:endParaRPr lang="ja-JP" altLang="ja-JP">
            <a:effectLst/>
          </a:endParaRPr>
        </a:p>
        <a:p>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48623</xdr:rowOff>
    </xdr:from>
    <xdr:to>
      <xdr:col>7</xdr:col>
      <xdr:colOff>152400</xdr:colOff>
      <xdr:row>66</xdr:row>
      <xdr:rowOff>137704</xdr:rowOff>
    </xdr:to>
    <xdr:cxnSp macro="">
      <xdr:nvCxnSpPr>
        <xdr:cNvPr id="127" name="直線コネクタ 126"/>
        <xdr:cNvCxnSpPr/>
      </xdr:nvCxnSpPr>
      <xdr:spPr>
        <a:xfrm flipV="1">
          <a:off x="4953000" y="1016417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109781</xdr:rowOff>
    </xdr:from>
    <xdr:ext cx="762000" cy="259045"/>
    <xdr:sp macro="" textlink="">
      <xdr:nvSpPr>
        <xdr:cNvPr id="128" name="財政構造の弾力性最小値テキスト"/>
        <xdr:cNvSpPr txBox="1"/>
      </xdr:nvSpPr>
      <xdr:spPr>
        <a:xfrm>
          <a:off x="5041900" y="114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7</xdr:col>
      <xdr:colOff>63500</xdr:colOff>
      <xdr:row>66</xdr:row>
      <xdr:rowOff>137704</xdr:rowOff>
    </xdr:from>
    <xdr:to>
      <xdr:col>7</xdr:col>
      <xdr:colOff>241300</xdr:colOff>
      <xdr:row>66</xdr:row>
      <xdr:rowOff>137704</xdr:rowOff>
    </xdr:to>
    <xdr:cxnSp macro="">
      <xdr:nvCxnSpPr>
        <xdr:cNvPr id="129" name="直線コネクタ 128"/>
        <xdr:cNvCxnSpPr/>
      </xdr:nvCxnSpPr>
      <xdr:spPr>
        <a:xfrm>
          <a:off x="4864100" y="1145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135000</xdr:rowOff>
    </xdr:from>
    <xdr:ext cx="762000" cy="259045"/>
    <xdr:sp macro="" textlink="">
      <xdr:nvSpPr>
        <xdr:cNvPr id="130" name="財政構造の弾力性最大値テキスト"/>
        <xdr:cNvSpPr txBox="1"/>
      </xdr:nvSpPr>
      <xdr:spPr>
        <a:xfrm>
          <a:off x="5041900" y="990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7</xdr:col>
      <xdr:colOff>63500</xdr:colOff>
      <xdr:row>59</xdr:row>
      <xdr:rowOff>48623</xdr:rowOff>
    </xdr:from>
    <xdr:to>
      <xdr:col>7</xdr:col>
      <xdr:colOff>241300</xdr:colOff>
      <xdr:row>59</xdr:row>
      <xdr:rowOff>48623</xdr:rowOff>
    </xdr:to>
    <xdr:cxnSp macro="">
      <xdr:nvCxnSpPr>
        <xdr:cNvPr id="131" name="直線コネクタ 130"/>
        <xdr:cNvCxnSpPr/>
      </xdr:nvCxnSpPr>
      <xdr:spPr>
        <a:xfrm>
          <a:off x="4864100" y="1016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86723</xdr:rowOff>
    </xdr:from>
    <xdr:to>
      <xdr:col>7</xdr:col>
      <xdr:colOff>152400</xdr:colOff>
      <xdr:row>64</xdr:row>
      <xdr:rowOff>87630</xdr:rowOff>
    </xdr:to>
    <xdr:cxnSp macro="">
      <xdr:nvCxnSpPr>
        <xdr:cNvPr id="132" name="直線コネクタ 131"/>
        <xdr:cNvCxnSpPr/>
      </xdr:nvCxnSpPr>
      <xdr:spPr>
        <a:xfrm flipV="1">
          <a:off x="4114800" y="10888073"/>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148062</xdr:rowOff>
    </xdr:from>
    <xdr:ext cx="762000" cy="259045"/>
    <xdr:sp macro="" textlink="">
      <xdr:nvSpPr>
        <xdr:cNvPr id="133" name="財政構造の弾力性平均値テキスト"/>
        <xdr:cNvSpPr txBox="1"/>
      </xdr:nvSpPr>
      <xdr:spPr>
        <a:xfrm>
          <a:off x="5041900" y="10606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131535</xdr:rowOff>
    </xdr:from>
    <xdr:to>
      <xdr:col>7</xdr:col>
      <xdr:colOff>203200</xdr:colOff>
      <xdr:row>63</xdr:row>
      <xdr:rowOff>61685</xdr:rowOff>
    </xdr:to>
    <xdr:sp macro="" textlink="">
      <xdr:nvSpPr>
        <xdr:cNvPr id="134" name="フローチャート : 判断 133"/>
        <xdr:cNvSpPr/>
      </xdr:nvSpPr>
      <xdr:spPr>
        <a:xfrm>
          <a:off x="4902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53159</xdr:rowOff>
    </xdr:from>
    <xdr:to>
      <xdr:col>6</xdr:col>
      <xdr:colOff>0</xdr:colOff>
      <xdr:row>64</xdr:row>
      <xdr:rowOff>87630</xdr:rowOff>
    </xdr:to>
    <xdr:cxnSp macro="">
      <xdr:nvCxnSpPr>
        <xdr:cNvPr id="135" name="直線コネクタ 134"/>
        <xdr:cNvCxnSpPr/>
      </xdr:nvCxnSpPr>
      <xdr:spPr>
        <a:xfrm>
          <a:off x="3225800" y="1102595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131535</xdr:rowOff>
    </xdr:from>
    <xdr:to>
      <xdr:col>6</xdr:col>
      <xdr:colOff>50800</xdr:colOff>
      <xdr:row>63</xdr:row>
      <xdr:rowOff>61685</xdr:rowOff>
    </xdr:to>
    <xdr:sp macro="" textlink="">
      <xdr:nvSpPr>
        <xdr:cNvPr id="136" name="フローチャート : 判断 135"/>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71862</xdr:rowOff>
    </xdr:from>
    <xdr:ext cx="736600" cy="259045"/>
    <xdr:sp macro="" textlink="">
      <xdr:nvSpPr>
        <xdr:cNvPr id="137" name="テキスト ボックス 136"/>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97065</xdr:rowOff>
    </xdr:from>
    <xdr:to>
      <xdr:col>4</xdr:col>
      <xdr:colOff>482600</xdr:colOff>
      <xdr:row>64</xdr:row>
      <xdr:rowOff>53159</xdr:rowOff>
    </xdr:to>
    <xdr:cxnSp macro="">
      <xdr:nvCxnSpPr>
        <xdr:cNvPr id="138" name="直線コネクタ 137"/>
        <xdr:cNvCxnSpPr/>
      </xdr:nvCxnSpPr>
      <xdr:spPr>
        <a:xfrm>
          <a:off x="2336800" y="10898415"/>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9" name="フローチャート :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40" name="テキスト ボックス 139"/>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97065</xdr:rowOff>
    </xdr:from>
    <xdr:to>
      <xdr:col>3</xdr:col>
      <xdr:colOff>279400</xdr:colOff>
      <xdr:row>65</xdr:row>
      <xdr:rowOff>112667</xdr:rowOff>
    </xdr:to>
    <xdr:cxnSp macro="">
      <xdr:nvCxnSpPr>
        <xdr:cNvPr id="141" name="直線コネクタ 140"/>
        <xdr:cNvCxnSpPr/>
      </xdr:nvCxnSpPr>
      <xdr:spPr>
        <a:xfrm flipV="1">
          <a:off x="1447800" y="10898415"/>
          <a:ext cx="889000" cy="35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62593</xdr:rowOff>
    </xdr:from>
    <xdr:to>
      <xdr:col>3</xdr:col>
      <xdr:colOff>330200</xdr:colOff>
      <xdr:row>62</xdr:row>
      <xdr:rowOff>164193</xdr:rowOff>
    </xdr:to>
    <xdr:sp macro="" textlink="">
      <xdr:nvSpPr>
        <xdr:cNvPr id="142" name="フローチャート : 判断 141"/>
        <xdr:cNvSpPr/>
      </xdr:nvSpPr>
      <xdr:spPr>
        <a:xfrm>
          <a:off x="2286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2920</xdr:rowOff>
    </xdr:from>
    <xdr:ext cx="762000" cy="259045"/>
    <xdr:sp macro="" textlink="">
      <xdr:nvSpPr>
        <xdr:cNvPr id="143" name="テキスト ボックス 142"/>
        <xdr:cNvSpPr txBox="1"/>
      </xdr:nvSpPr>
      <xdr:spPr>
        <a:xfrm>
          <a:off x="1955800" y="104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4" name="フローチャート :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5" name="テキスト ボックス 144"/>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35923</xdr:rowOff>
    </xdr:from>
    <xdr:to>
      <xdr:col>7</xdr:col>
      <xdr:colOff>203200</xdr:colOff>
      <xdr:row>63</xdr:row>
      <xdr:rowOff>137523</xdr:rowOff>
    </xdr:to>
    <xdr:sp macro="" textlink="">
      <xdr:nvSpPr>
        <xdr:cNvPr id="151" name="円/楕円 150"/>
        <xdr:cNvSpPr/>
      </xdr:nvSpPr>
      <xdr:spPr>
        <a:xfrm>
          <a:off x="49022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8000</xdr:rowOff>
    </xdr:from>
    <xdr:ext cx="762000" cy="259045"/>
    <xdr:sp macro="" textlink="">
      <xdr:nvSpPr>
        <xdr:cNvPr id="152" name="財政構造の弾力性該当値テキスト"/>
        <xdr:cNvSpPr txBox="1"/>
      </xdr:nvSpPr>
      <xdr:spPr>
        <a:xfrm>
          <a:off x="5041900" y="1080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36830</xdr:rowOff>
    </xdr:from>
    <xdr:to>
      <xdr:col>6</xdr:col>
      <xdr:colOff>50800</xdr:colOff>
      <xdr:row>64</xdr:row>
      <xdr:rowOff>138430</xdr:rowOff>
    </xdr:to>
    <xdr:sp macro="" textlink="">
      <xdr:nvSpPr>
        <xdr:cNvPr id="153" name="円/楕円 152"/>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54" name="テキスト ボックス 153"/>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2359</xdr:rowOff>
    </xdr:from>
    <xdr:to>
      <xdr:col>4</xdr:col>
      <xdr:colOff>533400</xdr:colOff>
      <xdr:row>64</xdr:row>
      <xdr:rowOff>103959</xdr:rowOff>
    </xdr:to>
    <xdr:sp macro="" textlink="">
      <xdr:nvSpPr>
        <xdr:cNvPr id="155" name="円/楕円 154"/>
        <xdr:cNvSpPr/>
      </xdr:nvSpPr>
      <xdr:spPr>
        <a:xfrm>
          <a:off x="3175000" y="109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88736</xdr:rowOff>
    </xdr:from>
    <xdr:ext cx="762000" cy="259045"/>
    <xdr:sp macro="" textlink="">
      <xdr:nvSpPr>
        <xdr:cNvPr id="156" name="テキスト ボックス 155"/>
        <xdr:cNvSpPr txBox="1"/>
      </xdr:nvSpPr>
      <xdr:spPr>
        <a:xfrm>
          <a:off x="2844800" y="1106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46265</xdr:rowOff>
    </xdr:from>
    <xdr:to>
      <xdr:col>3</xdr:col>
      <xdr:colOff>330200</xdr:colOff>
      <xdr:row>63</xdr:row>
      <xdr:rowOff>147865</xdr:rowOff>
    </xdr:to>
    <xdr:sp macro="" textlink="">
      <xdr:nvSpPr>
        <xdr:cNvPr id="157" name="円/楕円 156"/>
        <xdr:cNvSpPr/>
      </xdr:nvSpPr>
      <xdr:spPr>
        <a:xfrm>
          <a:off x="2286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132642</xdr:rowOff>
    </xdr:from>
    <xdr:ext cx="762000" cy="259045"/>
    <xdr:sp macro="" textlink="">
      <xdr:nvSpPr>
        <xdr:cNvPr id="158" name="テキスト ボックス 157"/>
        <xdr:cNvSpPr txBox="1"/>
      </xdr:nvSpPr>
      <xdr:spPr>
        <a:xfrm>
          <a:off x="1955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61867</xdr:rowOff>
    </xdr:from>
    <xdr:to>
      <xdr:col>2</xdr:col>
      <xdr:colOff>127000</xdr:colOff>
      <xdr:row>65</xdr:row>
      <xdr:rowOff>163467</xdr:rowOff>
    </xdr:to>
    <xdr:sp macro="" textlink="">
      <xdr:nvSpPr>
        <xdr:cNvPr id="159" name="円/楕円 158"/>
        <xdr:cNvSpPr/>
      </xdr:nvSpPr>
      <xdr:spPr>
        <a:xfrm>
          <a:off x="1397000" y="1120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148244</xdr:rowOff>
    </xdr:from>
    <xdr:ext cx="762000" cy="259045"/>
    <xdr:sp macro="" textlink="">
      <xdr:nvSpPr>
        <xdr:cNvPr id="160" name="テキスト ボックス 159"/>
        <xdr:cNvSpPr txBox="1"/>
      </xdr:nvSpPr>
      <xdr:spPr>
        <a:xfrm>
          <a:off x="1066800" y="1129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[176,910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100,872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村づくり経営計画に基づき、定員管理や給与の適正化などを行ってきたことにより</a:t>
          </a:r>
          <a:r>
            <a:rPr lang="ja-JP" altLang="ja-JP" sz="1100" b="0" i="0" baseline="0">
              <a:solidFill>
                <a:schemeClr val="dk1"/>
              </a:solidFill>
              <a:effectLst/>
              <a:latin typeface="+mn-lt"/>
              <a:ea typeface="+mn-ea"/>
              <a:cs typeface="+mn-cs"/>
            </a:rPr>
            <a:t>、類似団体平均を下回っている。</a:t>
          </a:r>
          <a:endParaRPr lang="ja-JP" altLang="ja-JP" sz="1400">
            <a:effectLst/>
          </a:endParaRPr>
        </a:p>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今後も事務事業の見直し、職員数の適正化を図っていく。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37503</xdr:rowOff>
    </xdr:from>
    <xdr:to>
      <xdr:col>7</xdr:col>
      <xdr:colOff>152400</xdr:colOff>
      <xdr:row>90</xdr:row>
      <xdr:rowOff>40701</xdr:rowOff>
    </xdr:to>
    <xdr:cxnSp macro="">
      <xdr:nvCxnSpPr>
        <xdr:cNvPr id="191" name="直線コネクタ 190"/>
        <xdr:cNvCxnSpPr/>
      </xdr:nvCxnSpPr>
      <xdr:spPr>
        <a:xfrm flipV="1">
          <a:off x="4953000" y="13924953"/>
          <a:ext cx="0" cy="1546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12778</xdr:rowOff>
    </xdr:from>
    <xdr:ext cx="762000" cy="259045"/>
    <xdr:sp macro="" textlink="">
      <xdr:nvSpPr>
        <xdr:cNvPr id="192" name="人件費・物件費等の状況最小値テキスト"/>
        <xdr:cNvSpPr txBox="1"/>
      </xdr:nvSpPr>
      <xdr:spPr>
        <a:xfrm>
          <a:off x="5041900" y="1544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1,002,562</a:t>
          </a:r>
          <a:endParaRPr kumimoji="1" lang="ja-JP" altLang="en-US" sz="1000" b="1">
            <a:latin typeface="ＭＳ Ｐゴシック"/>
          </a:endParaRPr>
        </a:p>
      </xdr:txBody>
    </xdr:sp>
    <xdr:clientData/>
  </xdr:oneCellAnchor>
  <xdr:twoCellAnchor>
    <xdr:from>
      <xdr:col>7</xdr:col>
      <xdr:colOff>63500</xdr:colOff>
      <xdr:row>90</xdr:row>
      <xdr:rowOff>40701</xdr:rowOff>
    </xdr:from>
    <xdr:to>
      <xdr:col>7</xdr:col>
      <xdr:colOff>241300</xdr:colOff>
      <xdr:row>90</xdr:row>
      <xdr:rowOff>40701</xdr:rowOff>
    </xdr:to>
    <xdr:cxnSp macro="">
      <xdr:nvCxnSpPr>
        <xdr:cNvPr id="193" name="直線コネクタ 192"/>
        <xdr:cNvCxnSpPr/>
      </xdr:nvCxnSpPr>
      <xdr:spPr>
        <a:xfrm>
          <a:off x="4864100" y="1547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123880</xdr:rowOff>
    </xdr:from>
    <xdr:ext cx="762000" cy="259045"/>
    <xdr:sp macro="" textlink="">
      <xdr:nvSpPr>
        <xdr:cNvPr id="194" name="人件費・物件費等の状況最大値テキスト"/>
        <xdr:cNvSpPr txBox="1"/>
      </xdr:nvSpPr>
      <xdr:spPr>
        <a:xfrm>
          <a:off x="5041900" y="136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105,443</a:t>
          </a:r>
          <a:endParaRPr kumimoji="1" lang="ja-JP" altLang="en-US" sz="1000" b="1">
            <a:latin typeface="ＭＳ Ｐゴシック"/>
          </a:endParaRPr>
        </a:p>
      </xdr:txBody>
    </xdr:sp>
    <xdr:clientData/>
  </xdr:oneCellAnchor>
  <xdr:twoCellAnchor>
    <xdr:from>
      <xdr:col>7</xdr:col>
      <xdr:colOff>63500</xdr:colOff>
      <xdr:row>81</xdr:row>
      <xdr:rowOff>37503</xdr:rowOff>
    </xdr:from>
    <xdr:to>
      <xdr:col>7</xdr:col>
      <xdr:colOff>241300</xdr:colOff>
      <xdr:row>81</xdr:row>
      <xdr:rowOff>37503</xdr:rowOff>
    </xdr:to>
    <xdr:cxnSp macro="">
      <xdr:nvCxnSpPr>
        <xdr:cNvPr id="195" name="直線コネクタ 194"/>
        <xdr:cNvCxnSpPr/>
      </xdr:nvCxnSpPr>
      <xdr:spPr>
        <a:xfrm>
          <a:off x="4864100" y="1392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160682</xdr:rowOff>
    </xdr:from>
    <xdr:to>
      <xdr:col>7</xdr:col>
      <xdr:colOff>152400</xdr:colOff>
      <xdr:row>81</xdr:row>
      <xdr:rowOff>161373</xdr:rowOff>
    </xdr:to>
    <xdr:cxnSp macro="">
      <xdr:nvCxnSpPr>
        <xdr:cNvPr id="196" name="直線コネクタ 195"/>
        <xdr:cNvCxnSpPr/>
      </xdr:nvCxnSpPr>
      <xdr:spPr>
        <a:xfrm flipV="1">
          <a:off x="4114800" y="14048132"/>
          <a:ext cx="838200" cy="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145458</xdr:rowOff>
    </xdr:from>
    <xdr:ext cx="762000" cy="259045"/>
    <xdr:sp macro="" textlink="">
      <xdr:nvSpPr>
        <xdr:cNvPr id="197" name="人件費・物件費等の状況平均値テキスト"/>
        <xdr:cNvSpPr txBox="1"/>
      </xdr:nvSpPr>
      <xdr:spPr>
        <a:xfrm>
          <a:off x="5041900" y="14032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149506</xdr:rowOff>
    </xdr:from>
    <xdr:to>
      <xdr:col>7</xdr:col>
      <xdr:colOff>203200</xdr:colOff>
      <xdr:row>82</xdr:row>
      <xdr:rowOff>79656</xdr:rowOff>
    </xdr:to>
    <xdr:sp macro="" textlink="">
      <xdr:nvSpPr>
        <xdr:cNvPr id="198" name="フローチャート : 判断 197"/>
        <xdr:cNvSpPr/>
      </xdr:nvSpPr>
      <xdr:spPr>
        <a:xfrm>
          <a:off x="49022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161373</xdr:rowOff>
    </xdr:from>
    <xdr:to>
      <xdr:col>6</xdr:col>
      <xdr:colOff>0</xdr:colOff>
      <xdr:row>81</xdr:row>
      <xdr:rowOff>170656</xdr:rowOff>
    </xdr:to>
    <xdr:cxnSp macro="">
      <xdr:nvCxnSpPr>
        <xdr:cNvPr id="199" name="直線コネクタ 198"/>
        <xdr:cNvCxnSpPr/>
      </xdr:nvCxnSpPr>
      <xdr:spPr>
        <a:xfrm flipV="1">
          <a:off x="3225800" y="14048823"/>
          <a:ext cx="889000" cy="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165171</xdr:rowOff>
    </xdr:from>
    <xdr:to>
      <xdr:col>6</xdr:col>
      <xdr:colOff>50800</xdr:colOff>
      <xdr:row>82</xdr:row>
      <xdr:rowOff>95321</xdr:rowOff>
    </xdr:to>
    <xdr:sp macro="" textlink="">
      <xdr:nvSpPr>
        <xdr:cNvPr id="200" name="フローチャート : 判断 199"/>
        <xdr:cNvSpPr/>
      </xdr:nvSpPr>
      <xdr:spPr>
        <a:xfrm>
          <a:off x="4064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80098</xdr:rowOff>
    </xdr:from>
    <xdr:ext cx="736600" cy="259045"/>
    <xdr:sp macro="" textlink="">
      <xdr:nvSpPr>
        <xdr:cNvPr id="201" name="テキスト ボックス 200"/>
        <xdr:cNvSpPr txBox="1"/>
      </xdr:nvSpPr>
      <xdr:spPr>
        <a:xfrm>
          <a:off x="3733800" y="14138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148303</xdr:rowOff>
    </xdr:from>
    <xdr:to>
      <xdr:col>4</xdr:col>
      <xdr:colOff>482600</xdr:colOff>
      <xdr:row>81</xdr:row>
      <xdr:rowOff>170656</xdr:rowOff>
    </xdr:to>
    <xdr:cxnSp macro="">
      <xdr:nvCxnSpPr>
        <xdr:cNvPr id="202" name="直線コネクタ 201"/>
        <xdr:cNvCxnSpPr/>
      </xdr:nvCxnSpPr>
      <xdr:spPr>
        <a:xfrm>
          <a:off x="2336800" y="14035753"/>
          <a:ext cx="889000" cy="2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142771</xdr:rowOff>
    </xdr:from>
    <xdr:to>
      <xdr:col>4</xdr:col>
      <xdr:colOff>533400</xdr:colOff>
      <xdr:row>82</xdr:row>
      <xdr:rowOff>72921</xdr:rowOff>
    </xdr:to>
    <xdr:sp macro="" textlink="">
      <xdr:nvSpPr>
        <xdr:cNvPr id="203" name="フローチャート : 判断 202"/>
        <xdr:cNvSpPr/>
      </xdr:nvSpPr>
      <xdr:spPr>
        <a:xfrm>
          <a:off x="3175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57698</xdr:rowOff>
    </xdr:from>
    <xdr:ext cx="762000" cy="259045"/>
    <xdr:sp macro="" textlink="">
      <xdr:nvSpPr>
        <xdr:cNvPr id="204" name="テキスト ボックス 203"/>
        <xdr:cNvSpPr txBox="1"/>
      </xdr:nvSpPr>
      <xdr:spPr>
        <a:xfrm>
          <a:off x="2844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148303</xdr:rowOff>
    </xdr:from>
    <xdr:to>
      <xdr:col>3</xdr:col>
      <xdr:colOff>279400</xdr:colOff>
      <xdr:row>81</xdr:row>
      <xdr:rowOff>164232</xdr:rowOff>
    </xdr:to>
    <xdr:cxnSp macro="">
      <xdr:nvCxnSpPr>
        <xdr:cNvPr id="205" name="直線コネクタ 204"/>
        <xdr:cNvCxnSpPr/>
      </xdr:nvCxnSpPr>
      <xdr:spPr>
        <a:xfrm flipV="1">
          <a:off x="1447800" y="14035753"/>
          <a:ext cx="889000" cy="1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135378</xdr:rowOff>
    </xdr:from>
    <xdr:to>
      <xdr:col>3</xdr:col>
      <xdr:colOff>330200</xdr:colOff>
      <xdr:row>82</xdr:row>
      <xdr:rowOff>65528</xdr:rowOff>
    </xdr:to>
    <xdr:sp macro="" textlink="">
      <xdr:nvSpPr>
        <xdr:cNvPr id="206" name="フローチャート : 判断 205"/>
        <xdr:cNvSpPr/>
      </xdr:nvSpPr>
      <xdr:spPr>
        <a:xfrm>
          <a:off x="2286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50305</xdr:rowOff>
    </xdr:from>
    <xdr:ext cx="762000" cy="259045"/>
    <xdr:sp macro="" textlink="">
      <xdr:nvSpPr>
        <xdr:cNvPr id="207" name="テキスト ボックス 206"/>
        <xdr:cNvSpPr txBox="1"/>
      </xdr:nvSpPr>
      <xdr:spPr>
        <a:xfrm>
          <a:off x="1955800" y="1410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124670</xdr:rowOff>
    </xdr:from>
    <xdr:to>
      <xdr:col>2</xdr:col>
      <xdr:colOff>127000</xdr:colOff>
      <xdr:row>82</xdr:row>
      <xdr:rowOff>54820</xdr:rowOff>
    </xdr:to>
    <xdr:sp macro="" textlink="">
      <xdr:nvSpPr>
        <xdr:cNvPr id="208" name="フローチャート : 判断 207"/>
        <xdr:cNvSpPr/>
      </xdr:nvSpPr>
      <xdr:spPr>
        <a:xfrm>
          <a:off x="1397000" y="1401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39597</xdr:rowOff>
    </xdr:from>
    <xdr:ext cx="762000" cy="259045"/>
    <xdr:sp macro="" textlink="">
      <xdr:nvSpPr>
        <xdr:cNvPr id="209" name="テキスト ボックス 208"/>
        <xdr:cNvSpPr txBox="1"/>
      </xdr:nvSpPr>
      <xdr:spPr>
        <a:xfrm>
          <a:off x="1066800" y="1409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185,490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109882</xdr:rowOff>
    </xdr:from>
    <xdr:to>
      <xdr:col>7</xdr:col>
      <xdr:colOff>203200</xdr:colOff>
      <xdr:row>82</xdr:row>
      <xdr:rowOff>40032</xdr:rowOff>
    </xdr:to>
    <xdr:sp macro="" textlink="">
      <xdr:nvSpPr>
        <xdr:cNvPr id="215" name="円/楕円 214"/>
        <xdr:cNvSpPr/>
      </xdr:nvSpPr>
      <xdr:spPr>
        <a:xfrm>
          <a:off x="4902200" y="1399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31159</xdr:rowOff>
    </xdr:from>
    <xdr:ext cx="762000" cy="259045"/>
    <xdr:sp macro="" textlink="">
      <xdr:nvSpPr>
        <xdr:cNvPr id="216" name="人件費・物件費等の状況該当値テキスト"/>
        <xdr:cNvSpPr txBox="1"/>
      </xdr:nvSpPr>
      <xdr:spPr>
        <a:xfrm>
          <a:off x="5041900" y="1391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176,910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110573</xdr:rowOff>
    </xdr:from>
    <xdr:to>
      <xdr:col>6</xdr:col>
      <xdr:colOff>50800</xdr:colOff>
      <xdr:row>82</xdr:row>
      <xdr:rowOff>40723</xdr:rowOff>
    </xdr:to>
    <xdr:sp macro="" textlink="">
      <xdr:nvSpPr>
        <xdr:cNvPr id="217" name="円/楕円 216"/>
        <xdr:cNvSpPr/>
      </xdr:nvSpPr>
      <xdr:spPr>
        <a:xfrm>
          <a:off x="4064000" y="1399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50900</xdr:rowOff>
    </xdr:from>
    <xdr:ext cx="736600" cy="259045"/>
    <xdr:sp macro="" textlink="">
      <xdr:nvSpPr>
        <xdr:cNvPr id="218" name="テキスト ボックス 217"/>
        <xdr:cNvSpPr txBox="1"/>
      </xdr:nvSpPr>
      <xdr:spPr>
        <a:xfrm>
          <a:off x="3733800" y="13766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177,311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119856</xdr:rowOff>
    </xdr:from>
    <xdr:to>
      <xdr:col>4</xdr:col>
      <xdr:colOff>533400</xdr:colOff>
      <xdr:row>82</xdr:row>
      <xdr:rowOff>50006</xdr:rowOff>
    </xdr:to>
    <xdr:sp macro="" textlink="">
      <xdr:nvSpPr>
        <xdr:cNvPr id="219" name="円/楕円 218"/>
        <xdr:cNvSpPr/>
      </xdr:nvSpPr>
      <xdr:spPr>
        <a:xfrm>
          <a:off x="3175000" y="1400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60183</xdr:rowOff>
    </xdr:from>
    <xdr:ext cx="762000" cy="259045"/>
    <xdr:sp macro="" textlink="">
      <xdr:nvSpPr>
        <xdr:cNvPr id="220" name="テキスト ボックス 219"/>
        <xdr:cNvSpPr txBox="1"/>
      </xdr:nvSpPr>
      <xdr:spPr>
        <a:xfrm>
          <a:off x="2844800" y="1377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182,697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97503</xdr:rowOff>
    </xdr:from>
    <xdr:to>
      <xdr:col>3</xdr:col>
      <xdr:colOff>330200</xdr:colOff>
      <xdr:row>82</xdr:row>
      <xdr:rowOff>27653</xdr:rowOff>
    </xdr:to>
    <xdr:sp macro="" textlink="">
      <xdr:nvSpPr>
        <xdr:cNvPr id="221" name="円/楕円 220"/>
        <xdr:cNvSpPr/>
      </xdr:nvSpPr>
      <xdr:spPr>
        <a:xfrm>
          <a:off x="2286000" y="1398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37830</xdr:rowOff>
    </xdr:from>
    <xdr:ext cx="762000" cy="259045"/>
    <xdr:sp macro="" textlink="">
      <xdr:nvSpPr>
        <xdr:cNvPr id="222" name="テキスト ボックス 221"/>
        <xdr:cNvSpPr txBox="1"/>
      </xdr:nvSpPr>
      <xdr:spPr>
        <a:xfrm>
          <a:off x="1955800" y="1375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169,728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113432</xdr:rowOff>
    </xdr:from>
    <xdr:to>
      <xdr:col>2</xdr:col>
      <xdr:colOff>127000</xdr:colOff>
      <xdr:row>82</xdr:row>
      <xdr:rowOff>43582</xdr:rowOff>
    </xdr:to>
    <xdr:sp macro="" textlink="">
      <xdr:nvSpPr>
        <xdr:cNvPr id="223" name="円/楕円 222"/>
        <xdr:cNvSpPr/>
      </xdr:nvSpPr>
      <xdr:spPr>
        <a:xfrm>
          <a:off x="1397000" y="1400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53759</xdr:rowOff>
    </xdr:from>
    <xdr:ext cx="762000" cy="259045"/>
    <xdr:sp macro="" textlink="">
      <xdr:nvSpPr>
        <xdr:cNvPr id="224" name="テキスト ボックス 223"/>
        <xdr:cNvSpPr txBox="1"/>
      </xdr:nvSpPr>
      <xdr:spPr>
        <a:xfrm>
          <a:off x="1066800" y="1376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178,970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 村づくり経営計画</a:t>
          </a:r>
          <a:r>
            <a:rPr lang="ja-JP" altLang="ja-JP" sz="1100" b="0" i="0" baseline="0">
              <a:solidFill>
                <a:schemeClr val="dk1"/>
              </a:solidFill>
              <a:effectLst/>
              <a:latin typeface="+mn-lt"/>
              <a:ea typeface="+mn-ea"/>
              <a:cs typeface="+mn-cs"/>
            </a:rPr>
            <a:t>に基づき、平成２４年度まで特別職（村長・副村長２０％、教育長１０％）及び一般職員（一律５％）の給料カット等を行ってきたが期間経過によりカットを戻した</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また、本村は職員数が少なく各階層ごとの人数が少ないため、個人の影響がかなり大きくなる。特に勤続年数１０年から１５年未満のラスパイレス指数が高いことにより、類似団体の平均値より高くな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89</xdr:row>
      <xdr:rowOff>53763</xdr:rowOff>
    </xdr:to>
    <xdr:cxnSp macro="">
      <xdr:nvCxnSpPr>
        <xdr:cNvPr id="253" name="直線コネクタ 252"/>
        <xdr:cNvCxnSpPr/>
      </xdr:nvCxnSpPr>
      <xdr:spPr>
        <a:xfrm flipV="1">
          <a:off x="17018000" y="13945446"/>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25840</xdr:rowOff>
    </xdr:from>
    <xdr:ext cx="762000" cy="259045"/>
    <xdr:sp macro="" textlink="">
      <xdr:nvSpPr>
        <xdr:cNvPr id="254" name="給与水準   （国との比較）最小値テキスト"/>
        <xdr:cNvSpPr txBox="1"/>
      </xdr:nvSpPr>
      <xdr:spPr>
        <a:xfrm>
          <a:off x="17106900" y="1528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89</xdr:row>
      <xdr:rowOff>53763</xdr:rowOff>
    </xdr:from>
    <xdr:to>
      <xdr:col>24</xdr:col>
      <xdr:colOff>647700</xdr:colOff>
      <xdr:row>89</xdr:row>
      <xdr:rowOff>53763</xdr:rowOff>
    </xdr:to>
    <xdr:cxnSp macro="">
      <xdr:nvCxnSpPr>
        <xdr:cNvPr id="255" name="直線コネクタ 254"/>
        <xdr:cNvCxnSpPr/>
      </xdr:nvCxnSpPr>
      <xdr:spPr>
        <a:xfrm>
          <a:off x="16929100" y="1531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6"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7" name="直線コネクタ 256"/>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101600</xdr:rowOff>
    </xdr:from>
    <xdr:to>
      <xdr:col>24</xdr:col>
      <xdr:colOff>558800</xdr:colOff>
      <xdr:row>90</xdr:row>
      <xdr:rowOff>2963</xdr:rowOff>
    </xdr:to>
    <xdr:cxnSp macro="">
      <xdr:nvCxnSpPr>
        <xdr:cNvPr id="258" name="直線コネクタ 257"/>
        <xdr:cNvCxnSpPr/>
      </xdr:nvCxnSpPr>
      <xdr:spPr>
        <a:xfrm flipV="1">
          <a:off x="16179800" y="14846300"/>
          <a:ext cx="838200" cy="58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9"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18627</xdr:rowOff>
    </xdr:from>
    <xdr:to>
      <xdr:col>23</xdr:col>
      <xdr:colOff>406400</xdr:colOff>
      <xdr:row>90</xdr:row>
      <xdr:rowOff>2963</xdr:rowOff>
    </xdr:to>
    <xdr:cxnSp macro="">
      <xdr:nvCxnSpPr>
        <xdr:cNvPr id="261" name="直線コネクタ 260"/>
        <xdr:cNvCxnSpPr/>
      </xdr:nvCxnSpPr>
      <xdr:spPr>
        <a:xfrm>
          <a:off x="15290800" y="14934777"/>
          <a:ext cx="889000" cy="49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61807</xdr:rowOff>
    </xdr:from>
    <xdr:to>
      <xdr:col>23</xdr:col>
      <xdr:colOff>457200</xdr:colOff>
      <xdr:row>88</xdr:row>
      <xdr:rowOff>163407</xdr:rowOff>
    </xdr:to>
    <xdr:sp macro="" textlink="">
      <xdr:nvSpPr>
        <xdr:cNvPr id="262" name="フローチャート : 判断 261"/>
        <xdr:cNvSpPr/>
      </xdr:nvSpPr>
      <xdr:spPr>
        <a:xfrm>
          <a:off x="16129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2134</xdr:rowOff>
    </xdr:from>
    <xdr:ext cx="736600" cy="259045"/>
    <xdr:sp macro="" textlink="">
      <xdr:nvSpPr>
        <xdr:cNvPr id="263" name="テキスト ボックス 262"/>
        <xdr:cNvSpPr txBox="1"/>
      </xdr:nvSpPr>
      <xdr:spPr>
        <a:xfrm>
          <a:off x="15798800" y="14918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12700</xdr:rowOff>
    </xdr:from>
    <xdr:to>
      <xdr:col>22</xdr:col>
      <xdr:colOff>203200</xdr:colOff>
      <xdr:row>87</xdr:row>
      <xdr:rowOff>18627</xdr:rowOff>
    </xdr:to>
    <xdr:cxnSp macro="">
      <xdr:nvCxnSpPr>
        <xdr:cNvPr id="264" name="直線コネクタ 263"/>
        <xdr:cNvCxnSpPr/>
      </xdr:nvCxnSpPr>
      <xdr:spPr>
        <a:xfrm>
          <a:off x="14401800" y="14243050"/>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5" name="フローチャート : 判断 264"/>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6" name="テキスト ボックス 265"/>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12700</xdr:rowOff>
    </xdr:from>
    <xdr:to>
      <xdr:col>21</xdr:col>
      <xdr:colOff>0</xdr:colOff>
      <xdr:row>85</xdr:row>
      <xdr:rowOff>15663</xdr:rowOff>
    </xdr:to>
    <xdr:cxnSp macro="">
      <xdr:nvCxnSpPr>
        <xdr:cNvPr id="267" name="直線コネクタ 266"/>
        <xdr:cNvCxnSpPr/>
      </xdr:nvCxnSpPr>
      <xdr:spPr>
        <a:xfrm flipV="1">
          <a:off x="13512800" y="14243050"/>
          <a:ext cx="889000" cy="3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88054</xdr:rowOff>
    </xdr:from>
    <xdr:to>
      <xdr:col>21</xdr:col>
      <xdr:colOff>50800</xdr:colOff>
      <xdr:row>85</xdr:row>
      <xdr:rowOff>18204</xdr:rowOff>
    </xdr:to>
    <xdr:sp macro="" textlink="">
      <xdr:nvSpPr>
        <xdr:cNvPr id="268" name="フローチャート : 判断 267"/>
        <xdr:cNvSpPr/>
      </xdr:nvSpPr>
      <xdr:spPr>
        <a:xfrm>
          <a:off x="14351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2981</xdr:rowOff>
    </xdr:from>
    <xdr:ext cx="762000" cy="259045"/>
    <xdr:sp macro="" textlink="">
      <xdr:nvSpPr>
        <xdr:cNvPr id="269" name="テキスト ボックス 268"/>
        <xdr:cNvSpPr txBox="1"/>
      </xdr:nvSpPr>
      <xdr:spPr>
        <a:xfrm>
          <a:off x="14020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70" name="フローチャート : 判断 269"/>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12293</xdr:rowOff>
    </xdr:from>
    <xdr:ext cx="762000" cy="259045"/>
    <xdr:sp macro="" textlink="">
      <xdr:nvSpPr>
        <xdr:cNvPr id="271" name="テキスト ボックス 270"/>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50800</xdr:rowOff>
    </xdr:from>
    <xdr:to>
      <xdr:col>24</xdr:col>
      <xdr:colOff>609600</xdr:colOff>
      <xdr:row>86</xdr:row>
      <xdr:rowOff>152400</xdr:rowOff>
    </xdr:to>
    <xdr:sp macro="" textlink="">
      <xdr:nvSpPr>
        <xdr:cNvPr id="277" name="円/楕円 276"/>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22877</xdr:rowOff>
    </xdr:from>
    <xdr:ext cx="762000" cy="259045"/>
    <xdr:sp macro="" textlink="">
      <xdr:nvSpPr>
        <xdr:cNvPr id="278"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123613</xdr:rowOff>
    </xdr:from>
    <xdr:to>
      <xdr:col>23</xdr:col>
      <xdr:colOff>457200</xdr:colOff>
      <xdr:row>90</xdr:row>
      <xdr:rowOff>53763</xdr:rowOff>
    </xdr:to>
    <xdr:sp macro="" textlink="">
      <xdr:nvSpPr>
        <xdr:cNvPr id="279" name="円/楕円 278"/>
        <xdr:cNvSpPr/>
      </xdr:nvSpPr>
      <xdr:spPr>
        <a:xfrm>
          <a:off x="16129000" y="1538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38540</xdr:rowOff>
    </xdr:from>
    <xdr:ext cx="736600" cy="259045"/>
    <xdr:sp macro="" textlink="">
      <xdr:nvSpPr>
        <xdr:cNvPr id="280" name="テキスト ボックス 279"/>
        <xdr:cNvSpPr txBox="1"/>
      </xdr:nvSpPr>
      <xdr:spPr>
        <a:xfrm>
          <a:off x="15798800" y="1546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139277</xdr:rowOff>
    </xdr:from>
    <xdr:to>
      <xdr:col>22</xdr:col>
      <xdr:colOff>254000</xdr:colOff>
      <xdr:row>87</xdr:row>
      <xdr:rowOff>69427</xdr:rowOff>
    </xdr:to>
    <xdr:sp macro="" textlink="">
      <xdr:nvSpPr>
        <xdr:cNvPr id="281" name="円/楕円 280"/>
        <xdr:cNvSpPr/>
      </xdr:nvSpPr>
      <xdr:spPr>
        <a:xfrm>
          <a:off x="15240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79604</xdr:rowOff>
    </xdr:from>
    <xdr:ext cx="762000" cy="259045"/>
    <xdr:sp macro="" textlink="">
      <xdr:nvSpPr>
        <xdr:cNvPr id="282" name="テキスト ボックス 281"/>
        <xdr:cNvSpPr txBox="1"/>
      </xdr:nvSpPr>
      <xdr:spPr>
        <a:xfrm>
          <a:off x="14909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133350</xdr:rowOff>
    </xdr:from>
    <xdr:to>
      <xdr:col>21</xdr:col>
      <xdr:colOff>50800</xdr:colOff>
      <xdr:row>83</xdr:row>
      <xdr:rowOff>63500</xdr:rowOff>
    </xdr:to>
    <xdr:sp macro="" textlink="">
      <xdr:nvSpPr>
        <xdr:cNvPr id="283" name="円/楕円 282"/>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73677</xdr:rowOff>
    </xdr:from>
    <xdr:ext cx="762000" cy="259045"/>
    <xdr:sp macro="" textlink="">
      <xdr:nvSpPr>
        <xdr:cNvPr id="284" name="テキスト ボックス 283"/>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136313</xdr:rowOff>
    </xdr:from>
    <xdr:to>
      <xdr:col>19</xdr:col>
      <xdr:colOff>533400</xdr:colOff>
      <xdr:row>85</xdr:row>
      <xdr:rowOff>66463</xdr:rowOff>
    </xdr:to>
    <xdr:sp macro="" textlink="">
      <xdr:nvSpPr>
        <xdr:cNvPr id="285" name="円/楕円 284"/>
        <xdr:cNvSpPr/>
      </xdr:nvSpPr>
      <xdr:spPr>
        <a:xfrm>
          <a:off x="13462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51240</xdr:rowOff>
    </xdr:from>
    <xdr:ext cx="762000" cy="259045"/>
    <xdr:sp macro="" textlink="">
      <xdr:nvSpPr>
        <xdr:cNvPr id="286" name="テキスト ボックス 285"/>
        <xdr:cNvSpPr txBox="1"/>
      </xdr:nvSpPr>
      <xdr:spPr>
        <a:xfrm>
          <a:off x="131318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定員適正化計画に基づいて職員数の抑制に取り組んできたことにより類似団体平均より下回っている。</a:t>
          </a:r>
          <a:endParaRPr lang="ja-JP" altLang="ja-JP" sz="1400">
            <a:effectLst/>
          </a:endParaRPr>
        </a:p>
        <a:p>
          <a:pPr rtl="0"/>
          <a:r>
            <a:rPr lang="ja-JP" altLang="ja-JP" sz="1100" b="0" i="0" baseline="0">
              <a:solidFill>
                <a:schemeClr val="dk1"/>
              </a:solidFill>
              <a:effectLst/>
              <a:latin typeface="+mn-lt"/>
              <a:ea typeface="+mn-ea"/>
              <a:cs typeface="+mn-cs"/>
            </a:rPr>
            <a:t>　今後も定員適正化計画に基づき退職者に伴う補充を最小限にとどめるなど、適正な管理に努める。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67</xdr:row>
      <xdr:rowOff>165040</xdr:rowOff>
    </xdr:to>
    <xdr:cxnSp macro="">
      <xdr:nvCxnSpPr>
        <xdr:cNvPr id="318" name="直線コネクタ 317"/>
        <xdr:cNvCxnSpPr/>
      </xdr:nvCxnSpPr>
      <xdr:spPr>
        <a:xfrm flipV="1">
          <a:off x="17018000" y="10033181"/>
          <a:ext cx="0" cy="1619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137117</xdr:rowOff>
    </xdr:from>
    <xdr:ext cx="762000" cy="259045"/>
    <xdr:sp macro="" textlink="">
      <xdr:nvSpPr>
        <xdr:cNvPr id="319" name="定員管理の状況最小値テキスト"/>
        <xdr:cNvSpPr txBox="1"/>
      </xdr:nvSpPr>
      <xdr:spPr>
        <a:xfrm>
          <a:off x="17106900" y="116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20.96</a:t>
          </a:r>
          <a:endParaRPr kumimoji="1" lang="ja-JP" altLang="en-US" sz="1000" b="1">
            <a:latin typeface="ＭＳ Ｐゴシック"/>
          </a:endParaRPr>
        </a:p>
      </xdr:txBody>
    </xdr:sp>
    <xdr:clientData/>
  </xdr:oneCellAnchor>
  <xdr:twoCellAnchor>
    <xdr:from>
      <xdr:col>24</xdr:col>
      <xdr:colOff>469900</xdr:colOff>
      <xdr:row>67</xdr:row>
      <xdr:rowOff>165040</xdr:rowOff>
    </xdr:from>
    <xdr:to>
      <xdr:col>24</xdr:col>
      <xdr:colOff>647700</xdr:colOff>
      <xdr:row>67</xdr:row>
      <xdr:rowOff>165040</xdr:rowOff>
    </xdr:to>
    <xdr:cxnSp macro="">
      <xdr:nvCxnSpPr>
        <xdr:cNvPr id="320" name="直線コネクタ 319"/>
        <xdr:cNvCxnSpPr/>
      </xdr:nvCxnSpPr>
      <xdr:spPr>
        <a:xfrm>
          <a:off x="16929100" y="1165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1"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2" name="直線コネクタ 321"/>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57573</xdr:rowOff>
    </xdr:from>
    <xdr:to>
      <xdr:col>24</xdr:col>
      <xdr:colOff>558800</xdr:colOff>
      <xdr:row>60</xdr:row>
      <xdr:rowOff>152944</xdr:rowOff>
    </xdr:to>
    <xdr:cxnSp macro="">
      <xdr:nvCxnSpPr>
        <xdr:cNvPr id="323" name="直線コネクタ 322"/>
        <xdr:cNvCxnSpPr/>
      </xdr:nvCxnSpPr>
      <xdr:spPr>
        <a:xfrm>
          <a:off x="16179800" y="10344573"/>
          <a:ext cx="838200" cy="9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115345</xdr:rowOff>
    </xdr:from>
    <xdr:ext cx="762000" cy="259045"/>
    <xdr:sp macro="" textlink="">
      <xdr:nvSpPr>
        <xdr:cNvPr id="324" name="定員管理の状況平均値テキスト"/>
        <xdr:cNvSpPr txBox="1"/>
      </xdr:nvSpPr>
      <xdr:spPr>
        <a:xfrm>
          <a:off x="17106900" y="1057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143268</xdr:rowOff>
    </xdr:from>
    <xdr:to>
      <xdr:col>24</xdr:col>
      <xdr:colOff>609600</xdr:colOff>
      <xdr:row>62</xdr:row>
      <xdr:rowOff>73418</xdr:rowOff>
    </xdr:to>
    <xdr:sp macro="" textlink="">
      <xdr:nvSpPr>
        <xdr:cNvPr id="325" name="フローチャート : 判断 324"/>
        <xdr:cNvSpPr/>
      </xdr:nvSpPr>
      <xdr:spPr>
        <a:xfrm>
          <a:off x="169672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57573</xdr:rowOff>
    </xdr:from>
    <xdr:to>
      <xdr:col>23</xdr:col>
      <xdr:colOff>406400</xdr:colOff>
      <xdr:row>60</xdr:row>
      <xdr:rowOff>136858</xdr:rowOff>
    </xdr:to>
    <xdr:cxnSp macro="">
      <xdr:nvCxnSpPr>
        <xdr:cNvPr id="326" name="直線コネクタ 325"/>
        <xdr:cNvCxnSpPr/>
      </xdr:nvCxnSpPr>
      <xdr:spPr>
        <a:xfrm flipV="1">
          <a:off x="15290800" y="10344573"/>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52450</xdr:rowOff>
    </xdr:from>
    <xdr:ext cx="736600" cy="259045"/>
    <xdr:sp macro="" textlink="">
      <xdr:nvSpPr>
        <xdr:cNvPr id="328" name="テキスト ボックス 327"/>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136858</xdr:rowOff>
    </xdr:from>
    <xdr:to>
      <xdr:col>22</xdr:col>
      <xdr:colOff>203200</xdr:colOff>
      <xdr:row>61</xdr:row>
      <xdr:rowOff>2177</xdr:rowOff>
    </xdr:to>
    <xdr:cxnSp macro="">
      <xdr:nvCxnSpPr>
        <xdr:cNvPr id="329" name="直線コネクタ 328"/>
        <xdr:cNvCxnSpPr/>
      </xdr:nvCxnSpPr>
      <xdr:spPr>
        <a:xfrm flipV="1">
          <a:off x="14401800" y="10423858"/>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30" name="フローチャート : 判断 329"/>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47854</xdr:rowOff>
    </xdr:from>
    <xdr:ext cx="762000" cy="259045"/>
    <xdr:sp macro="" textlink="">
      <xdr:nvSpPr>
        <xdr:cNvPr id="331" name="テキスト ボックス 330"/>
        <xdr:cNvSpPr txBox="1"/>
      </xdr:nvSpPr>
      <xdr:spPr>
        <a:xfrm>
          <a:off x="14909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140305</xdr:rowOff>
    </xdr:from>
    <xdr:to>
      <xdr:col>21</xdr:col>
      <xdr:colOff>0</xdr:colOff>
      <xdr:row>61</xdr:row>
      <xdr:rowOff>2177</xdr:rowOff>
    </xdr:to>
    <xdr:cxnSp macro="">
      <xdr:nvCxnSpPr>
        <xdr:cNvPr id="332" name="直線コネクタ 331"/>
        <xdr:cNvCxnSpPr/>
      </xdr:nvCxnSpPr>
      <xdr:spPr>
        <a:xfrm>
          <a:off x="13512800" y="10427305"/>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130628</xdr:rowOff>
    </xdr:from>
    <xdr:to>
      <xdr:col>21</xdr:col>
      <xdr:colOff>50800</xdr:colOff>
      <xdr:row>62</xdr:row>
      <xdr:rowOff>60778</xdr:rowOff>
    </xdr:to>
    <xdr:sp macro="" textlink="">
      <xdr:nvSpPr>
        <xdr:cNvPr id="333" name="フローチャート : 判断 332"/>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45555</xdr:rowOff>
    </xdr:from>
    <xdr:ext cx="762000" cy="259045"/>
    <xdr:sp macro="" textlink="">
      <xdr:nvSpPr>
        <xdr:cNvPr id="334" name="テキスト ボックス 333"/>
        <xdr:cNvSpPr txBox="1"/>
      </xdr:nvSpPr>
      <xdr:spPr>
        <a:xfrm>
          <a:off x="14020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117989</xdr:rowOff>
    </xdr:from>
    <xdr:to>
      <xdr:col>19</xdr:col>
      <xdr:colOff>533400</xdr:colOff>
      <xdr:row>62</xdr:row>
      <xdr:rowOff>48139</xdr:rowOff>
    </xdr:to>
    <xdr:sp macro="" textlink="">
      <xdr:nvSpPr>
        <xdr:cNvPr id="335" name="フローチャート : 判断 334"/>
        <xdr:cNvSpPr/>
      </xdr:nvSpPr>
      <xdr:spPr>
        <a:xfrm>
          <a:off x="13462000" y="1057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32916</xdr:rowOff>
    </xdr:from>
    <xdr:ext cx="762000" cy="259045"/>
    <xdr:sp macro="" textlink="">
      <xdr:nvSpPr>
        <xdr:cNvPr id="336" name="テキスト ボックス 335"/>
        <xdr:cNvSpPr txBox="1"/>
      </xdr:nvSpPr>
      <xdr:spPr>
        <a:xfrm>
          <a:off x="13131800" y="1066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102144</xdr:rowOff>
    </xdr:from>
    <xdr:to>
      <xdr:col>24</xdr:col>
      <xdr:colOff>609600</xdr:colOff>
      <xdr:row>61</xdr:row>
      <xdr:rowOff>32294</xdr:rowOff>
    </xdr:to>
    <xdr:sp macro="" textlink="">
      <xdr:nvSpPr>
        <xdr:cNvPr id="342" name="円/楕円 341"/>
        <xdr:cNvSpPr/>
      </xdr:nvSpPr>
      <xdr:spPr>
        <a:xfrm>
          <a:off x="169672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118671</xdr:rowOff>
    </xdr:from>
    <xdr:ext cx="762000" cy="259045"/>
    <xdr:sp macro="" textlink="">
      <xdr:nvSpPr>
        <xdr:cNvPr id="343" name="定員管理の状況該当値テキスト"/>
        <xdr:cNvSpPr txBox="1"/>
      </xdr:nvSpPr>
      <xdr:spPr>
        <a:xfrm>
          <a:off x="17106900" y="1023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6773</xdr:rowOff>
    </xdr:from>
    <xdr:to>
      <xdr:col>23</xdr:col>
      <xdr:colOff>457200</xdr:colOff>
      <xdr:row>60</xdr:row>
      <xdr:rowOff>108373</xdr:rowOff>
    </xdr:to>
    <xdr:sp macro="" textlink="">
      <xdr:nvSpPr>
        <xdr:cNvPr id="344" name="円/楕円 343"/>
        <xdr:cNvSpPr/>
      </xdr:nvSpPr>
      <xdr:spPr>
        <a:xfrm>
          <a:off x="16129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118550</xdr:rowOff>
    </xdr:from>
    <xdr:ext cx="736600" cy="259045"/>
    <xdr:sp macro="" textlink="">
      <xdr:nvSpPr>
        <xdr:cNvPr id="345" name="テキスト ボックス 344"/>
        <xdr:cNvSpPr txBox="1"/>
      </xdr:nvSpPr>
      <xdr:spPr>
        <a:xfrm>
          <a:off x="15798800" y="1006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86058</xdr:rowOff>
    </xdr:from>
    <xdr:to>
      <xdr:col>22</xdr:col>
      <xdr:colOff>254000</xdr:colOff>
      <xdr:row>61</xdr:row>
      <xdr:rowOff>16208</xdr:rowOff>
    </xdr:to>
    <xdr:sp macro="" textlink="">
      <xdr:nvSpPr>
        <xdr:cNvPr id="346" name="円/楕円 345"/>
        <xdr:cNvSpPr/>
      </xdr:nvSpPr>
      <xdr:spPr>
        <a:xfrm>
          <a:off x="15240000" y="1037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26385</xdr:rowOff>
    </xdr:from>
    <xdr:ext cx="762000" cy="259045"/>
    <xdr:sp macro="" textlink="">
      <xdr:nvSpPr>
        <xdr:cNvPr id="347" name="テキスト ボックス 346"/>
        <xdr:cNvSpPr txBox="1"/>
      </xdr:nvSpPr>
      <xdr:spPr>
        <a:xfrm>
          <a:off x="14909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122827</xdr:rowOff>
    </xdr:from>
    <xdr:to>
      <xdr:col>21</xdr:col>
      <xdr:colOff>50800</xdr:colOff>
      <xdr:row>61</xdr:row>
      <xdr:rowOff>52977</xdr:rowOff>
    </xdr:to>
    <xdr:sp macro="" textlink="">
      <xdr:nvSpPr>
        <xdr:cNvPr id="348" name="円/楕円 347"/>
        <xdr:cNvSpPr/>
      </xdr:nvSpPr>
      <xdr:spPr>
        <a:xfrm>
          <a:off x="14351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63154</xdr:rowOff>
    </xdr:from>
    <xdr:ext cx="762000" cy="259045"/>
    <xdr:sp macro="" textlink="">
      <xdr:nvSpPr>
        <xdr:cNvPr id="349" name="テキスト ボックス 348"/>
        <xdr:cNvSpPr txBox="1"/>
      </xdr:nvSpPr>
      <xdr:spPr>
        <a:xfrm>
          <a:off x="14020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89505</xdr:rowOff>
    </xdr:from>
    <xdr:to>
      <xdr:col>19</xdr:col>
      <xdr:colOff>533400</xdr:colOff>
      <xdr:row>61</xdr:row>
      <xdr:rowOff>19655</xdr:rowOff>
    </xdr:to>
    <xdr:sp macro="" textlink="">
      <xdr:nvSpPr>
        <xdr:cNvPr id="350" name="円/楕円 349"/>
        <xdr:cNvSpPr/>
      </xdr:nvSpPr>
      <xdr:spPr>
        <a:xfrm>
          <a:off x="13462000" y="103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29832</xdr:rowOff>
    </xdr:from>
    <xdr:ext cx="762000" cy="259045"/>
    <xdr:sp macro="" textlink="">
      <xdr:nvSpPr>
        <xdr:cNvPr id="351" name="テキスト ボックス 350"/>
        <xdr:cNvSpPr txBox="1"/>
      </xdr:nvSpPr>
      <xdr:spPr>
        <a:xfrm>
          <a:off x="13131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これまで</a:t>
          </a:r>
          <a:r>
            <a:rPr lang="ja-JP" altLang="ja-JP" sz="1100" b="0" i="0" baseline="0">
              <a:solidFill>
                <a:schemeClr val="dk1"/>
              </a:solidFill>
              <a:effectLst/>
              <a:latin typeface="+mn-lt"/>
              <a:ea typeface="+mn-ea"/>
              <a:cs typeface="+mn-cs"/>
            </a:rPr>
            <a:t>投資的事業の抑制による地方債の新規発行を抑制してきたきたことにより、地方債残高は徐々に減少してきている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しかしながら、役場庁舎をはじめ給食センターなどの公共施設等の老朽化が著しく、補修等せざるを得ない状況になっており、実質公債比率１８．０％の許可団体にならない範囲で必要最低限の発行にとどめていく。</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en-US" altLang="ja-JP" sz="1100" b="0" i="0" baseline="0">
            <a:solidFill>
              <a:schemeClr val="dk1"/>
            </a:solidFill>
            <a:effectLst/>
            <a:latin typeface="+mn-lt"/>
            <a:ea typeface="+mn-ea"/>
            <a:cs typeface="+mn-cs"/>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102447</xdr:rowOff>
    </xdr:from>
    <xdr:to>
      <xdr:col>24</xdr:col>
      <xdr:colOff>558800</xdr:colOff>
      <xdr:row>45</xdr:row>
      <xdr:rowOff>66040</xdr:rowOff>
    </xdr:to>
    <xdr:cxnSp macro="">
      <xdr:nvCxnSpPr>
        <xdr:cNvPr id="380" name="直線コネクタ 379"/>
        <xdr:cNvCxnSpPr/>
      </xdr:nvCxnSpPr>
      <xdr:spPr>
        <a:xfrm flipV="1">
          <a:off x="17018000" y="644609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1"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2" name="直線コネクタ 381"/>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17374</xdr:rowOff>
    </xdr:from>
    <xdr:ext cx="762000" cy="259045"/>
    <xdr:sp macro="" textlink="">
      <xdr:nvSpPr>
        <xdr:cNvPr id="383"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37</xdr:row>
      <xdr:rowOff>102447</xdr:rowOff>
    </xdr:from>
    <xdr:to>
      <xdr:col>24</xdr:col>
      <xdr:colOff>647700</xdr:colOff>
      <xdr:row>37</xdr:row>
      <xdr:rowOff>102447</xdr:rowOff>
    </xdr:to>
    <xdr:cxnSp macro="">
      <xdr:nvCxnSpPr>
        <xdr:cNvPr id="384" name="直線コネクタ 383"/>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38946</xdr:rowOff>
    </xdr:from>
    <xdr:to>
      <xdr:col>24</xdr:col>
      <xdr:colOff>558800</xdr:colOff>
      <xdr:row>44</xdr:row>
      <xdr:rowOff>44450</xdr:rowOff>
    </xdr:to>
    <xdr:cxnSp macro="">
      <xdr:nvCxnSpPr>
        <xdr:cNvPr id="385" name="直線コネクタ 384"/>
        <xdr:cNvCxnSpPr/>
      </xdr:nvCxnSpPr>
      <xdr:spPr>
        <a:xfrm flipV="1">
          <a:off x="16179800" y="7411296"/>
          <a:ext cx="8382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132944</xdr:rowOff>
    </xdr:from>
    <xdr:ext cx="762000" cy="259045"/>
    <xdr:sp macro="" textlink="">
      <xdr:nvSpPr>
        <xdr:cNvPr id="386" name="公債費負担の状況平均値テキスト"/>
        <xdr:cNvSpPr txBox="1"/>
      </xdr:nvSpPr>
      <xdr:spPr>
        <a:xfrm>
          <a:off x="17106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87" name="フローチャート : 判断 386"/>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44450</xdr:rowOff>
    </xdr:from>
    <xdr:to>
      <xdr:col>23</xdr:col>
      <xdr:colOff>406400</xdr:colOff>
      <xdr:row>44</xdr:row>
      <xdr:rowOff>108796</xdr:rowOff>
    </xdr:to>
    <xdr:cxnSp macro="">
      <xdr:nvCxnSpPr>
        <xdr:cNvPr id="388" name="直線コネクタ 387"/>
        <xdr:cNvCxnSpPr/>
      </xdr:nvCxnSpPr>
      <xdr:spPr>
        <a:xfrm flipV="1">
          <a:off x="15290800" y="75882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89" name="フローチャート : 判断 388"/>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129133</xdr:rowOff>
    </xdr:from>
    <xdr:ext cx="736600" cy="259045"/>
    <xdr:sp macro="" textlink="">
      <xdr:nvSpPr>
        <xdr:cNvPr id="390" name="テキスト ボックス 389"/>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108796</xdr:rowOff>
    </xdr:from>
    <xdr:to>
      <xdr:col>22</xdr:col>
      <xdr:colOff>203200</xdr:colOff>
      <xdr:row>44</xdr:row>
      <xdr:rowOff>132927</xdr:rowOff>
    </xdr:to>
    <xdr:cxnSp macro="">
      <xdr:nvCxnSpPr>
        <xdr:cNvPr id="391" name="直線コネクタ 390"/>
        <xdr:cNvCxnSpPr/>
      </xdr:nvCxnSpPr>
      <xdr:spPr>
        <a:xfrm flipV="1">
          <a:off x="14401800" y="76525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113877</xdr:rowOff>
    </xdr:from>
    <xdr:to>
      <xdr:col>22</xdr:col>
      <xdr:colOff>254000</xdr:colOff>
      <xdr:row>42</xdr:row>
      <xdr:rowOff>44027</xdr:rowOff>
    </xdr:to>
    <xdr:sp macro="" textlink="">
      <xdr:nvSpPr>
        <xdr:cNvPr id="392" name="フローチャート : 判断 391"/>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54204</xdr:rowOff>
    </xdr:from>
    <xdr:ext cx="762000" cy="259045"/>
    <xdr:sp macro="" textlink="">
      <xdr:nvSpPr>
        <xdr:cNvPr id="393" name="テキスト ボックス 392"/>
        <xdr:cNvSpPr txBox="1"/>
      </xdr:nvSpPr>
      <xdr:spPr>
        <a:xfrm>
          <a:off x="14909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100754</xdr:rowOff>
    </xdr:from>
    <xdr:to>
      <xdr:col>21</xdr:col>
      <xdr:colOff>0</xdr:colOff>
      <xdr:row>44</xdr:row>
      <xdr:rowOff>132927</xdr:rowOff>
    </xdr:to>
    <xdr:cxnSp macro="">
      <xdr:nvCxnSpPr>
        <xdr:cNvPr id="394" name="直線コネクタ 393"/>
        <xdr:cNvCxnSpPr/>
      </xdr:nvCxnSpPr>
      <xdr:spPr>
        <a:xfrm>
          <a:off x="13512800" y="76445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5" name="フローチャート : 判断 394"/>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70290</xdr:rowOff>
    </xdr:from>
    <xdr:ext cx="762000" cy="259045"/>
    <xdr:sp macro="" textlink="">
      <xdr:nvSpPr>
        <xdr:cNvPr id="396" name="テキスト ボックス 395"/>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397" name="フローチャート : 判断 396"/>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158767</xdr:rowOff>
    </xdr:from>
    <xdr:ext cx="762000" cy="259045"/>
    <xdr:sp macro="" textlink="">
      <xdr:nvSpPr>
        <xdr:cNvPr id="398" name="テキスト ボックス 397"/>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159596</xdr:rowOff>
    </xdr:from>
    <xdr:to>
      <xdr:col>24</xdr:col>
      <xdr:colOff>609600</xdr:colOff>
      <xdr:row>43</xdr:row>
      <xdr:rowOff>89746</xdr:rowOff>
    </xdr:to>
    <xdr:sp macro="" textlink="">
      <xdr:nvSpPr>
        <xdr:cNvPr id="404" name="円/楕円 403"/>
        <xdr:cNvSpPr/>
      </xdr:nvSpPr>
      <xdr:spPr>
        <a:xfrm>
          <a:off x="169672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131673</xdr:rowOff>
    </xdr:from>
    <xdr:ext cx="762000" cy="259045"/>
    <xdr:sp macro="" textlink="">
      <xdr:nvSpPr>
        <xdr:cNvPr id="405" name="公債費負担の状況該当値テキスト"/>
        <xdr:cNvSpPr txBox="1"/>
      </xdr:nvSpPr>
      <xdr:spPr>
        <a:xfrm>
          <a:off x="17106900" y="73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165100</xdr:rowOff>
    </xdr:from>
    <xdr:to>
      <xdr:col>23</xdr:col>
      <xdr:colOff>457200</xdr:colOff>
      <xdr:row>44</xdr:row>
      <xdr:rowOff>95250</xdr:rowOff>
    </xdr:to>
    <xdr:sp macro="" textlink="">
      <xdr:nvSpPr>
        <xdr:cNvPr id="406" name="円/楕円 405"/>
        <xdr:cNvSpPr/>
      </xdr:nvSpPr>
      <xdr:spPr>
        <a:xfrm>
          <a:off x="16129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80027</xdr:rowOff>
    </xdr:from>
    <xdr:ext cx="736600" cy="259045"/>
    <xdr:sp macro="" textlink="">
      <xdr:nvSpPr>
        <xdr:cNvPr id="407" name="テキスト ボックス 406"/>
        <xdr:cNvSpPr txBox="1"/>
      </xdr:nvSpPr>
      <xdr:spPr>
        <a:xfrm>
          <a:off x="15798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57996</xdr:rowOff>
    </xdr:from>
    <xdr:to>
      <xdr:col>22</xdr:col>
      <xdr:colOff>254000</xdr:colOff>
      <xdr:row>44</xdr:row>
      <xdr:rowOff>159596</xdr:rowOff>
    </xdr:to>
    <xdr:sp macro="" textlink="">
      <xdr:nvSpPr>
        <xdr:cNvPr id="408" name="円/楕円 407"/>
        <xdr:cNvSpPr/>
      </xdr:nvSpPr>
      <xdr:spPr>
        <a:xfrm>
          <a:off x="15240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144373</xdr:rowOff>
    </xdr:from>
    <xdr:ext cx="762000" cy="259045"/>
    <xdr:sp macro="" textlink="">
      <xdr:nvSpPr>
        <xdr:cNvPr id="409" name="テキスト ボックス 408"/>
        <xdr:cNvSpPr txBox="1"/>
      </xdr:nvSpPr>
      <xdr:spPr>
        <a:xfrm>
          <a:off x="14909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82127</xdr:rowOff>
    </xdr:from>
    <xdr:to>
      <xdr:col>21</xdr:col>
      <xdr:colOff>50800</xdr:colOff>
      <xdr:row>45</xdr:row>
      <xdr:rowOff>12277</xdr:rowOff>
    </xdr:to>
    <xdr:sp macro="" textlink="">
      <xdr:nvSpPr>
        <xdr:cNvPr id="410" name="円/楕円 409"/>
        <xdr:cNvSpPr/>
      </xdr:nvSpPr>
      <xdr:spPr>
        <a:xfrm>
          <a:off x="14351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168504</xdr:rowOff>
    </xdr:from>
    <xdr:ext cx="762000" cy="259045"/>
    <xdr:sp macro="" textlink="">
      <xdr:nvSpPr>
        <xdr:cNvPr id="411" name="テキスト ボックス 410"/>
        <xdr:cNvSpPr txBox="1"/>
      </xdr:nvSpPr>
      <xdr:spPr>
        <a:xfrm>
          <a:off x="14020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49954</xdr:rowOff>
    </xdr:from>
    <xdr:to>
      <xdr:col>19</xdr:col>
      <xdr:colOff>533400</xdr:colOff>
      <xdr:row>44</xdr:row>
      <xdr:rowOff>151554</xdr:rowOff>
    </xdr:to>
    <xdr:sp macro="" textlink="">
      <xdr:nvSpPr>
        <xdr:cNvPr id="412" name="円/楕円 411"/>
        <xdr:cNvSpPr/>
      </xdr:nvSpPr>
      <xdr:spPr>
        <a:xfrm>
          <a:off x="13462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136331</xdr:rowOff>
    </xdr:from>
    <xdr:ext cx="762000" cy="259045"/>
    <xdr:sp macro="" textlink="">
      <xdr:nvSpPr>
        <xdr:cNvPr id="413" name="テキスト ボックス 412"/>
        <xdr:cNvSpPr txBox="1"/>
      </xdr:nvSpPr>
      <xdr:spPr>
        <a:xfrm>
          <a:off x="13131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地方債現在高等の減少により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年度の将来負担比率は</a:t>
          </a:r>
          <a:r>
            <a:rPr lang="ja-JP" altLang="en-US" sz="1100" b="0" i="0" baseline="0">
              <a:solidFill>
                <a:schemeClr val="dk1"/>
              </a:solidFill>
              <a:effectLst/>
              <a:latin typeface="+mn-lt"/>
              <a:ea typeface="+mn-ea"/>
              <a:cs typeface="+mn-cs"/>
            </a:rPr>
            <a:t>３８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％で前年度より</a:t>
          </a:r>
          <a:r>
            <a:rPr lang="ja-JP" altLang="en-US" sz="1100" b="0" i="0" baseline="0">
              <a:solidFill>
                <a:schemeClr val="dk1"/>
              </a:solidFill>
              <a:effectLst/>
              <a:latin typeface="+mn-lt"/>
              <a:ea typeface="+mn-ea"/>
              <a:cs typeface="+mn-cs"/>
            </a:rPr>
            <a:t>２０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％改善した。</a:t>
          </a:r>
          <a:endParaRPr lang="ja-JP" altLang="ja-JP" sz="1400">
            <a:effectLst/>
          </a:endParaRPr>
        </a:p>
        <a:p>
          <a:pPr rtl="0"/>
          <a:r>
            <a:rPr lang="ja-JP" altLang="ja-JP" sz="1100" b="0" i="0" baseline="0">
              <a:solidFill>
                <a:schemeClr val="dk1"/>
              </a:solidFill>
              <a:effectLst/>
              <a:latin typeface="+mn-lt"/>
              <a:ea typeface="+mn-ea"/>
              <a:cs typeface="+mn-cs"/>
            </a:rPr>
            <a:t>　しかしながら</a:t>
          </a:r>
          <a:r>
            <a:rPr lang="ja-JP" altLang="en-US" sz="1100" b="0" i="0" baseline="0">
              <a:solidFill>
                <a:schemeClr val="dk1"/>
              </a:solidFill>
              <a:effectLst/>
              <a:latin typeface="+mn-lt"/>
              <a:ea typeface="+mn-ea"/>
              <a:cs typeface="+mn-cs"/>
            </a:rPr>
            <a:t>、平成２６年度に過疎地域の指定を受け、今後過疎対策における必要最低限の過疎対策債の発行などにより、地方債現在高が増加することが見込まれるが、将来負担比率、実質公債比率などを勘案しながら発行するとともに</a:t>
          </a:r>
          <a:r>
            <a:rPr lang="ja-JP" altLang="ja-JP" sz="1100">
              <a:solidFill>
                <a:schemeClr val="dk1"/>
              </a:solidFill>
              <a:effectLst/>
              <a:latin typeface="+mn-lt"/>
              <a:ea typeface="+mn-ea"/>
              <a:cs typeface="+mn-cs"/>
            </a:rPr>
            <a:t>、国・府などの財政支援制度を有効に活用し引き続き公債費の適正化に努める。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144230</xdr:rowOff>
    </xdr:from>
    <xdr:to>
      <xdr:col>24</xdr:col>
      <xdr:colOff>558800</xdr:colOff>
      <xdr:row>21</xdr:row>
      <xdr:rowOff>139192</xdr:rowOff>
    </xdr:to>
    <xdr:cxnSp macro="">
      <xdr:nvCxnSpPr>
        <xdr:cNvPr id="442" name="直線コネクタ 441"/>
        <xdr:cNvCxnSpPr/>
      </xdr:nvCxnSpPr>
      <xdr:spPr>
        <a:xfrm flipV="1">
          <a:off x="17018000" y="2373080"/>
          <a:ext cx="0" cy="136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111269</xdr:rowOff>
    </xdr:from>
    <xdr:ext cx="762000" cy="259045"/>
    <xdr:sp macro="" textlink="">
      <xdr:nvSpPr>
        <xdr:cNvPr id="443" name="将来負担の状況最小値テキスト"/>
        <xdr:cNvSpPr txBox="1"/>
      </xdr:nvSpPr>
      <xdr:spPr>
        <a:xfrm>
          <a:off x="17106900" y="371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24</xdr:col>
      <xdr:colOff>469900</xdr:colOff>
      <xdr:row>21</xdr:row>
      <xdr:rowOff>139192</xdr:rowOff>
    </xdr:from>
    <xdr:to>
      <xdr:col>24</xdr:col>
      <xdr:colOff>647700</xdr:colOff>
      <xdr:row>21</xdr:row>
      <xdr:rowOff>139192</xdr:rowOff>
    </xdr:to>
    <xdr:cxnSp macro="">
      <xdr:nvCxnSpPr>
        <xdr:cNvPr id="444" name="直線コネクタ 443"/>
        <xdr:cNvCxnSpPr/>
      </xdr:nvCxnSpPr>
      <xdr:spPr>
        <a:xfrm>
          <a:off x="16929100" y="373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59157</xdr:rowOff>
    </xdr:from>
    <xdr:ext cx="762000" cy="259045"/>
    <xdr:sp macro="" textlink="">
      <xdr:nvSpPr>
        <xdr:cNvPr id="445" name="将来負担の状況最大値テキスト"/>
        <xdr:cNvSpPr txBox="1"/>
      </xdr:nvSpPr>
      <xdr:spPr>
        <a:xfrm>
          <a:off x="17106900" y="21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13</xdr:row>
      <xdr:rowOff>144230</xdr:rowOff>
    </xdr:from>
    <xdr:to>
      <xdr:col>24</xdr:col>
      <xdr:colOff>647700</xdr:colOff>
      <xdr:row>13</xdr:row>
      <xdr:rowOff>144230</xdr:rowOff>
    </xdr:to>
    <xdr:cxnSp macro="">
      <xdr:nvCxnSpPr>
        <xdr:cNvPr id="446" name="直線コネクタ 445"/>
        <xdr:cNvCxnSpPr/>
      </xdr:nvCxnSpPr>
      <xdr:spPr>
        <a:xfrm>
          <a:off x="16929100" y="23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109389</xdr:rowOff>
    </xdr:from>
    <xdr:to>
      <xdr:col>24</xdr:col>
      <xdr:colOff>558800</xdr:colOff>
      <xdr:row>16</xdr:row>
      <xdr:rowOff>102828</xdr:rowOff>
    </xdr:to>
    <xdr:cxnSp macro="">
      <xdr:nvCxnSpPr>
        <xdr:cNvPr id="447" name="直線コネクタ 446"/>
        <xdr:cNvCxnSpPr/>
      </xdr:nvCxnSpPr>
      <xdr:spPr>
        <a:xfrm flipV="1">
          <a:off x="16179800" y="2681139"/>
          <a:ext cx="8382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100982</xdr:rowOff>
    </xdr:from>
    <xdr:ext cx="762000" cy="259045"/>
    <xdr:sp macro="" textlink="">
      <xdr:nvSpPr>
        <xdr:cNvPr id="448" name="将来負担の状況平均値テキスト"/>
        <xdr:cNvSpPr txBox="1"/>
      </xdr:nvSpPr>
      <xdr:spPr>
        <a:xfrm>
          <a:off x="17106900" y="2329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84455</xdr:rowOff>
    </xdr:from>
    <xdr:to>
      <xdr:col>24</xdr:col>
      <xdr:colOff>609600</xdr:colOff>
      <xdr:row>15</xdr:row>
      <xdr:rowOff>14605</xdr:rowOff>
    </xdr:to>
    <xdr:sp macro="" textlink="">
      <xdr:nvSpPr>
        <xdr:cNvPr id="449" name="フローチャート : 判断 448"/>
        <xdr:cNvSpPr/>
      </xdr:nvSpPr>
      <xdr:spPr>
        <a:xfrm>
          <a:off x="169672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102828</xdr:rowOff>
    </xdr:from>
    <xdr:to>
      <xdr:col>23</xdr:col>
      <xdr:colOff>406400</xdr:colOff>
      <xdr:row>17</xdr:row>
      <xdr:rowOff>79375</xdr:rowOff>
    </xdr:to>
    <xdr:cxnSp macro="">
      <xdr:nvCxnSpPr>
        <xdr:cNvPr id="450" name="直線コネクタ 449"/>
        <xdr:cNvCxnSpPr/>
      </xdr:nvCxnSpPr>
      <xdr:spPr>
        <a:xfrm flipV="1">
          <a:off x="15290800" y="2846028"/>
          <a:ext cx="889000" cy="14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147997</xdr:rowOff>
    </xdr:from>
    <xdr:to>
      <xdr:col>23</xdr:col>
      <xdr:colOff>457200</xdr:colOff>
      <xdr:row>15</xdr:row>
      <xdr:rowOff>78147</xdr:rowOff>
    </xdr:to>
    <xdr:sp macro="" textlink="">
      <xdr:nvSpPr>
        <xdr:cNvPr id="451" name="フローチャート : 判断 450"/>
        <xdr:cNvSpPr/>
      </xdr:nvSpPr>
      <xdr:spPr>
        <a:xfrm>
          <a:off x="16129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88324</xdr:rowOff>
    </xdr:from>
    <xdr:ext cx="736600" cy="259045"/>
    <xdr:sp macro="" textlink="">
      <xdr:nvSpPr>
        <xdr:cNvPr id="452" name="テキスト ボックス 451"/>
        <xdr:cNvSpPr txBox="1"/>
      </xdr:nvSpPr>
      <xdr:spPr>
        <a:xfrm>
          <a:off x="15798800" y="2317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79375</xdr:rowOff>
    </xdr:from>
    <xdr:to>
      <xdr:col>22</xdr:col>
      <xdr:colOff>203200</xdr:colOff>
      <xdr:row>19</xdr:row>
      <xdr:rowOff>109686</xdr:rowOff>
    </xdr:to>
    <xdr:cxnSp macro="">
      <xdr:nvCxnSpPr>
        <xdr:cNvPr id="453" name="直線コネクタ 452"/>
        <xdr:cNvCxnSpPr/>
      </xdr:nvCxnSpPr>
      <xdr:spPr>
        <a:xfrm flipV="1">
          <a:off x="14401800" y="2994025"/>
          <a:ext cx="889000" cy="37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58589</xdr:rowOff>
    </xdr:from>
    <xdr:to>
      <xdr:col>22</xdr:col>
      <xdr:colOff>254000</xdr:colOff>
      <xdr:row>15</xdr:row>
      <xdr:rowOff>160189</xdr:rowOff>
    </xdr:to>
    <xdr:sp macro="" textlink="">
      <xdr:nvSpPr>
        <xdr:cNvPr id="454" name="フローチャート : 判断 453"/>
        <xdr:cNvSpPr/>
      </xdr:nvSpPr>
      <xdr:spPr>
        <a:xfrm>
          <a:off x="15240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170366</xdr:rowOff>
    </xdr:from>
    <xdr:ext cx="762000" cy="259045"/>
    <xdr:sp macro="" textlink="">
      <xdr:nvSpPr>
        <xdr:cNvPr id="455" name="テキスト ボックス 454"/>
        <xdr:cNvSpPr txBox="1"/>
      </xdr:nvSpPr>
      <xdr:spPr>
        <a:xfrm>
          <a:off x="14909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109686</xdr:rowOff>
    </xdr:from>
    <xdr:to>
      <xdr:col>21</xdr:col>
      <xdr:colOff>0</xdr:colOff>
      <xdr:row>20</xdr:row>
      <xdr:rowOff>62103</xdr:rowOff>
    </xdr:to>
    <xdr:cxnSp macro="">
      <xdr:nvCxnSpPr>
        <xdr:cNvPr id="456" name="直線コネクタ 455"/>
        <xdr:cNvCxnSpPr/>
      </xdr:nvCxnSpPr>
      <xdr:spPr>
        <a:xfrm flipV="1">
          <a:off x="13512800" y="3367236"/>
          <a:ext cx="889000" cy="12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130175</xdr:rowOff>
    </xdr:from>
    <xdr:to>
      <xdr:col>21</xdr:col>
      <xdr:colOff>50800</xdr:colOff>
      <xdr:row>16</xdr:row>
      <xdr:rowOff>60325</xdr:rowOff>
    </xdr:to>
    <xdr:sp macro="" textlink="">
      <xdr:nvSpPr>
        <xdr:cNvPr id="457" name="フローチャート : 判断 456"/>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70502</xdr:rowOff>
    </xdr:from>
    <xdr:ext cx="762000" cy="259045"/>
    <xdr:sp macro="" textlink="">
      <xdr:nvSpPr>
        <xdr:cNvPr id="458" name="テキスト ボックス 457"/>
        <xdr:cNvSpPr txBox="1"/>
      </xdr:nvSpPr>
      <xdr:spPr>
        <a:xfrm>
          <a:off x="14020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170265</xdr:rowOff>
    </xdr:from>
    <xdr:to>
      <xdr:col>19</xdr:col>
      <xdr:colOff>533400</xdr:colOff>
      <xdr:row>17</xdr:row>
      <xdr:rowOff>100415</xdr:rowOff>
    </xdr:to>
    <xdr:sp macro="" textlink="">
      <xdr:nvSpPr>
        <xdr:cNvPr id="459" name="フローチャート : 判断 458"/>
        <xdr:cNvSpPr/>
      </xdr:nvSpPr>
      <xdr:spPr>
        <a:xfrm>
          <a:off x="13462000" y="291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110592</xdr:rowOff>
    </xdr:from>
    <xdr:ext cx="762000" cy="259045"/>
    <xdr:sp macro="" textlink="">
      <xdr:nvSpPr>
        <xdr:cNvPr id="460" name="テキスト ボックス 459"/>
        <xdr:cNvSpPr txBox="1"/>
      </xdr:nvSpPr>
      <xdr:spPr>
        <a:xfrm>
          <a:off x="13131800" y="268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58589</xdr:rowOff>
    </xdr:from>
    <xdr:to>
      <xdr:col>24</xdr:col>
      <xdr:colOff>609600</xdr:colOff>
      <xdr:row>15</xdr:row>
      <xdr:rowOff>160189</xdr:rowOff>
    </xdr:to>
    <xdr:sp macro="" textlink="">
      <xdr:nvSpPr>
        <xdr:cNvPr id="466" name="円/楕円 465"/>
        <xdr:cNvSpPr/>
      </xdr:nvSpPr>
      <xdr:spPr>
        <a:xfrm>
          <a:off x="16967200" y="263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30666</xdr:rowOff>
    </xdr:from>
    <xdr:ext cx="762000" cy="259045"/>
    <xdr:sp macro="" textlink="">
      <xdr:nvSpPr>
        <xdr:cNvPr id="467" name="将来負担の状況該当値テキスト"/>
        <xdr:cNvSpPr txBox="1"/>
      </xdr:nvSpPr>
      <xdr:spPr>
        <a:xfrm>
          <a:off x="17106900" y="2602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52028</xdr:rowOff>
    </xdr:from>
    <xdr:to>
      <xdr:col>23</xdr:col>
      <xdr:colOff>457200</xdr:colOff>
      <xdr:row>16</xdr:row>
      <xdr:rowOff>153628</xdr:rowOff>
    </xdr:to>
    <xdr:sp macro="" textlink="">
      <xdr:nvSpPr>
        <xdr:cNvPr id="468" name="円/楕円 467"/>
        <xdr:cNvSpPr/>
      </xdr:nvSpPr>
      <xdr:spPr>
        <a:xfrm>
          <a:off x="16129000" y="279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138405</xdr:rowOff>
    </xdr:from>
    <xdr:ext cx="736600" cy="259045"/>
    <xdr:sp macro="" textlink="">
      <xdr:nvSpPr>
        <xdr:cNvPr id="469" name="テキスト ボックス 468"/>
        <xdr:cNvSpPr txBox="1"/>
      </xdr:nvSpPr>
      <xdr:spPr>
        <a:xfrm>
          <a:off x="15798800" y="288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28575</xdr:rowOff>
    </xdr:from>
    <xdr:to>
      <xdr:col>22</xdr:col>
      <xdr:colOff>254000</xdr:colOff>
      <xdr:row>17</xdr:row>
      <xdr:rowOff>130175</xdr:rowOff>
    </xdr:to>
    <xdr:sp macro="" textlink="">
      <xdr:nvSpPr>
        <xdr:cNvPr id="470" name="円/楕円 469"/>
        <xdr:cNvSpPr/>
      </xdr:nvSpPr>
      <xdr:spPr>
        <a:xfrm>
          <a:off x="15240000" y="29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114952</xdr:rowOff>
    </xdr:from>
    <xdr:ext cx="762000" cy="259045"/>
    <xdr:sp macro="" textlink="">
      <xdr:nvSpPr>
        <xdr:cNvPr id="471" name="テキスト ボックス 470"/>
        <xdr:cNvSpPr txBox="1"/>
      </xdr:nvSpPr>
      <xdr:spPr>
        <a:xfrm>
          <a:off x="14909800" y="302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58886</xdr:rowOff>
    </xdr:from>
    <xdr:to>
      <xdr:col>21</xdr:col>
      <xdr:colOff>50800</xdr:colOff>
      <xdr:row>19</xdr:row>
      <xdr:rowOff>160486</xdr:rowOff>
    </xdr:to>
    <xdr:sp macro="" textlink="">
      <xdr:nvSpPr>
        <xdr:cNvPr id="472" name="円/楕円 471"/>
        <xdr:cNvSpPr/>
      </xdr:nvSpPr>
      <xdr:spPr>
        <a:xfrm>
          <a:off x="14351000" y="331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145263</xdr:rowOff>
    </xdr:from>
    <xdr:ext cx="762000" cy="259045"/>
    <xdr:sp macro="" textlink="">
      <xdr:nvSpPr>
        <xdr:cNvPr id="473" name="テキスト ボックス 472"/>
        <xdr:cNvSpPr txBox="1"/>
      </xdr:nvSpPr>
      <xdr:spPr>
        <a:xfrm>
          <a:off x="14020800" y="340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11303</xdr:rowOff>
    </xdr:from>
    <xdr:to>
      <xdr:col>19</xdr:col>
      <xdr:colOff>533400</xdr:colOff>
      <xdr:row>20</xdr:row>
      <xdr:rowOff>112903</xdr:rowOff>
    </xdr:to>
    <xdr:sp macro="" textlink="">
      <xdr:nvSpPr>
        <xdr:cNvPr id="474" name="円/楕円 473"/>
        <xdr:cNvSpPr/>
      </xdr:nvSpPr>
      <xdr:spPr>
        <a:xfrm>
          <a:off x="13462000" y="344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97680</xdr:rowOff>
    </xdr:from>
    <xdr:ext cx="762000" cy="259045"/>
    <xdr:sp macro="" textlink="">
      <xdr:nvSpPr>
        <xdr:cNvPr id="475" name="テキスト ボックス 474"/>
        <xdr:cNvSpPr txBox="1"/>
      </xdr:nvSpPr>
      <xdr:spPr>
        <a:xfrm>
          <a:off x="13131800" y="3526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大阪府千早赤阪村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5,859
5,834
37.38
2,784,293
2,683,509
97,811
1,886,377
3,023,517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38.6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平成２４年度まで</a:t>
          </a:r>
          <a:r>
            <a:rPr lang="ja-JP" altLang="ja-JP" sz="1100" b="0" i="0" baseline="0">
              <a:solidFill>
                <a:schemeClr val="dk1"/>
              </a:solidFill>
              <a:effectLst/>
              <a:latin typeface="+mn-lt"/>
              <a:ea typeface="+mn-ea"/>
              <a:cs typeface="+mn-cs"/>
            </a:rPr>
            <a:t>特別職及び一般職職員給料のカットや行政委員の報酬カットなど</a:t>
          </a:r>
          <a:r>
            <a:rPr lang="ja-JP" altLang="en-US" sz="1100" b="0" i="0" baseline="0">
              <a:solidFill>
                <a:schemeClr val="dk1"/>
              </a:solidFill>
              <a:effectLst/>
              <a:latin typeface="+mn-lt"/>
              <a:ea typeface="+mn-ea"/>
              <a:cs typeface="+mn-cs"/>
            </a:rPr>
            <a:t>を行ってきたが、期間経過によりカットを戻した。</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依然として類似団体の平均より高い傾向にある。これは職員の</a:t>
          </a:r>
          <a:r>
            <a:rPr lang="ja-JP" altLang="ja-JP" sz="1100" b="0" i="0" baseline="0">
              <a:solidFill>
                <a:schemeClr val="dk1"/>
              </a:solidFill>
              <a:effectLst/>
              <a:latin typeface="+mn-lt"/>
              <a:ea typeface="+mn-ea"/>
              <a:cs typeface="+mn-cs"/>
            </a:rPr>
            <a:t>平均年齢が高いことも一つの要因であり、今後も</a:t>
          </a:r>
          <a:r>
            <a:rPr lang="ja-JP" altLang="en-US" sz="1100" b="0" i="0" baseline="0">
              <a:solidFill>
                <a:schemeClr val="dk1"/>
              </a:solidFill>
              <a:effectLst/>
              <a:latin typeface="+mn-lt"/>
              <a:ea typeface="+mn-ea"/>
              <a:cs typeface="+mn-cs"/>
            </a:rPr>
            <a:t>高年齢の</a:t>
          </a:r>
          <a:r>
            <a:rPr lang="ja-JP" altLang="ja-JP" sz="1100" b="0" i="0" baseline="0">
              <a:solidFill>
                <a:schemeClr val="dk1"/>
              </a:solidFill>
              <a:effectLst/>
              <a:latin typeface="+mn-lt"/>
              <a:ea typeface="+mn-ea"/>
              <a:cs typeface="+mn-cs"/>
            </a:rPr>
            <a:t>定年退職者と</a:t>
          </a:r>
          <a:r>
            <a:rPr lang="ja-JP" altLang="en-US" sz="1100" b="0" i="0" baseline="0">
              <a:solidFill>
                <a:schemeClr val="dk1"/>
              </a:solidFill>
              <a:effectLst/>
              <a:latin typeface="+mn-lt"/>
              <a:ea typeface="+mn-ea"/>
              <a:cs typeface="+mn-cs"/>
            </a:rPr>
            <a:t>若年齢の</a:t>
          </a:r>
          <a:r>
            <a:rPr lang="ja-JP" altLang="ja-JP" sz="1100" b="0" i="0" baseline="0">
              <a:solidFill>
                <a:schemeClr val="dk1"/>
              </a:solidFill>
              <a:effectLst/>
              <a:latin typeface="+mn-lt"/>
              <a:ea typeface="+mn-ea"/>
              <a:cs typeface="+mn-cs"/>
            </a:rPr>
            <a:t>新規採用</a:t>
          </a:r>
          <a:r>
            <a:rPr lang="ja-JP" altLang="en-US" sz="1100" b="0" i="0" baseline="0">
              <a:solidFill>
                <a:schemeClr val="dk1"/>
              </a:solidFill>
              <a:effectLst/>
              <a:latin typeface="+mn-lt"/>
              <a:ea typeface="+mn-ea"/>
              <a:cs typeface="+mn-cs"/>
            </a:rPr>
            <a:t>者</a:t>
          </a:r>
          <a:r>
            <a:rPr lang="ja-JP" altLang="ja-JP" sz="1100" b="0" i="0" baseline="0">
              <a:solidFill>
                <a:schemeClr val="dk1"/>
              </a:solidFill>
              <a:effectLst/>
              <a:latin typeface="+mn-lt"/>
              <a:ea typeface="+mn-ea"/>
              <a:cs typeface="+mn-cs"/>
            </a:rPr>
            <a:t>との均衡を図り、定員管理や給与の適正化による人件費の抑制に努める。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11067</xdr:rowOff>
    </xdr:to>
    <xdr:cxnSp macro="">
      <xdr:nvCxnSpPr>
        <xdr:cNvPr id="61" name="直線コネクタ 60"/>
        <xdr:cNvCxnSpPr/>
      </xdr:nvCxnSpPr>
      <xdr:spPr>
        <a:xfrm flipV="1">
          <a:off x="4826000" y="5750560"/>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154594</xdr:rowOff>
    </xdr:from>
    <xdr:ext cx="762000" cy="259045"/>
    <xdr:sp macro="" textlink="">
      <xdr:nvSpPr>
        <xdr:cNvPr id="62" name="人件費最小値テキスト"/>
        <xdr:cNvSpPr txBox="1"/>
      </xdr:nvSpPr>
      <xdr:spPr>
        <a:xfrm>
          <a:off x="4914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6</xdr:col>
      <xdr:colOff>612775</xdr:colOff>
      <xdr:row>41</xdr:row>
      <xdr:rowOff>11067</xdr:rowOff>
    </xdr:from>
    <xdr:to>
      <xdr:col>7</xdr:col>
      <xdr:colOff>104775</xdr:colOff>
      <xdr:row>41</xdr:row>
      <xdr:rowOff>11067</xdr:rowOff>
    </xdr:to>
    <xdr:cxnSp macro="">
      <xdr:nvCxnSpPr>
        <xdr:cNvPr id="63" name="直線コネクタ 62"/>
        <xdr:cNvCxnSpPr/>
      </xdr:nvCxnSpPr>
      <xdr:spPr>
        <a:xfrm>
          <a:off x="4737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35560</xdr:rowOff>
    </xdr:from>
    <xdr:to>
      <xdr:col>7</xdr:col>
      <xdr:colOff>15875</xdr:colOff>
      <xdr:row>38</xdr:row>
      <xdr:rowOff>87812</xdr:rowOff>
    </xdr:to>
    <xdr:cxnSp macro="">
      <xdr:nvCxnSpPr>
        <xdr:cNvPr id="66" name="直線コネクタ 65"/>
        <xdr:cNvCxnSpPr/>
      </xdr:nvCxnSpPr>
      <xdr:spPr>
        <a:xfrm flipV="1">
          <a:off x="3987800" y="6550660"/>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15983</xdr:rowOff>
    </xdr:from>
    <xdr:ext cx="762000" cy="259045"/>
    <xdr:sp macro="" textlink="">
      <xdr:nvSpPr>
        <xdr:cNvPr id="67" name="人件費平均値テキスト"/>
        <xdr:cNvSpPr txBox="1"/>
      </xdr:nvSpPr>
      <xdr:spPr>
        <a:xfrm>
          <a:off x="4914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8" name="フローチャート : 判断 67"/>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87812</xdr:rowOff>
    </xdr:from>
    <xdr:to>
      <xdr:col>5</xdr:col>
      <xdr:colOff>549275</xdr:colOff>
      <xdr:row>38</xdr:row>
      <xdr:rowOff>100874</xdr:rowOff>
    </xdr:to>
    <xdr:cxnSp macro="">
      <xdr:nvCxnSpPr>
        <xdr:cNvPr id="69" name="直線コネクタ 68"/>
        <xdr:cNvCxnSpPr/>
      </xdr:nvCxnSpPr>
      <xdr:spPr>
        <a:xfrm flipV="1">
          <a:off x="3098800" y="66029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12519</xdr:rowOff>
    </xdr:from>
    <xdr:to>
      <xdr:col>5</xdr:col>
      <xdr:colOff>600075</xdr:colOff>
      <xdr:row>37</xdr:row>
      <xdr:rowOff>114119</xdr:rowOff>
    </xdr:to>
    <xdr:sp macro="" textlink="">
      <xdr:nvSpPr>
        <xdr:cNvPr id="70" name="フローチャート : 判断 69"/>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124296</xdr:rowOff>
    </xdr:from>
    <xdr:ext cx="736600" cy="259045"/>
    <xdr:sp macro="" textlink="">
      <xdr:nvSpPr>
        <xdr:cNvPr id="71" name="テキスト ボックス 70"/>
        <xdr:cNvSpPr txBox="1"/>
      </xdr:nvSpPr>
      <xdr:spPr>
        <a:xfrm>
          <a:off x="3606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29028</xdr:rowOff>
    </xdr:from>
    <xdr:to>
      <xdr:col>4</xdr:col>
      <xdr:colOff>346075</xdr:colOff>
      <xdr:row>38</xdr:row>
      <xdr:rowOff>100874</xdr:rowOff>
    </xdr:to>
    <xdr:cxnSp macro="">
      <xdr:nvCxnSpPr>
        <xdr:cNvPr id="72" name="直線コネクタ 71"/>
        <xdr:cNvCxnSpPr/>
      </xdr:nvCxnSpPr>
      <xdr:spPr>
        <a:xfrm>
          <a:off x="2209800" y="654412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29028</xdr:rowOff>
    </xdr:from>
    <xdr:to>
      <xdr:col>3</xdr:col>
      <xdr:colOff>142875</xdr:colOff>
      <xdr:row>39</xdr:row>
      <xdr:rowOff>46990</xdr:rowOff>
    </xdr:to>
    <xdr:cxnSp macro="">
      <xdr:nvCxnSpPr>
        <xdr:cNvPr id="75" name="直線コネクタ 74"/>
        <xdr:cNvCxnSpPr/>
      </xdr:nvCxnSpPr>
      <xdr:spPr>
        <a:xfrm flipV="1">
          <a:off x="1320800" y="6544128"/>
          <a:ext cx="8890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5987</xdr:rowOff>
    </xdr:from>
    <xdr:to>
      <xdr:col>3</xdr:col>
      <xdr:colOff>193675</xdr:colOff>
      <xdr:row>37</xdr:row>
      <xdr:rowOff>107587</xdr:rowOff>
    </xdr:to>
    <xdr:sp macro="" textlink="">
      <xdr:nvSpPr>
        <xdr:cNvPr id="76" name="フローチャート : 判断 75"/>
        <xdr:cNvSpPr/>
      </xdr:nvSpPr>
      <xdr:spPr>
        <a:xfrm>
          <a:off x="2159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117764</xdr:rowOff>
    </xdr:from>
    <xdr:ext cx="762000" cy="259045"/>
    <xdr:sp macro="" textlink="">
      <xdr:nvSpPr>
        <xdr:cNvPr id="77" name="テキスト ボックス 76"/>
        <xdr:cNvSpPr txBox="1"/>
      </xdr:nvSpPr>
      <xdr:spPr>
        <a:xfrm>
          <a:off x="1828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58239</xdr:rowOff>
    </xdr:from>
    <xdr:to>
      <xdr:col>1</xdr:col>
      <xdr:colOff>676275</xdr:colOff>
      <xdr:row>37</xdr:row>
      <xdr:rowOff>159838</xdr:rowOff>
    </xdr:to>
    <xdr:sp macro="" textlink="">
      <xdr:nvSpPr>
        <xdr:cNvPr id="78" name="フローチャート : 判断 77"/>
        <xdr:cNvSpPr/>
      </xdr:nvSpPr>
      <xdr:spPr>
        <a:xfrm>
          <a:off x="1270000" y="64018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170016</xdr:rowOff>
    </xdr:from>
    <xdr:ext cx="762000" cy="259045"/>
    <xdr:sp macro="" textlink="">
      <xdr:nvSpPr>
        <xdr:cNvPr id="79" name="テキスト ボックス 78"/>
        <xdr:cNvSpPr txBox="1"/>
      </xdr:nvSpPr>
      <xdr:spPr>
        <a:xfrm>
          <a:off x="939800" y="617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156210</xdr:rowOff>
    </xdr:from>
    <xdr:to>
      <xdr:col>7</xdr:col>
      <xdr:colOff>66675</xdr:colOff>
      <xdr:row>38</xdr:row>
      <xdr:rowOff>86360</xdr:rowOff>
    </xdr:to>
    <xdr:sp macro="" textlink="">
      <xdr:nvSpPr>
        <xdr:cNvPr id="85" name="円/楕円 84"/>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128287</xdr:rowOff>
    </xdr:from>
    <xdr:ext cx="762000" cy="259045"/>
    <xdr:sp macro="" textlink="">
      <xdr:nvSpPr>
        <xdr:cNvPr id="86"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37012</xdr:rowOff>
    </xdr:from>
    <xdr:to>
      <xdr:col>5</xdr:col>
      <xdr:colOff>600075</xdr:colOff>
      <xdr:row>38</xdr:row>
      <xdr:rowOff>138612</xdr:rowOff>
    </xdr:to>
    <xdr:sp macro="" textlink="">
      <xdr:nvSpPr>
        <xdr:cNvPr id="87" name="円/楕円 86"/>
        <xdr:cNvSpPr/>
      </xdr:nvSpPr>
      <xdr:spPr>
        <a:xfrm>
          <a:off x="3937000" y="65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123389</xdr:rowOff>
    </xdr:from>
    <xdr:ext cx="736600" cy="259045"/>
    <xdr:sp macro="" textlink="">
      <xdr:nvSpPr>
        <xdr:cNvPr id="88" name="テキスト ボックス 87"/>
        <xdr:cNvSpPr txBox="1"/>
      </xdr:nvSpPr>
      <xdr:spPr>
        <a:xfrm>
          <a:off x="3606800" y="663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50074</xdr:rowOff>
    </xdr:from>
    <xdr:to>
      <xdr:col>4</xdr:col>
      <xdr:colOff>396875</xdr:colOff>
      <xdr:row>38</xdr:row>
      <xdr:rowOff>151674</xdr:rowOff>
    </xdr:to>
    <xdr:sp macro="" textlink="">
      <xdr:nvSpPr>
        <xdr:cNvPr id="89" name="円/楕円 88"/>
        <xdr:cNvSpPr/>
      </xdr:nvSpPr>
      <xdr:spPr>
        <a:xfrm>
          <a:off x="3048000" y="65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136451</xdr:rowOff>
    </xdr:from>
    <xdr:ext cx="762000" cy="259045"/>
    <xdr:sp macro="" textlink="">
      <xdr:nvSpPr>
        <xdr:cNvPr id="90" name="テキスト ボックス 89"/>
        <xdr:cNvSpPr txBox="1"/>
      </xdr:nvSpPr>
      <xdr:spPr>
        <a:xfrm>
          <a:off x="2717800" y="665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149678</xdr:rowOff>
    </xdr:from>
    <xdr:to>
      <xdr:col>3</xdr:col>
      <xdr:colOff>193675</xdr:colOff>
      <xdr:row>38</xdr:row>
      <xdr:rowOff>79828</xdr:rowOff>
    </xdr:to>
    <xdr:sp macro="" textlink="">
      <xdr:nvSpPr>
        <xdr:cNvPr id="91" name="円/楕円 90"/>
        <xdr:cNvSpPr/>
      </xdr:nvSpPr>
      <xdr:spPr>
        <a:xfrm>
          <a:off x="2159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64605</xdr:rowOff>
    </xdr:from>
    <xdr:ext cx="762000" cy="259045"/>
    <xdr:sp macro="" textlink="">
      <xdr:nvSpPr>
        <xdr:cNvPr id="92" name="テキスト ボックス 91"/>
        <xdr:cNvSpPr txBox="1"/>
      </xdr:nvSpPr>
      <xdr:spPr>
        <a:xfrm>
          <a:off x="1828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167640</xdr:rowOff>
    </xdr:from>
    <xdr:to>
      <xdr:col>1</xdr:col>
      <xdr:colOff>676275</xdr:colOff>
      <xdr:row>39</xdr:row>
      <xdr:rowOff>97790</xdr:rowOff>
    </xdr:to>
    <xdr:sp macro="" textlink="">
      <xdr:nvSpPr>
        <xdr:cNvPr id="93" name="円/楕円 92"/>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82567</xdr:rowOff>
    </xdr:from>
    <xdr:ext cx="762000" cy="259045"/>
    <xdr:sp macro="" textlink="">
      <xdr:nvSpPr>
        <xdr:cNvPr id="94" name="テキスト ボックス 93"/>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係る経常収支比率は、類似団体の平均を大きく上回った水準で推移している。高くなっている要因としては指定管理者制度の導入や内部管理経費、施設維持管理経費の縮減に取り組んではいるものの常備消防に係る事務や通園・通学バスの運行、給食調理業務などを委託しているためであ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また電算関係経費も増えつつある。今後も引き続き事務事業の整理合理化や公共施設の再編・管理見直し等によりコストの削減に努める。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77470</xdr:rowOff>
    </xdr:from>
    <xdr:to>
      <xdr:col>24</xdr:col>
      <xdr:colOff>31750</xdr:colOff>
      <xdr:row>21</xdr:row>
      <xdr:rowOff>168910</xdr:rowOff>
    </xdr:to>
    <xdr:cxnSp macro="">
      <xdr:nvCxnSpPr>
        <xdr:cNvPr id="122" name="直線コネクタ 121"/>
        <xdr:cNvCxnSpPr/>
      </xdr:nvCxnSpPr>
      <xdr:spPr>
        <a:xfrm flipV="1">
          <a:off x="16510000" y="23063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140987</xdr:rowOff>
    </xdr:from>
    <xdr:ext cx="762000" cy="259045"/>
    <xdr:sp macro="" textlink="">
      <xdr:nvSpPr>
        <xdr:cNvPr id="123"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21</xdr:row>
      <xdr:rowOff>168910</xdr:rowOff>
    </xdr:from>
    <xdr:to>
      <xdr:col>24</xdr:col>
      <xdr:colOff>120650</xdr:colOff>
      <xdr:row>21</xdr:row>
      <xdr:rowOff>168910</xdr:rowOff>
    </xdr:to>
    <xdr:cxnSp macro="">
      <xdr:nvCxnSpPr>
        <xdr:cNvPr id="124" name="直線コネクタ 123"/>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163847</xdr:rowOff>
    </xdr:from>
    <xdr:ext cx="762000" cy="259045"/>
    <xdr:sp macro="" textlink="">
      <xdr:nvSpPr>
        <xdr:cNvPr id="125"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13</xdr:row>
      <xdr:rowOff>77470</xdr:rowOff>
    </xdr:from>
    <xdr:to>
      <xdr:col>24</xdr:col>
      <xdr:colOff>120650</xdr:colOff>
      <xdr:row>13</xdr:row>
      <xdr:rowOff>77470</xdr:rowOff>
    </xdr:to>
    <xdr:cxnSp macro="">
      <xdr:nvCxnSpPr>
        <xdr:cNvPr id="126" name="直線コネクタ 125"/>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134620</xdr:rowOff>
    </xdr:from>
    <xdr:to>
      <xdr:col>24</xdr:col>
      <xdr:colOff>31750</xdr:colOff>
      <xdr:row>19</xdr:row>
      <xdr:rowOff>24130</xdr:rowOff>
    </xdr:to>
    <xdr:cxnSp macro="">
      <xdr:nvCxnSpPr>
        <xdr:cNvPr id="127" name="直線コネクタ 126"/>
        <xdr:cNvCxnSpPr/>
      </xdr:nvCxnSpPr>
      <xdr:spPr>
        <a:xfrm>
          <a:off x="15671800" y="32207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39387</xdr:rowOff>
    </xdr:from>
    <xdr:ext cx="762000" cy="259045"/>
    <xdr:sp macro="" textlink="">
      <xdr:nvSpPr>
        <xdr:cNvPr id="128" name="物件費平均値テキスト"/>
        <xdr:cNvSpPr txBox="1"/>
      </xdr:nvSpPr>
      <xdr:spPr>
        <a:xfrm>
          <a:off x="16598900" y="261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9" name="フローチャート : 判断 128"/>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88900</xdr:rowOff>
    </xdr:from>
    <xdr:to>
      <xdr:col>22</xdr:col>
      <xdr:colOff>565150</xdr:colOff>
      <xdr:row>18</xdr:row>
      <xdr:rowOff>134620</xdr:rowOff>
    </xdr:to>
    <xdr:cxnSp macro="">
      <xdr:nvCxnSpPr>
        <xdr:cNvPr id="130" name="直線コネクタ 129"/>
        <xdr:cNvCxnSpPr/>
      </xdr:nvCxnSpPr>
      <xdr:spPr>
        <a:xfrm>
          <a:off x="14782800" y="3175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140970</xdr:rowOff>
    </xdr:from>
    <xdr:to>
      <xdr:col>22</xdr:col>
      <xdr:colOff>615950</xdr:colOff>
      <xdr:row>16</xdr:row>
      <xdr:rowOff>71120</xdr:rowOff>
    </xdr:to>
    <xdr:sp macro="" textlink="">
      <xdr:nvSpPr>
        <xdr:cNvPr id="131" name="フローチャート : 判断 130"/>
        <xdr:cNvSpPr/>
      </xdr:nvSpPr>
      <xdr:spPr>
        <a:xfrm>
          <a:off x="15621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81297</xdr:rowOff>
    </xdr:from>
    <xdr:ext cx="736600" cy="259045"/>
    <xdr:sp macro="" textlink="">
      <xdr:nvSpPr>
        <xdr:cNvPr id="132" name="テキスト ボックス 131"/>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27940</xdr:rowOff>
    </xdr:from>
    <xdr:to>
      <xdr:col>21</xdr:col>
      <xdr:colOff>361950</xdr:colOff>
      <xdr:row>18</xdr:row>
      <xdr:rowOff>88900</xdr:rowOff>
    </xdr:to>
    <xdr:cxnSp macro="">
      <xdr:nvCxnSpPr>
        <xdr:cNvPr id="133" name="直線コネクタ 132"/>
        <xdr:cNvCxnSpPr/>
      </xdr:nvCxnSpPr>
      <xdr:spPr>
        <a:xfrm>
          <a:off x="13893800" y="3114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27940</xdr:rowOff>
    </xdr:from>
    <xdr:to>
      <xdr:col>20</xdr:col>
      <xdr:colOff>158750</xdr:colOff>
      <xdr:row>19</xdr:row>
      <xdr:rowOff>31750</xdr:rowOff>
    </xdr:to>
    <xdr:cxnSp macro="">
      <xdr:nvCxnSpPr>
        <xdr:cNvPr id="136" name="直線コネクタ 135"/>
        <xdr:cNvCxnSpPr/>
      </xdr:nvCxnSpPr>
      <xdr:spPr>
        <a:xfrm flipV="1">
          <a:off x="13004800" y="31140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7" name="フローチャート : 判断 136"/>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38" name="テキスト ボックス 137"/>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40" name="テキスト ボックス 139"/>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144780</xdr:rowOff>
    </xdr:from>
    <xdr:to>
      <xdr:col>24</xdr:col>
      <xdr:colOff>82550</xdr:colOff>
      <xdr:row>19</xdr:row>
      <xdr:rowOff>74930</xdr:rowOff>
    </xdr:to>
    <xdr:sp macro="" textlink="">
      <xdr:nvSpPr>
        <xdr:cNvPr id="146" name="円/楕円 145"/>
        <xdr:cNvSpPr/>
      </xdr:nvSpPr>
      <xdr:spPr>
        <a:xfrm>
          <a:off x="164592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116857</xdr:rowOff>
    </xdr:from>
    <xdr:ext cx="762000" cy="259045"/>
    <xdr:sp macro="" textlink="">
      <xdr:nvSpPr>
        <xdr:cNvPr id="147" name="物件費該当値テキスト"/>
        <xdr:cNvSpPr txBox="1"/>
      </xdr:nvSpPr>
      <xdr:spPr>
        <a:xfrm>
          <a:off x="165989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83820</xdr:rowOff>
    </xdr:from>
    <xdr:to>
      <xdr:col>22</xdr:col>
      <xdr:colOff>615950</xdr:colOff>
      <xdr:row>19</xdr:row>
      <xdr:rowOff>13970</xdr:rowOff>
    </xdr:to>
    <xdr:sp macro="" textlink="">
      <xdr:nvSpPr>
        <xdr:cNvPr id="148" name="円/楕円 147"/>
        <xdr:cNvSpPr/>
      </xdr:nvSpPr>
      <xdr:spPr>
        <a:xfrm>
          <a:off x="15621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170197</xdr:rowOff>
    </xdr:from>
    <xdr:ext cx="736600" cy="259045"/>
    <xdr:sp macro="" textlink="">
      <xdr:nvSpPr>
        <xdr:cNvPr id="149" name="テキスト ボックス 148"/>
        <xdr:cNvSpPr txBox="1"/>
      </xdr:nvSpPr>
      <xdr:spPr>
        <a:xfrm>
          <a:off x="15290800" y="325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38100</xdr:rowOff>
    </xdr:from>
    <xdr:to>
      <xdr:col>21</xdr:col>
      <xdr:colOff>412750</xdr:colOff>
      <xdr:row>18</xdr:row>
      <xdr:rowOff>139700</xdr:rowOff>
    </xdr:to>
    <xdr:sp macro="" textlink="">
      <xdr:nvSpPr>
        <xdr:cNvPr id="150" name="円/楕円 149"/>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124477</xdr:rowOff>
    </xdr:from>
    <xdr:ext cx="762000" cy="259045"/>
    <xdr:sp macro="" textlink="">
      <xdr:nvSpPr>
        <xdr:cNvPr id="151" name="テキスト ボックス 150"/>
        <xdr:cNvSpPr txBox="1"/>
      </xdr:nvSpPr>
      <xdr:spPr>
        <a:xfrm>
          <a:off x="1440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148590</xdr:rowOff>
    </xdr:from>
    <xdr:to>
      <xdr:col>20</xdr:col>
      <xdr:colOff>209550</xdr:colOff>
      <xdr:row>18</xdr:row>
      <xdr:rowOff>78740</xdr:rowOff>
    </xdr:to>
    <xdr:sp macro="" textlink="">
      <xdr:nvSpPr>
        <xdr:cNvPr id="152" name="円/楕円 151"/>
        <xdr:cNvSpPr/>
      </xdr:nvSpPr>
      <xdr:spPr>
        <a:xfrm>
          <a:off x="13843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63517</xdr:rowOff>
    </xdr:from>
    <xdr:ext cx="762000" cy="259045"/>
    <xdr:sp macro="" textlink="">
      <xdr:nvSpPr>
        <xdr:cNvPr id="153" name="テキスト ボックス 152"/>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152400</xdr:rowOff>
    </xdr:from>
    <xdr:to>
      <xdr:col>19</xdr:col>
      <xdr:colOff>6350</xdr:colOff>
      <xdr:row>19</xdr:row>
      <xdr:rowOff>82550</xdr:rowOff>
    </xdr:to>
    <xdr:sp macro="" textlink="">
      <xdr:nvSpPr>
        <xdr:cNvPr id="154" name="円/楕円 153"/>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67327</xdr:rowOff>
    </xdr:from>
    <xdr:ext cx="762000" cy="259045"/>
    <xdr:sp macro="" textlink="">
      <xdr:nvSpPr>
        <xdr:cNvPr id="155" name="テキスト ボックス 154"/>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扶</a:t>
          </a:r>
          <a:r>
            <a:rPr lang="ja-JP" altLang="ja-JP" sz="1100" b="0" i="0" baseline="0">
              <a:solidFill>
                <a:schemeClr val="dk1"/>
              </a:solidFill>
              <a:effectLst/>
              <a:latin typeface="+mn-lt"/>
              <a:ea typeface="+mn-ea"/>
              <a:cs typeface="+mn-cs"/>
            </a:rPr>
            <a:t>助費に係る経常収支比率はどうしても増加傾向にあるが、類似団体平均は下回っている。今後も社会保障に係る経費が増加していく事が予想される中、本村として課題である。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24130</xdr:rowOff>
    </xdr:from>
    <xdr:to>
      <xdr:col>7</xdr:col>
      <xdr:colOff>15875</xdr:colOff>
      <xdr:row>55</xdr:row>
      <xdr:rowOff>46990</xdr:rowOff>
    </xdr:to>
    <xdr:cxnSp macro="">
      <xdr:nvCxnSpPr>
        <xdr:cNvPr id="186" name="直線コネクタ 185"/>
        <xdr:cNvCxnSpPr/>
      </xdr:nvCxnSpPr>
      <xdr:spPr>
        <a:xfrm>
          <a:off x="3987800" y="9453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128287</xdr:rowOff>
    </xdr:from>
    <xdr:ext cx="762000" cy="259045"/>
    <xdr:sp macro="" textlink="">
      <xdr:nvSpPr>
        <xdr:cNvPr id="187" name="扶助費平均値テキスト"/>
        <xdr:cNvSpPr txBox="1"/>
      </xdr:nvSpPr>
      <xdr:spPr>
        <a:xfrm>
          <a:off x="4914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188" name="フローチャート : 判断 187"/>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149860</xdr:rowOff>
    </xdr:from>
    <xdr:to>
      <xdr:col>5</xdr:col>
      <xdr:colOff>549275</xdr:colOff>
      <xdr:row>55</xdr:row>
      <xdr:rowOff>24130</xdr:rowOff>
    </xdr:to>
    <xdr:cxnSp macro="">
      <xdr:nvCxnSpPr>
        <xdr:cNvPr id="189" name="直線コネクタ 188"/>
        <xdr:cNvCxnSpPr/>
      </xdr:nvCxnSpPr>
      <xdr:spPr>
        <a:xfrm>
          <a:off x="3098800" y="9408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156210</xdr:rowOff>
    </xdr:from>
    <xdr:to>
      <xdr:col>5</xdr:col>
      <xdr:colOff>600075</xdr:colOff>
      <xdr:row>56</xdr:row>
      <xdr:rowOff>86360</xdr:rowOff>
    </xdr:to>
    <xdr:sp macro="" textlink="">
      <xdr:nvSpPr>
        <xdr:cNvPr id="190" name="フローチャート : 判断 189"/>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71137</xdr:rowOff>
    </xdr:from>
    <xdr:ext cx="736600" cy="259045"/>
    <xdr:sp macro="" textlink="">
      <xdr:nvSpPr>
        <xdr:cNvPr id="191" name="テキスト ボックス 190"/>
        <xdr:cNvSpPr txBox="1"/>
      </xdr:nvSpPr>
      <xdr:spPr>
        <a:xfrm>
          <a:off x="3606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81280</xdr:rowOff>
    </xdr:from>
    <xdr:to>
      <xdr:col>4</xdr:col>
      <xdr:colOff>346075</xdr:colOff>
      <xdr:row>54</xdr:row>
      <xdr:rowOff>149860</xdr:rowOff>
    </xdr:to>
    <xdr:cxnSp macro="">
      <xdr:nvCxnSpPr>
        <xdr:cNvPr id="192" name="直線コネクタ 191"/>
        <xdr:cNvCxnSpPr/>
      </xdr:nvCxnSpPr>
      <xdr:spPr>
        <a:xfrm>
          <a:off x="2209800" y="9339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93" name="フローチャート : 判断 192"/>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2557</xdr:rowOff>
    </xdr:from>
    <xdr:ext cx="762000" cy="259045"/>
    <xdr:sp macro="" textlink="">
      <xdr:nvSpPr>
        <xdr:cNvPr id="194" name="テキスト ボックス 193"/>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58420</xdr:rowOff>
    </xdr:from>
    <xdr:to>
      <xdr:col>3</xdr:col>
      <xdr:colOff>142875</xdr:colOff>
      <xdr:row>54</xdr:row>
      <xdr:rowOff>81280</xdr:rowOff>
    </xdr:to>
    <xdr:cxnSp macro="">
      <xdr:nvCxnSpPr>
        <xdr:cNvPr id="195" name="直線コネクタ 194"/>
        <xdr:cNvCxnSpPr/>
      </xdr:nvCxnSpPr>
      <xdr:spPr>
        <a:xfrm>
          <a:off x="1320800" y="9316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64770</xdr:rowOff>
    </xdr:from>
    <xdr:to>
      <xdr:col>3</xdr:col>
      <xdr:colOff>193675</xdr:colOff>
      <xdr:row>55</xdr:row>
      <xdr:rowOff>166370</xdr:rowOff>
    </xdr:to>
    <xdr:sp macro="" textlink="">
      <xdr:nvSpPr>
        <xdr:cNvPr id="196" name="フローチャート : 判断 195"/>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151147</xdr:rowOff>
    </xdr:from>
    <xdr:ext cx="762000" cy="259045"/>
    <xdr:sp macro="" textlink="">
      <xdr:nvSpPr>
        <xdr:cNvPr id="197" name="テキスト ボックス 196"/>
        <xdr:cNvSpPr txBox="1"/>
      </xdr:nvSpPr>
      <xdr:spPr>
        <a:xfrm>
          <a:off x="1828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8" name="フローチャート : 判断 197"/>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199" name="テキスト ボックス 198"/>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167640</xdr:rowOff>
    </xdr:from>
    <xdr:to>
      <xdr:col>7</xdr:col>
      <xdr:colOff>66675</xdr:colOff>
      <xdr:row>55</xdr:row>
      <xdr:rowOff>97790</xdr:rowOff>
    </xdr:to>
    <xdr:sp macro="" textlink="">
      <xdr:nvSpPr>
        <xdr:cNvPr id="205" name="円/楕円 204"/>
        <xdr:cNvSpPr/>
      </xdr:nvSpPr>
      <xdr:spPr>
        <a:xfrm>
          <a:off x="4775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12717</xdr:rowOff>
    </xdr:from>
    <xdr:ext cx="762000" cy="259045"/>
    <xdr:sp macro="" textlink="">
      <xdr:nvSpPr>
        <xdr:cNvPr id="206" name="扶助費該当値テキスト"/>
        <xdr:cNvSpPr txBox="1"/>
      </xdr:nvSpPr>
      <xdr:spPr>
        <a:xfrm>
          <a:off x="4914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144780</xdr:rowOff>
    </xdr:from>
    <xdr:to>
      <xdr:col>5</xdr:col>
      <xdr:colOff>600075</xdr:colOff>
      <xdr:row>55</xdr:row>
      <xdr:rowOff>74930</xdr:rowOff>
    </xdr:to>
    <xdr:sp macro="" textlink="">
      <xdr:nvSpPr>
        <xdr:cNvPr id="207" name="円/楕円 206"/>
        <xdr:cNvSpPr/>
      </xdr:nvSpPr>
      <xdr:spPr>
        <a:xfrm>
          <a:off x="3937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85107</xdr:rowOff>
    </xdr:from>
    <xdr:ext cx="736600" cy="259045"/>
    <xdr:sp macro="" textlink="">
      <xdr:nvSpPr>
        <xdr:cNvPr id="208" name="テキスト ボックス 207"/>
        <xdr:cNvSpPr txBox="1"/>
      </xdr:nvSpPr>
      <xdr:spPr>
        <a:xfrm>
          <a:off x="3606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99060</xdr:rowOff>
    </xdr:from>
    <xdr:to>
      <xdr:col>4</xdr:col>
      <xdr:colOff>396875</xdr:colOff>
      <xdr:row>55</xdr:row>
      <xdr:rowOff>29210</xdr:rowOff>
    </xdr:to>
    <xdr:sp macro="" textlink="">
      <xdr:nvSpPr>
        <xdr:cNvPr id="209" name="円/楕円 208"/>
        <xdr:cNvSpPr/>
      </xdr:nvSpPr>
      <xdr:spPr>
        <a:xfrm>
          <a:off x="3048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39387</xdr:rowOff>
    </xdr:from>
    <xdr:ext cx="762000" cy="259045"/>
    <xdr:sp macro="" textlink="">
      <xdr:nvSpPr>
        <xdr:cNvPr id="210" name="テキスト ボックス 209"/>
        <xdr:cNvSpPr txBox="1"/>
      </xdr:nvSpPr>
      <xdr:spPr>
        <a:xfrm>
          <a:off x="2717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30480</xdr:rowOff>
    </xdr:from>
    <xdr:to>
      <xdr:col>3</xdr:col>
      <xdr:colOff>193675</xdr:colOff>
      <xdr:row>54</xdr:row>
      <xdr:rowOff>132080</xdr:rowOff>
    </xdr:to>
    <xdr:sp macro="" textlink="">
      <xdr:nvSpPr>
        <xdr:cNvPr id="211" name="円/楕円 210"/>
        <xdr:cNvSpPr/>
      </xdr:nvSpPr>
      <xdr:spPr>
        <a:xfrm>
          <a:off x="2159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142257</xdr:rowOff>
    </xdr:from>
    <xdr:ext cx="762000" cy="259045"/>
    <xdr:sp macro="" textlink="">
      <xdr:nvSpPr>
        <xdr:cNvPr id="212" name="テキスト ボックス 211"/>
        <xdr:cNvSpPr txBox="1"/>
      </xdr:nvSpPr>
      <xdr:spPr>
        <a:xfrm>
          <a:off x="1828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xdr:rowOff>
    </xdr:from>
    <xdr:to>
      <xdr:col>1</xdr:col>
      <xdr:colOff>676275</xdr:colOff>
      <xdr:row>54</xdr:row>
      <xdr:rowOff>109220</xdr:rowOff>
    </xdr:to>
    <xdr:sp macro="" textlink="">
      <xdr:nvSpPr>
        <xdr:cNvPr id="213" name="円/楕円 212"/>
        <xdr:cNvSpPr/>
      </xdr:nvSpPr>
      <xdr:spPr>
        <a:xfrm>
          <a:off x="1270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119397</xdr:rowOff>
    </xdr:from>
    <xdr:ext cx="762000" cy="259045"/>
    <xdr:sp macro="" textlink="">
      <xdr:nvSpPr>
        <xdr:cNvPr id="214" name="テキスト ボックス 213"/>
        <xdr:cNvSpPr txBox="1"/>
      </xdr:nvSpPr>
      <xdr:spPr>
        <a:xfrm>
          <a:off x="939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に係る経常収支比率は類似団体平均とほぼ同じで推移しているが、大阪府下で最も高齢化率が高く今後も後期高齢者医療会計や介護保険会計の繰出金の増加が予想されるため介護予防事業などを通じ給付費の軽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170434</xdr:rowOff>
    </xdr:from>
    <xdr:to>
      <xdr:col>24</xdr:col>
      <xdr:colOff>31750</xdr:colOff>
      <xdr:row>60</xdr:row>
      <xdr:rowOff>168148</xdr:rowOff>
    </xdr:to>
    <xdr:cxnSp macro="">
      <xdr:nvCxnSpPr>
        <xdr:cNvPr id="239" name="直線コネクタ 238"/>
        <xdr:cNvCxnSpPr/>
      </xdr:nvCxnSpPr>
      <xdr:spPr>
        <a:xfrm flipV="1">
          <a:off x="16510000" y="925728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140225</xdr:rowOff>
    </xdr:from>
    <xdr:ext cx="762000" cy="259045"/>
    <xdr:sp macro="" textlink="">
      <xdr:nvSpPr>
        <xdr:cNvPr id="240" name="その他最小値テキスト"/>
        <xdr:cNvSpPr txBox="1"/>
      </xdr:nvSpPr>
      <xdr:spPr>
        <a:xfrm>
          <a:off x="16598900" y="1042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60</xdr:row>
      <xdr:rowOff>168148</xdr:rowOff>
    </xdr:from>
    <xdr:to>
      <xdr:col>24</xdr:col>
      <xdr:colOff>120650</xdr:colOff>
      <xdr:row>60</xdr:row>
      <xdr:rowOff>168148</xdr:rowOff>
    </xdr:to>
    <xdr:cxnSp macro="">
      <xdr:nvCxnSpPr>
        <xdr:cNvPr id="241" name="直線コネクタ 240"/>
        <xdr:cNvCxnSpPr/>
      </xdr:nvCxnSpPr>
      <xdr:spPr>
        <a:xfrm>
          <a:off x="16421100" y="10455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85361</xdr:rowOff>
    </xdr:from>
    <xdr:ext cx="762000" cy="259045"/>
    <xdr:sp macro="" textlink="">
      <xdr:nvSpPr>
        <xdr:cNvPr id="242" name="その他最大値テキスト"/>
        <xdr:cNvSpPr txBox="1"/>
      </xdr:nvSpPr>
      <xdr:spPr>
        <a:xfrm>
          <a:off x="16598900" y="900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53</xdr:row>
      <xdr:rowOff>170434</xdr:rowOff>
    </xdr:from>
    <xdr:to>
      <xdr:col>24</xdr:col>
      <xdr:colOff>120650</xdr:colOff>
      <xdr:row>53</xdr:row>
      <xdr:rowOff>170434</xdr:rowOff>
    </xdr:to>
    <xdr:cxnSp macro="">
      <xdr:nvCxnSpPr>
        <xdr:cNvPr id="243" name="直線コネクタ 242"/>
        <xdr:cNvCxnSpPr/>
      </xdr:nvCxnSpPr>
      <xdr:spPr>
        <a:xfrm>
          <a:off x="16421100" y="925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136144</xdr:rowOff>
    </xdr:from>
    <xdr:to>
      <xdr:col>24</xdr:col>
      <xdr:colOff>31750</xdr:colOff>
      <xdr:row>56</xdr:row>
      <xdr:rowOff>145288</xdr:rowOff>
    </xdr:to>
    <xdr:cxnSp macro="">
      <xdr:nvCxnSpPr>
        <xdr:cNvPr id="244" name="直線コネクタ 243"/>
        <xdr:cNvCxnSpPr/>
      </xdr:nvCxnSpPr>
      <xdr:spPr>
        <a:xfrm>
          <a:off x="15671800" y="97373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106443</xdr:rowOff>
    </xdr:from>
    <xdr:ext cx="762000" cy="259045"/>
    <xdr:sp macro="" textlink="">
      <xdr:nvSpPr>
        <xdr:cNvPr id="245" name="その他平均値テキスト"/>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46" name="フローチャート : 判断 245"/>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113284</xdr:rowOff>
    </xdr:from>
    <xdr:to>
      <xdr:col>22</xdr:col>
      <xdr:colOff>565150</xdr:colOff>
      <xdr:row>56</xdr:row>
      <xdr:rowOff>136144</xdr:rowOff>
    </xdr:to>
    <xdr:cxnSp macro="">
      <xdr:nvCxnSpPr>
        <xdr:cNvPr id="247" name="直線コネクタ 246"/>
        <xdr:cNvCxnSpPr/>
      </xdr:nvCxnSpPr>
      <xdr:spPr>
        <a:xfrm>
          <a:off x="14782800" y="97144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8" name="フローチャート : 判断 247"/>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49" name="テキスト ボックス 248"/>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99568</xdr:rowOff>
    </xdr:from>
    <xdr:to>
      <xdr:col>21</xdr:col>
      <xdr:colOff>361950</xdr:colOff>
      <xdr:row>56</xdr:row>
      <xdr:rowOff>113284</xdr:rowOff>
    </xdr:to>
    <xdr:cxnSp macro="">
      <xdr:nvCxnSpPr>
        <xdr:cNvPr id="250" name="直線コネクタ 249"/>
        <xdr:cNvCxnSpPr/>
      </xdr:nvCxnSpPr>
      <xdr:spPr>
        <a:xfrm>
          <a:off x="13893800" y="9700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85344</xdr:rowOff>
    </xdr:from>
    <xdr:to>
      <xdr:col>21</xdr:col>
      <xdr:colOff>412750</xdr:colOff>
      <xdr:row>57</xdr:row>
      <xdr:rowOff>15494</xdr:rowOff>
    </xdr:to>
    <xdr:sp macro="" textlink="">
      <xdr:nvSpPr>
        <xdr:cNvPr id="251" name="フローチャート : 判断 250"/>
        <xdr:cNvSpPr/>
      </xdr:nvSpPr>
      <xdr:spPr>
        <a:xfrm>
          <a:off x="14732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271</xdr:rowOff>
    </xdr:from>
    <xdr:ext cx="762000" cy="259045"/>
    <xdr:sp macro="" textlink="">
      <xdr:nvSpPr>
        <xdr:cNvPr id="252" name="テキスト ボックス 251"/>
        <xdr:cNvSpPr txBox="1"/>
      </xdr:nvSpPr>
      <xdr:spPr>
        <a:xfrm>
          <a:off x="14401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99568</xdr:rowOff>
    </xdr:from>
    <xdr:to>
      <xdr:col>20</xdr:col>
      <xdr:colOff>158750</xdr:colOff>
      <xdr:row>57</xdr:row>
      <xdr:rowOff>5842</xdr:rowOff>
    </xdr:to>
    <xdr:cxnSp macro="">
      <xdr:nvCxnSpPr>
        <xdr:cNvPr id="253" name="直線コネクタ 252"/>
        <xdr:cNvCxnSpPr/>
      </xdr:nvCxnSpPr>
      <xdr:spPr>
        <a:xfrm flipV="1">
          <a:off x="13004800" y="97007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67056</xdr:rowOff>
    </xdr:from>
    <xdr:to>
      <xdr:col>20</xdr:col>
      <xdr:colOff>209550</xdr:colOff>
      <xdr:row>56</xdr:row>
      <xdr:rowOff>168656</xdr:rowOff>
    </xdr:to>
    <xdr:sp macro="" textlink="">
      <xdr:nvSpPr>
        <xdr:cNvPr id="254" name="フローチャート : 判断 253"/>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153433</xdr:rowOff>
    </xdr:from>
    <xdr:ext cx="762000" cy="259045"/>
    <xdr:sp macro="" textlink="">
      <xdr:nvSpPr>
        <xdr:cNvPr id="255" name="テキスト ボックス 254"/>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6" name="フローチャート : 判断 255"/>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7383</xdr:rowOff>
    </xdr:from>
    <xdr:ext cx="762000" cy="259045"/>
    <xdr:sp macro="" textlink="">
      <xdr:nvSpPr>
        <xdr:cNvPr id="257" name="テキスト ボックス 256"/>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94488</xdr:rowOff>
    </xdr:from>
    <xdr:to>
      <xdr:col>24</xdr:col>
      <xdr:colOff>82550</xdr:colOff>
      <xdr:row>57</xdr:row>
      <xdr:rowOff>24638</xdr:rowOff>
    </xdr:to>
    <xdr:sp macro="" textlink="">
      <xdr:nvSpPr>
        <xdr:cNvPr id="263" name="円/楕円 262"/>
        <xdr:cNvSpPr/>
      </xdr:nvSpPr>
      <xdr:spPr>
        <a:xfrm>
          <a:off x="164592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66565</xdr:rowOff>
    </xdr:from>
    <xdr:ext cx="762000" cy="259045"/>
    <xdr:sp macro="" textlink="">
      <xdr:nvSpPr>
        <xdr:cNvPr id="264" name="その他該当値テキスト"/>
        <xdr:cNvSpPr txBox="1"/>
      </xdr:nvSpPr>
      <xdr:spPr>
        <a:xfrm>
          <a:off x="165989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85344</xdr:rowOff>
    </xdr:from>
    <xdr:to>
      <xdr:col>22</xdr:col>
      <xdr:colOff>615950</xdr:colOff>
      <xdr:row>57</xdr:row>
      <xdr:rowOff>15494</xdr:rowOff>
    </xdr:to>
    <xdr:sp macro="" textlink="">
      <xdr:nvSpPr>
        <xdr:cNvPr id="265" name="円/楕円 264"/>
        <xdr:cNvSpPr/>
      </xdr:nvSpPr>
      <xdr:spPr>
        <a:xfrm>
          <a:off x="15621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25671</xdr:rowOff>
    </xdr:from>
    <xdr:ext cx="736600" cy="259045"/>
    <xdr:sp macro="" textlink="">
      <xdr:nvSpPr>
        <xdr:cNvPr id="266" name="テキスト ボックス 265"/>
        <xdr:cNvSpPr txBox="1"/>
      </xdr:nvSpPr>
      <xdr:spPr>
        <a:xfrm>
          <a:off x="15290800" y="945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62484</xdr:rowOff>
    </xdr:from>
    <xdr:to>
      <xdr:col>21</xdr:col>
      <xdr:colOff>412750</xdr:colOff>
      <xdr:row>56</xdr:row>
      <xdr:rowOff>164084</xdr:rowOff>
    </xdr:to>
    <xdr:sp macro="" textlink="">
      <xdr:nvSpPr>
        <xdr:cNvPr id="267" name="円/楕円 266"/>
        <xdr:cNvSpPr/>
      </xdr:nvSpPr>
      <xdr:spPr>
        <a:xfrm>
          <a:off x="14732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2811</xdr:rowOff>
    </xdr:from>
    <xdr:ext cx="762000" cy="259045"/>
    <xdr:sp macro="" textlink="">
      <xdr:nvSpPr>
        <xdr:cNvPr id="268" name="テキスト ボックス 267"/>
        <xdr:cNvSpPr txBox="1"/>
      </xdr:nvSpPr>
      <xdr:spPr>
        <a:xfrm>
          <a:off x="14401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48768</xdr:rowOff>
    </xdr:from>
    <xdr:to>
      <xdr:col>20</xdr:col>
      <xdr:colOff>209550</xdr:colOff>
      <xdr:row>56</xdr:row>
      <xdr:rowOff>150368</xdr:rowOff>
    </xdr:to>
    <xdr:sp macro="" textlink="">
      <xdr:nvSpPr>
        <xdr:cNvPr id="269" name="円/楕円 268"/>
        <xdr:cNvSpPr/>
      </xdr:nvSpPr>
      <xdr:spPr>
        <a:xfrm>
          <a:off x="13843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160545</xdr:rowOff>
    </xdr:from>
    <xdr:ext cx="762000" cy="259045"/>
    <xdr:sp macro="" textlink="">
      <xdr:nvSpPr>
        <xdr:cNvPr id="270" name="テキスト ボックス 269"/>
        <xdr:cNvSpPr txBox="1"/>
      </xdr:nvSpPr>
      <xdr:spPr>
        <a:xfrm>
          <a:off x="13512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126492</xdr:rowOff>
    </xdr:from>
    <xdr:to>
      <xdr:col>19</xdr:col>
      <xdr:colOff>6350</xdr:colOff>
      <xdr:row>57</xdr:row>
      <xdr:rowOff>56642</xdr:rowOff>
    </xdr:to>
    <xdr:sp macro="" textlink="">
      <xdr:nvSpPr>
        <xdr:cNvPr id="271" name="円/楕円 270"/>
        <xdr:cNvSpPr/>
      </xdr:nvSpPr>
      <xdr:spPr>
        <a:xfrm>
          <a:off x="12954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41419</xdr:rowOff>
    </xdr:from>
    <xdr:ext cx="762000" cy="259045"/>
    <xdr:sp macro="" textlink="">
      <xdr:nvSpPr>
        <xdr:cNvPr id="272" name="テキスト ボックス 271"/>
        <xdr:cNvSpPr txBox="1"/>
      </xdr:nvSpPr>
      <xdr:spPr>
        <a:xfrm>
          <a:off x="12623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に係る経常収支比率はほぼ横ばいで推移してきており、類似団体平均を下回っている。平成２４年度までは行政経営戦略プランに基づき補助金等の見直しにより各補助金の１０％カットや廃止に取り組んできた</a:t>
          </a:r>
          <a:r>
            <a:rPr lang="ja-JP" altLang="en-US" sz="1100" b="0" i="0" baseline="0">
              <a:solidFill>
                <a:schemeClr val="dk1"/>
              </a:solidFill>
              <a:effectLst/>
              <a:latin typeface="+mn-lt"/>
              <a:ea typeface="+mn-ea"/>
              <a:cs typeface="+mn-cs"/>
            </a:rPr>
            <a:t>が期間経過により終了した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　     </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むらづくり経営計画に基づき補助金の整理合理化を図っていく。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159004</xdr:rowOff>
    </xdr:from>
    <xdr:to>
      <xdr:col>24</xdr:col>
      <xdr:colOff>31750</xdr:colOff>
      <xdr:row>41</xdr:row>
      <xdr:rowOff>28702</xdr:rowOff>
    </xdr:to>
    <xdr:cxnSp macro="">
      <xdr:nvCxnSpPr>
        <xdr:cNvPr id="297" name="直線コネクタ 296"/>
        <xdr:cNvCxnSpPr/>
      </xdr:nvCxnSpPr>
      <xdr:spPr>
        <a:xfrm flipV="1">
          <a:off x="16510000" y="59883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779</xdr:rowOff>
    </xdr:from>
    <xdr:ext cx="762000" cy="259045"/>
    <xdr:sp macro="" textlink="">
      <xdr:nvSpPr>
        <xdr:cNvPr id="298"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23</xdr:col>
      <xdr:colOff>628650</xdr:colOff>
      <xdr:row>41</xdr:row>
      <xdr:rowOff>28702</xdr:rowOff>
    </xdr:from>
    <xdr:to>
      <xdr:col>24</xdr:col>
      <xdr:colOff>120650</xdr:colOff>
      <xdr:row>41</xdr:row>
      <xdr:rowOff>28702</xdr:rowOff>
    </xdr:to>
    <xdr:cxnSp macro="">
      <xdr:nvCxnSpPr>
        <xdr:cNvPr id="299" name="直線コネクタ 298"/>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73931</xdr:rowOff>
    </xdr:from>
    <xdr:ext cx="762000" cy="259045"/>
    <xdr:sp macro="" textlink="">
      <xdr:nvSpPr>
        <xdr:cNvPr id="300" name="補助費等最大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34</xdr:row>
      <xdr:rowOff>159004</xdr:rowOff>
    </xdr:from>
    <xdr:to>
      <xdr:col>24</xdr:col>
      <xdr:colOff>120650</xdr:colOff>
      <xdr:row>34</xdr:row>
      <xdr:rowOff>159004</xdr:rowOff>
    </xdr:to>
    <xdr:cxnSp macro="">
      <xdr:nvCxnSpPr>
        <xdr:cNvPr id="301" name="直線コネクタ 300"/>
        <xdr:cNvCxnSpPr/>
      </xdr:nvCxnSpPr>
      <xdr:spPr>
        <a:xfrm>
          <a:off x="16421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60706</xdr:rowOff>
    </xdr:from>
    <xdr:to>
      <xdr:col>24</xdr:col>
      <xdr:colOff>31750</xdr:colOff>
      <xdr:row>35</xdr:row>
      <xdr:rowOff>106426</xdr:rowOff>
    </xdr:to>
    <xdr:cxnSp macro="">
      <xdr:nvCxnSpPr>
        <xdr:cNvPr id="302" name="直線コネクタ 301"/>
        <xdr:cNvCxnSpPr/>
      </xdr:nvCxnSpPr>
      <xdr:spPr>
        <a:xfrm flipV="1">
          <a:off x="15671800" y="60614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121429</xdr:rowOff>
    </xdr:from>
    <xdr:ext cx="762000" cy="259045"/>
    <xdr:sp macro="" textlink="">
      <xdr:nvSpPr>
        <xdr:cNvPr id="303"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4" name="フローチャート :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65278</xdr:rowOff>
    </xdr:from>
    <xdr:to>
      <xdr:col>22</xdr:col>
      <xdr:colOff>565150</xdr:colOff>
      <xdr:row>35</xdr:row>
      <xdr:rowOff>106426</xdr:rowOff>
    </xdr:to>
    <xdr:cxnSp macro="">
      <xdr:nvCxnSpPr>
        <xdr:cNvPr id="305" name="直線コネクタ 304"/>
        <xdr:cNvCxnSpPr/>
      </xdr:nvCxnSpPr>
      <xdr:spPr>
        <a:xfrm>
          <a:off x="14782800" y="60660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7" name="テキスト ボックス 306"/>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42418</xdr:rowOff>
    </xdr:from>
    <xdr:to>
      <xdr:col>21</xdr:col>
      <xdr:colOff>361950</xdr:colOff>
      <xdr:row>35</xdr:row>
      <xdr:rowOff>65278</xdr:rowOff>
    </xdr:to>
    <xdr:cxnSp macro="">
      <xdr:nvCxnSpPr>
        <xdr:cNvPr id="308" name="直線コネクタ 307"/>
        <xdr:cNvCxnSpPr/>
      </xdr:nvCxnSpPr>
      <xdr:spPr>
        <a:xfrm>
          <a:off x="13893800" y="60431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131064</xdr:rowOff>
    </xdr:from>
    <xdr:to>
      <xdr:col>21</xdr:col>
      <xdr:colOff>412750</xdr:colOff>
      <xdr:row>37</xdr:row>
      <xdr:rowOff>61214</xdr:rowOff>
    </xdr:to>
    <xdr:sp macro="" textlink="">
      <xdr:nvSpPr>
        <xdr:cNvPr id="309" name="フローチャート :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45991</xdr:rowOff>
    </xdr:from>
    <xdr:ext cx="762000" cy="259045"/>
    <xdr:sp macro="" textlink="">
      <xdr:nvSpPr>
        <xdr:cNvPr id="310" name="テキスト ボックス 309"/>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42418</xdr:rowOff>
    </xdr:from>
    <xdr:to>
      <xdr:col>20</xdr:col>
      <xdr:colOff>158750</xdr:colOff>
      <xdr:row>35</xdr:row>
      <xdr:rowOff>60706</xdr:rowOff>
    </xdr:to>
    <xdr:cxnSp macro="">
      <xdr:nvCxnSpPr>
        <xdr:cNvPr id="311" name="直線コネクタ 310"/>
        <xdr:cNvCxnSpPr/>
      </xdr:nvCxnSpPr>
      <xdr:spPr>
        <a:xfrm flipV="1">
          <a:off x="13004800" y="60431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2" name="フローチャート : 判断 311"/>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3" name="テキスト ボックス 312"/>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14" name="フローチャート : 判断 313"/>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15" name="テキスト ボックス 314"/>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9906</xdr:rowOff>
    </xdr:from>
    <xdr:to>
      <xdr:col>24</xdr:col>
      <xdr:colOff>82550</xdr:colOff>
      <xdr:row>35</xdr:row>
      <xdr:rowOff>111506</xdr:rowOff>
    </xdr:to>
    <xdr:sp macro="" textlink="">
      <xdr:nvSpPr>
        <xdr:cNvPr id="321" name="円/楕円 320"/>
        <xdr:cNvSpPr/>
      </xdr:nvSpPr>
      <xdr:spPr>
        <a:xfrm>
          <a:off x="16459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89933</xdr:rowOff>
    </xdr:from>
    <xdr:ext cx="762000" cy="259045"/>
    <xdr:sp macro="" textlink="">
      <xdr:nvSpPr>
        <xdr:cNvPr id="322" name="補助費等該当値テキスト"/>
        <xdr:cNvSpPr txBox="1"/>
      </xdr:nvSpPr>
      <xdr:spPr>
        <a:xfrm>
          <a:off x="16598900" y="591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55626</xdr:rowOff>
    </xdr:from>
    <xdr:to>
      <xdr:col>22</xdr:col>
      <xdr:colOff>615950</xdr:colOff>
      <xdr:row>35</xdr:row>
      <xdr:rowOff>157226</xdr:rowOff>
    </xdr:to>
    <xdr:sp macro="" textlink="">
      <xdr:nvSpPr>
        <xdr:cNvPr id="323" name="円/楕円 322"/>
        <xdr:cNvSpPr/>
      </xdr:nvSpPr>
      <xdr:spPr>
        <a:xfrm>
          <a:off x="15621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167403</xdr:rowOff>
    </xdr:from>
    <xdr:ext cx="736600" cy="259045"/>
    <xdr:sp macro="" textlink="">
      <xdr:nvSpPr>
        <xdr:cNvPr id="324" name="テキスト ボックス 323"/>
        <xdr:cNvSpPr txBox="1"/>
      </xdr:nvSpPr>
      <xdr:spPr>
        <a:xfrm>
          <a:off x="15290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14478</xdr:rowOff>
    </xdr:from>
    <xdr:to>
      <xdr:col>21</xdr:col>
      <xdr:colOff>412750</xdr:colOff>
      <xdr:row>35</xdr:row>
      <xdr:rowOff>116078</xdr:rowOff>
    </xdr:to>
    <xdr:sp macro="" textlink="">
      <xdr:nvSpPr>
        <xdr:cNvPr id="325" name="円/楕円 324"/>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126255</xdr:rowOff>
    </xdr:from>
    <xdr:ext cx="762000" cy="259045"/>
    <xdr:sp macro="" textlink="">
      <xdr:nvSpPr>
        <xdr:cNvPr id="326" name="テキスト ボックス 325"/>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163068</xdr:rowOff>
    </xdr:from>
    <xdr:to>
      <xdr:col>20</xdr:col>
      <xdr:colOff>209550</xdr:colOff>
      <xdr:row>35</xdr:row>
      <xdr:rowOff>93218</xdr:rowOff>
    </xdr:to>
    <xdr:sp macro="" textlink="">
      <xdr:nvSpPr>
        <xdr:cNvPr id="327" name="円/楕円 326"/>
        <xdr:cNvSpPr/>
      </xdr:nvSpPr>
      <xdr:spPr>
        <a:xfrm>
          <a:off x="13843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103395</xdr:rowOff>
    </xdr:from>
    <xdr:ext cx="762000" cy="259045"/>
    <xdr:sp macro="" textlink="">
      <xdr:nvSpPr>
        <xdr:cNvPr id="328" name="テキスト ボックス 327"/>
        <xdr:cNvSpPr txBox="1"/>
      </xdr:nvSpPr>
      <xdr:spPr>
        <a:xfrm>
          <a:off x="13512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9906</xdr:rowOff>
    </xdr:from>
    <xdr:to>
      <xdr:col>19</xdr:col>
      <xdr:colOff>6350</xdr:colOff>
      <xdr:row>35</xdr:row>
      <xdr:rowOff>111506</xdr:rowOff>
    </xdr:to>
    <xdr:sp macro="" textlink="">
      <xdr:nvSpPr>
        <xdr:cNvPr id="329" name="円/楕円 328"/>
        <xdr:cNvSpPr/>
      </xdr:nvSpPr>
      <xdr:spPr>
        <a:xfrm>
          <a:off x="12954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121683</xdr:rowOff>
    </xdr:from>
    <xdr:ext cx="762000" cy="259045"/>
    <xdr:sp macro="" textlink="">
      <xdr:nvSpPr>
        <xdr:cNvPr id="330" name="テキスト ボックス 329"/>
        <xdr:cNvSpPr txBox="1"/>
      </xdr:nvSpPr>
      <xdr:spPr>
        <a:xfrm>
          <a:off x="12623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起債発行を伴う新規事業については、慎重に精査するとともに、公債費の適正化に取り組</a:t>
          </a:r>
          <a:r>
            <a:rPr lang="ja-JP" altLang="en-US" sz="1100" b="0" i="0" baseline="0">
              <a:solidFill>
                <a:schemeClr val="dk1"/>
              </a:solidFill>
              <a:effectLst/>
              <a:latin typeface="+mn-lt"/>
              <a:ea typeface="+mn-ea"/>
              <a:cs typeface="+mn-cs"/>
            </a:rPr>
            <a:t>むことで、ようやく類似団体の平均を下回ることができた。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しかしながら最低限の起債発行は必要であり、実質公債比率なども勘案し今後も精査していく。</a:t>
          </a:r>
          <a:r>
            <a:rPr lang="en-US" altLang="ja-JP" sz="1100" b="0" i="0" baseline="0">
              <a:solidFill>
                <a:schemeClr val="dk1"/>
              </a:solidFill>
              <a:effectLst/>
              <a:latin typeface="+mn-lt"/>
              <a:ea typeface="+mn-ea"/>
              <a:cs typeface="+mn-cs"/>
            </a:rPr>
            <a:t>	</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73660</xdr:rowOff>
    </xdr:from>
    <xdr:to>
      <xdr:col>7</xdr:col>
      <xdr:colOff>15875</xdr:colOff>
      <xdr:row>81</xdr:row>
      <xdr:rowOff>73661</xdr:rowOff>
    </xdr:to>
    <xdr:cxnSp macro="">
      <xdr:nvCxnSpPr>
        <xdr:cNvPr id="357" name="直線コネクタ 356"/>
        <xdr:cNvCxnSpPr/>
      </xdr:nvCxnSpPr>
      <xdr:spPr>
        <a:xfrm flipV="1">
          <a:off x="4826000" y="1258951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45738</xdr:rowOff>
    </xdr:from>
    <xdr:ext cx="762000" cy="259045"/>
    <xdr:sp macro="" textlink="">
      <xdr:nvSpPr>
        <xdr:cNvPr id="358"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81</xdr:row>
      <xdr:rowOff>73661</xdr:rowOff>
    </xdr:from>
    <xdr:to>
      <xdr:col>7</xdr:col>
      <xdr:colOff>104775</xdr:colOff>
      <xdr:row>81</xdr:row>
      <xdr:rowOff>73661</xdr:rowOff>
    </xdr:to>
    <xdr:cxnSp macro="">
      <xdr:nvCxnSpPr>
        <xdr:cNvPr id="359" name="直線コネクタ 358"/>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160037</xdr:rowOff>
    </xdr:from>
    <xdr:ext cx="762000" cy="259045"/>
    <xdr:sp macro="" textlink="">
      <xdr:nvSpPr>
        <xdr:cNvPr id="360" name="公債費最大値テキスト"/>
        <xdr:cNvSpPr txBox="1"/>
      </xdr:nvSpPr>
      <xdr:spPr>
        <a:xfrm>
          <a:off x="4914900" y="123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73660</xdr:rowOff>
    </xdr:from>
    <xdr:to>
      <xdr:col>7</xdr:col>
      <xdr:colOff>104775</xdr:colOff>
      <xdr:row>73</xdr:row>
      <xdr:rowOff>73660</xdr:rowOff>
    </xdr:to>
    <xdr:cxnSp macro="">
      <xdr:nvCxnSpPr>
        <xdr:cNvPr id="361" name="直線コネクタ 360"/>
        <xdr:cNvCxnSpPr/>
      </xdr:nvCxnSpPr>
      <xdr:spPr>
        <a:xfrm>
          <a:off x="4737100" y="1258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88900</xdr:rowOff>
    </xdr:from>
    <xdr:to>
      <xdr:col>7</xdr:col>
      <xdr:colOff>15875</xdr:colOff>
      <xdr:row>77</xdr:row>
      <xdr:rowOff>50800</xdr:rowOff>
    </xdr:to>
    <xdr:cxnSp macro="">
      <xdr:nvCxnSpPr>
        <xdr:cNvPr id="362" name="直線コネクタ 361"/>
        <xdr:cNvCxnSpPr/>
      </xdr:nvCxnSpPr>
      <xdr:spPr>
        <a:xfrm flipV="1">
          <a:off x="3987800" y="131191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59707</xdr:rowOff>
    </xdr:from>
    <xdr:ext cx="762000" cy="259045"/>
    <xdr:sp macro="" textlink="">
      <xdr:nvSpPr>
        <xdr:cNvPr id="363" name="公債費平均値テキスト"/>
        <xdr:cNvSpPr txBox="1"/>
      </xdr:nvSpPr>
      <xdr:spPr>
        <a:xfrm>
          <a:off x="4914900" y="13089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64" name="フローチャート : 判断 363"/>
        <xdr:cNvSpPr/>
      </xdr:nvSpPr>
      <xdr:spPr>
        <a:xfrm>
          <a:off x="47752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50800</xdr:rowOff>
    </xdr:from>
    <xdr:to>
      <xdr:col>5</xdr:col>
      <xdr:colOff>549275</xdr:colOff>
      <xdr:row>77</xdr:row>
      <xdr:rowOff>81280</xdr:rowOff>
    </xdr:to>
    <xdr:cxnSp macro="">
      <xdr:nvCxnSpPr>
        <xdr:cNvPr id="365" name="直線コネクタ 364"/>
        <xdr:cNvCxnSpPr/>
      </xdr:nvCxnSpPr>
      <xdr:spPr>
        <a:xfrm flipV="1">
          <a:off x="3098800" y="13252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99061</xdr:rowOff>
    </xdr:from>
    <xdr:to>
      <xdr:col>5</xdr:col>
      <xdr:colOff>600075</xdr:colOff>
      <xdr:row>77</xdr:row>
      <xdr:rowOff>29211</xdr:rowOff>
    </xdr:to>
    <xdr:sp macro="" textlink="">
      <xdr:nvSpPr>
        <xdr:cNvPr id="366" name="フローチャート : 判断 365"/>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67" name="テキスト ボックス 366"/>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81280</xdr:rowOff>
    </xdr:from>
    <xdr:to>
      <xdr:col>4</xdr:col>
      <xdr:colOff>346075</xdr:colOff>
      <xdr:row>77</xdr:row>
      <xdr:rowOff>96520</xdr:rowOff>
    </xdr:to>
    <xdr:cxnSp macro="">
      <xdr:nvCxnSpPr>
        <xdr:cNvPr id="368" name="直線コネクタ 367"/>
        <xdr:cNvCxnSpPr/>
      </xdr:nvCxnSpPr>
      <xdr:spPr>
        <a:xfrm flipV="1">
          <a:off x="2209800" y="132829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125730</xdr:rowOff>
    </xdr:from>
    <xdr:to>
      <xdr:col>4</xdr:col>
      <xdr:colOff>396875</xdr:colOff>
      <xdr:row>77</xdr:row>
      <xdr:rowOff>55880</xdr:rowOff>
    </xdr:to>
    <xdr:sp macro="" textlink="">
      <xdr:nvSpPr>
        <xdr:cNvPr id="369" name="フローチャート :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66057</xdr:rowOff>
    </xdr:from>
    <xdr:ext cx="762000" cy="259045"/>
    <xdr:sp macro="" textlink="">
      <xdr:nvSpPr>
        <xdr:cNvPr id="370" name="テキスト ボックス 369"/>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96520</xdr:rowOff>
    </xdr:from>
    <xdr:to>
      <xdr:col>3</xdr:col>
      <xdr:colOff>142875</xdr:colOff>
      <xdr:row>77</xdr:row>
      <xdr:rowOff>107950</xdr:rowOff>
    </xdr:to>
    <xdr:cxnSp macro="">
      <xdr:nvCxnSpPr>
        <xdr:cNvPr id="371" name="直線コネクタ 370"/>
        <xdr:cNvCxnSpPr/>
      </xdr:nvCxnSpPr>
      <xdr:spPr>
        <a:xfrm flipV="1">
          <a:off x="1320800" y="132981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2" name="フローチャート : 判断 37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73" name="テキスト ボックス 372"/>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156211</xdr:rowOff>
    </xdr:from>
    <xdr:to>
      <xdr:col>1</xdr:col>
      <xdr:colOff>676275</xdr:colOff>
      <xdr:row>77</xdr:row>
      <xdr:rowOff>86361</xdr:rowOff>
    </xdr:to>
    <xdr:sp macro="" textlink="">
      <xdr:nvSpPr>
        <xdr:cNvPr id="374" name="フローチャート : 判断 373"/>
        <xdr:cNvSpPr/>
      </xdr:nvSpPr>
      <xdr:spPr>
        <a:xfrm>
          <a:off x="1270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96538</xdr:rowOff>
    </xdr:from>
    <xdr:ext cx="762000" cy="259045"/>
    <xdr:sp macro="" textlink="">
      <xdr:nvSpPr>
        <xdr:cNvPr id="375" name="テキスト ボックス 374"/>
        <xdr:cNvSpPr txBox="1"/>
      </xdr:nvSpPr>
      <xdr:spPr>
        <a:xfrm>
          <a:off x="939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38100</xdr:rowOff>
    </xdr:from>
    <xdr:to>
      <xdr:col>7</xdr:col>
      <xdr:colOff>66675</xdr:colOff>
      <xdr:row>76</xdr:row>
      <xdr:rowOff>139700</xdr:rowOff>
    </xdr:to>
    <xdr:sp macro="" textlink="">
      <xdr:nvSpPr>
        <xdr:cNvPr id="381" name="円/楕円 380"/>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54627</xdr:rowOff>
    </xdr:from>
    <xdr:ext cx="762000" cy="259045"/>
    <xdr:sp macro="" textlink="">
      <xdr:nvSpPr>
        <xdr:cNvPr id="382" name="公債費該当値テキスト"/>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0</xdr:rowOff>
    </xdr:from>
    <xdr:to>
      <xdr:col>5</xdr:col>
      <xdr:colOff>600075</xdr:colOff>
      <xdr:row>77</xdr:row>
      <xdr:rowOff>101600</xdr:rowOff>
    </xdr:to>
    <xdr:sp macro="" textlink="">
      <xdr:nvSpPr>
        <xdr:cNvPr id="383" name="円/楕円 382"/>
        <xdr:cNvSpPr/>
      </xdr:nvSpPr>
      <xdr:spPr>
        <a:xfrm>
          <a:off x="3937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86377</xdr:rowOff>
    </xdr:from>
    <xdr:ext cx="736600" cy="259045"/>
    <xdr:sp macro="" textlink="">
      <xdr:nvSpPr>
        <xdr:cNvPr id="384" name="テキスト ボックス 383"/>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30480</xdr:rowOff>
    </xdr:from>
    <xdr:to>
      <xdr:col>4</xdr:col>
      <xdr:colOff>396875</xdr:colOff>
      <xdr:row>77</xdr:row>
      <xdr:rowOff>132080</xdr:rowOff>
    </xdr:to>
    <xdr:sp macro="" textlink="">
      <xdr:nvSpPr>
        <xdr:cNvPr id="385" name="円/楕円 384"/>
        <xdr:cNvSpPr/>
      </xdr:nvSpPr>
      <xdr:spPr>
        <a:xfrm>
          <a:off x="3048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116857</xdr:rowOff>
    </xdr:from>
    <xdr:ext cx="762000" cy="259045"/>
    <xdr:sp macro="" textlink="">
      <xdr:nvSpPr>
        <xdr:cNvPr id="386" name="テキスト ボックス 385"/>
        <xdr:cNvSpPr txBox="1"/>
      </xdr:nvSpPr>
      <xdr:spPr>
        <a:xfrm>
          <a:off x="2717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45720</xdr:rowOff>
    </xdr:from>
    <xdr:to>
      <xdr:col>3</xdr:col>
      <xdr:colOff>193675</xdr:colOff>
      <xdr:row>77</xdr:row>
      <xdr:rowOff>147320</xdr:rowOff>
    </xdr:to>
    <xdr:sp macro="" textlink="">
      <xdr:nvSpPr>
        <xdr:cNvPr id="387" name="円/楕円 386"/>
        <xdr:cNvSpPr/>
      </xdr:nvSpPr>
      <xdr:spPr>
        <a:xfrm>
          <a:off x="2159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132097</xdr:rowOff>
    </xdr:from>
    <xdr:ext cx="762000" cy="259045"/>
    <xdr:sp macro="" textlink="">
      <xdr:nvSpPr>
        <xdr:cNvPr id="388" name="テキスト ボックス 387"/>
        <xdr:cNvSpPr txBox="1"/>
      </xdr:nvSpPr>
      <xdr:spPr>
        <a:xfrm>
          <a:off x="1828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9" name="円/楕円 388"/>
        <xdr:cNvSpPr/>
      </xdr:nvSpPr>
      <xdr:spPr>
        <a:xfrm>
          <a:off x="1270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90" name="テキスト ボックス 389"/>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類似団体の平均と比べ</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％上回っている。</a:t>
          </a:r>
          <a:endParaRPr lang="ja-JP" altLang="ja-JP" sz="1400">
            <a:effectLst/>
          </a:endParaRPr>
        </a:p>
        <a:p>
          <a:pPr rtl="0"/>
          <a:r>
            <a:rPr lang="ja-JP" altLang="ja-JP" sz="1100" b="0" i="0" baseline="0">
              <a:solidFill>
                <a:schemeClr val="dk1"/>
              </a:solidFill>
              <a:effectLst/>
              <a:latin typeface="+mn-lt"/>
              <a:ea typeface="+mn-ea"/>
              <a:cs typeface="+mn-cs"/>
            </a:rPr>
            <a:t>　要因としては、どうしても小さな村では効率面が悪く消防業務をはじめ多くの業務をアウトソーシングしていく必要があり物件費にかかる経費が依然高い状態となっている。</a:t>
          </a:r>
          <a:endParaRPr lang="ja-JP" altLang="ja-JP" sz="1400">
            <a:effectLst/>
          </a:endParaRPr>
        </a:p>
        <a:p>
          <a:pPr rtl="0"/>
          <a:r>
            <a:rPr lang="ja-JP" altLang="ja-JP" sz="1100" b="0" i="0" baseline="0">
              <a:solidFill>
                <a:schemeClr val="dk1"/>
              </a:solidFill>
              <a:effectLst/>
              <a:latin typeface="+mn-lt"/>
              <a:ea typeface="+mn-ea"/>
              <a:cs typeface="+mn-cs"/>
            </a:rPr>
            <a:t>　今後はむらづくり経営計画に基づき持続可能な村政運営をめ</a:t>
          </a:r>
          <a:r>
            <a:rPr lang="ja-JP" altLang="en-US" sz="1100" b="0" i="0" baseline="0">
              <a:solidFill>
                <a:schemeClr val="dk1"/>
              </a:solidFill>
              <a:effectLst/>
              <a:latin typeface="+mn-lt"/>
              <a:ea typeface="+mn-ea"/>
              <a:cs typeface="+mn-cs"/>
            </a:rPr>
            <a:t>ざ</a:t>
          </a:r>
          <a:r>
            <a:rPr lang="ja-JP" altLang="ja-JP" sz="1100" b="0" i="0" baseline="0">
              <a:solidFill>
                <a:schemeClr val="dk1"/>
              </a:solidFill>
              <a:effectLst/>
              <a:latin typeface="+mn-lt"/>
              <a:ea typeface="+mn-ea"/>
              <a:cs typeface="+mn-cs"/>
            </a:rPr>
            <a:t>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107950</xdr:rowOff>
    </xdr:from>
    <xdr:to>
      <xdr:col>24</xdr:col>
      <xdr:colOff>31750</xdr:colOff>
      <xdr:row>82</xdr:row>
      <xdr:rowOff>69850</xdr:rowOff>
    </xdr:to>
    <xdr:cxnSp macro="">
      <xdr:nvCxnSpPr>
        <xdr:cNvPr id="418" name="直線コネクタ 417"/>
        <xdr:cNvCxnSpPr/>
      </xdr:nvCxnSpPr>
      <xdr:spPr>
        <a:xfrm flipV="1">
          <a:off x="16510000" y="12623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41927</xdr:rowOff>
    </xdr:from>
    <xdr:ext cx="762000" cy="259045"/>
    <xdr:sp macro="" textlink="">
      <xdr:nvSpPr>
        <xdr:cNvPr id="419" name="公債費以外最小値テキスト"/>
        <xdr:cNvSpPr txBox="1"/>
      </xdr:nvSpPr>
      <xdr:spPr>
        <a:xfrm>
          <a:off x="16598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628650</xdr:colOff>
      <xdr:row>82</xdr:row>
      <xdr:rowOff>69850</xdr:rowOff>
    </xdr:from>
    <xdr:to>
      <xdr:col>24</xdr:col>
      <xdr:colOff>120650</xdr:colOff>
      <xdr:row>82</xdr:row>
      <xdr:rowOff>69850</xdr:rowOff>
    </xdr:to>
    <xdr:cxnSp macro="">
      <xdr:nvCxnSpPr>
        <xdr:cNvPr id="420" name="直線コネクタ 419"/>
        <xdr:cNvCxnSpPr/>
      </xdr:nvCxnSpPr>
      <xdr:spPr>
        <a:xfrm>
          <a:off x="16421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22877</xdr:rowOff>
    </xdr:from>
    <xdr:ext cx="762000" cy="259045"/>
    <xdr:sp macro="" textlink="">
      <xdr:nvSpPr>
        <xdr:cNvPr id="421"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23</xdr:col>
      <xdr:colOff>628650</xdr:colOff>
      <xdr:row>73</xdr:row>
      <xdr:rowOff>107950</xdr:rowOff>
    </xdr:from>
    <xdr:to>
      <xdr:col>24</xdr:col>
      <xdr:colOff>120650</xdr:colOff>
      <xdr:row>73</xdr:row>
      <xdr:rowOff>107950</xdr:rowOff>
    </xdr:to>
    <xdr:cxnSp macro="">
      <xdr:nvCxnSpPr>
        <xdr:cNvPr id="422" name="直線コネクタ 421"/>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134620</xdr:rowOff>
    </xdr:from>
    <xdr:to>
      <xdr:col>24</xdr:col>
      <xdr:colOff>31750</xdr:colOff>
      <xdr:row>78</xdr:row>
      <xdr:rowOff>20320</xdr:rowOff>
    </xdr:to>
    <xdr:cxnSp macro="">
      <xdr:nvCxnSpPr>
        <xdr:cNvPr id="423" name="直線コネクタ 422"/>
        <xdr:cNvCxnSpPr/>
      </xdr:nvCxnSpPr>
      <xdr:spPr>
        <a:xfrm flipV="1">
          <a:off x="15671800" y="133362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24"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25" name="フローチャート :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123189</xdr:rowOff>
    </xdr:from>
    <xdr:to>
      <xdr:col>22</xdr:col>
      <xdr:colOff>565150</xdr:colOff>
      <xdr:row>78</xdr:row>
      <xdr:rowOff>20320</xdr:rowOff>
    </xdr:to>
    <xdr:cxnSp macro="">
      <xdr:nvCxnSpPr>
        <xdr:cNvPr id="426" name="直線コネクタ 425"/>
        <xdr:cNvCxnSpPr/>
      </xdr:nvCxnSpPr>
      <xdr:spPr>
        <a:xfrm>
          <a:off x="14782800" y="133248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110489</xdr:rowOff>
    </xdr:from>
    <xdr:to>
      <xdr:col>22</xdr:col>
      <xdr:colOff>615950</xdr:colOff>
      <xdr:row>77</xdr:row>
      <xdr:rowOff>40639</xdr:rowOff>
    </xdr:to>
    <xdr:sp macro="" textlink="">
      <xdr:nvSpPr>
        <xdr:cNvPr id="427" name="フローチャート : 判断 426"/>
        <xdr:cNvSpPr/>
      </xdr:nvSpPr>
      <xdr:spPr>
        <a:xfrm>
          <a:off x="15621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50817</xdr:rowOff>
    </xdr:from>
    <xdr:ext cx="736600" cy="259045"/>
    <xdr:sp macro="" textlink="">
      <xdr:nvSpPr>
        <xdr:cNvPr id="428" name="テキスト ボックス 427"/>
        <xdr:cNvSpPr txBox="1"/>
      </xdr:nvSpPr>
      <xdr:spPr>
        <a:xfrm>
          <a:off x="15290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138430</xdr:rowOff>
    </xdr:from>
    <xdr:to>
      <xdr:col>21</xdr:col>
      <xdr:colOff>361950</xdr:colOff>
      <xdr:row>77</xdr:row>
      <xdr:rowOff>123189</xdr:rowOff>
    </xdr:to>
    <xdr:cxnSp macro="">
      <xdr:nvCxnSpPr>
        <xdr:cNvPr id="429" name="直線コネクタ 428"/>
        <xdr:cNvCxnSpPr/>
      </xdr:nvCxnSpPr>
      <xdr:spPr>
        <a:xfrm>
          <a:off x="13893800" y="13168630"/>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64770</xdr:rowOff>
    </xdr:from>
    <xdr:to>
      <xdr:col>21</xdr:col>
      <xdr:colOff>412750</xdr:colOff>
      <xdr:row>76</xdr:row>
      <xdr:rowOff>166370</xdr:rowOff>
    </xdr:to>
    <xdr:sp macro="" textlink="">
      <xdr:nvSpPr>
        <xdr:cNvPr id="430" name="フローチャート : 判断 429"/>
        <xdr:cNvSpPr/>
      </xdr:nvSpPr>
      <xdr:spPr>
        <a:xfrm>
          <a:off x="14732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5097</xdr:rowOff>
    </xdr:from>
    <xdr:ext cx="762000" cy="259045"/>
    <xdr:sp macro="" textlink="">
      <xdr:nvSpPr>
        <xdr:cNvPr id="431" name="テキスト ボックス 430"/>
        <xdr:cNvSpPr txBox="1"/>
      </xdr:nvSpPr>
      <xdr:spPr>
        <a:xfrm>
          <a:off x="14401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138430</xdr:rowOff>
    </xdr:from>
    <xdr:to>
      <xdr:col>20</xdr:col>
      <xdr:colOff>158750</xdr:colOff>
      <xdr:row>79</xdr:row>
      <xdr:rowOff>8889</xdr:rowOff>
    </xdr:to>
    <xdr:cxnSp macro="">
      <xdr:nvCxnSpPr>
        <xdr:cNvPr id="432" name="直線コネクタ 431"/>
        <xdr:cNvCxnSpPr/>
      </xdr:nvCxnSpPr>
      <xdr:spPr>
        <a:xfrm flipV="1">
          <a:off x="13004800" y="13168630"/>
          <a:ext cx="889000" cy="38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3" name="フローチャート : 判断 432"/>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146067</xdr:rowOff>
    </xdr:from>
    <xdr:ext cx="762000" cy="259045"/>
    <xdr:sp macro="" textlink="">
      <xdr:nvSpPr>
        <xdr:cNvPr id="434" name="テキスト ボックス 433"/>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35" name="フローチャート : 判断 434"/>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54627</xdr:rowOff>
    </xdr:from>
    <xdr:ext cx="762000" cy="259045"/>
    <xdr:sp macro="" textlink="">
      <xdr:nvSpPr>
        <xdr:cNvPr id="436" name="テキスト ボックス 435"/>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83820</xdr:rowOff>
    </xdr:from>
    <xdr:to>
      <xdr:col>24</xdr:col>
      <xdr:colOff>82550</xdr:colOff>
      <xdr:row>78</xdr:row>
      <xdr:rowOff>13970</xdr:rowOff>
    </xdr:to>
    <xdr:sp macro="" textlink="">
      <xdr:nvSpPr>
        <xdr:cNvPr id="442" name="円/楕円 441"/>
        <xdr:cNvSpPr/>
      </xdr:nvSpPr>
      <xdr:spPr>
        <a:xfrm>
          <a:off x="164592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55897</xdr:rowOff>
    </xdr:from>
    <xdr:ext cx="762000" cy="259045"/>
    <xdr:sp macro="" textlink="">
      <xdr:nvSpPr>
        <xdr:cNvPr id="443" name="公債費以外該当値テキスト"/>
        <xdr:cNvSpPr txBox="1"/>
      </xdr:nvSpPr>
      <xdr:spPr>
        <a:xfrm>
          <a:off x="165989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140970</xdr:rowOff>
    </xdr:from>
    <xdr:to>
      <xdr:col>22</xdr:col>
      <xdr:colOff>615950</xdr:colOff>
      <xdr:row>78</xdr:row>
      <xdr:rowOff>71120</xdr:rowOff>
    </xdr:to>
    <xdr:sp macro="" textlink="">
      <xdr:nvSpPr>
        <xdr:cNvPr id="444" name="円/楕円 443"/>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55897</xdr:rowOff>
    </xdr:from>
    <xdr:ext cx="736600" cy="259045"/>
    <xdr:sp macro="" textlink="">
      <xdr:nvSpPr>
        <xdr:cNvPr id="445" name="テキスト ボックス 444"/>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72389</xdr:rowOff>
    </xdr:from>
    <xdr:to>
      <xdr:col>21</xdr:col>
      <xdr:colOff>412750</xdr:colOff>
      <xdr:row>78</xdr:row>
      <xdr:rowOff>2539</xdr:rowOff>
    </xdr:to>
    <xdr:sp macro="" textlink="">
      <xdr:nvSpPr>
        <xdr:cNvPr id="446" name="円/楕円 445"/>
        <xdr:cNvSpPr/>
      </xdr:nvSpPr>
      <xdr:spPr>
        <a:xfrm>
          <a:off x="14732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158766</xdr:rowOff>
    </xdr:from>
    <xdr:ext cx="762000" cy="259045"/>
    <xdr:sp macro="" textlink="">
      <xdr:nvSpPr>
        <xdr:cNvPr id="447" name="テキスト ボックス 446"/>
        <xdr:cNvSpPr txBox="1"/>
      </xdr:nvSpPr>
      <xdr:spPr>
        <a:xfrm>
          <a:off x="14401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87630</xdr:rowOff>
    </xdr:from>
    <xdr:to>
      <xdr:col>20</xdr:col>
      <xdr:colOff>209550</xdr:colOff>
      <xdr:row>77</xdr:row>
      <xdr:rowOff>17780</xdr:rowOff>
    </xdr:to>
    <xdr:sp macro="" textlink="">
      <xdr:nvSpPr>
        <xdr:cNvPr id="448" name="円/楕円 447"/>
        <xdr:cNvSpPr/>
      </xdr:nvSpPr>
      <xdr:spPr>
        <a:xfrm>
          <a:off x="13843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2557</xdr:rowOff>
    </xdr:from>
    <xdr:ext cx="762000" cy="259045"/>
    <xdr:sp macro="" textlink="">
      <xdr:nvSpPr>
        <xdr:cNvPr id="449" name="テキスト ボックス 448"/>
        <xdr:cNvSpPr txBox="1"/>
      </xdr:nvSpPr>
      <xdr:spPr>
        <a:xfrm>
          <a:off x="13512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129539</xdr:rowOff>
    </xdr:from>
    <xdr:to>
      <xdr:col>19</xdr:col>
      <xdr:colOff>6350</xdr:colOff>
      <xdr:row>79</xdr:row>
      <xdr:rowOff>59689</xdr:rowOff>
    </xdr:to>
    <xdr:sp macro="" textlink="">
      <xdr:nvSpPr>
        <xdr:cNvPr id="450" name="円/楕円 449"/>
        <xdr:cNvSpPr/>
      </xdr:nvSpPr>
      <xdr:spPr>
        <a:xfrm>
          <a:off x="12954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44466</xdr:rowOff>
    </xdr:from>
    <xdr:ext cx="762000" cy="259045"/>
    <xdr:sp macro="" textlink="">
      <xdr:nvSpPr>
        <xdr:cNvPr id="451" name="テキスト ボックス 450"/>
        <xdr:cNvSpPr txBox="1"/>
      </xdr:nvSpPr>
      <xdr:spPr>
        <a:xfrm>
          <a:off x="12623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大阪府千早赤阪村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3817</xdr:rowOff>
    </xdr:from>
    <xdr:to>
      <xdr:col>4</xdr:col>
      <xdr:colOff>1117600</xdr:colOff>
      <xdr:row>20</xdr:row>
      <xdr:rowOff>8553</xdr:rowOff>
    </xdr:to>
    <xdr:cxnSp macro="">
      <xdr:nvCxnSpPr>
        <xdr:cNvPr id="47" name="直線コネクタ 46"/>
        <xdr:cNvCxnSpPr/>
      </xdr:nvCxnSpPr>
      <xdr:spPr bwMode="auto">
        <a:xfrm flipV="1">
          <a:off x="5651500" y="1937392"/>
          <a:ext cx="0" cy="1547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152080</xdr:rowOff>
    </xdr:from>
    <xdr:ext cx="762000" cy="259045"/>
    <xdr:sp macro="" textlink="">
      <xdr:nvSpPr>
        <xdr:cNvPr id="48" name="人口1人当たり決算額の推移最小値テキスト130"/>
        <xdr:cNvSpPr txBox="1"/>
      </xdr:nvSpPr>
      <xdr:spPr>
        <a:xfrm>
          <a:off x="5740400" y="345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71,506</a:t>
          </a:r>
          <a:endParaRPr kumimoji="1" lang="ja-JP" altLang="en-US" sz="1000" b="1">
            <a:latin typeface="ＭＳ Ｐゴシック"/>
          </a:endParaRPr>
        </a:p>
      </xdr:txBody>
    </xdr:sp>
    <xdr:clientData/>
  </xdr:oneCellAnchor>
  <xdr:twoCellAnchor>
    <xdr:from>
      <xdr:col>4</xdr:col>
      <xdr:colOff>1028700</xdr:colOff>
      <xdr:row>20</xdr:row>
      <xdr:rowOff>8553</xdr:rowOff>
    </xdr:from>
    <xdr:to>
      <xdr:col>5</xdr:col>
      <xdr:colOff>73025</xdr:colOff>
      <xdr:row>20</xdr:row>
      <xdr:rowOff>8553</xdr:rowOff>
    </xdr:to>
    <xdr:cxnSp macro="">
      <xdr:nvCxnSpPr>
        <xdr:cNvPr id="49" name="直線コネクタ 48"/>
        <xdr:cNvCxnSpPr/>
      </xdr:nvCxnSpPr>
      <xdr:spPr bwMode="auto">
        <a:xfrm>
          <a:off x="5562600" y="34851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90194</xdr:rowOff>
    </xdr:from>
    <xdr:ext cx="762000" cy="259045"/>
    <xdr:sp macro="" textlink="">
      <xdr:nvSpPr>
        <xdr:cNvPr id="50" name="人口1人当たり決算額の推移最大値テキスト130"/>
        <xdr:cNvSpPr txBox="1"/>
      </xdr:nvSpPr>
      <xdr:spPr>
        <a:xfrm>
          <a:off x="5740400" y="16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213,691</a:t>
          </a:r>
          <a:endParaRPr kumimoji="1" lang="ja-JP" altLang="en-US" sz="1000" b="1">
            <a:latin typeface="ＭＳ Ｐゴシック"/>
          </a:endParaRPr>
        </a:p>
      </xdr:txBody>
    </xdr:sp>
    <xdr:clientData/>
  </xdr:oneCellAnchor>
  <xdr:twoCellAnchor>
    <xdr:from>
      <xdr:col>4</xdr:col>
      <xdr:colOff>1028700</xdr:colOff>
      <xdr:row>11</xdr:row>
      <xdr:rowOff>3817</xdr:rowOff>
    </xdr:from>
    <xdr:to>
      <xdr:col>5</xdr:col>
      <xdr:colOff>73025</xdr:colOff>
      <xdr:row>11</xdr:row>
      <xdr:rowOff>3817</xdr:rowOff>
    </xdr:to>
    <xdr:cxnSp macro="">
      <xdr:nvCxnSpPr>
        <xdr:cNvPr id="51" name="直線コネクタ 50"/>
        <xdr:cNvCxnSpPr/>
      </xdr:nvCxnSpPr>
      <xdr:spPr bwMode="auto">
        <a:xfrm>
          <a:off x="5562600" y="1937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131180</xdr:rowOff>
    </xdr:from>
    <xdr:to>
      <xdr:col>4</xdr:col>
      <xdr:colOff>1117600</xdr:colOff>
      <xdr:row>17</xdr:row>
      <xdr:rowOff>133357</xdr:rowOff>
    </xdr:to>
    <xdr:cxnSp macro="">
      <xdr:nvCxnSpPr>
        <xdr:cNvPr id="52" name="直線コネクタ 51"/>
        <xdr:cNvCxnSpPr/>
      </xdr:nvCxnSpPr>
      <xdr:spPr bwMode="auto">
        <a:xfrm>
          <a:off x="5003800" y="3093455"/>
          <a:ext cx="647700" cy="2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71483</xdr:rowOff>
    </xdr:from>
    <xdr:to>
      <xdr:col>4</xdr:col>
      <xdr:colOff>469900</xdr:colOff>
      <xdr:row>17</xdr:row>
      <xdr:rowOff>131180</xdr:rowOff>
    </xdr:to>
    <xdr:cxnSp macro="">
      <xdr:nvCxnSpPr>
        <xdr:cNvPr id="55" name="直線コネクタ 54"/>
        <xdr:cNvCxnSpPr/>
      </xdr:nvCxnSpPr>
      <xdr:spPr bwMode="auto">
        <a:xfrm>
          <a:off x="4305300" y="3033758"/>
          <a:ext cx="698500" cy="59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168827</xdr:rowOff>
    </xdr:from>
    <xdr:to>
      <xdr:col>4</xdr:col>
      <xdr:colOff>520700</xdr:colOff>
      <xdr:row>16</xdr:row>
      <xdr:rowOff>98977</xdr:rowOff>
    </xdr:to>
    <xdr:sp macro="" textlink="">
      <xdr:nvSpPr>
        <xdr:cNvPr id="56" name="フローチャート : 判断 55"/>
        <xdr:cNvSpPr/>
      </xdr:nvSpPr>
      <xdr:spPr bwMode="auto">
        <a:xfrm>
          <a:off x="4953000" y="2788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109154</xdr:rowOff>
    </xdr:from>
    <xdr:ext cx="736600" cy="259045"/>
    <xdr:sp macro="" textlink="">
      <xdr:nvSpPr>
        <xdr:cNvPr id="57" name="テキスト ボックス 56"/>
        <xdr:cNvSpPr txBox="1"/>
      </xdr:nvSpPr>
      <xdr:spPr>
        <a:xfrm>
          <a:off x="4622800" y="2557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71483</xdr:rowOff>
    </xdr:from>
    <xdr:to>
      <xdr:col>3</xdr:col>
      <xdr:colOff>904875</xdr:colOff>
      <xdr:row>17</xdr:row>
      <xdr:rowOff>114732</xdr:rowOff>
    </xdr:to>
    <xdr:cxnSp macro="">
      <xdr:nvCxnSpPr>
        <xdr:cNvPr id="58" name="直線コネクタ 57"/>
        <xdr:cNvCxnSpPr/>
      </xdr:nvCxnSpPr>
      <xdr:spPr bwMode="auto">
        <a:xfrm flipV="1">
          <a:off x="3606800" y="3033758"/>
          <a:ext cx="698500" cy="43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166257</xdr:rowOff>
    </xdr:from>
    <xdr:to>
      <xdr:col>3</xdr:col>
      <xdr:colOff>955675</xdr:colOff>
      <xdr:row>16</xdr:row>
      <xdr:rowOff>96407</xdr:rowOff>
    </xdr:to>
    <xdr:sp macro="" textlink="">
      <xdr:nvSpPr>
        <xdr:cNvPr id="59" name="フローチャート : 判断 58"/>
        <xdr:cNvSpPr/>
      </xdr:nvSpPr>
      <xdr:spPr bwMode="auto">
        <a:xfrm>
          <a:off x="4254500" y="2785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106584</xdr:rowOff>
    </xdr:from>
    <xdr:ext cx="762000" cy="259045"/>
    <xdr:sp macro="" textlink="">
      <xdr:nvSpPr>
        <xdr:cNvPr id="60" name="テキスト ボックス 59"/>
        <xdr:cNvSpPr txBox="1"/>
      </xdr:nvSpPr>
      <xdr:spPr>
        <a:xfrm>
          <a:off x="3924300" y="255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170325</xdr:rowOff>
    </xdr:from>
    <xdr:to>
      <xdr:col>3</xdr:col>
      <xdr:colOff>206375</xdr:colOff>
      <xdr:row>17</xdr:row>
      <xdr:rowOff>114732</xdr:rowOff>
    </xdr:to>
    <xdr:cxnSp macro="">
      <xdr:nvCxnSpPr>
        <xdr:cNvPr id="61" name="直線コネクタ 60"/>
        <xdr:cNvCxnSpPr/>
      </xdr:nvCxnSpPr>
      <xdr:spPr bwMode="auto">
        <a:xfrm>
          <a:off x="2908300" y="2961150"/>
          <a:ext cx="698500" cy="115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165093</xdr:rowOff>
    </xdr:from>
    <xdr:to>
      <xdr:col>3</xdr:col>
      <xdr:colOff>257175</xdr:colOff>
      <xdr:row>16</xdr:row>
      <xdr:rowOff>95243</xdr:rowOff>
    </xdr:to>
    <xdr:sp macro="" textlink="">
      <xdr:nvSpPr>
        <xdr:cNvPr id="62" name="フローチャート : 判断 61"/>
        <xdr:cNvSpPr/>
      </xdr:nvSpPr>
      <xdr:spPr bwMode="auto">
        <a:xfrm>
          <a:off x="3556000" y="2784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105420</xdr:rowOff>
    </xdr:from>
    <xdr:ext cx="762000" cy="259045"/>
    <xdr:sp macro="" textlink="">
      <xdr:nvSpPr>
        <xdr:cNvPr id="63" name="テキスト ボックス 62"/>
        <xdr:cNvSpPr txBox="1"/>
      </xdr:nvSpPr>
      <xdr:spPr>
        <a:xfrm>
          <a:off x="3225800" y="255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18103</xdr:rowOff>
    </xdr:from>
    <xdr:to>
      <xdr:col>2</xdr:col>
      <xdr:colOff>692150</xdr:colOff>
      <xdr:row>16</xdr:row>
      <xdr:rowOff>119703</xdr:rowOff>
    </xdr:to>
    <xdr:sp macro="" textlink="">
      <xdr:nvSpPr>
        <xdr:cNvPr id="64" name="フローチャート : 判断 63"/>
        <xdr:cNvSpPr/>
      </xdr:nvSpPr>
      <xdr:spPr bwMode="auto">
        <a:xfrm>
          <a:off x="2857500" y="2808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129880</xdr:rowOff>
    </xdr:from>
    <xdr:ext cx="762000" cy="259045"/>
    <xdr:sp macro="" textlink="">
      <xdr:nvSpPr>
        <xdr:cNvPr id="65" name="テキスト ボックス 64"/>
        <xdr:cNvSpPr txBox="1"/>
      </xdr:nvSpPr>
      <xdr:spPr>
        <a:xfrm>
          <a:off x="2527300" y="257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82557</xdr:rowOff>
    </xdr:from>
    <xdr:to>
      <xdr:col>5</xdr:col>
      <xdr:colOff>34925</xdr:colOff>
      <xdr:row>18</xdr:row>
      <xdr:rowOff>12707</xdr:rowOff>
    </xdr:to>
    <xdr:sp macro="" textlink="">
      <xdr:nvSpPr>
        <xdr:cNvPr id="71" name="円/楕円 70"/>
        <xdr:cNvSpPr/>
      </xdr:nvSpPr>
      <xdr:spPr bwMode="auto">
        <a:xfrm>
          <a:off x="5600700" y="3044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54634</xdr:rowOff>
    </xdr:from>
    <xdr:ext cx="762000" cy="259045"/>
    <xdr:sp macro="" textlink="">
      <xdr:nvSpPr>
        <xdr:cNvPr id="72" name="人口1人当たり決算額の推移該当値テキスト130"/>
        <xdr:cNvSpPr txBox="1"/>
      </xdr:nvSpPr>
      <xdr:spPr>
        <a:xfrm>
          <a:off x="5740400" y="301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107,291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80380</xdr:rowOff>
    </xdr:from>
    <xdr:to>
      <xdr:col>4</xdr:col>
      <xdr:colOff>520700</xdr:colOff>
      <xdr:row>18</xdr:row>
      <xdr:rowOff>10530</xdr:rowOff>
    </xdr:to>
    <xdr:sp macro="" textlink="">
      <xdr:nvSpPr>
        <xdr:cNvPr id="73" name="円/楕円 72"/>
        <xdr:cNvSpPr/>
      </xdr:nvSpPr>
      <xdr:spPr bwMode="auto">
        <a:xfrm>
          <a:off x="4953000" y="3042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166757</xdr:rowOff>
    </xdr:from>
    <xdr:ext cx="736600" cy="259045"/>
    <xdr:sp macro="" textlink="">
      <xdr:nvSpPr>
        <xdr:cNvPr id="74" name="テキスト ボックス 73"/>
        <xdr:cNvSpPr txBox="1"/>
      </xdr:nvSpPr>
      <xdr:spPr>
        <a:xfrm>
          <a:off x="4622800" y="3129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107,491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20683</xdr:rowOff>
    </xdr:from>
    <xdr:to>
      <xdr:col>3</xdr:col>
      <xdr:colOff>955675</xdr:colOff>
      <xdr:row>17</xdr:row>
      <xdr:rowOff>122283</xdr:rowOff>
    </xdr:to>
    <xdr:sp macro="" textlink="">
      <xdr:nvSpPr>
        <xdr:cNvPr id="75" name="円/楕円 74"/>
        <xdr:cNvSpPr/>
      </xdr:nvSpPr>
      <xdr:spPr bwMode="auto">
        <a:xfrm>
          <a:off x="4254500" y="2982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107060</xdr:rowOff>
    </xdr:from>
    <xdr:ext cx="762000" cy="259045"/>
    <xdr:sp macro="" textlink="">
      <xdr:nvSpPr>
        <xdr:cNvPr id="76" name="テキスト ボックス 75"/>
        <xdr:cNvSpPr txBox="1"/>
      </xdr:nvSpPr>
      <xdr:spPr>
        <a:xfrm>
          <a:off x="3924300" y="3069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112,975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63932</xdr:rowOff>
    </xdr:from>
    <xdr:to>
      <xdr:col>3</xdr:col>
      <xdr:colOff>257175</xdr:colOff>
      <xdr:row>17</xdr:row>
      <xdr:rowOff>165532</xdr:rowOff>
    </xdr:to>
    <xdr:sp macro="" textlink="">
      <xdr:nvSpPr>
        <xdr:cNvPr id="77" name="円/楕円 76"/>
        <xdr:cNvSpPr/>
      </xdr:nvSpPr>
      <xdr:spPr bwMode="auto">
        <a:xfrm>
          <a:off x="3556000" y="3026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150309</xdr:rowOff>
    </xdr:from>
    <xdr:ext cx="762000" cy="259045"/>
    <xdr:sp macro="" textlink="">
      <xdr:nvSpPr>
        <xdr:cNvPr id="78" name="テキスト ボックス 77"/>
        <xdr:cNvSpPr txBox="1"/>
      </xdr:nvSpPr>
      <xdr:spPr>
        <a:xfrm>
          <a:off x="3225800" y="311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109,002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119525</xdr:rowOff>
    </xdr:from>
    <xdr:to>
      <xdr:col>2</xdr:col>
      <xdr:colOff>692150</xdr:colOff>
      <xdr:row>17</xdr:row>
      <xdr:rowOff>49675</xdr:rowOff>
    </xdr:to>
    <xdr:sp macro="" textlink="">
      <xdr:nvSpPr>
        <xdr:cNvPr id="79" name="円/楕円 78"/>
        <xdr:cNvSpPr/>
      </xdr:nvSpPr>
      <xdr:spPr bwMode="auto">
        <a:xfrm>
          <a:off x="2857500" y="2910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34452</xdr:rowOff>
    </xdr:from>
    <xdr:ext cx="762000" cy="259045"/>
    <xdr:sp macro="" textlink="">
      <xdr:nvSpPr>
        <xdr:cNvPr id="80" name="テキスト ボックス 79"/>
        <xdr:cNvSpPr txBox="1"/>
      </xdr:nvSpPr>
      <xdr:spPr>
        <a:xfrm>
          <a:off x="2527300" y="29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119,645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223088</xdr:rowOff>
    </xdr:from>
    <xdr:to>
      <xdr:col>4</xdr:col>
      <xdr:colOff>1117600</xdr:colOff>
      <xdr:row>38</xdr:row>
      <xdr:rowOff>37199</xdr:rowOff>
    </xdr:to>
    <xdr:cxnSp macro="">
      <xdr:nvCxnSpPr>
        <xdr:cNvPr id="109" name="直線コネクタ 108"/>
        <xdr:cNvCxnSpPr/>
      </xdr:nvCxnSpPr>
      <xdr:spPr bwMode="auto">
        <a:xfrm flipV="1">
          <a:off x="5651500" y="6147638"/>
          <a:ext cx="0" cy="13571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9276</xdr:rowOff>
    </xdr:from>
    <xdr:ext cx="762000" cy="259045"/>
    <xdr:sp macro="" textlink="">
      <xdr:nvSpPr>
        <xdr:cNvPr id="110" name="人口1人当たり決算額の推移最小値テキスト445"/>
        <xdr:cNvSpPr txBox="1"/>
      </xdr:nvSpPr>
      <xdr:spPr>
        <a:xfrm>
          <a:off x="5740400" y="747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2,714</a:t>
          </a:r>
          <a:endParaRPr kumimoji="1" lang="ja-JP" altLang="en-US" sz="1000" b="1">
            <a:latin typeface="ＭＳ Ｐゴシック"/>
          </a:endParaRPr>
        </a:p>
      </xdr:txBody>
    </xdr:sp>
    <xdr:clientData/>
  </xdr:oneCellAnchor>
  <xdr:twoCellAnchor>
    <xdr:from>
      <xdr:col>4</xdr:col>
      <xdr:colOff>1028700</xdr:colOff>
      <xdr:row>38</xdr:row>
      <xdr:rowOff>37199</xdr:rowOff>
    </xdr:from>
    <xdr:to>
      <xdr:col>5</xdr:col>
      <xdr:colOff>73025</xdr:colOff>
      <xdr:row>38</xdr:row>
      <xdr:rowOff>37199</xdr:rowOff>
    </xdr:to>
    <xdr:cxnSp macro="">
      <xdr:nvCxnSpPr>
        <xdr:cNvPr id="111" name="直線コネクタ 110"/>
        <xdr:cNvCxnSpPr/>
      </xdr:nvCxnSpPr>
      <xdr:spPr bwMode="auto">
        <a:xfrm>
          <a:off x="5562600" y="7504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138015</xdr:rowOff>
    </xdr:from>
    <xdr:ext cx="762000" cy="259045"/>
    <xdr:sp macro="" textlink="">
      <xdr:nvSpPr>
        <xdr:cNvPr id="112" name="人口1人当たり決算額の推移最大値テキスト445"/>
        <xdr:cNvSpPr txBox="1"/>
      </xdr:nvSpPr>
      <xdr:spPr>
        <a:xfrm>
          <a:off x="5740400" y="589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73,956</a:t>
          </a:r>
          <a:endParaRPr kumimoji="1" lang="ja-JP" altLang="en-US" sz="1000" b="1">
            <a:latin typeface="ＭＳ Ｐゴシック"/>
          </a:endParaRPr>
        </a:p>
      </xdr:txBody>
    </xdr:sp>
    <xdr:clientData/>
  </xdr:oneCellAnchor>
  <xdr:twoCellAnchor>
    <xdr:from>
      <xdr:col>4</xdr:col>
      <xdr:colOff>1028700</xdr:colOff>
      <xdr:row>33</xdr:row>
      <xdr:rowOff>223088</xdr:rowOff>
    </xdr:from>
    <xdr:to>
      <xdr:col>5</xdr:col>
      <xdr:colOff>73025</xdr:colOff>
      <xdr:row>33</xdr:row>
      <xdr:rowOff>223088</xdr:rowOff>
    </xdr:to>
    <xdr:cxnSp macro="">
      <xdr:nvCxnSpPr>
        <xdr:cNvPr id="113" name="直線コネクタ 112"/>
        <xdr:cNvCxnSpPr/>
      </xdr:nvCxnSpPr>
      <xdr:spPr bwMode="auto">
        <a:xfrm>
          <a:off x="5562600" y="6147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64173</xdr:rowOff>
    </xdr:from>
    <xdr:to>
      <xdr:col>4</xdr:col>
      <xdr:colOff>1117600</xdr:colOff>
      <xdr:row>35</xdr:row>
      <xdr:rowOff>292735</xdr:rowOff>
    </xdr:to>
    <xdr:cxnSp macro="">
      <xdr:nvCxnSpPr>
        <xdr:cNvPr id="114" name="直線コネクタ 113"/>
        <xdr:cNvCxnSpPr/>
      </xdr:nvCxnSpPr>
      <xdr:spPr bwMode="auto">
        <a:xfrm>
          <a:off x="5003800" y="6674523"/>
          <a:ext cx="647700" cy="228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277513</xdr:rowOff>
    </xdr:from>
    <xdr:ext cx="762000" cy="259045"/>
    <xdr:sp macro="" textlink="">
      <xdr:nvSpPr>
        <xdr:cNvPr id="115" name="人口1人当たり決算額の推移平均値テキスト445"/>
        <xdr:cNvSpPr txBox="1"/>
      </xdr:nvSpPr>
      <xdr:spPr>
        <a:xfrm>
          <a:off x="5740400" y="6887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298438</xdr:rowOff>
    </xdr:from>
    <xdr:to>
      <xdr:col>5</xdr:col>
      <xdr:colOff>34925</xdr:colOff>
      <xdr:row>36</xdr:row>
      <xdr:rowOff>57138</xdr:rowOff>
    </xdr:to>
    <xdr:sp macro="" textlink="">
      <xdr:nvSpPr>
        <xdr:cNvPr id="116" name="フローチャート : 判断 115"/>
        <xdr:cNvSpPr/>
      </xdr:nvSpPr>
      <xdr:spPr bwMode="auto">
        <a:xfrm>
          <a:off x="56007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327120</xdr:rowOff>
    </xdr:from>
    <xdr:to>
      <xdr:col>4</xdr:col>
      <xdr:colOff>469900</xdr:colOff>
      <xdr:row>35</xdr:row>
      <xdr:rowOff>64173</xdr:rowOff>
    </xdr:to>
    <xdr:cxnSp macro="">
      <xdr:nvCxnSpPr>
        <xdr:cNvPr id="117" name="直線コネクタ 116"/>
        <xdr:cNvCxnSpPr/>
      </xdr:nvCxnSpPr>
      <xdr:spPr bwMode="auto">
        <a:xfrm>
          <a:off x="4305300" y="6594570"/>
          <a:ext cx="698500" cy="79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250507</xdr:rowOff>
    </xdr:from>
    <xdr:to>
      <xdr:col>4</xdr:col>
      <xdr:colOff>520700</xdr:colOff>
      <xdr:row>36</xdr:row>
      <xdr:rowOff>9207</xdr:rowOff>
    </xdr:to>
    <xdr:sp macro="" textlink="">
      <xdr:nvSpPr>
        <xdr:cNvPr id="118" name="フローチャート : 判断 117"/>
        <xdr:cNvSpPr/>
      </xdr:nvSpPr>
      <xdr:spPr bwMode="auto">
        <a:xfrm>
          <a:off x="49530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336884</xdr:rowOff>
    </xdr:from>
    <xdr:ext cx="736600" cy="259045"/>
    <xdr:sp macro="" textlink="">
      <xdr:nvSpPr>
        <xdr:cNvPr id="119" name="テキスト ボックス 118"/>
        <xdr:cNvSpPr txBox="1"/>
      </xdr:nvSpPr>
      <xdr:spPr>
        <a:xfrm>
          <a:off x="4622800" y="6947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273647</xdr:rowOff>
    </xdr:from>
    <xdr:to>
      <xdr:col>3</xdr:col>
      <xdr:colOff>904875</xdr:colOff>
      <xdr:row>34</xdr:row>
      <xdr:rowOff>327120</xdr:rowOff>
    </xdr:to>
    <xdr:cxnSp macro="">
      <xdr:nvCxnSpPr>
        <xdr:cNvPr id="120" name="直線コネクタ 119"/>
        <xdr:cNvCxnSpPr/>
      </xdr:nvCxnSpPr>
      <xdr:spPr bwMode="auto">
        <a:xfrm>
          <a:off x="3606800" y="6541097"/>
          <a:ext cx="698500" cy="53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182194</xdr:rowOff>
    </xdr:from>
    <xdr:to>
      <xdr:col>3</xdr:col>
      <xdr:colOff>955675</xdr:colOff>
      <xdr:row>35</xdr:row>
      <xdr:rowOff>283794</xdr:rowOff>
    </xdr:to>
    <xdr:sp macro="" textlink="">
      <xdr:nvSpPr>
        <xdr:cNvPr id="121" name="フローチャート : 判断 120"/>
        <xdr:cNvSpPr/>
      </xdr:nvSpPr>
      <xdr:spPr bwMode="auto">
        <a:xfrm>
          <a:off x="42545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268571</xdr:rowOff>
    </xdr:from>
    <xdr:ext cx="762000" cy="259045"/>
    <xdr:sp macro="" textlink="">
      <xdr:nvSpPr>
        <xdr:cNvPr id="122" name="テキスト ボックス 121"/>
        <xdr:cNvSpPr txBox="1"/>
      </xdr:nvSpPr>
      <xdr:spPr>
        <a:xfrm>
          <a:off x="39243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273647</xdr:rowOff>
    </xdr:from>
    <xdr:to>
      <xdr:col>3</xdr:col>
      <xdr:colOff>206375</xdr:colOff>
      <xdr:row>34</xdr:row>
      <xdr:rowOff>318643</xdr:rowOff>
    </xdr:to>
    <xdr:cxnSp macro="">
      <xdr:nvCxnSpPr>
        <xdr:cNvPr id="123" name="直線コネクタ 122"/>
        <xdr:cNvCxnSpPr/>
      </xdr:nvCxnSpPr>
      <xdr:spPr bwMode="auto">
        <a:xfrm flipV="1">
          <a:off x="2908300" y="6541097"/>
          <a:ext cx="698500" cy="44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165830</xdr:rowOff>
    </xdr:from>
    <xdr:to>
      <xdr:col>3</xdr:col>
      <xdr:colOff>257175</xdr:colOff>
      <xdr:row>35</xdr:row>
      <xdr:rowOff>267430</xdr:rowOff>
    </xdr:to>
    <xdr:sp macro="" textlink="">
      <xdr:nvSpPr>
        <xdr:cNvPr id="124" name="フローチャート : 判断 123"/>
        <xdr:cNvSpPr/>
      </xdr:nvSpPr>
      <xdr:spPr bwMode="auto">
        <a:xfrm>
          <a:off x="35560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252207</xdr:rowOff>
    </xdr:from>
    <xdr:ext cx="762000" cy="259045"/>
    <xdr:sp macro="" textlink="">
      <xdr:nvSpPr>
        <xdr:cNvPr id="125" name="テキスト ボックス 124"/>
        <xdr:cNvSpPr txBox="1"/>
      </xdr:nvSpPr>
      <xdr:spPr>
        <a:xfrm>
          <a:off x="3225800" y="686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135503</xdr:rowOff>
    </xdr:from>
    <xdr:to>
      <xdr:col>2</xdr:col>
      <xdr:colOff>692150</xdr:colOff>
      <xdr:row>35</xdr:row>
      <xdr:rowOff>237103</xdr:rowOff>
    </xdr:to>
    <xdr:sp macro="" textlink="">
      <xdr:nvSpPr>
        <xdr:cNvPr id="126" name="フローチャート : 判断 125"/>
        <xdr:cNvSpPr/>
      </xdr:nvSpPr>
      <xdr:spPr bwMode="auto">
        <a:xfrm>
          <a:off x="2857500" y="67458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221880</xdr:rowOff>
    </xdr:from>
    <xdr:ext cx="762000" cy="259045"/>
    <xdr:sp macro="" textlink="">
      <xdr:nvSpPr>
        <xdr:cNvPr id="127" name="テキスト ボックス 126"/>
        <xdr:cNvSpPr txBox="1"/>
      </xdr:nvSpPr>
      <xdr:spPr>
        <a:xfrm>
          <a:off x="2527300" y="683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39,887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241935</xdr:rowOff>
    </xdr:from>
    <xdr:to>
      <xdr:col>5</xdr:col>
      <xdr:colOff>34925</xdr:colOff>
      <xdr:row>36</xdr:row>
      <xdr:rowOff>635</xdr:rowOff>
    </xdr:to>
    <xdr:sp macro="" textlink="">
      <xdr:nvSpPr>
        <xdr:cNvPr id="133" name="円/楕円 132"/>
        <xdr:cNvSpPr/>
      </xdr:nvSpPr>
      <xdr:spPr bwMode="auto">
        <a:xfrm>
          <a:off x="5600700" y="6852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87012</xdr:rowOff>
    </xdr:from>
    <xdr:ext cx="762000" cy="259045"/>
    <xdr:sp macro="" textlink="">
      <xdr:nvSpPr>
        <xdr:cNvPr id="134" name="人口1人当たり決算額の推移該当値テキスト445"/>
        <xdr:cNvSpPr txBox="1"/>
      </xdr:nvSpPr>
      <xdr:spPr>
        <a:xfrm>
          <a:off x="5740400" y="669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34,300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13373</xdr:rowOff>
    </xdr:from>
    <xdr:to>
      <xdr:col>4</xdr:col>
      <xdr:colOff>520700</xdr:colOff>
      <xdr:row>35</xdr:row>
      <xdr:rowOff>114973</xdr:rowOff>
    </xdr:to>
    <xdr:sp macro="" textlink="">
      <xdr:nvSpPr>
        <xdr:cNvPr id="135" name="円/楕円 134"/>
        <xdr:cNvSpPr/>
      </xdr:nvSpPr>
      <xdr:spPr bwMode="auto">
        <a:xfrm>
          <a:off x="4953000" y="6623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125150</xdr:rowOff>
    </xdr:from>
    <xdr:ext cx="736600" cy="259045"/>
    <xdr:sp macro="" textlink="">
      <xdr:nvSpPr>
        <xdr:cNvPr id="136" name="テキスト ボックス 135"/>
        <xdr:cNvSpPr txBox="1"/>
      </xdr:nvSpPr>
      <xdr:spPr>
        <a:xfrm>
          <a:off x="4622800" y="6392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46,298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276320</xdr:rowOff>
    </xdr:from>
    <xdr:to>
      <xdr:col>3</xdr:col>
      <xdr:colOff>955675</xdr:colOff>
      <xdr:row>35</xdr:row>
      <xdr:rowOff>35020</xdr:rowOff>
    </xdr:to>
    <xdr:sp macro="" textlink="">
      <xdr:nvSpPr>
        <xdr:cNvPr id="137" name="円/楕円 136"/>
        <xdr:cNvSpPr/>
      </xdr:nvSpPr>
      <xdr:spPr bwMode="auto">
        <a:xfrm>
          <a:off x="4254500" y="6543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45197</xdr:rowOff>
    </xdr:from>
    <xdr:ext cx="762000" cy="259045"/>
    <xdr:sp macro="" textlink="">
      <xdr:nvSpPr>
        <xdr:cNvPr id="138" name="テキスト ボックス 137"/>
        <xdr:cNvSpPr txBox="1"/>
      </xdr:nvSpPr>
      <xdr:spPr>
        <a:xfrm>
          <a:off x="3924300" y="631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50,495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222847</xdr:rowOff>
    </xdr:from>
    <xdr:to>
      <xdr:col>3</xdr:col>
      <xdr:colOff>257175</xdr:colOff>
      <xdr:row>34</xdr:row>
      <xdr:rowOff>324447</xdr:rowOff>
    </xdr:to>
    <xdr:sp macro="" textlink="">
      <xdr:nvSpPr>
        <xdr:cNvPr id="139" name="円/楕円 138"/>
        <xdr:cNvSpPr/>
      </xdr:nvSpPr>
      <xdr:spPr bwMode="auto">
        <a:xfrm>
          <a:off x="3556000" y="6490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334624</xdr:rowOff>
    </xdr:from>
    <xdr:ext cx="762000" cy="259045"/>
    <xdr:sp macro="" textlink="">
      <xdr:nvSpPr>
        <xdr:cNvPr id="140" name="テキスト ボックス 139"/>
        <xdr:cNvSpPr txBox="1"/>
      </xdr:nvSpPr>
      <xdr:spPr>
        <a:xfrm>
          <a:off x="3225800" y="625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53,302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267843</xdr:rowOff>
    </xdr:from>
    <xdr:to>
      <xdr:col>2</xdr:col>
      <xdr:colOff>692150</xdr:colOff>
      <xdr:row>35</xdr:row>
      <xdr:rowOff>26543</xdr:rowOff>
    </xdr:to>
    <xdr:sp macro="" textlink="">
      <xdr:nvSpPr>
        <xdr:cNvPr id="141" name="円/楕円 140"/>
        <xdr:cNvSpPr/>
      </xdr:nvSpPr>
      <xdr:spPr bwMode="auto">
        <a:xfrm>
          <a:off x="2857500" y="6535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36720</xdr:rowOff>
    </xdr:from>
    <xdr:ext cx="762000" cy="259045"/>
    <xdr:sp macro="" textlink="">
      <xdr:nvSpPr>
        <xdr:cNvPr id="142" name="テキスト ボックス 141"/>
        <xdr:cNvSpPr txBox="1"/>
      </xdr:nvSpPr>
      <xdr:spPr>
        <a:xfrm>
          <a:off x="2527300" y="630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大阪府千早赤阪村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年度決算では、標準財政規模（</a:t>
          </a:r>
          <a:r>
            <a:rPr lang="en-US" altLang="ja-JP" sz="1100" b="0" i="0" baseline="0">
              <a:solidFill>
                <a:schemeClr val="dk1"/>
              </a:solidFill>
              <a:effectLst/>
              <a:latin typeface="+mn-lt"/>
              <a:ea typeface="+mn-ea"/>
              <a:cs typeface="+mn-cs"/>
            </a:rPr>
            <a:t>1,886,377</a:t>
          </a:r>
          <a:r>
            <a:rPr lang="ja-JP" altLang="ja-JP" sz="1100" b="0" i="0" baseline="0">
              <a:solidFill>
                <a:schemeClr val="dk1"/>
              </a:solidFill>
              <a:effectLst/>
              <a:latin typeface="+mn-lt"/>
              <a:ea typeface="+mn-ea"/>
              <a:cs typeface="+mn-cs"/>
            </a:rPr>
            <a:t>千円）に対する実質収支比率は</a:t>
          </a:r>
          <a:r>
            <a:rPr lang="en-US" altLang="ja-JP" sz="1100" b="0" i="0" baseline="0">
              <a:solidFill>
                <a:schemeClr val="dk1"/>
              </a:solidFill>
              <a:effectLst/>
              <a:latin typeface="+mn-lt"/>
              <a:ea typeface="+mn-ea"/>
              <a:cs typeface="+mn-cs"/>
            </a:rPr>
            <a:t>5.19</a:t>
          </a:r>
          <a:r>
            <a:rPr lang="ja-JP" altLang="ja-JP" sz="1100" b="0" i="0" baseline="0">
              <a:solidFill>
                <a:schemeClr val="dk1"/>
              </a:solidFill>
              <a:effectLst/>
              <a:latin typeface="+mn-lt"/>
              <a:ea typeface="+mn-ea"/>
              <a:cs typeface="+mn-cs"/>
            </a:rPr>
            <a:t>％となっておりここ数年安定して推移している。</a:t>
          </a:r>
          <a:endParaRPr lang="ja-JP" altLang="ja-JP" sz="1400">
            <a:effectLst/>
          </a:endParaRPr>
        </a:p>
        <a:p>
          <a:pPr rtl="0"/>
          <a:r>
            <a:rPr lang="ja-JP" altLang="ja-JP" sz="1100" b="0" i="0" baseline="0">
              <a:solidFill>
                <a:schemeClr val="dk1"/>
              </a:solidFill>
              <a:effectLst/>
              <a:latin typeface="+mn-lt"/>
              <a:ea typeface="+mn-ea"/>
              <a:cs typeface="+mn-cs"/>
            </a:rPr>
            <a:t>　財政調整基金残高は、平成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年度は取り崩しをしなかったことと、発生した剰余金を積み立てたことにより増加傾向にある。</a:t>
          </a:r>
          <a:endParaRPr lang="ja-JP" altLang="ja-JP" sz="1400">
            <a:effectLst/>
          </a:endParaRPr>
        </a:p>
        <a:p>
          <a:pPr rtl="0"/>
          <a:r>
            <a:rPr lang="ja-JP" altLang="ja-JP" sz="1100" b="0" i="0" baseline="0">
              <a:solidFill>
                <a:schemeClr val="dk1"/>
              </a:solidFill>
              <a:effectLst/>
              <a:latin typeface="+mn-lt"/>
              <a:ea typeface="+mn-ea"/>
              <a:cs typeface="+mn-cs"/>
            </a:rPr>
            <a:t>　実質収支は健全な財政運営を図るための重要なポイントであるため、今後も黒字を堅持するよう努める。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大阪府千早赤阪村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年度においても各会計とも赤字はなく、連結実質赤字比率は生じておらず、ここ数年同じような水準で推移してきている。</a:t>
          </a:r>
          <a:endParaRPr lang="en-US" altLang="ja-JP" sz="1100" b="0" i="0" baseline="0">
            <a:solidFill>
              <a:schemeClr val="dk1"/>
            </a:solidFill>
            <a:effectLst/>
            <a:latin typeface="+mn-lt"/>
            <a:ea typeface="+mn-ea"/>
            <a:cs typeface="+mn-cs"/>
          </a:endParaRPr>
        </a:p>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一般会計では、前年度より実質収支</a:t>
          </a:r>
          <a:r>
            <a:rPr lang="ja-JP" altLang="en-US" sz="1100" b="0" i="0" baseline="0">
              <a:solidFill>
                <a:schemeClr val="dk1"/>
              </a:solidFill>
              <a:effectLst/>
              <a:latin typeface="+mn-lt"/>
              <a:ea typeface="+mn-ea"/>
              <a:cs typeface="+mn-cs"/>
            </a:rPr>
            <a:t>も増え</a:t>
          </a:r>
          <a:r>
            <a:rPr lang="ja-JP" altLang="ja-JP" sz="1100" b="0" i="0" baseline="0">
              <a:solidFill>
                <a:schemeClr val="dk1"/>
              </a:solidFill>
              <a:effectLst/>
              <a:latin typeface="+mn-lt"/>
              <a:ea typeface="+mn-ea"/>
              <a:cs typeface="+mn-cs"/>
            </a:rPr>
            <a:t>、今のところ安定して推移している。</a:t>
          </a:r>
          <a:endParaRPr lang="ja-JP" altLang="ja-JP" sz="1400">
            <a:effectLst/>
          </a:endParaRPr>
        </a:p>
        <a:p>
          <a:pPr rtl="0"/>
          <a:r>
            <a:rPr lang="ja-JP" altLang="ja-JP" sz="1100" b="0" i="0" baseline="0">
              <a:solidFill>
                <a:schemeClr val="dk1"/>
              </a:solidFill>
              <a:effectLst/>
              <a:latin typeface="+mn-lt"/>
              <a:ea typeface="+mn-ea"/>
              <a:cs typeface="+mn-cs"/>
            </a:rPr>
            <a:t>　水道事業会計について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、今のところ安定しているが、今後上水道事業整備計画に基づく上水道施設等の整備などが課題であり、一層の企業努力が求められる。</a:t>
          </a:r>
          <a:endParaRPr lang="ja-JP" altLang="ja-JP" sz="1400">
            <a:effectLst/>
          </a:endParaRPr>
        </a:p>
        <a:p>
          <a:pPr rtl="0"/>
          <a:r>
            <a:rPr lang="ja-JP" altLang="ja-JP" sz="1100" b="0" i="0" baseline="0">
              <a:solidFill>
                <a:schemeClr val="dk1"/>
              </a:solidFill>
              <a:effectLst/>
              <a:latin typeface="+mn-lt"/>
              <a:ea typeface="+mn-ea"/>
              <a:cs typeface="+mn-cs"/>
            </a:rPr>
            <a:t>　金剛山観光事業特別会計については、指定管理者制度の導入により赤字がなくなりＨ２０以降は黒字</a:t>
          </a:r>
          <a:r>
            <a:rPr lang="ja-JP" altLang="en-US" sz="1100" b="0" i="0" baseline="0">
              <a:solidFill>
                <a:schemeClr val="dk1"/>
              </a:solidFill>
              <a:effectLst/>
              <a:latin typeface="+mn-lt"/>
              <a:ea typeface="+mn-ea"/>
              <a:cs typeface="+mn-cs"/>
            </a:rPr>
            <a:t>が続いている</a:t>
          </a:r>
          <a:r>
            <a:rPr lang="ja-JP" altLang="ja-JP" sz="1100" b="0" i="0" baseline="0">
              <a:solidFill>
                <a:schemeClr val="dk1"/>
              </a:solidFill>
              <a:effectLst/>
              <a:latin typeface="+mn-lt"/>
              <a:ea typeface="+mn-ea"/>
              <a:cs typeface="+mn-cs"/>
            </a:rPr>
            <a:t>いる。</a:t>
          </a:r>
          <a:endParaRPr lang="ja-JP" altLang="ja-JP" sz="1400">
            <a:effectLst/>
          </a:endParaRPr>
        </a:p>
        <a:p>
          <a:pPr rtl="0"/>
          <a:r>
            <a:rPr lang="ja-JP" altLang="ja-JP" sz="1100" b="0" i="0" baseline="0">
              <a:solidFill>
                <a:schemeClr val="dk1"/>
              </a:solidFill>
              <a:effectLst/>
              <a:latin typeface="+mn-lt"/>
              <a:ea typeface="+mn-ea"/>
              <a:cs typeface="+mn-cs"/>
            </a:rPr>
            <a:t>　国民健康保険特別会計（事業勘定）については、</a:t>
          </a:r>
          <a:r>
            <a:rPr lang="ja-JP" altLang="en-US" sz="1100" b="0" i="0" baseline="0">
              <a:solidFill>
                <a:schemeClr val="dk1"/>
              </a:solidFill>
              <a:effectLst/>
              <a:latin typeface="+mn-lt"/>
              <a:ea typeface="+mn-ea"/>
              <a:cs typeface="+mn-cs"/>
            </a:rPr>
            <a:t>前期高齢者交付金の前々年度清算により特定財源が増加し</a:t>
          </a:r>
          <a:r>
            <a:rPr lang="ja-JP" altLang="ja-JP" sz="1100" b="0" i="0" baseline="0">
              <a:solidFill>
                <a:schemeClr val="dk1"/>
              </a:solidFill>
              <a:effectLst/>
              <a:latin typeface="+mn-lt"/>
              <a:ea typeface="+mn-ea"/>
              <a:cs typeface="+mn-cs"/>
            </a:rPr>
            <a:t>黒字</a:t>
          </a:r>
          <a:r>
            <a:rPr lang="ja-JP" altLang="en-US" sz="1100" b="0" i="0" baseline="0">
              <a:solidFill>
                <a:schemeClr val="dk1"/>
              </a:solidFill>
              <a:effectLst/>
              <a:latin typeface="+mn-lt"/>
              <a:ea typeface="+mn-ea"/>
              <a:cs typeface="+mn-cs"/>
            </a:rPr>
            <a:t>が継続している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大阪府千早赤阪村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元利償還金については償還のピークが過ぎた</a:t>
          </a:r>
          <a:r>
            <a:rPr lang="ja-JP" altLang="en-US" sz="1100" b="0" i="0" baseline="0">
              <a:solidFill>
                <a:schemeClr val="dk1"/>
              </a:solidFill>
              <a:effectLst/>
              <a:latin typeface="+mn-lt"/>
              <a:ea typeface="+mn-ea"/>
              <a:cs typeface="+mn-cs"/>
            </a:rPr>
            <a:t>ものの平成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年度に過疎地域の指定を受け、</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しばらくは、過疎対策に伴う必要最低限の起債発行が必要</a:t>
          </a:r>
          <a:r>
            <a:rPr lang="ja-JP" altLang="ja-JP" sz="1100" b="0" i="0" baseline="0">
              <a:solidFill>
                <a:schemeClr val="dk1"/>
              </a:solidFill>
              <a:effectLst/>
              <a:latin typeface="+mn-lt"/>
              <a:ea typeface="+mn-ea"/>
              <a:cs typeface="+mn-cs"/>
            </a:rPr>
            <a:t>である。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、老朽化している役場庁舎等公共施設の整備や上水道事業基本計画に基づく上水道施設等の整備などの諸課題もあり、起債の新規発行を伴う新規事業についてはより慎重に精査する必要がある。</a:t>
          </a:r>
          <a:endParaRPr lang="ja-JP" altLang="ja-JP">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これ</a:t>
          </a:r>
          <a:r>
            <a:rPr lang="ja-JP" altLang="en-US" sz="1100" b="0" i="0" baseline="0">
              <a:solidFill>
                <a:schemeClr val="dk1"/>
              </a:solidFill>
              <a:effectLst/>
              <a:latin typeface="+mn-lt"/>
              <a:ea typeface="+mn-ea"/>
              <a:cs typeface="+mn-cs"/>
            </a:rPr>
            <a:t>らに</a:t>
          </a:r>
          <a:r>
            <a:rPr lang="ja-JP" altLang="ja-JP" sz="1100" b="0" i="0" baseline="0">
              <a:solidFill>
                <a:schemeClr val="dk1"/>
              </a:solidFill>
              <a:effectLst/>
              <a:latin typeface="+mn-lt"/>
              <a:ea typeface="+mn-ea"/>
              <a:cs typeface="+mn-cs"/>
            </a:rPr>
            <a:t>伴い実質公債比率も</a:t>
          </a:r>
          <a:r>
            <a:rPr lang="ja-JP" altLang="en-US" sz="1100" b="0" i="0" baseline="0">
              <a:solidFill>
                <a:schemeClr val="dk1"/>
              </a:solidFill>
              <a:effectLst/>
              <a:latin typeface="+mn-lt"/>
              <a:ea typeface="+mn-ea"/>
              <a:cs typeface="+mn-cs"/>
            </a:rPr>
            <a:t>上昇するが許可団体となる</a:t>
          </a:r>
          <a:r>
            <a:rPr lang="ja-JP" altLang="ja-JP" sz="1100" b="0" i="0" baseline="0">
              <a:solidFill>
                <a:schemeClr val="dk1"/>
              </a:solidFill>
              <a:effectLst/>
              <a:latin typeface="+mn-lt"/>
              <a:ea typeface="+mn-ea"/>
              <a:cs typeface="+mn-cs"/>
            </a:rPr>
            <a:t>１８％</a:t>
          </a:r>
          <a:r>
            <a:rPr lang="ja-JP" altLang="en-US" sz="1100" b="0" i="0" baseline="0">
              <a:solidFill>
                <a:schemeClr val="dk1"/>
              </a:solidFill>
              <a:effectLst/>
              <a:latin typeface="+mn-lt"/>
              <a:ea typeface="+mn-ea"/>
              <a:cs typeface="+mn-cs"/>
            </a:rPr>
            <a:t>の水準を上回らないよう</a:t>
          </a:r>
          <a:r>
            <a:rPr lang="ja-JP" altLang="ja-JP" sz="1100" b="0" i="0" baseline="0">
              <a:solidFill>
                <a:schemeClr val="dk1"/>
              </a:solidFill>
              <a:effectLst/>
              <a:latin typeface="+mn-lt"/>
              <a:ea typeface="+mn-ea"/>
              <a:cs typeface="+mn-cs"/>
            </a:rPr>
            <a:t>適正</a:t>
          </a:r>
          <a:r>
            <a:rPr lang="ja-JP" altLang="en-US" sz="1100" b="0" i="0" baseline="0">
              <a:solidFill>
                <a:schemeClr val="dk1"/>
              </a:solidFill>
              <a:effectLst/>
              <a:latin typeface="+mn-lt"/>
              <a:ea typeface="+mn-ea"/>
              <a:cs typeface="+mn-cs"/>
            </a:rPr>
            <a:t>な借入</a:t>
          </a:r>
          <a:r>
            <a:rPr lang="ja-JP" altLang="ja-JP" sz="1100" b="0" i="0" baseline="0">
              <a:solidFill>
                <a:schemeClr val="dk1"/>
              </a:solidFill>
              <a:effectLst/>
              <a:latin typeface="+mn-lt"/>
              <a:ea typeface="+mn-ea"/>
              <a:cs typeface="+mn-cs"/>
            </a:rPr>
            <a:t>を維持していくよう努める。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大阪府千早赤阪村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年度の将来負担比率は</a:t>
          </a:r>
          <a:r>
            <a:rPr lang="ja-JP" altLang="en-US" sz="1100" b="0" i="0" baseline="0">
              <a:solidFill>
                <a:schemeClr val="dk1"/>
              </a:solidFill>
              <a:effectLst/>
              <a:latin typeface="+mn-lt"/>
              <a:ea typeface="+mn-ea"/>
              <a:cs typeface="+mn-cs"/>
            </a:rPr>
            <a:t>３８．６</a:t>
          </a:r>
          <a:r>
            <a:rPr lang="ja-JP" altLang="ja-JP" sz="1100" b="0" i="0" baseline="0">
              <a:solidFill>
                <a:schemeClr val="dk1"/>
              </a:solidFill>
              <a:effectLst/>
              <a:latin typeface="+mn-lt"/>
              <a:ea typeface="+mn-ea"/>
              <a:cs typeface="+mn-cs"/>
            </a:rPr>
            <a:t>％で早期健全化基準を下回っている。</a:t>
          </a:r>
          <a:endParaRPr lang="ja-JP" altLang="ja-JP" sz="1400">
            <a:effectLst/>
          </a:endParaRPr>
        </a:p>
        <a:p>
          <a:pP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地方債現在高も多少の増はあるものの概ね横ばいで推移しており、充当可能財源は基金残高の増加により徐々に増加傾向にあるため将来負担比率の分子は減少してきている。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ただ、平成２６年に過疎地域の指定を受けたことに伴い必要最低限の起債発行や</a:t>
          </a:r>
          <a:r>
            <a:rPr lang="ja-JP" altLang="ja-JP" sz="1100" b="0" i="0" baseline="0">
              <a:solidFill>
                <a:schemeClr val="dk1"/>
              </a:solidFill>
              <a:effectLst/>
              <a:latin typeface="+mn-lt"/>
              <a:ea typeface="+mn-ea"/>
              <a:cs typeface="+mn-cs"/>
            </a:rPr>
            <a:t>今後老朽化している役場庁舎等公共施設の整備</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上水道事業基本計画に基づく上水道施設等の整備など</a:t>
          </a:r>
          <a:r>
            <a:rPr lang="ja-JP" altLang="en-US" sz="1100" b="0" i="0" baseline="0">
              <a:solidFill>
                <a:schemeClr val="dk1"/>
              </a:solidFill>
              <a:effectLst/>
              <a:latin typeface="+mn-lt"/>
              <a:ea typeface="+mn-ea"/>
              <a:cs typeface="+mn-cs"/>
            </a:rPr>
            <a:t>に伴う</a:t>
          </a:r>
          <a:r>
            <a:rPr lang="ja-JP" altLang="ja-JP" sz="1100" b="0" i="0" baseline="0">
              <a:solidFill>
                <a:schemeClr val="dk1"/>
              </a:solidFill>
              <a:effectLst/>
              <a:latin typeface="+mn-lt"/>
              <a:ea typeface="+mn-ea"/>
              <a:cs typeface="+mn-cs"/>
            </a:rPr>
            <a:t>、起債の新規発行については</a:t>
          </a:r>
          <a:r>
            <a:rPr lang="ja-JP" altLang="en-US" sz="1100" b="0" i="0" baseline="0">
              <a:solidFill>
                <a:schemeClr val="dk1"/>
              </a:solidFill>
              <a:effectLst/>
              <a:latin typeface="+mn-lt"/>
              <a:ea typeface="+mn-ea"/>
              <a:cs typeface="+mn-cs"/>
            </a:rPr>
            <a:t>、今後</a:t>
          </a:r>
          <a:r>
            <a:rPr lang="ja-JP" altLang="ja-JP" sz="1100" b="0" i="0" baseline="0">
              <a:solidFill>
                <a:schemeClr val="dk1"/>
              </a:solidFill>
              <a:effectLst/>
              <a:latin typeface="+mn-lt"/>
              <a:ea typeface="+mn-ea"/>
              <a:cs typeface="+mn-cs"/>
            </a:rPr>
            <a:t>より慎重に精査する必要がある。</a:t>
          </a:r>
          <a:endParaRPr lang="ja-JP" altLang="ja-JP">
            <a:effectLst/>
          </a:endParaRPr>
        </a:p>
        <a:p>
          <a:pPr rtl="0"/>
          <a:r>
            <a:rPr lang="ja-JP" altLang="ja-JP" sz="1100" b="0" i="0" baseline="0">
              <a:solidFill>
                <a:schemeClr val="dk1"/>
              </a:solidFill>
              <a:effectLst/>
              <a:latin typeface="+mn-lt"/>
              <a:ea typeface="+mn-ea"/>
              <a:cs typeface="+mn-cs"/>
            </a:rPr>
            <a:t>　</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2784293</v>
      </c>
      <c r="BO4" s="379"/>
      <c r="BP4" s="379"/>
      <c r="BQ4" s="379"/>
      <c r="BR4" s="379"/>
      <c r="BS4" s="379"/>
      <c r="BT4" s="379"/>
      <c r="BU4" s="380"/>
      <c r="BV4" s="378">
        <v>3048806</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5.2</v>
      </c>
      <c r="CU4" s="554"/>
      <c r="CV4" s="554"/>
      <c r="CW4" s="554"/>
      <c r="CX4" s="554"/>
      <c r="CY4" s="554"/>
      <c r="CZ4" s="554"/>
      <c r="DA4" s="555"/>
      <c r="DB4" s="553">
        <v>4.9000000000000004</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2683509</v>
      </c>
      <c r="BO5" s="384"/>
      <c r="BP5" s="384"/>
      <c r="BQ5" s="384"/>
      <c r="BR5" s="384"/>
      <c r="BS5" s="384"/>
      <c r="BT5" s="384"/>
      <c r="BU5" s="385"/>
      <c r="BV5" s="383">
        <v>2954069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87.7</v>
      </c>
      <c r="CU5" s="354"/>
      <c r="CV5" s="354"/>
      <c r="CW5" s="354"/>
      <c r="CX5" s="354"/>
      <c r="CY5" s="354"/>
      <c r="CZ5" s="354"/>
      <c r="DA5" s="355"/>
      <c r="DB5" s="353">
        <v>92.7</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100784</v>
      </c>
      <c r="BO6" s="384"/>
      <c r="BP6" s="384"/>
      <c r="BQ6" s="384"/>
      <c r="BR6" s="384"/>
      <c r="BS6" s="384"/>
      <c r="BT6" s="384"/>
      <c r="BU6" s="385"/>
      <c r="BV6" s="383">
        <v>94737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93.9</v>
      </c>
      <c r="CU6" s="528"/>
      <c r="CV6" s="528"/>
      <c r="CW6" s="528"/>
      <c r="CX6" s="528"/>
      <c r="CY6" s="528"/>
      <c r="CZ6" s="528"/>
      <c r="DA6" s="529"/>
      <c r="DB6" s="527">
        <v>100</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2973</v>
      </c>
      <c r="BO7" s="384"/>
      <c r="BP7" s="384"/>
      <c r="BQ7" s="384"/>
      <c r="BR7" s="384"/>
      <c r="BS7" s="384"/>
      <c r="BT7" s="384"/>
      <c r="BU7" s="385"/>
      <c r="BV7" s="383">
        <v>2082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1886377</v>
      </c>
      <c r="CU7" s="384"/>
      <c r="CV7" s="384"/>
      <c r="CW7" s="384"/>
      <c r="CX7" s="384"/>
      <c r="CY7" s="384"/>
      <c r="CZ7" s="384"/>
      <c r="DA7" s="385"/>
      <c r="DB7" s="383">
        <v>1880281</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97811</v>
      </c>
      <c r="BO8" s="384"/>
      <c r="BP8" s="384"/>
      <c r="BQ8" s="384"/>
      <c r="BR8" s="384"/>
      <c r="BS8" s="384"/>
      <c r="BT8" s="384"/>
      <c r="BU8" s="385"/>
      <c r="BV8" s="383">
        <v>92655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0.33</v>
      </c>
      <c r="CU8" s="491"/>
      <c r="CV8" s="491"/>
      <c r="CW8" s="491"/>
      <c r="CX8" s="491"/>
      <c r="CY8" s="491"/>
      <c r="CZ8" s="491"/>
      <c r="DA8" s="492"/>
      <c r="DB8" s="490">
        <v>0.35</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6015</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5156</v>
      </c>
      <c r="BO9" s="384"/>
      <c r="BP9" s="384"/>
      <c r="BQ9" s="384"/>
      <c r="BR9" s="384"/>
      <c r="BS9" s="384"/>
      <c r="BT9" s="384"/>
      <c r="BU9" s="385"/>
      <c r="BV9" s="383">
        <v>-3222</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13.7</v>
      </c>
      <c r="CU9" s="354"/>
      <c r="CV9" s="354"/>
      <c r="CW9" s="354"/>
      <c r="CX9" s="354"/>
      <c r="CY9" s="354"/>
      <c r="CZ9" s="354"/>
      <c r="DA9" s="355"/>
      <c r="DB9" s="353">
        <v>16.600000000000001</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6538</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219165</v>
      </c>
      <c r="BO10" s="384"/>
      <c r="BP10" s="384"/>
      <c r="BQ10" s="384"/>
      <c r="BR10" s="384"/>
      <c r="BS10" s="384"/>
      <c r="BT10" s="384"/>
      <c r="BU10" s="385"/>
      <c r="BV10" s="383">
        <v>165772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5859</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5834</v>
      </c>
      <c r="S13" s="483"/>
      <c r="T13" s="483"/>
      <c r="U13" s="483"/>
      <c r="V13" s="484"/>
      <c r="W13" s="470" t="s">
        <v>123</v>
      </c>
      <c r="X13" s="396"/>
      <c r="Y13" s="396"/>
      <c r="Z13" s="396"/>
      <c r="AA13" s="396"/>
      <c r="AB13" s="397"/>
      <c r="AC13" s="359">
        <v>180</v>
      </c>
      <c r="AD13" s="360"/>
      <c r="AE13" s="360"/>
      <c r="AF13" s="360"/>
      <c r="AG13" s="361"/>
      <c r="AH13" s="359">
        <v>230</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224321</v>
      </c>
      <c r="BO13" s="384"/>
      <c r="BP13" s="384"/>
      <c r="BQ13" s="384"/>
      <c r="BR13" s="384"/>
      <c r="BS13" s="384"/>
      <c r="BT13" s="384"/>
      <c r="BU13" s="385"/>
      <c r="BV13" s="383">
        <v>162550</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15.3</v>
      </c>
      <c r="CU13" s="354"/>
      <c r="CV13" s="354"/>
      <c r="CW13" s="354"/>
      <c r="CX13" s="354"/>
      <c r="CY13" s="354"/>
      <c r="CZ13" s="354"/>
      <c r="DA13" s="355"/>
      <c r="DB13" s="353">
        <v>17.5</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5951</v>
      </c>
      <c r="S14" s="483"/>
      <c r="T14" s="483"/>
      <c r="U14" s="483"/>
      <c r="V14" s="484"/>
      <c r="W14" s="485"/>
      <c r="X14" s="399"/>
      <c r="Y14" s="399"/>
      <c r="Z14" s="399"/>
      <c r="AA14" s="399"/>
      <c r="AB14" s="400"/>
      <c r="AC14" s="475">
        <v>7.2</v>
      </c>
      <c r="AD14" s="476"/>
      <c r="AE14" s="476"/>
      <c r="AF14" s="476"/>
      <c r="AG14" s="477"/>
      <c r="AH14" s="475">
        <v>7.6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38.6</v>
      </c>
      <c r="CU14" s="454"/>
      <c r="CV14" s="454"/>
      <c r="CW14" s="454"/>
      <c r="CX14" s="454"/>
      <c r="CY14" s="454"/>
      <c r="CZ14" s="454"/>
      <c r="DA14" s="455"/>
      <c r="DB14" s="486">
        <v>59.1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5927</v>
      </c>
      <c r="S15" s="483"/>
      <c r="T15" s="483"/>
      <c r="U15" s="483"/>
      <c r="V15" s="484"/>
      <c r="W15" s="470" t="s">
        <v>130</v>
      </c>
      <c r="X15" s="396"/>
      <c r="Y15" s="396"/>
      <c r="Z15" s="396"/>
      <c r="AA15" s="396"/>
      <c r="AB15" s="397"/>
      <c r="AC15" s="359">
        <v>682</v>
      </c>
      <c r="AD15" s="360"/>
      <c r="AE15" s="360"/>
      <c r="AF15" s="360"/>
      <c r="AG15" s="361"/>
      <c r="AH15" s="359">
        <v>828</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521248</v>
      </c>
      <c r="BO15" s="379"/>
      <c r="BP15" s="379"/>
      <c r="BQ15" s="379"/>
      <c r="BR15" s="379"/>
      <c r="BS15" s="379"/>
      <c r="BT15" s="379"/>
      <c r="BU15" s="380"/>
      <c r="BV15" s="378">
        <v>535133</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27.1</v>
      </c>
      <c r="AD16" s="476"/>
      <c r="AE16" s="476"/>
      <c r="AF16" s="476"/>
      <c r="AG16" s="477"/>
      <c r="AH16" s="475">
        <v>27.5</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1620068</v>
      </c>
      <c r="BO16" s="384"/>
      <c r="BP16" s="384"/>
      <c r="BQ16" s="384"/>
      <c r="BR16" s="384"/>
      <c r="BS16" s="384"/>
      <c r="BT16" s="384"/>
      <c r="BU16" s="385"/>
      <c r="BV16" s="383">
        <v>1595445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1654</v>
      </c>
      <c r="AD17" s="360"/>
      <c r="AE17" s="360"/>
      <c r="AF17" s="360"/>
      <c r="AG17" s="361"/>
      <c r="AH17" s="359">
        <v>1943</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666512</v>
      </c>
      <c r="BO17" s="384"/>
      <c r="BP17" s="384"/>
      <c r="BQ17" s="384"/>
      <c r="BR17" s="384"/>
      <c r="BS17" s="384"/>
      <c r="BT17" s="384"/>
      <c r="BU17" s="385"/>
      <c r="BV17" s="383">
        <v>682172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37.380000000000003</v>
      </c>
      <c r="M18" s="446"/>
      <c r="N18" s="446"/>
      <c r="O18" s="446"/>
      <c r="P18" s="446"/>
      <c r="Q18" s="446"/>
      <c r="R18" s="447"/>
      <c r="S18" s="447"/>
      <c r="T18" s="447"/>
      <c r="U18" s="447"/>
      <c r="V18" s="448"/>
      <c r="W18" s="462"/>
      <c r="X18" s="463"/>
      <c r="Y18" s="463"/>
      <c r="Z18" s="463"/>
      <c r="AA18" s="463"/>
      <c r="AB18" s="471"/>
      <c r="AC18" s="347">
        <v>65.7</v>
      </c>
      <c r="AD18" s="348"/>
      <c r="AE18" s="348"/>
      <c r="AF18" s="348"/>
      <c r="AG18" s="449"/>
      <c r="AH18" s="347">
        <v>64.5</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1663525</v>
      </c>
      <c r="BO18" s="384"/>
      <c r="BP18" s="384"/>
      <c r="BQ18" s="384"/>
      <c r="BR18" s="384"/>
      <c r="BS18" s="384"/>
      <c r="BT18" s="384"/>
      <c r="BU18" s="385"/>
      <c r="BV18" s="383">
        <v>1748422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161</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2220642</v>
      </c>
      <c r="BO19" s="384"/>
      <c r="BP19" s="384"/>
      <c r="BQ19" s="384"/>
      <c r="BR19" s="384"/>
      <c r="BS19" s="384"/>
      <c r="BT19" s="384"/>
      <c r="BU19" s="385"/>
      <c r="BV19" s="383">
        <v>2212007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2088</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3023517</v>
      </c>
      <c r="BO23" s="384"/>
      <c r="BP23" s="384"/>
      <c r="BQ23" s="384"/>
      <c r="BR23" s="384"/>
      <c r="BS23" s="384"/>
      <c r="BT23" s="384"/>
      <c r="BU23" s="385"/>
      <c r="BV23" s="383">
        <v>3071367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6500</v>
      </c>
      <c r="R24" s="360"/>
      <c r="S24" s="360"/>
      <c r="T24" s="360"/>
      <c r="U24" s="360"/>
      <c r="V24" s="361"/>
      <c r="W24" s="425"/>
      <c r="X24" s="416"/>
      <c r="Y24" s="417"/>
      <c r="Z24" s="356" t="s">
        <v>154</v>
      </c>
      <c r="AA24" s="357"/>
      <c r="AB24" s="357"/>
      <c r="AC24" s="357"/>
      <c r="AD24" s="357"/>
      <c r="AE24" s="357"/>
      <c r="AF24" s="357"/>
      <c r="AG24" s="358"/>
      <c r="AH24" s="359">
        <v>57</v>
      </c>
      <c r="AI24" s="360"/>
      <c r="AJ24" s="360"/>
      <c r="AK24" s="360"/>
      <c r="AL24" s="361"/>
      <c r="AM24" s="359">
        <v>179664</v>
      </c>
      <c r="AN24" s="360"/>
      <c r="AO24" s="360"/>
      <c r="AP24" s="360"/>
      <c r="AQ24" s="360"/>
      <c r="AR24" s="361"/>
      <c r="AS24" s="359">
        <v>3152</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1596978</v>
      </c>
      <c r="BO24" s="384"/>
      <c r="BP24" s="384"/>
      <c r="BQ24" s="384"/>
      <c r="BR24" s="384"/>
      <c r="BS24" s="384"/>
      <c r="BT24" s="384"/>
      <c r="BU24" s="385"/>
      <c r="BV24" s="383">
        <v>1455264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6300</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151894</v>
      </c>
      <c r="BO25" s="379"/>
      <c r="BP25" s="379"/>
      <c r="BQ25" s="379"/>
      <c r="BR25" s="379"/>
      <c r="BS25" s="379"/>
      <c r="BT25" s="379"/>
      <c r="BU25" s="380"/>
      <c r="BV25" s="378">
        <v>64893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5200</v>
      </c>
      <c r="R26" s="360"/>
      <c r="S26" s="360"/>
      <c r="T26" s="360"/>
      <c r="U26" s="360"/>
      <c r="V26" s="361"/>
      <c r="W26" s="425"/>
      <c r="X26" s="416"/>
      <c r="Y26" s="417"/>
      <c r="Z26" s="356" t="s">
        <v>160</v>
      </c>
      <c r="AA26" s="436"/>
      <c r="AB26" s="436"/>
      <c r="AC26" s="436"/>
      <c r="AD26" s="436"/>
      <c r="AE26" s="436"/>
      <c r="AF26" s="436"/>
      <c r="AG26" s="437"/>
      <c r="AH26" s="359">
        <v>2</v>
      </c>
      <c r="AI26" s="360"/>
      <c r="AJ26" s="360"/>
      <c r="AK26" s="360"/>
      <c r="AL26" s="361"/>
      <c r="AM26" s="359">
        <v>6650</v>
      </c>
      <c r="AN26" s="360"/>
      <c r="AO26" s="360"/>
      <c r="AP26" s="360"/>
      <c r="AQ26" s="360"/>
      <c r="AR26" s="361"/>
      <c r="AS26" s="359">
        <v>3325</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3400</v>
      </c>
      <c r="R27" s="360"/>
      <c r="S27" s="360"/>
      <c r="T27" s="360"/>
      <c r="U27" s="360"/>
      <c r="V27" s="361"/>
      <c r="W27" s="425"/>
      <c r="X27" s="416"/>
      <c r="Y27" s="417"/>
      <c r="Z27" s="356" t="s">
        <v>163</v>
      </c>
      <c r="AA27" s="357"/>
      <c r="AB27" s="357"/>
      <c r="AC27" s="357"/>
      <c r="AD27" s="357"/>
      <c r="AE27" s="357"/>
      <c r="AF27" s="357"/>
      <c r="AG27" s="358"/>
      <c r="AH27" s="359">
        <v>4</v>
      </c>
      <c r="AI27" s="360"/>
      <c r="AJ27" s="360"/>
      <c r="AK27" s="360"/>
      <c r="AL27" s="361"/>
      <c r="AM27" s="359">
        <v>14400</v>
      </c>
      <c r="AN27" s="360"/>
      <c r="AO27" s="360"/>
      <c r="AP27" s="360"/>
      <c r="AQ27" s="360"/>
      <c r="AR27" s="361"/>
      <c r="AS27" s="359">
        <v>3600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3200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1054212</v>
      </c>
      <c r="BO28" s="379"/>
      <c r="BP28" s="379"/>
      <c r="BQ28" s="379"/>
      <c r="BR28" s="379"/>
      <c r="BS28" s="379"/>
      <c r="BT28" s="379"/>
      <c r="BU28" s="380"/>
      <c r="BV28" s="378">
        <v>835047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5</v>
      </c>
      <c r="M29" s="360"/>
      <c r="N29" s="360"/>
      <c r="O29" s="360"/>
      <c r="P29" s="361"/>
      <c r="Q29" s="359">
        <v>2950</v>
      </c>
      <c r="R29" s="360"/>
      <c r="S29" s="360"/>
      <c r="T29" s="360"/>
      <c r="U29" s="360"/>
      <c r="V29" s="361"/>
      <c r="W29" s="425"/>
      <c r="X29" s="416"/>
      <c r="Y29" s="417"/>
      <c r="Z29" s="356" t="s">
        <v>170</v>
      </c>
      <c r="AA29" s="357"/>
      <c r="AB29" s="357"/>
      <c r="AC29" s="357"/>
      <c r="AD29" s="357"/>
      <c r="AE29" s="357"/>
      <c r="AF29" s="357"/>
      <c r="AG29" s="358"/>
      <c r="AH29" s="359">
        <v>61</v>
      </c>
      <c r="AI29" s="360"/>
      <c r="AJ29" s="360"/>
      <c r="AK29" s="360"/>
      <c r="AL29" s="361"/>
      <c r="AM29" s="359">
        <v>194064</v>
      </c>
      <c r="AN29" s="360"/>
      <c r="AO29" s="360"/>
      <c r="AP29" s="360"/>
      <c r="AQ29" s="360"/>
      <c r="AR29" s="361"/>
      <c r="AS29" s="359">
        <v>3181</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84302</v>
      </c>
      <c r="BO29" s="384"/>
      <c r="BP29" s="384"/>
      <c r="BQ29" s="384"/>
      <c r="BR29" s="384"/>
      <c r="BS29" s="384"/>
      <c r="BT29" s="384"/>
      <c r="BU29" s="385"/>
      <c r="BV29" s="383">
        <v>84185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66797</v>
      </c>
      <c r="BO30" s="387"/>
      <c r="BP30" s="387"/>
      <c r="BQ30" s="387"/>
      <c r="BR30" s="387"/>
      <c r="BS30" s="387"/>
      <c r="BT30" s="387"/>
      <c r="BU30" s="388"/>
      <c r="BV30" s="386">
        <v>66704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南河内環境事業組合</v>
      </c>
      <c r="BZ34" s="342"/>
      <c r="CA34" s="342"/>
      <c r="CB34" s="342"/>
      <c r="CC34" s="342"/>
      <c r="CD34" s="342"/>
      <c r="CE34" s="342"/>
      <c r="CF34" s="342"/>
      <c r="CG34" s="342"/>
      <c r="CH34" s="342"/>
      <c r="CI34" s="342"/>
      <c r="CJ34" s="342"/>
      <c r="CK34" s="342"/>
      <c r="CL34" s="342"/>
      <c r="CM34" s="342"/>
      <c r="CN34" s="165"/>
      <c r="CO34" s="343">
        <f>IF(CQ34="","",MAX(C34:D43,U34:V43,AM34:AN43,BE34:BF43,BW34:BX43)+1)</f>
        <v>14</v>
      </c>
      <c r="CP34" s="343"/>
      <c r="CQ34" s="342" t="str">
        <f>IF('各会計、関係団体の財政状況及び健全化判断比率'!BS7="","",'各会計、関係団体の財政状況及び健全化判断比率'!BS7)</f>
        <v>千早赤楠公史跡保存会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国民健康保険特別会計（施設勘定）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金剛山観光事業特別会計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大阪府後期高齢者医療広域連合（一般会計）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大阪府後期高齢者医療広域連合（後期高齢者医療特別会計）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大阪広域水道企業団（水道事業会計）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大阪広域水道企業団（工業用水道事業特別会計）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79" t="s">
        <v>24</v>
      </c>
      <c r="C41" s="1180"/>
      <c r="D41" s="81"/>
      <c r="E41" s="1181" t="s">
        <v>25</v>
      </c>
      <c r="F41" s="1181"/>
      <c r="G41" s="1181"/>
      <c r="H41" s="1182"/>
      <c r="I41" s="82">
        <v>3123</v>
      </c>
      <c r="J41" s="83">
        <v>3117</v>
      </c>
      <c r="K41" s="83">
        <v>2928</v>
      </c>
      <c r="L41" s="83">
        <v>3071</v>
      </c>
      <c r="M41" s="84">
        <v>3024</v>
      </c>
    </row>
    <row r="42" spans="2:13" ht="27.75" customHeight="1">
      <c r="B42" s="1169"/>
      <c r="C42" s="1170"/>
      <c r="D42" s="85"/>
      <c r="E42" s="1173" t="s">
        <v>26</v>
      </c>
      <c r="F42" s="1173"/>
      <c r="G42" s="1173"/>
      <c r="H42" s="1174"/>
      <c r="I42" s="86" t="s">
        <v>476</v>
      </c>
      <c r="J42" s="87" t="s">
        <v>476</v>
      </c>
      <c r="K42" s="87" t="s">
        <v>476</v>
      </c>
      <c r="L42" s="87" t="s">
        <v>476</v>
      </c>
      <c r="M42" s="88" t="s">
        <v>476</v>
      </c>
    </row>
    <row r="43" spans="2:13" ht="27.75" customHeight="1">
      <c r="B43" s="1169"/>
      <c r="C43" s="1170"/>
      <c r="D43" s="85"/>
      <c r="E43" s="1173" t="s">
        <v>27</v>
      </c>
      <c r="F43" s="1173"/>
      <c r="G43" s="1173"/>
      <c r="H43" s="1174"/>
      <c r="I43" s="86">
        <v>1229</v>
      </c>
      <c r="J43" s="87">
        <v>1209</v>
      </c>
      <c r="K43" s="87">
        <v>1161</v>
      </c>
      <c r="L43" s="87">
        <v>1152</v>
      </c>
      <c r="M43" s="88">
        <v>1156</v>
      </c>
    </row>
    <row r="44" spans="2:13" ht="27.75" customHeight="1">
      <c r="B44" s="1169"/>
      <c r="C44" s="1170"/>
      <c r="D44" s="85"/>
      <c r="E44" s="1173" t="s">
        <v>28</v>
      </c>
      <c r="F44" s="1173"/>
      <c r="G44" s="1173"/>
      <c r="H44" s="1174"/>
      <c r="I44" s="86">
        <v>226</v>
      </c>
      <c r="J44" s="87">
        <v>188</v>
      </c>
      <c r="K44" s="87">
        <v>151</v>
      </c>
      <c r="L44" s="87">
        <v>108</v>
      </c>
      <c r="M44" s="88">
        <v>67</v>
      </c>
    </row>
    <row r="45" spans="2:13" ht="27.75" customHeight="1">
      <c r="B45" s="1169"/>
      <c r="C45" s="1170"/>
      <c r="D45" s="85"/>
      <c r="E45" s="1173" t="s">
        <v>29</v>
      </c>
      <c r="F45" s="1173"/>
      <c r="G45" s="1173"/>
      <c r="H45" s="1174"/>
      <c r="I45" s="86">
        <v>883</v>
      </c>
      <c r="J45" s="87">
        <v>943</v>
      </c>
      <c r="K45" s="87">
        <v>868</v>
      </c>
      <c r="L45" s="87">
        <v>669</v>
      </c>
      <c r="M45" s="88">
        <v>615</v>
      </c>
    </row>
    <row r="46" spans="2:13" ht="27.75" customHeight="1">
      <c r="B46" s="1169"/>
      <c r="C46" s="1170"/>
      <c r="D46" s="85"/>
      <c r="E46" s="1173" t="s">
        <v>30</v>
      </c>
      <c r="F46" s="1173"/>
      <c r="G46" s="1173"/>
      <c r="H46" s="1174"/>
      <c r="I46" s="86" t="s">
        <v>476</v>
      </c>
      <c r="J46" s="87" t="s">
        <v>476</v>
      </c>
      <c r="K46" s="87" t="s">
        <v>476</v>
      </c>
      <c r="L46" s="87" t="s">
        <v>476</v>
      </c>
      <c r="M46" s="88" t="s">
        <v>476</v>
      </c>
    </row>
    <row r="47" spans="2:13" ht="27.75" customHeight="1">
      <c r="B47" s="1169"/>
      <c r="C47" s="1170"/>
      <c r="D47" s="85"/>
      <c r="E47" s="1173" t="s">
        <v>31</v>
      </c>
      <c r="F47" s="1173"/>
      <c r="G47" s="1173"/>
      <c r="H47" s="1174"/>
      <c r="I47" s="86" t="s">
        <v>476</v>
      </c>
      <c r="J47" s="87" t="s">
        <v>476</v>
      </c>
      <c r="K47" s="87" t="s">
        <v>476</v>
      </c>
      <c r="L47" s="87" t="s">
        <v>476</v>
      </c>
      <c r="M47" s="88" t="s">
        <v>476</v>
      </c>
    </row>
    <row r="48" spans="2:13" ht="27.75" customHeight="1">
      <c r="B48" s="1171"/>
      <c r="C48" s="1172"/>
      <c r="D48" s="85"/>
      <c r="E48" s="1173" t="s">
        <v>32</v>
      </c>
      <c r="F48" s="1173"/>
      <c r="G48" s="1173"/>
      <c r="H48" s="1174"/>
      <c r="I48" s="86" t="s">
        <v>476</v>
      </c>
      <c r="J48" s="87" t="s">
        <v>476</v>
      </c>
      <c r="K48" s="87" t="s">
        <v>476</v>
      </c>
      <c r="L48" s="87" t="s">
        <v>476</v>
      </c>
      <c r="M48" s="88" t="s">
        <v>476</v>
      </c>
    </row>
    <row r="49" spans="2:13" ht="27.75" customHeight="1">
      <c r="B49" s="1167" t="s">
        <v>33</v>
      </c>
      <c r="C49" s="1168"/>
      <c r="D49" s="89"/>
      <c r="E49" s="1173" t="s">
        <v>34</v>
      </c>
      <c r="F49" s="1173"/>
      <c r="G49" s="1173"/>
      <c r="H49" s="1174"/>
      <c r="I49" s="86">
        <v>503</v>
      </c>
      <c r="J49" s="87">
        <v>817</v>
      </c>
      <c r="K49" s="87">
        <v>958</v>
      </c>
      <c r="L49" s="87">
        <v>1129</v>
      </c>
      <c r="M49" s="88">
        <v>1348</v>
      </c>
    </row>
    <row r="50" spans="2:13" ht="27.75" customHeight="1">
      <c r="B50" s="1169"/>
      <c r="C50" s="1170"/>
      <c r="D50" s="85"/>
      <c r="E50" s="1173" t="s">
        <v>35</v>
      </c>
      <c r="F50" s="1173"/>
      <c r="G50" s="1173"/>
      <c r="H50" s="1174"/>
      <c r="I50" s="86" t="s">
        <v>476</v>
      </c>
      <c r="J50" s="87" t="s">
        <v>476</v>
      </c>
      <c r="K50" s="87" t="s">
        <v>476</v>
      </c>
      <c r="L50" s="87" t="s">
        <v>476</v>
      </c>
      <c r="M50" s="88" t="s">
        <v>476</v>
      </c>
    </row>
    <row r="51" spans="2:13" ht="27.75" customHeight="1">
      <c r="B51" s="1171"/>
      <c r="C51" s="1172"/>
      <c r="D51" s="85"/>
      <c r="E51" s="1173" t="s">
        <v>36</v>
      </c>
      <c r="F51" s="1173"/>
      <c r="G51" s="1173"/>
      <c r="H51" s="1174"/>
      <c r="I51" s="86">
        <v>2595</v>
      </c>
      <c r="J51" s="87">
        <v>2450</v>
      </c>
      <c r="K51" s="87">
        <v>2808</v>
      </c>
      <c r="L51" s="87">
        <v>2881</v>
      </c>
      <c r="M51" s="88">
        <v>2868</v>
      </c>
    </row>
    <row r="52" spans="2:13" ht="27.75" customHeight="1" thickBot="1">
      <c r="B52" s="1175" t="s">
        <v>37</v>
      </c>
      <c r="C52" s="1176"/>
      <c r="D52" s="90"/>
      <c r="E52" s="1177" t="s">
        <v>38</v>
      </c>
      <c r="F52" s="1177"/>
      <c r="G52" s="1177"/>
      <c r="H52" s="1178"/>
      <c r="I52" s="91">
        <v>2363</v>
      </c>
      <c r="J52" s="92">
        <v>2190</v>
      </c>
      <c r="K52" s="92">
        <v>1340</v>
      </c>
      <c r="L52" s="92">
        <v>990</v>
      </c>
      <c r="M52" s="93">
        <v>645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123322</v>
      </c>
      <c r="E3" s="116"/>
      <c r="F3" s="117">
        <v>109234</v>
      </c>
      <c r="G3" s="118"/>
      <c r="H3" s="119"/>
    </row>
    <row r="4" spans="1:8">
      <c r="A4" s="120"/>
      <c r="B4" s="121"/>
      <c r="C4" s="122"/>
      <c r="D4" s="123">
        <v>21994</v>
      </c>
      <c r="E4" s="124"/>
      <c r="F4" s="125">
        <v>63976</v>
      </c>
      <c r="G4" s="126"/>
      <c r="H4" s="127"/>
    </row>
    <row r="5" spans="1:8">
      <c r="A5" s="108" t="s">
        <v>510</v>
      </c>
      <c r="B5" s="113"/>
      <c r="C5" s="114"/>
      <c r="D5" s="115">
        <v>68851</v>
      </c>
      <c r="E5" s="116"/>
      <c r="F5" s="117">
        <v>121932</v>
      </c>
      <c r="G5" s="118"/>
      <c r="H5" s="119"/>
    </row>
    <row r="6" spans="1:8">
      <c r="A6" s="120"/>
      <c r="B6" s="121"/>
      <c r="C6" s="122"/>
      <c r="D6" s="123">
        <v>18930</v>
      </c>
      <c r="E6" s="124"/>
      <c r="F6" s="125">
        <v>68430</v>
      </c>
      <c r="G6" s="126"/>
      <c r="H6" s="127"/>
    </row>
    <row r="7" spans="1:8">
      <c r="A7" s="108" t="s">
        <v>511</v>
      </c>
      <c r="B7" s="113"/>
      <c r="C7" s="114"/>
      <c r="D7" s="115">
        <v>18738</v>
      </c>
      <c r="E7" s="116"/>
      <c r="F7" s="117">
        <v>92021</v>
      </c>
      <c r="G7" s="118"/>
      <c r="H7" s="119"/>
    </row>
    <row r="8" spans="1:8">
      <c r="A8" s="120"/>
      <c r="B8" s="121"/>
      <c r="C8" s="122"/>
      <c r="D8" s="123">
        <v>16726</v>
      </c>
      <c r="E8" s="124"/>
      <c r="F8" s="125">
        <v>52579</v>
      </c>
      <c r="G8" s="126"/>
      <c r="H8" s="127"/>
    </row>
    <row r="9" spans="1:8">
      <c r="A9" s="108" t="s">
        <v>512</v>
      </c>
      <c r="B9" s="113"/>
      <c r="C9" s="114"/>
      <c r="D9" s="115">
        <v>60196</v>
      </c>
      <c r="E9" s="116"/>
      <c r="F9" s="117">
        <v>94828</v>
      </c>
      <c r="G9" s="118"/>
      <c r="H9" s="119"/>
    </row>
    <row r="10" spans="1:8">
      <c r="A10" s="120"/>
      <c r="B10" s="121"/>
      <c r="C10" s="122"/>
      <c r="D10" s="123">
        <v>35315</v>
      </c>
      <c r="E10" s="124"/>
      <c r="F10" s="125">
        <v>55133</v>
      </c>
      <c r="G10" s="126"/>
      <c r="H10" s="127"/>
    </row>
    <row r="11" spans="1:8">
      <c r="A11" s="108" t="s">
        <v>513</v>
      </c>
      <c r="B11" s="113"/>
      <c r="C11" s="114"/>
      <c r="D11" s="115">
        <v>43047</v>
      </c>
      <c r="E11" s="116"/>
      <c r="F11" s="117">
        <v>119674</v>
      </c>
      <c r="G11" s="118"/>
      <c r="H11" s="119"/>
    </row>
    <row r="12" spans="1:8">
      <c r="A12" s="120"/>
      <c r="B12" s="121"/>
      <c r="C12" s="128"/>
      <c r="D12" s="123">
        <v>17044</v>
      </c>
      <c r="E12" s="124"/>
      <c r="F12" s="125">
        <v>57803</v>
      </c>
      <c r="G12" s="126"/>
      <c r="H12" s="127"/>
    </row>
    <row r="13" spans="1:8">
      <c r="A13" s="108"/>
      <c r="B13" s="113"/>
      <c r="C13" s="129"/>
      <c r="D13" s="130">
        <v>62831</v>
      </c>
      <c r="E13" s="131"/>
      <c r="F13" s="132">
        <v>107538</v>
      </c>
      <c r="G13" s="133"/>
      <c r="H13" s="119"/>
    </row>
    <row r="14" spans="1:8">
      <c r="A14" s="120"/>
      <c r="B14" s="121"/>
      <c r="C14" s="122"/>
      <c r="D14" s="123">
        <v>22002</v>
      </c>
      <c r="E14" s="124"/>
      <c r="F14" s="125">
        <v>59584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3.89</v>
      </c>
      <c r="C19" s="134">
        <f>ROUND(VALUE(SUBSTITUTE(実質収支比率等に係る経年分析!G$48,"▲","-")),2)</f>
        <v>6.85</v>
      </c>
      <c r="D19" s="134">
        <f>ROUND(VALUE(SUBSTITUTE(実質収支比率等に係る経年分析!H$48,"▲","-")),2)</f>
        <v>4.9800000000000004</v>
      </c>
      <c r="E19" s="134">
        <f>ROUND(VALUE(SUBSTITUTE(実質収支比率等に係る経年分析!I$48,"▲","-")),2)</f>
        <v>4.93</v>
      </c>
      <c r="F19" s="134">
        <f>ROUND(VALUE(SUBSTITUTE(実質収支比率等に係る経年分析!J$48,"▲","-")),2)</f>
        <v>5.19</v>
      </c>
    </row>
    <row r="20" spans="1:11">
      <c r="A20" s="134" t="s">
        <v>43</v>
      </c>
      <c r="B20" s="134">
        <f>ROUND(VALUE(SUBSTITUTE(実質収支比率等に係る経年分析!F$47,"▲","-")),2)</f>
        <v>16.54</v>
      </c>
      <c r="C20" s="134">
        <f>ROUND(VALUE(SUBSTITUTE(実質収支比率等に係る経年分析!G$47,"▲","-")),2)</f>
        <v>27.23</v>
      </c>
      <c r="D20" s="134">
        <f>ROUND(VALUE(SUBSTITUTE(実質収支比率等に係る経年分析!H$47,"▲","-")),2)</f>
        <v>34.74</v>
      </c>
      <c r="E20" s="134">
        <f>ROUND(VALUE(SUBSTITUTE(実質収支比率等に係る経年分析!I$47,"▲","-")),2)</f>
        <v>44.41</v>
      </c>
      <c r="F20" s="134">
        <f>ROUND(VALUE(SUBSTITUTE(実質収支比率等に係る経年分析!J$47,"▲","-")),2)</f>
        <v>55.89</v>
      </c>
    </row>
    <row r="21" spans="1:11">
      <c r="A21" s="134" t="s">
        <v>44</v>
      </c>
      <c r="B21" s="134">
        <f>IF(ISNUMBER(VALUE(SUBSTITUTE(実質収支比率等に係る経年分析!F$49,"▲","-"))),ROUND(VALUE(SUBSTITUTE(実質収支比率等に係る経年分析!F$49,"▲","-")),2),NA())</f>
        <v>1.96</v>
      </c>
      <c r="C21" s="134">
        <f>IF(ISNUMBER(VALUE(SUBSTITUTE(実質収支比率等に係る経年分析!G$49,"▲","-"))),ROUND(VALUE(SUBSTITUTE(実質収支比率等に係る経年分析!G$49,"▲","-")),2),NA())</f>
        <v>14.49</v>
      </c>
      <c r="D21" s="134">
        <f>IF(ISNUMBER(VALUE(SUBSTITUTE(実質収支比率等に係る経年分析!H$49,"▲","-"))),ROUND(VALUE(SUBSTITUTE(実質収支比率等に係る経年分析!H$49,"▲","-")),2),NA())</f>
        <v>5.13</v>
      </c>
      <c r="E21" s="134">
        <f>IF(ISNUMBER(VALUE(SUBSTITUTE(実質収支比率等に係る経年分析!I$49,"▲","-"))),ROUND(VALUE(SUBSTITUTE(実質収支比率等に係る経年分析!I$49,"▲","-")),2),NA())</f>
        <v>8.64</v>
      </c>
      <c r="F21" s="134">
        <f>IF(ISNUMBER(VALUE(SUBSTITUTE(実質収支比率等に係る経年分析!J$49,"▲","-"))),ROUND(VALUE(SUBSTITUTE(実質収支比率等に係る経年分析!J$49,"▲","-")),2),NA())</f>
        <v>11.89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0.01</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国民健康保険特別会計（施設勘定）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0.46</v>
      </c>
    </row>
    <row r="33" spans="1:16">
      <c r="A33" s="135" t="str">
        <f>IF(連結実質赤字比率に係る赤字・黒字の構成分析!C$37="",NA(),連結実質赤字比率に係る赤字・黒字の構成分析!C$37)</f>
        <v>金剛山観光事業特別会計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2.2999999999999998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2.42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1.21</v>
      </c>
    </row>
    <row r="34" spans="1:16">
      <c r="A34" s="135" t="str">
        <f>IF(連結実質赤字比率に係る赤字・黒字の構成分析!C$36="",NA(),連結実質赤字比率に係る赤字・黒字の構成分析!C$36)</f>
        <v>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1.1599999999999999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1.1299999999999999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3.89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6.85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4.9800000000000004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4.93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5.19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5.34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5.58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5.78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5.57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5.26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178</v>
      </c>
      <c r="E42" s="136"/>
      <c r="F42" s="136"/>
      <c r="G42" s="136">
        <f>'実質公債費比率（分子）の構造'!L$52</f>
        <v>190</v>
      </c>
      <c r="H42" s="136"/>
      <c r="I42" s="136"/>
      <c r="J42" s="136">
        <f>'実質公債費比率（分子）の構造'!M$52</f>
        <v>199</v>
      </c>
      <c r="K42" s="136"/>
      <c r="L42" s="136"/>
      <c r="M42" s="136">
        <f>'実質公債費比率（分子）の構造'!N$52</f>
        <v>207</v>
      </c>
      <c r="N42" s="136"/>
      <c r="O42" s="136"/>
      <c r="P42" s="136">
        <f>'実質公債費比率（分子）の構造'!O$52</f>
        <v>218</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43</v>
      </c>
      <c r="C45" s="136"/>
      <c r="D45" s="136"/>
      <c r="E45" s="136">
        <f>'実質公債費比率（分子）の構造'!L$49</f>
        <v>46</v>
      </c>
      <c r="F45" s="136"/>
      <c r="G45" s="136"/>
      <c r="H45" s="136">
        <f>'実質公債費比率（分子）の構造'!M$49</f>
        <v>46</v>
      </c>
      <c r="I45" s="136"/>
      <c r="J45" s="136"/>
      <c r="K45" s="136">
        <f>'実質公債費比率（分子）の構造'!N$49</f>
        <v>45</v>
      </c>
      <c r="L45" s="136"/>
      <c r="M45" s="136"/>
      <c r="N45" s="136">
        <f>'実質公債費比率（分子）の構造'!O$49</f>
        <v>44</v>
      </c>
      <c r="O45" s="136"/>
      <c r="P45" s="136"/>
    </row>
    <row r="46" spans="1:16">
      <c r="A46" s="136" t="s">
        <v>55</v>
      </c>
      <c r="B46" s="136">
        <f>'実質公債費比率（分子）の構造'!K$48</f>
        <v>67</v>
      </c>
      <c r="C46" s="136"/>
      <c r="D46" s="136"/>
      <c r="E46" s="136">
        <f>'実質公債費比率（分子）の構造'!L$48</f>
        <v>63</v>
      </c>
      <c r="F46" s="136"/>
      <c r="G46" s="136"/>
      <c r="H46" s="136">
        <f>'実質公債費比率（分子）の構造'!M$48</f>
        <v>63</v>
      </c>
      <c r="I46" s="136"/>
      <c r="J46" s="136"/>
      <c r="K46" s="136">
        <f>'実質公債費比率（分子）の構造'!N$48</f>
        <v>69</v>
      </c>
      <c r="L46" s="136"/>
      <c r="M46" s="136"/>
      <c r="N46" s="136">
        <f>'実質公債費比率（分子）の構造'!O$48</f>
        <v>70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390</v>
      </c>
      <c r="C49" s="136"/>
      <c r="D49" s="136"/>
      <c r="E49" s="136">
        <f>'実質公債費比率（分子）の構造'!L$45</f>
        <v>407</v>
      </c>
      <c r="F49" s="136"/>
      <c r="G49" s="136"/>
      <c r="H49" s="136">
        <f>'実質公債費比率（分子）の構造'!M$45</f>
        <v>395</v>
      </c>
      <c r="I49" s="136"/>
      <c r="J49" s="136"/>
      <c r="K49" s="136">
        <f>'実質公債費比率（分子）の構造'!N$45</f>
        <v>368</v>
      </c>
      <c r="L49" s="136"/>
      <c r="M49" s="136"/>
      <c r="N49" s="136">
        <f>'実質公債費比率（分子）の構造'!O$45</f>
        <v>304</v>
      </c>
      <c r="O49" s="136"/>
      <c r="P49" s="136"/>
    </row>
    <row r="50" spans="1:16">
      <c r="A50" s="136" t="s">
        <v>59</v>
      </c>
      <c r="B50" s="136" t="e">
        <f>NA()</f>
        <v>#N/A</v>
      </c>
      <c r="C50" s="136">
        <f>IF(ISNUMBER('実質公債費比率（分子）の構造'!K$53),'実質公債費比率（分子）の構造'!K$53,NA())</f>
        <v>322</v>
      </c>
      <c r="D50" s="136" t="e">
        <f>NA()</f>
        <v>#N/A</v>
      </c>
      <c r="E50" s="136" t="e">
        <f>NA()</f>
        <v>#N/A</v>
      </c>
      <c r="F50" s="136">
        <f>IF(ISNUMBER('実質公債費比率（分子）の構造'!L$53),'実質公債費比率（分子）の構造'!L$53,NA())</f>
        <v>326</v>
      </c>
      <c r="G50" s="136" t="e">
        <f>NA()</f>
        <v>#N/A</v>
      </c>
      <c r="H50" s="136" t="e">
        <f>NA()</f>
        <v>#N/A</v>
      </c>
      <c r="I50" s="136">
        <f>IF(ISNUMBER('実質公債費比率（分子）の構造'!M$53),'実質公債費比率（分子）の構造'!M$53,NA())</f>
        <v>305</v>
      </c>
      <c r="J50" s="136" t="e">
        <f>NA()</f>
        <v>#N/A</v>
      </c>
      <c r="K50" s="136" t="e">
        <f>NA()</f>
        <v>#N/A</v>
      </c>
      <c r="L50" s="136">
        <f>IF(ISNUMBER('実質公債費比率（分子）の構造'!N$53),'実質公債費比率（分子）の構造'!N$53,NA())</f>
        <v>275</v>
      </c>
      <c r="M50" s="136" t="e">
        <f>NA()</f>
        <v>#N/A</v>
      </c>
      <c r="N50" s="136" t="e">
        <f>NA()</f>
        <v>#N/A</v>
      </c>
      <c r="O50" s="136">
        <f>IF(ISNUMBER('実質公債費比率（分子）の構造'!O$53),'実質公債費比率（分子）の構造'!O$53,NA())</f>
        <v>200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2595</v>
      </c>
      <c r="E56" s="135"/>
      <c r="F56" s="135"/>
      <c r="G56" s="135">
        <f>'将来負担比率（分子）の構造'!J$51</f>
        <v>2450</v>
      </c>
      <c r="H56" s="135"/>
      <c r="I56" s="135"/>
      <c r="J56" s="135">
        <f>'将来負担比率（分子）の構造'!K$51</f>
        <v>2808</v>
      </c>
      <c r="K56" s="135"/>
      <c r="L56" s="135"/>
      <c r="M56" s="135">
        <f>'将来負担比率（分子）の構造'!L$51</f>
        <v>2881</v>
      </c>
      <c r="N56" s="135"/>
      <c r="O56" s="135"/>
      <c r="P56" s="135">
        <f>'将来負担比率（分子）の構造'!M$51</f>
        <v>2868</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503</v>
      </c>
      <c r="E58" s="135"/>
      <c r="F58" s="135"/>
      <c r="G58" s="135">
        <f>'将来負担比率（分子）の構造'!J$49</f>
        <v>817</v>
      </c>
      <c r="H58" s="135"/>
      <c r="I58" s="135"/>
      <c r="J58" s="135">
        <f>'将来負担比率（分子）の構造'!K$49</f>
        <v>958</v>
      </c>
      <c r="K58" s="135"/>
      <c r="L58" s="135"/>
      <c r="M58" s="135">
        <f>'将来負担比率（分子）の構造'!L$49</f>
        <v>1129</v>
      </c>
      <c r="N58" s="135"/>
      <c r="O58" s="135"/>
      <c r="P58" s="135">
        <f>'将来負担比率（分子）の構造'!M$49</f>
        <v>1348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883</v>
      </c>
      <c r="C62" s="135"/>
      <c r="D62" s="135"/>
      <c r="E62" s="135">
        <f>'将来負担比率（分子）の構造'!J$45</f>
        <v>943</v>
      </c>
      <c r="F62" s="135"/>
      <c r="G62" s="135"/>
      <c r="H62" s="135">
        <f>'将来負担比率（分子）の構造'!K$45</f>
        <v>868</v>
      </c>
      <c r="I62" s="135"/>
      <c r="J62" s="135"/>
      <c r="K62" s="135">
        <f>'将来負担比率（分子）の構造'!L$45</f>
        <v>669</v>
      </c>
      <c r="L62" s="135"/>
      <c r="M62" s="135"/>
      <c r="N62" s="135">
        <f>'将来負担比率（分子）の構造'!M$45</f>
        <v>615</v>
      </c>
      <c r="O62" s="135"/>
      <c r="P62" s="135"/>
    </row>
    <row r="63" spans="1:16">
      <c r="A63" s="135" t="s">
        <v>28</v>
      </c>
      <c r="B63" s="135">
        <f>'将来負担比率（分子）の構造'!I$44</f>
        <v>226</v>
      </c>
      <c r="C63" s="135"/>
      <c r="D63" s="135"/>
      <c r="E63" s="135">
        <f>'将来負担比率（分子）の構造'!J$44</f>
        <v>188</v>
      </c>
      <c r="F63" s="135"/>
      <c r="G63" s="135"/>
      <c r="H63" s="135">
        <f>'将来負担比率（分子）の構造'!K$44</f>
        <v>151</v>
      </c>
      <c r="I63" s="135"/>
      <c r="J63" s="135"/>
      <c r="K63" s="135">
        <f>'将来負担比率（分子）の構造'!L$44</f>
        <v>108</v>
      </c>
      <c r="L63" s="135"/>
      <c r="M63" s="135"/>
      <c r="N63" s="135">
        <f>'将来負担比率（分子）の構造'!M$44</f>
        <v>67</v>
      </c>
      <c r="O63" s="135"/>
      <c r="P63" s="135"/>
    </row>
    <row r="64" spans="1:16">
      <c r="A64" s="135" t="s">
        <v>27</v>
      </c>
      <c r="B64" s="135">
        <f>'将来負担比率（分子）の構造'!I$43</f>
        <v>1229</v>
      </c>
      <c r="C64" s="135"/>
      <c r="D64" s="135"/>
      <c r="E64" s="135">
        <f>'将来負担比率（分子）の構造'!J$43</f>
        <v>1209</v>
      </c>
      <c r="F64" s="135"/>
      <c r="G64" s="135"/>
      <c r="H64" s="135">
        <f>'将来負担比率（分子）の構造'!K$43</f>
        <v>1161</v>
      </c>
      <c r="I64" s="135"/>
      <c r="J64" s="135"/>
      <c r="K64" s="135">
        <f>'将来負担比率（分子）の構造'!L$43</f>
        <v>1152</v>
      </c>
      <c r="L64" s="135"/>
      <c r="M64" s="135"/>
      <c r="N64" s="135">
        <f>'将来負担比率（分子）の構造'!M$43</f>
        <v>1156</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3123</v>
      </c>
      <c r="C66" s="135"/>
      <c r="D66" s="135"/>
      <c r="E66" s="135">
        <f>'将来負担比率（分子）の構造'!J$41</f>
        <v>3117</v>
      </c>
      <c r="F66" s="135"/>
      <c r="G66" s="135"/>
      <c r="H66" s="135">
        <f>'将来負担比率（分子）の構造'!K$41</f>
        <v>2928</v>
      </c>
      <c r="I66" s="135"/>
      <c r="J66" s="135"/>
      <c r="K66" s="135">
        <f>'将来負担比率（分子）の構造'!L$41</f>
        <v>3071</v>
      </c>
      <c r="L66" s="135"/>
      <c r="M66" s="135"/>
      <c r="N66" s="135">
        <f>'将来負担比率（分子）の構造'!M$41</f>
        <v>3024</v>
      </c>
      <c r="O66" s="135"/>
      <c r="P66" s="135"/>
    </row>
    <row r="67" spans="1:16">
      <c r="A67" s="135" t="s">
        <v>63</v>
      </c>
      <c r="B67" s="135" t="e">
        <f>NA()</f>
        <v>#N/A</v>
      </c>
      <c r="C67" s="135">
        <f>IF(ISNUMBER('将来負担比率（分子）の構造'!I$52), IF('将来負担比率（分子）の構造'!I$52 &lt; 0, 0, '将来負担比率（分子）の構造'!I$52), NA())</f>
        <v>2363</v>
      </c>
      <c r="D67" s="135" t="e">
        <f>NA()</f>
        <v>#N/A</v>
      </c>
      <c r="E67" s="135" t="e">
        <f>NA()</f>
        <v>#N/A</v>
      </c>
      <c r="F67" s="135">
        <f>IF(ISNUMBER('将来負担比率（分子）の構造'!J$52), IF('将来負担比率（分子）の構造'!J$52 &lt; 0, 0, '将来負担比率（分子）の構造'!J$52), NA())</f>
        <v>2190</v>
      </c>
      <c r="G67" s="135" t="e">
        <f>NA()</f>
        <v>#N/A</v>
      </c>
      <c r="H67" s="135" t="e">
        <f>NA()</f>
        <v>#N/A</v>
      </c>
      <c r="I67" s="135">
        <f>IF(ISNUMBER('将来負担比率（分子）の構造'!K$52), IF('将来負担比率（分子）の構造'!K$52 &lt; 0, 0, '将来負担比率（分子）の構造'!K$52), NA())</f>
        <v>1340</v>
      </c>
      <c r="J67" s="135" t="e">
        <f>NA()</f>
        <v>#N/A</v>
      </c>
      <c r="K67" s="135" t="e">
        <f>NA()</f>
        <v>#N/A</v>
      </c>
      <c r="L67" s="135">
        <f>IF(ISNUMBER('将来負担比率（分子）の構造'!L$52), IF('将来負担比率（分子）の構造'!L$52 &lt; 0, 0, '将来負担比率（分子）の構造'!L$52), NA())</f>
        <v>990</v>
      </c>
      <c r="M67" s="135" t="e">
        <f>NA()</f>
        <v>#N/A</v>
      </c>
      <c r="N67" s="135" t="e">
        <f>NA()</f>
        <v>#N/A</v>
      </c>
      <c r="O67" s="135">
        <f>IF(ISNUMBER('将来負担比率（分子）の構造'!M$52), IF('将来負担比率（分子）の構造'!M$52 &lt; 0, 0, '将来負担比率（分子）の構造'!M$52), NA())</f>
        <v>645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545512</v>
      </c>
      <c r="S5" s="637"/>
      <c r="T5" s="637"/>
      <c r="U5" s="637"/>
      <c r="V5" s="637"/>
      <c r="W5" s="637"/>
      <c r="X5" s="637"/>
      <c r="Y5" s="684"/>
      <c r="Z5" s="697">
        <v>19.600000000000001</v>
      </c>
      <c r="AA5" s="697"/>
      <c r="AB5" s="697"/>
      <c r="AC5" s="697"/>
      <c r="AD5" s="698">
        <v>545512</v>
      </c>
      <c r="AE5" s="698"/>
      <c r="AF5" s="698"/>
      <c r="AG5" s="698"/>
      <c r="AH5" s="698"/>
      <c r="AI5" s="698"/>
      <c r="AJ5" s="698"/>
      <c r="AK5" s="698"/>
      <c r="AL5" s="685">
        <v>30.8</v>
      </c>
      <c r="AM5" s="654"/>
      <c r="AN5" s="654"/>
      <c r="AO5" s="686"/>
      <c r="AP5" s="673" t="s">
        <v>208</v>
      </c>
      <c r="AQ5" s="674"/>
      <c r="AR5" s="674"/>
      <c r="AS5" s="674"/>
      <c r="AT5" s="674"/>
      <c r="AU5" s="674"/>
      <c r="AV5" s="674"/>
      <c r="AW5" s="674"/>
      <c r="AX5" s="674"/>
      <c r="AY5" s="674"/>
      <c r="AZ5" s="674"/>
      <c r="BA5" s="674"/>
      <c r="BB5" s="674"/>
      <c r="BC5" s="674"/>
      <c r="BD5" s="674"/>
      <c r="BE5" s="674"/>
      <c r="BF5" s="675"/>
      <c r="BG5" s="586">
        <v>545512</v>
      </c>
      <c r="BH5" s="587"/>
      <c r="BI5" s="587"/>
      <c r="BJ5" s="587"/>
      <c r="BK5" s="587"/>
      <c r="BL5" s="587"/>
      <c r="BM5" s="587"/>
      <c r="BN5" s="588"/>
      <c r="BO5" s="639">
        <v>100</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19836</v>
      </c>
      <c r="S6" s="587"/>
      <c r="T6" s="587"/>
      <c r="U6" s="587"/>
      <c r="V6" s="587"/>
      <c r="W6" s="587"/>
      <c r="X6" s="587"/>
      <c r="Y6" s="588"/>
      <c r="Z6" s="639">
        <v>0.7</v>
      </c>
      <c r="AA6" s="639"/>
      <c r="AB6" s="639"/>
      <c r="AC6" s="639"/>
      <c r="AD6" s="640">
        <v>19836</v>
      </c>
      <c r="AE6" s="640"/>
      <c r="AF6" s="640"/>
      <c r="AG6" s="640"/>
      <c r="AH6" s="640"/>
      <c r="AI6" s="640"/>
      <c r="AJ6" s="640"/>
      <c r="AK6" s="640"/>
      <c r="AL6" s="609">
        <v>1.1000000000000001</v>
      </c>
      <c r="AM6" s="641"/>
      <c r="AN6" s="641"/>
      <c r="AO6" s="642"/>
      <c r="AP6" s="583" t="s">
        <v>214</v>
      </c>
      <c r="AQ6" s="584"/>
      <c r="AR6" s="584"/>
      <c r="AS6" s="584"/>
      <c r="AT6" s="584"/>
      <c r="AU6" s="584"/>
      <c r="AV6" s="584"/>
      <c r="AW6" s="584"/>
      <c r="AX6" s="584"/>
      <c r="AY6" s="584"/>
      <c r="AZ6" s="584"/>
      <c r="BA6" s="584"/>
      <c r="BB6" s="584"/>
      <c r="BC6" s="584"/>
      <c r="BD6" s="584"/>
      <c r="BE6" s="584"/>
      <c r="BF6" s="585"/>
      <c r="BG6" s="586">
        <v>545512</v>
      </c>
      <c r="BH6" s="587"/>
      <c r="BI6" s="587"/>
      <c r="BJ6" s="587"/>
      <c r="BK6" s="587"/>
      <c r="BL6" s="587"/>
      <c r="BM6" s="587"/>
      <c r="BN6" s="588"/>
      <c r="BO6" s="639">
        <v>100</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70564</v>
      </c>
      <c r="CS6" s="587"/>
      <c r="CT6" s="587"/>
      <c r="CU6" s="587"/>
      <c r="CV6" s="587"/>
      <c r="CW6" s="587"/>
      <c r="CX6" s="587"/>
      <c r="CY6" s="588"/>
      <c r="CZ6" s="639">
        <v>2.6</v>
      </c>
      <c r="DA6" s="639"/>
      <c r="DB6" s="639"/>
      <c r="DC6" s="639"/>
      <c r="DD6" s="592" t="s">
        <v>209</v>
      </c>
      <c r="DE6" s="587"/>
      <c r="DF6" s="587"/>
      <c r="DG6" s="587"/>
      <c r="DH6" s="587"/>
      <c r="DI6" s="587"/>
      <c r="DJ6" s="587"/>
      <c r="DK6" s="587"/>
      <c r="DL6" s="587"/>
      <c r="DM6" s="587"/>
      <c r="DN6" s="587"/>
      <c r="DO6" s="587"/>
      <c r="DP6" s="588"/>
      <c r="DQ6" s="592">
        <v>70564</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2860</v>
      </c>
      <c r="S7" s="587"/>
      <c r="T7" s="587"/>
      <c r="U7" s="587"/>
      <c r="V7" s="587"/>
      <c r="W7" s="587"/>
      <c r="X7" s="587"/>
      <c r="Y7" s="588"/>
      <c r="Z7" s="639">
        <v>0.1</v>
      </c>
      <c r="AA7" s="639"/>
      <c r="AB7" s="639"/>
      <c r="AC7" s="639"/>
      <c r="AD7" s="640">
        <v>2860</v>
      </c>
      <c r="AE7" s="640"/>
      <c r="AF7" s="640"/>
      <c r="AG7" s="640"/>
      <c r="AH7" s="640"/>
      <c r="AI7" s="640"/>
      <c r="AJ7" s="640"/>
      <c r="AK7" s="640"/>
      <c r="AL7" s="609">
        <v>0.2</v>
      </c>
      <c r="AM7" s="641"/>
      <c r="AN7" s="641"/>
      <c r="AO7" s="642"/>
      <c r="AP7" s="583" t="s">
        <v>217</v>
      </c>
      <c r="AQ7" s="584"/>
      <c r="AR7" s="584"/>
      <c r="AS7" s="584"/>
      <c r="AT7" s="584"/>
      <c r="AU7" s="584"/>
      <c r="AV7" s="584"/>
      <c r="AW7" s="584"/>
      <c r="AX7" s="584"/>
      <c r="AY7" s="584"/>
      <c r="AZ7" s="584"/>
      <c r="BA7" s="584"/>
      <c r="BB7" s="584"/>
      <c r="BC7" s="584"/>
      <c r="BD7" s="584"/>
      <c r="BE7" s="584"/>
      <c r="BF7" s="585"/>
      <c r="BG7" s="586">
        <v>271805</v>
      </c>
      <c r="BH7" s="587"/>
      <c r="BI7" s="587"/>
      <c r="BJ7" s="587"/>
      <c r="BK7" s="587"/>
      <c r="BL7" s="587"/>
      <c r="BM7" s="587"/>
      <c r="BN7" s="588"/>
      <c r="BO7" s="639">
        <v>49.8</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623883</v>
      </c>
      <c r="CS7" s="587"/>
      <c r="CT7" s="587"/>
      <c r="CU7" s="587"/>
      <c r="CV7" s="587"/>
      <c r="CW7" s="587"/>
      <c r="CX7" s="587"/>
      <c r="CY7" s="588"/>
      <c r="CZ7" s="639">
        <v>23.2</v>
      </c>
      <c r="DA7" s="639"/>
      <c r="DB7" s="639"/>
      <c r="DC7" s="639"/>
      <c r="DD7" s="592">
        <v>42069</v>
      </c>
      <c r="DE7" s="587"/>
      <c r="DF7" s="587"/>
      <c r="DG7" s="587"/>
      <c r="DH7" s="587"/>
      <c r="DI7" s="587"/>
      <c r="DJ7" s="587"/>
      <c r="DK7" s="587"/>
      <c r="DL7" s="587"/>
      <c r="DM7" s="587"/>
      <c r="DN7" s="587"/>
      <c r="DO7" s="587"/>
      <c r="DP7" s="588"/>
      <c r="DQ7" s="592">
        <v>574910</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4123</v>
      </c>
      <c r="S8" s="587"/>
      <c r="T8" s="587"/>
      <c r="U8" s="587"/>
      <c r="V8" s="587"/>
      <c r="W8" s="587"/>
      <c r="X8" s="587"/>
      <c r="Y8" s="588"/>
      <c r="Z8" s="639">
        <v>0.1</v>
      </c>
      <c r="AA8" s="639"/>
      <c r="AB8" s="639"/>
      <c r="AC8" s="639"/>
      <c r="AD8" s="640">
        <v>4123</v>
      </c>
      <c r="AE8" s="640"/>
      <c r="AF8" s="640"/>
      <c r="AG8" s="640"/>
      <c r="AH8" s="640"/>
      <c r="AI8" s="640"/>
      <c r="AJ8" s="640"/>
      <c r="AK8" s="640"/>
      <c r="AL8" s="609">
        <v>0.2</v>
      </c>
      <c r="AM8" s="641"/>
      <c r="AN8" s="641"/>
      <c r="AO8" s="642"/>
      <c r="AP8" s="583" t="s">
        <v>220</v>
      </c>
      <c r="AQ8" s="584"/>
      <c r="AR8" s="584"/>
      <c r="AS8" s="584"/>
      <c r="AT8" s="584"/>
      <c r="AU8" s="584"/>
      <c r="AV8" s="584"/>
      <c r="AW8" s="584"/>
      <c r="AX8" s="584"/>
      <c r="AY8" s="584"/>
      <c r="AZ8" s="584"/>
      <c r="BA8" s="584"/>
      <c r="BB8" s="584"/>
      <c r="BC8" s="584"/>
      <c r="BD8" s="584"/>
      <c r="BE8" s="584"/>
      <c r="BF8" s="585"/>
      <c r="BG8" s="586">
        <v>8117</v>
      </c>
      <c r="BH8" s="587"/>
      <c r="BI8" s="587"/>
      <c r="BJ8" s="587"/>
      <c r="BK8" s="587"/>
      <c r="BL8" s="587"/>
      <c r="BM8" s="587"/>
      <c r="BN8" s="588"/>
      <c r="BO8" s="639">
        <v>1.5</v>
      </c>
      <c r="BP8" s="639"/>
      <c r="BQ8" s="639"/>
      <c r="BR8" s="639"/>
      <c r="BS8" s="592" t="s">
        <v>111</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642907</v>
      </c>
      <c r="CS8" s="587"/>
      <c r="CT8" s="587"/>
      <c r="CU8" s="587"/>
      <c r="CV8" s="587"/>
      <c r="CW8" s="587"/>
      <c r="CX8" s="587"/>
      <c r="CY8" s="588"/>
      <c r="CZ8" s="639">
        <v>24</v>
      </c>
      <c r="DA8" s="639"/>
      <c r="DB8" s="639"/>
      <c r="DC8" s="639"/>
      <c r="DD8" s="592">
        <v>7174</v>
      </c>
      <c r="DE8" s="587"/>
      <c r="DF8" s="587"/>
      <c r="DG8" s="587"/>
      <c r="DH8" s="587"/>
      <c r="DI8" s="587"/>
      <c r="DJ8" s="587"/>
      <c r="DK8" s="587"/>
      <c r="DL8" s="587"/>
      <c r="DM8" s="587"/>
      <c r="DN8" s="587"/>
      <c r="DO8" s="587"/>
      <c r="DP8" s="588"/>
      <c r="DQ8" s="592">
        <v>359834</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6293</v>
      </c>
      <c r="S9" s="587"/>
      <c r="T9" s="587"/>
      <c r="U9" s="587"/>
      <c r="V9" s="587"/>
      <c r="W9" s="587"/>
      <c r="X9" s="587"/>
      <c r="Y9" s="588"/>
      <c r="Z9" s="639">
        <v>0.2</v>
      </c>
      <c r="AA9" s="639"/>
      <c r="AB9" s="639"/>
      <c r="AC9" s="639"/>
      <c r="AD9" s="640">
        <v>6293</v>
      </c>
      <c r="AE9" s="640"/>
      <c r="AF9" s="640"/>
      <c r="AG9" s="640"/>
      <c r="AH9" s="640"/>
      <c r="AI9" s="640"/>
      <c r="AJ9" s="640"/>
      <c r="AK9" s="640"/>
      <c r="AL9" s="609">
        <v>0.4</v>
      </c>
      <c r="AM9" s="641"/>
      <c r="AN9" s="641"/>
      <c r="AO9" s="642"/>
      <c r="AP9" s="583" t="s">
        <v>223</v>
      </c>
      <c r="AQ9" s="584"/>
      <c r="AR9" s="584"/>
      <c r="AS9" s="584"/>
      <c r="AT9" s="584"/>
      <c r="AU9" s="584"/>
      <c r="AV9" s="584"/>
      <c r="AW9" s="584"/>
      <c r="AX9" s="584"/>
      <c r="AY9" s="584"/>
      <c r="AZ9" s="584"/>
      <c r="BA9" s="584"/>
      <c r="BB9" s="584"/>
      <c r="BC9" s="584"/>
      <c r="BD9" s="584"/>
      <c r="BE9" s="584"/>
      <c r="BF9" s="585"/>
      <c r="BG9" s="586">
        <v>226602</v>
      </c>
      <c r="BH9" s="587"/>
      <c r="BI9" s="587"/>
      <c r="BJ9" s="587"/>
      <c r="BK9" s="587"/>
      <c r="BL9" s="587"/>
      <c r="BM9" s="587"/>
      <c r="BN9" s="588"/>
      <c r="BO9" s="639">
        <v>41.5</v>
      </c>
      <c r="BP9" s="639"/>
      <c r="BQ9" s="639"/>
      <c r="BR9" s="639"/>
      <c r="BS9" s="592" t="s">
        <v>111</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241766</v>
      </c>
      <c r="CS9" s="587"/>
      <c r="CT9" s="587"/>
      <c r="CU9" s="587"/>
      <c r="CV9" s="587"/>
      <c r="CW9" s="587"/>
      <c r="CX9" s="587"/>
      <c r="CY9" s="588"/>
      <c r="CZ9" s="639">
        <v>9</v>
      </c>
      <c r="DA9" s="639"/>
      <c r="DB9" s="639"/>
      <c r="DC9" s="639"/>
      <c r="DD9" s="592">
        <v>414</v>
      </c>
      <c r="DE9" s="587"/>
      <c r="DF9" s="587"/>
      <c r="DG9" s="587"/>
      <c r="DH9" s="587"/>
      <c r="DI9" s="587"/>
      <c r="DJ9" s="587"/>
      <c r="DK9" s="587"/>
      <c r="DL9" s="587"/>
      <c r="DM9" s="587"/>
      <c r="DN9" s="587"/>
      <c r="DO9" s="587"/>
      <c r="DP9" s="588"/>
      <c r="DQ9" s="592">
        <v>226328</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52756</v>
      </c>
      <c r="S10" s="587"/>
      <c r="T10" s="587"/>
      <c r="U10" s="587"/>
      <c r="V10" s="587"/>
      <c r="W10" s="587"/>
      <c r="X10" s="587"/>
      <c r="Y10" s="588"/>
      <c r="Z10" s="639">
        <v>1.9</v>
      </c>
      <c r="AA10" s="639"/>
      <c r="AB10" s="639"/>
      <c r="AC10" s="639"/>
      <c r="AD10" s="640">
        <v>52756</v>
      </c>
      <c r="AE10" s="640"/>
      <c r="AF10" s="640"/>
      <c r="AG10" s="640"/>
      <c r="AH10" s="640"/>
      <c r="AI10" s="640"/>
      <c r="AJ10" s="640"/>
      <c r="AK10" s="640"/>
      <c r="AL10" s="609">
        <v>3</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13814</v>
      </c>
      <c r="BH10" s="587"/>
      <c r="BI10" s="587"/>
      <c r="BJ10" s="587"/>
      <c r="BK10" s="587"/>
      <c r="BL10" s="587"/>
      <c r="BM10" s="587"/>
      <c r="BN10" s="588"/>
      <c r="BO10" s="639">
        <v>2.5</v>
      </c>
      <c r="BP10" s="639"/>
      <c r="BQ10" s="639"/>
      <c r="BR10" s="639"/>
      <c r="BS10" s="592" t="s">
        <v>111</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t="s">
        <v>111</v>
      </c>
      <c r="CS10" s="587"/>
      <c r="CT10" s="587"/>
      <c r="CU10" s="587"/>
      <c r="CV10" s="587"/>
      <c r="CW10" s="587"/>
      <c r="CX10" s="587"/>
      <c r="CY10" s="588"/>
      <c r="CZ10" s="639" t="s">
        <v>111</v>
      </c>
      <c r="DA10" s="639"/>
      <c r="DB10" s="639"/>
      <c r="DC10" s="639"/>
      <c r="DD10" s="592" t="s">
        <v>111</v>
      </c>
      <c r="DE10" s="587"/>
      <c r="DF10" s="587"/>
      <c r="DG10" s="587"/>
      <c r="DH10" s="587"/>
      <c r="DI10" s="587"/>
      <c r="DJ10" s="587"/>
      <c r="DK10" s="587"/>
      <c r="DL10" s="587"/>
      <c r="DM10" s="587"/>
      <c r="DN10" s="587"/>
      <c r="DO10" s="587"/>
      <c r="DP10" s="588"/>
      <c r="DQ10" s="592" t="s">
        <v>111</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25491</v>
      </c>
      <c r="S11" s="587"/>
      <c r="T11" s="587"/>
      <c r="U11" s="587"/>
      <c r="V11" s="587"/>
      <c r="W11" s="587"/>
      <c r="X11" s="587"/>
      <c r="Y11" s="588"/>
      <c r="Z11" s="639">
        <v>0.9</v>
      </c>
      <c r="AA11" s="639"/>
      <c r="AB11" s="639"/>
      <c r="AC11" s="639"/>
      <c r="AD11" s="640">
        <v>25491</v>
      </c>
      <c r="AE11" s="640"/>
      <c r="AF11" s="640"/>
      <c r="AG11" s="640"/>
      <c r="AH11" s="640"/>
      <c r="AI11" s="640"/>
      <c r="AJ11" s="640"/>
      <c r="AK11" s="640"/>
      <c r="AL11" s="609">
        <v>1.4</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23272</v>
      </c>
      <c r="BH11" s="587"/>
      <c r="BI11" s="587"/>
      <c r="BJ11" s="587"/>
      <c r="BK11" s="587"/>
      <c r="BL11" s="587"/>
      <c r="BM11" s="587"/>
      <c r="BN11" s="588"/>
      <c r="BO11" s="639">
        <v>4.3</v>
      </c>
      <c r="BP11" s="639"/>
      <c r="BQ11" s="639"/>
      <c r="BR11" s="639"/>
      <c r="BS11" s="592" t="s">
        <v>111</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39476</v>
      </c>
      <c r="CS11" s="587"/>
      <c r="CT11" s="587"/>
      <c r="CU11" s="587"/>
      <c r="CV11" s="587"/>
      <c r="CW11" s="587"/>
      <c r="CX11" s="587"/>
      <c r="CY11" s="588"/>
      <c r="CZ11" s="639">
        <v>1.5</v>
      </c>
      <c r="DA11" s="639"/>
      <c r="DB11" s="639"/>
      <c r="DC11" s="639"/>
      <c r="DD11" s="592" t="s">
        <v>111</v>
      </c>
      <c r="DE11" s="587"/>
      <c r="DF11" s="587"/>
      <c r="DG11" s="587"/>
      <c r="DH11" s="587"/>
      <c r="DI11" s="587"/>
      <c r="DJ11" s="587"/>
      <c r="DK11" s="587"/>
      <c r="DL11" s="587"/>
      <c r="DM11" s="587"/>
      <c r="DN11" s="587"/>
      <c r="DO11" s="587"/>
      <c r="DP11" s="588"/>
      <c r="DQ11" s="592">
        <v>34088</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255247</v>
      </c>
      <c r="BH12" s="587"/>
      <c r="BI12" s="587"/>
      <c r="BJ12" s="587"/>
      <c r="BK12" s="587"/>
      <c r="BL12" s="587"/>
      <c r="BM12" s="587"/>
      <c r="BN12" s="588"/>
      <c r="BO12" s="639">
        <v>46.8</v>
      </c>
      <c r="BP12" s="639"/>
      <c r="BQ12" s="639"/>
      <c r="BR12" s="639"/>
      <c r="BS12" s="592" t="s">
        <v>111</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32322</v>
      </c>
      <c r="CS12" s="587"/>
      <c r="CT12" s="587"/>
      <c r="CU12" s="587"/>
      <c r="CV12" s="587"/>
      <c r="CW12" s="587"/>
      <c r="CX12" s="587"/>
      <c r="CY12" s="588"/>
      <c r="CZ12" s="639">
        <v>1.2</v>
      </c>
      <c r="DA12" s="639"/>
      <c r="DB12" s="639"/>
      <c r="DC12" s="639"/>
      <c r="DD12" s="592" t="s">
        <v>111</v>
      </c>
      <c r="DE12" s="587"/>
      <c r="DF12" s="587"/>
      <c r="DG12" s="587"/>
      <c r="DH12" s="587"/>
      <c r="DI12" s="587"/>
      <c r="DJ12" s="587"/>
      <c r="DK12" s="587"/>
      <c r="DL12" s="587"/>
      <c r="DM12" s="587"/>
      <c r="DN12" s="587"/>
      <c r="DO12" s="587"/>
      <c r="DP12" s="588"/>
      <c r="DQ12" s="592">
        <v>28413</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9751</v>
      </c>
      <c r="S13" s="587"/>
      <c r="T13" s="587"/>
      <c r="U13" s="587"/>
      <c r="V13" s="587"/>
      <c r="W13" s="587"/>
      <c r="X13" s="587"/>
      <c r="Y13" s="588"/>
      <c r="Z13" s="639">
        <v>0.4</v>
      </c>
      <c r="AA13" s="639"/>
      <c r="AB13" s="639"/>
      <c r="AC13" s="639"/>
      <c r="AD13" s="640">
        <v>9751</v>
      </c>
      <c r="AE13" s="640"/>
      <c r="AF13" s="640"/>
      <c r="AG13" s="640"/>
      <c r="AH13" s="640"/>
      <c r="AI13" s="640"/>
      <c r="AJ13" s="640"/>
      <c r="AK13" s="640"/>
      <c r="AL13" s="609">
        <v>0.6</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255247</v>
      </c>
      <c r="BH13" s="587"/>
      <c r="BI13" s="587"/>
      <c r="BJ13" s="587"/>
      <c r="BK13" s="587"/>
      <c r="BL13" s="587"/>
      <c r="BM13" s="587"/>
      <c r="BN13" s="588"/>
      <c r="BO13" s="639">
        <v>46.8</v>
      </c>
      <c r="BP13" s="639"/>
      <c r="BQ13" s="639"/>
      <c r="BR13" s="639"/>
      <c r="BS13" s="592" t="s">
        <v>111</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189128</v>
      </c>
      <c r="CS13" s="587"/>
      <c r="CT13" s="587"/>
      <c r="CU13" s="587"/>
      <c r="CV13" s="587"/>
      <c r="CW13" s="587"/>
      <c r="CX13" s="587"/>
      <c r="CY13" s="588"/>
      <c r="CZ13" s="639">
        <v>7</v>
      </c>
      <c r="DA13" s="639"/>
      <c r="DB13" s="639"/>
      <c r="DC13" s="639"/>
      <c r="DD13" s="592">
        <v>31401</v>
      </c>
      <c r="DE13" s="587"/>
      <c r="DF13" s="587"/>
      <c r="DG13" s="587"/>
      <c r="DH13" s="587"/>
      <c r="DI13" s="587"/>
      <c r="DJ13" s="587"/>
      <c r="DK13" s="587"/>
      <c r="DL13" s="587"/>
      <c r="DM13" s="587"/>
      <c r="DN13" s="587"/>
      <c r="DO13" s="587"/>
      <c r="DP13" s="588"/>
      <c r="DQ13" s="592">
        <v>176201</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14293</v>
      </c>
      <c r="BH14" s="587"/>
      <c r="BI14" s="587"/>
      <c r="BJ14" s="587"/>
      <c r="BK14" s="587"/>
      <c r="BL14" s="587"/>
      <c r="BM14" s="587"/>
      <c r="BN14" s="588"/>
      <c r="BO14" s="639">
        <v>2.6</v>
      </c>
      <c r="BP14" s="639"/>
      <c r="BQ14" s="639"/>
      <c r="BR14" s="639"/>
      <c r="BS14" s="592" t="s">
        <v>111</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143139</v>
      </c>
      <c r="CS14" s="587"/>
      <c r="CT14" s="587"/>
      <c r="CU14" s="587"/>
      <c r="CV14" s="587"/>
      <c r="CW14" s="587"/>
      <c r="CX14" s="587"/>
      <c r="CY14" s="588"/>
      <c r="CZ14" s="639">
        <v>5.3</v>
      </c>
      <c r="DA14" s="639"/>
      <c r="DB14" s="639"/>
      <c r="DC14" s="639"/>
      <c r="DD14" s="592">
        <v>7728</v>
      </c>
      <c r="DE14" s="587"/>
      <c r="DF14" s="587"/>
      <c r="DG14" s="587"/>
      <c r="DH14" s="587"/>
      <c r="DI14" s="587"/>
      <c r="DJ14" s="587"/>
      <c r="DK14" s="587"/>
      <c r="DL14" s="587"/>
      <c r="DM14" s="587"/>
      <c r="DN14" s="587"/>
      <c r="DO14" s="587"/>
      <c r="DP14" s="588"/>
      <c r="DQ14" s="592">
        <v>137182</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2163</v>
      </c>
      <c r="S15" s="587"/>
      <c r="T15" s="587"/>
      <c r="U15" s="587"/>
      <c r="V15" s="587"/>
      <c r="W15" s="587"/>
      <c r="X15" s="587"/>
      <c r="Y15" s="588"/>
      <c r="Z15" s="639">
        <v>0.1</v>
      </c>
      <c r="AA15" s="639"/>
      <c r="AB15" s="639"/>
      <c r="AC15" s="639"/>
      <c r="AD15" s="640">
        <v>2163</v>
      </c>
      <c r="AE15" s="640"/>
      <c r="AF15" s="640"/>
      <c r="AG15" s="640"/>
      <c r="AH15" s="640"/>
      <c r="AI15" s="640"/>
      <c r="AJ15" s="640"/>
      <c r="AK15" s="640"/>
      <c r="AL15" s="609">
        <v>0.1</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4167</v>
      </c>
      <c r="BH15" s="587"/>
      <c r="BI15" s="587"/>
      <c r="BJ15" s="587"/>
      <c r="BK15" s="587"/>
      <c r="BL15" s="587"/>
      <c r="BM15" s="587"/>
      <c r="BN15" s="588"/>
      <c r="BO15" s="639">
        <v>0.8</v>
      </c>
      <c r="BP15" s="639"/>
      <c r="BQ15" s="639"/>
      <c r="BR15" s="639"/>
      <c r="BS15" s="592" t="s">
        <v>111</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392864</v>
      </c>
      <c r="CS15" s="587"/>
      <c r="CT15" s="587"/>
      <c r="CU15" s="587"/>
      <c r="CV15" s="587"/>
      <c r="CW15" s="587"/>
      <c r="CX15" s="587"/>
      <c r="CY15" s="588"/>
      <c r="CZ15" s="639">
        <v>14.6</v>
      </c>
      <c r="DA15" s="639"/>
      <c r="DB15" s="639"/>
      <c r="DC15" s="639"/>
      <c r="DD15" s="592">
        <v>163427</v>
      </c>
      <c r="DE15" s="587"/>
      <c r="DF15" s="587"/>
      <c r="DG15" s="587"/>
      <c r="DH15" s="587"/>
      <c r="DI15" s="587"/>
      <c r="DJ15" s="587"/>
      <c r="DK15" s="587"/>
      <c r="DL15" s="587"/>
      <c r="DM15" s="587"/>
      <c r="DN15" s="587"/>
      <c r="DO15" s="587"/>
      <c r="DP15" s="588"/>
      <c r="DQ15" s="592">
        <v>204878</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1308785</v>
      </c>
      <c r="S16" s="587"/>
      <c r="T16" s="587"/>
      <c r="U16" s="587"/>
      <c r="V16" s="587"/>
      <c r="W16" s="587"/>
      <c r="X16" s="587"/>
      <c r="Y16" s="588"/>
      <c r="Z16" s="639">
        <v>47</v>
      </c>
      <c r="AA16" s="639"/>
      <c r="AB16" s="639"/>
      <c r="AC16" s="639"/>
      <c r="AD16" s="640">
        <v>1094550</v>
      </c>
      <c r="AE16" s="640"/>
      <c r="AF16" s="640"/>
      <c r="AG16" s="640"/>
      <c r="AH16" s="640"/>
      <c r="AI16" s="640"/>
      <c r="AJ16" s="640"/>
      <c r="AK16" s="640"/>
      <c r="AL16" s="609">
        <v>61.8</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3592</v>
      </c>
      <c r="CS16" s="587"/>
      <c r="CT16" s="587"/>
      <c r="CU16" s="587"/>
      <c r="CV16" s="587"/>
      <c r="CW16" s="587"/>
      <c r="CX16" s="587"/>
      <c r="CY16" s="588"/>
      <c r="CZ16" s="639">
        <v>0.1</v>
      </c>
      <c r="DA16" s="639"/>
      <c r="DB16" s="639"/>
      <c r="DC16" s="639"/>
      <c r="DD16" s="592" t="s">
        <v>111</v>
      </c>
      <c r="DE16" s="587"/>
      <c r="DF16" s="587"/>
      <c r="DG16" s="587"/>
      <c r="DH16" s="587"/>
      <c r="DI16" s="587"/>
      <c r="DJ16" s="587"/>
      <c r="DK16" s="587"/>
      <c r="DL16" s="587"/>
      <c r="DM16" s="587"/>
      <c r="DN16" s="587"/>
      <c r="DO16" s="587"/>
      <c r="DP16" s="588"/>
      <c r="DQ16" s="592">
        <v>3592</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1094550</v>
      </c>
      <c r="S17" s="587"/>
      <c r="T17" s="587"/>
      <c r="U17" s="587"/>
      <c r="V17" s="587"/>
      <c r="W17" s="587"/>
      <c r="X17" s="587"/>
      <c r="Y17" s="588"/>
      <c r="Z17" s="639">
        <v>39.299999999999997</v>
      </c>
      <c r="AA17" s="639"/>
      <c r="AB17" s="639"/>
      <c r="AC17" s="639"/>
      <c r="AD17" s="640">
        <v>1094550</v>
      </c>
      <c r="AE17" s="640"/>
      <c r="AF17" s="640"/>
      <c r="AG17" s="640"/>
      <c r="AH17" s="640"/>
      <c r="AI17" s="640"/>
      <c r="AJ17" s="640"/>
      <c r="AK17" s="640"/>
      <c r="AL17" s="609">
        <v>61.8</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303868</v>
      </c>
      <c r="CS17" s="587"/>
      <c r="CT17" s="587"/>
      <c r="CU17" s="587"/>
      <c r="CV17" s="587"/>
      <c r="CW17" s="587"/>
      <c r="CX17" s="587"/>
      <c r="CY17" s="588"/>
      <c r="CZ17" s="639">
        <v>11.3</v>
      </c>
      <c r="DA17" s="639"/>
      <c r="DB17" s="639"/>
      <c r="DC17" s="639"/>
      <c r="DD17" s="592" t="s">
        <v>111</v>
      </c>
      <c r="DE17" s="587"/>
      <c r="DF17" s="587"/>
      <c r="DG17" s="587"/>
      <c r="DH17" s="587"/>
      <c r="DI17" s="587"/>
      <c r="DJ17" s="587"/>
      <c r="DK17" s="587"/>
      <c r="DL17" s="587"/>
      <c r="DM17" s="587"/>
      <c r="DN17" s="587"/>
      <c r="DO17" s="587"/>
      <c r="DP17" s="588"/>
      <c r="DQ17" s="592">
        <v>303868</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214234</v>
      </c>
      <c r="S18" s="587"/>
      <c r="T18" s="587"/>
      <c r="U18" s="587"/>
      <c r="V18" s="587"/>
      <c r="W18" s="587"/>
      <c r="X18" s="587"/>
      <c r="Y18" s="588"/>
      <c r="Z18" s="639">
        <v>7.7</v>
      </c>
      <c r="AA18" s="639"/>
      <c r="AB18" s="639"/>
      <c r="AC18" s="639"/>
      <c r="AD18" s="640" t="s">
        <v>111</v>
      </c>
      <c r="AE18" s="640"/>
      <c r="AF18" s="640"/>
      <c r="AG18" s="640"/>
      <c r="AH18" s="640"/>
      <c r="AI18" s="640"/>
      <c r="AJ18" s="640"/>
      <c r="AK18" s="640"/>
      <c r="AL18" s="609" t="s">
        <v>111</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1</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t="s">
        <v>111</v>
      </c>
      <c r="BH19" s="587"/>
      <c r="BI19" s="587"/>
      <c r="BJ19" s="587"/>
      <c r="BK19" s="587"/>
      <c r="BL19" s="587"/>
      <c r="BM19" s="587"/>
      <c r="BN19" s="588"/>
      <c r="BO19" s="639" t="s">
        <v>111</v>
      </c>
      <c r="BP19" s="639"/>
      <c r="BQ19" s="639"/>
      <c r="BR19" s="639"/>
      <c r="BS19" s="592" t="s">
        <v>111</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1977570</v>
      </c>
      <c r="S20" s="587"/>
      <c r="T20" s="587"/>
      <c r="U20" s="587"/>
      <c r="V20" s="587"/>
      <c r="W20" s="587"/>
      <c r="X20" s="587"/>
      <c r="Y20" s="588"/>
      <c r="Z20" s="639">
        <v>71</v>
      </c>
      <c r="AA20" s="639"/>
      <c r="AB20" s="639"/>
      <c r="AC20" s="639"/>
      <c r="AD20" s="640">
        <v>1763335</v>
      </c>
      <c r="AE20" s="640"/>
      <c r="AF20" s="640"/>
      <c r="AG20" s="640"/>
      <c r="AH20" s="640"/>
      <c r="AI20" s="640"/>
      <c r="AJ20" s="640"/>
      <c r="AK20" s="640"/>
      <c r="AL20" s="609">
        <v>99.6</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t="s">
        <v>111</v>
      </c>
      <c r="BH20" s="587"/>
      <c r="BI20" s="587"/>
      <c r="BJ20" s="587"/>
      <c r="BK20" s="587"/>
      <c r="BL20" s="587"/>
      <c r="BM20" s="587"/>
      <c r="BN20" s="588"/>
      <c r="BO20" s="639" t="s">
        <v>111</v>
      </c>
      <c r="BP20" s="639"/>
      <c r="BQ20" s="639"/>
      <c r="BR20" s="639"/>
      <c r="BS20" s="592" t="s">
        <v>111</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2683509</v>
      </c>
      <c r="CS20" s="587"/>
      <c r="CT20" s="587"/>
      <c r="CU20" s="587"/>
      <c r="CV20" s="587"/>
      <c r="CW20" s="587"/>
      <c r="CX20" s="587"/>
      <c r="CY20" s="588"/>
      <c r="CZ20" s="639">
        <v>100</v>
      </c>
      <c r="DA20" s="639"/>
      <c r="DB20" s="639"/>
      <c r="DC20" s="639"/>
      <c r="DD20" s="592">
        <v>252213</v>
      </c>
      <c r="DE20" s="587"/>
      <c r="DF20" s="587"/>
      <c r="DG20" s="587"/>
      <c r="DH20" s="587"/>
      <c r="DI20" s="587"/>
      <c r="DJ20" s="587"/>
      <c r="DK20" s="587"/>
      <c r="DL20" s="587"/>
      <c r="DM20" s="587"/>
      <c r="DN20" s="587"/>
      <c r="DO20" s="587"/>
      <c r="DP20" s="588"/>
      <c r="DQ20" s="592">
        <v>2119858</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968</v>
      </c>
      <c r="S21" s="587"/>
      <c r="T21" s="587"/>
      <c r="U21" s="587"/>
      <c r="V21" s="587"/>
      <c r="W21" s="587"/>
      <c r="X21" s="587"/>
      <c r="Y21" s="588"/>
      <c r="Z21" s="639">
        <v>0</v>
      </c>
      <c r="AA21" s="639"/>
      <c r="AB21" s="639"/>
      <c r="AC21" s="639"/>
      <c r="AD21" s="640">
        <v>968</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22373</v>
      </c>
      <c r="S22" s="587"/>
      <c r="T22" s="587"/>
      <c r="U22" s="587"/>
      <c r="V22" s="587"/>
      <c r="W22" s="587"/>
      <c r="X22" s="587"/>
      <c r="Y22" s="588"/>
      <c r="Z22" s="639">
        <v>0.8</v>
      </c>
      <c r="AA22" s="639"/>
      <c r="AB22" s="639"/>
      <c r="AC22" s="639"/>
      <c r="AD22" s="640" t="s">
        <v>111</v>
      </c>
      <c r="AE22" s="640"/>
      <c r="AF22" s="640"/>
      <c r="AG22" s="640"/>
      <c r="AH22" s="640"/>
      <c r="AI22" s="640"/>
      <c r="AJ22" s="640"/>
      <c r="AK22" s="640"/>
      <c r="AL22" s="609" t="s">
        <v>111</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14991</v>
      </c>
      <c r="S23" s="587"/>
      <c r="T23" s="587"/>
      <c r="U23" s="587"/>
      <c r="V23" s="587"/>
      <c r="W23" s="587"/>
      <c r="X23" s="587"/>
      <c r="Y23" s="588"/>
      <c r="Z23" s="639">
        <v>0.5</v>
      </c>
      <c r="AA23" s="639"/>
      <c r="AB23" s="639"/>
      <c r="AC23" s="639"/>
      <c r="AD23" s="640">
        <v>4906</v>
      </c>
      <c r="AE23" s="640"/>
      <c r="AF23" s="640"/>
      <c r="AG23" s="640"/>
      <c r="AH23" s="640"/>
      <c r="AI23" s="640"/>
      <c r="AJ23" s="640"/>
      <c r="AK23" s="640"/>
      <c r="AL23" s="609">
        <v>0.3</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9665</v>
      </c>
      <c r="S24" s="587"/>
      <c r="T24" s="587"/>
      <c r="U24" s="587"/>
      <c r="V24" s="587"/>
      <c r="W24" s="587"/>
      <c r="X24" s="587"/>
      <c r="Y24" s="588"/>
      <c r="Z24" s="639">
        <v>0.3</v>
      </c>
      <c r="AA24" s="639"/>
      <c r="AB24" s="639"/>
      <c r="AC24" s="639"/>
      <c r="AD24" s="640" t="s">
        <v>111</v>
      </c>
      <c r="AE24" s="640"/>
      <c r="AF24" s="640"/>
      <c r="AG24" s="640"/>
      <c r="AH24" s="640"/>
      <c r="AI24" s="640"/>
      <c r="AJ24" s="640"/>
      <c r="AK24" s="640"/>
      <c r="AL24" s="609" t="s">
        <v>111</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1176368</v>
      </c>
      <c r="CS24" s="637"/>
      <c r="CT24" s="637"/>
      <c r="CU24" s="637"/>
      <c r="CV24" s="637"/>
      <c r="CW24" s="637"/>
      <c r="CX24" s="637"/>
      <c r="CY24" s="684"/>
      <c r="CZ24" s="688">
        <v>43.8</v>
      </c>
      <c r="DA24" s="689"/>
      <c r="DB24" s="689"/>
      <c r="DC24" s="690"/>
      <c r="DD24" s="683">
        <v>949123</v>
      </c>
      <c r="DE24" s="637"/>
      <c r="DF24" s="637"/>
      <c r="DG24" s="637"/>
      <c r="DH24" s="637"/>
      <c r="DI24" s="637"/>
      <c r="DJ24" s="637"/>
      <c r="DK24" s="684"/>
      <c r="DL24" s="683">
        <v>922244</v>
      </c>
      <c r="DM24" s="637"/>
      <c r="DN24" s="637"/>
      <c r="DO24" s="637"/>
      <c r="DP24" s="637"/>
      <c r="DQ24" s="637"/>
      <c r="DR24" s="637"/>
      <c r="DS24" s="637"/>
      <c r="DT24" s="637"/>
      <c r="DU24" s="637"/>
      <c r="DV24" s="684"/>
      <c r="DW24" s="685">
        <v>48.6</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190648</v>
      </c>
      <c r="S25" s="587"/>
      <c r="T25" s="587"/>
      <c r="U25" s="587"/>
      <c r="V25" s="587"/>
      <c r="W25" s="587"/>
      <c r="X25" s="587"/>
      <c r="Y25" s="588"/>
      <c r="Z25" s="639">
        <v>6.8</v>
      </c>
      <c r="AA25" s="639"/>
      <c r="AB25" s="639"/>
      <c r="AC25" s="639"/>
      <c r="AD25" s="640" t="s">
        <v>111</v>
      </c>
      <c r="AE25" s="640"/>
      <c r="AF25" s="640"/>
      <c r="AG25" s="640"/>
      <c r="AH25" s="640"/>
      <c r="AI25" s="640"/>
      <c r="AJ25" s="640"/>
      <c r="AK25" s="640"/>
      <c r="AL25" s="609" t="s">
        <v>111</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615771</v>
      </c>
      <c r="CS25" s="605"/>
      <c r="CT25" s="605"/>
      <c r="CU25" s="605"/>
      <c r="CV25" s="605"/>
      <c r="CW25" s="605"/>
      <c r="CX25" s="605"/>
      <c r="CY25" s="606"/>
      <c r="CZ25" s="589">
        <v>22.9</v>
      </c>
      <c r="DA25" s="607"/>
      <c r="DB25" s="607"/>
      <c r="DC25" s="608"/>
      <c r="DD25" s="592">
        <v>581098</v>
      </c>
      <c r="DE25" s="605"/>
      <c r="DF25" s="605"/>
      <c r="DG25" s="605"/>
      <c r="DH25" s="605"/>
      <c r="DI25" s="605"/>
      <c r="DJ25" s="605"/>
      <c r="DK25" s="606"/>
      <c r="DL25" s="592">
        <v>554379</v>
      </c>
      <c r="DM25" s="605"/>
      <c r="DN25" s="605"/>
      <c r="DO25" s="605"/>
      <c r="DP25" s="605"/>
      <c r="DQ25" s="605"/>
      <c r="DR25" s="605"/>
      <c r="DS25" s="605"/>
      <c r="DT25" s="605"/>
      <c r="DU25" s="605"/>
      <c r="DV25" s="606"/>
      <c r="DW25" s="609">
        <v>29.2</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379090</v>
      </c>
      <c r="CS26" s="587"/>
      <c r="CT26" s="587"/>
      <c r="CU26" s="587"/>
      <c r="CV26" s="587"/>
      <c r="CW26" s="587"/>
      <c r="CX26" s="587"/>
      <c r="CY26" s="588"/>
      <c r="CZ26" s="589">
        <v>14.1</v>
      </c>
      <c r="DA26" s="607"/>
      <c r="DB26" s="607"/>
      <c r="DC26" s="608"/>
      <c r="DD26" s="592">
        <v>345463</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195409</v>
      </c>
      <c r="S27" s="587"/>
      <c r="T27" s="587"/>
      <c r="U27" s="587"/>
      <c r="V27" s="587"/>
      <c r="W27" s="587"/>
      <c r="X27" s="587"/>
      <c r="Y27" s="588"/>
      <c r="Z27" s="639">
        <v>7</v>
      </c>
      <c r="AA27" s="639"/>
      <c r="AB27" s="639"/>
      <c r="AC27" s="639"/>
      <c r="AD27" s="640" t="s">
        <v>111</v>
      </c>
      <c r="AE27" s="640"/>
      <c r="AF27" s="640"/>
      <c r="AG27" s="640"/>
      <c r="AH27" s="640"/>
      <c r="AI27" s="640"/>
      <c r="AJ27" s="640"/>
      <c r="AK27" s="640"/>
      <c r="AL27" s="609" t="s">
        <v>111</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545512</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256729</v>
      </c>
      <c r="CS27" s="605"/>
      <c r="CT27" s="605"/>
      <c r="CU27" s="605"/>
      <c r="CV27" s="605"/>
      <c r="CW27" s="605"/>
      <c r="CX27" s="605"/>
      <c r="CY27" s="606"/>
      <c r="CZ27" s="589">
        <v>9.6</v>
      </c>
      <c r="DA27" s="607"/>
      <c r="DB27" s="607"/>
      <c r="DC27" s="608"/>
      <c r="DD27" s="592">
        <v>64157</v>
      </c>
      <c r="DE27" s="605"/>
      <c r="DF27" s="605"/>
      <c r="DG27" s="605"/>
      <c r="DH27" s="605"/>
      <c r="DI27" s="605"/>
      <c r="DJ27" s="605"/>
      <c r="DK27" s="606"/>
      <c r="DL27" s="592">
        <v>63997</v>
      </c>
      <c r="DM27" s="605"/>
      <c r="DN27" s="605"/>
      <c r="DO27" s="605"/>
      <c r="DP27" s="605"/>
      <c r="DQ27" s="605"/>
      <c r="DR27" s="605"/>
      <c r="DS27" s="605"/>
      <c r="DT27" s="605"/>
      <c r="DU27" s="605"/>
      <c r="DV27" s="606"/>
      <c r="DW27" s="609">
        <v>3.4</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3061</v>
      </c>
      <c r="S28" s="587"/>
      <c r="T28" s="587"/>
      <c r="U28" s="587"/>
      <c r="V28" s="587"/>
      <c r="W28" s="587"/>
      <c r="X28" s="587"/>
      <c r="Y28" s="588"/>
      <c r="Z28" s="639">
        <v>0.1</v>
      </c>
      <c r="AA28" s="639"/>
      <c r="AB28" s="639"/>
      <c r="AC28" s="639"/>
      <c r="AD28" s="640">
        <v>1686</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303868</v>
      </c>
      <c r="CS28" s="587"/>
      <c r="CT28" s="587"/>
      <c r="CU28" s="587"/>
      <c r="CV28" s="587"/>
      <c r="CW28" s="587"/>
      <c r="CX28" s="587"/>
      <c r="CY28" s="588"/>
      <c r="CZ28" s="589">
        <v>11.3</v>
      </c>
      <c r="DA28" s="607"/>
      <c r="DB28" s="607"/>
      <c r="DC28" s="608"/>
      <c r="DD28" s="592">
        <v>303868</v>
      </c>
      <c r="DE28" s="587"/>
      <c r="DF28" s="587"/>
      <c r="DG28" s="587"/>
      <c r="DH28" s="587"/>
      <c r="DI28" s="587"/>
      <c r="DJ28" s="587"/>
      <c r="DK28" s="588"/>
      <c r="DL28" s="592">
        <v>303868</v>
      </c>
      <c r="DM28" s="587"/>
      <c r="DN28" s="587"/>
      <c r="DO28" s="587"/>
      <c r="DP28" s="587"/>
      <c r="DQ28" s="587"/>
      <c r="DR28" s="587"/>
      <c r="DS28" s="587"/>
      <c r="DT28" s="587"/>
      <c r="DU28" s="587"/>
      <c r="DV28" s="588"/>
      <c r="DW28" s="609">
        <v>16</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1465</v>
      </c>
      <c r="S29" s="587"/>
      <c r="T29" s="587"/>
      <c r="U29" s="587"/>
      <c r="V29" s="587"/>
      <c r="W29" s="587"/>
      <c r="X29" s="587"/>
      <c r="Y29" s="588"/>
      <c r="Z29" s="639">
        <v>0.1</v>
      </c>
      <c r="AA29" s="639"/>
      <c r="AB29" s="639"/>
      <c r="AC29" s="639"/>
      <c r="AD29" s="640" t="s">
        <v>111</v>
      </c>
      <c r="AE29" s="640"/>
      <c r="AF29" s="640"/>
      <c r="AG29" s="640"/>
      <c r="AH29" s="640"/>
      <c r="AI29" s="640"/>
      <c r="AJ29" s="640"/>
      <c r="AK29" s="640"/>
      <c r="AL29" s="609" t="s">
        <v>111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303868</v>
      </c>
      <c r="CS29" s="605"/>
      <c r="CT29" s="605"/>
      <c r="CU29" s="605"/>
      <c r="CV29" s="605"/>
      <c r="CW29" s="605"/>
      <c r="CX29" s="605"/>
      <c r="CY29" s="606"/>
      <c r="CZ29" s="589">
        <v>11.3</v>
      </c>
      <c r="DA29" s="607"/>
      <c r="DB29" s="607"/>
      <c r="DC29" s="608"/>
      <c r="DD29" s="592">
        <v>303868</v>
      </c>
      <c r="DE29" s="605"/>
      <c r="DF29" s="605"/>
      <c r="DG29" s="605"/>
      <c r="DH29" s="605"/>
      <c r="DI29" s="605"/>
      <c r="DJ29" s="605"/>
      <c r="DK29" s="606"/>
      <c r="DL29" s="592">
        <v>303868</v>
      </c>
      <c r="DM29" s="605"/>
      <c r="DN29" s="605"/>
      <c r="DO29" s="605"/>
      <c r="DP29" s="605"/>
      <c r="DQ29" s="605"/>
      <c r="DR29" s="605"/>
      <c r="DS29" s="605"/>
      <c r="DT29" s="605"/>
      <c r="DU29" s="605"/>
      <c r="DV29" s="606"/>
      <c r="DW29" s="609">
        <v>16</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t="s">
        <v>111</v>
      </c>
      <c r="S30" s="587"/>
      <c r="T30" s="587"/>
      <c r="U30" s="587"/>
      <c r="V30" s="587"/>
      <c r="W30" s="587"/>
      <c r="X30" s="587"/>
      <c r="Y30" s="588"/>
      <c r="Z30" s="639" t="s">
        <v>111</v>
      </c>
      <c r="AA30" s="639"/>
      <c r="AB30" s="639"/>
      <c r="AC30" s="639"/>
      <c r="AD30" s="640" t="s">
        <v>111</v>
      </c>
      <c r="AE30" s="640"/>
      <c r="AF30" s="640"/>
      <c r="AG30" s="640"/>
      <c r="AH30" s="640"/>
      <c r="AI30" s="640"/>
      <c r="AJ30" s="640"/>
      <c r="AK30" s="640"/>
      <c r="AL30" s="609" t="s">
        <v>111</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99.6</v>
      </c>
      <c r="BH30" s="653"/>
      <c r="BI30" s="653"/>
      <c r="BJ30" s="653"/>
      <c r="BK30" s="653"/>
      <c r="BL30" s="653"/>
      <c r="BM30" s="654">
        <v>96.7</v>
      </c>
      <c r="BN30" s="653"/>
      <c r="BO30" s="653"/>
      <c r="BP30" s="653"/>
      <c r="BQ30" s="655"/>
      <c r="BR30" s="652">
        <v>99.4</v>
      </c>
      <c r="BS30" s="653"/>
      <c r="BT30" s="653"/>
      <c r="BU30" s="653"/>
      <c r="BV30" s="653"/>
      <c r="BW30" s="653"/>
      <c r="BX30" s="654">
        <v>95.7</v>
      </c>
      <c r="BY30" s="653"/>
      <c r="BZ30" s="653"/>
      <c r="CA30" s="653"/>
      <c r="CB30" s="655"/>
      <c r="CD30" s="658"/>
      <c r="CE30" s="659"/>
      <c r="CF30" s="623" t="s">
        <v>292</v>
      </c>
      <c r="CG30" s="620"/>
      <c r="CH30" s="620"/>
      <c r="CI30" s="620"/>
      <c r="CJ30" s="620"/>
      <c r="CK30" s="620"/>
      <c r="CL30" s="620"/>
      <c r="CM30" s="620"/>
      <c r="CN30" s="620"/>
      <c r="CO30" s="620"/>
      <c r="CP30" s="620"/>
      <c r="CQ30" s="621"/>
      <c r="CR30" s="586">
        <v>257465</v>
      </c>
      <c r="CS30" s="587"/>
      <c r="CT30" s="587"/>
      <c r="CU30" s="587"/>
      <c r="CV30" s="587"/>
      <c r="CW30" s="587"/>
      <c r="CX30" s="587"/>
      <c r="CY30" s="588"/>
      <c r="CZ30" s="589">
        <v>9.6</v>
      </c>
      <c r="DA30" s="607"/>
      <c r="DB30" s="607"/>
      <c r="DC30" s="608"/>
      <c r="DD30" s="592">
        <v>257465</v>
      </c>
      <c r="DE30" s="587"/>
      <c r="DF30" s="587"/>
      <c r="DG30" s="587"/>
      <c r="DH30" s="587"/>
      <c r="DI30" s="587"/>
      <c r="DJ30" s="587"/>
      <c r="DK30" s="588"/>
      <c r="DL30" s="592">
        <v>257465</v>
      </c>
      <c r="DM30" s="587"/>
      <c r="DN30" s="587"/>
      <c r="DO30" s="587"/>
      <c r="DP30" s="587"/>
      <c r="DQ30" s="587"/>
      <c r="DR30" s="587"/>
      <c r="DS30" s="587"/>
      <c r="DT30" s="587"/>
      <c r="DU30" s="587"/>
      <c r="DV30" s="588"/>
      <c r="DW30" s="609">
        <v>13.6</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94737</v>
      </c>
      <c r="S31" s="587"/>
      <c r="T31" s="587"/>
      <c r="U31" s="587"/>
      <c r="V31" s="587"/>
      <c r="W31" s="587"/>
      <c r="X31" s="587"/>
      <c r="Y31" s="588"/>
      <c r="Z31" s="639">
        <v>3.4</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99.7</v>
      </c>
      <c r="BH31" s="605"/>
      <c r="BI31" s="605"/>
      <c r="BJ31" s="605"/>
      <c r="BK31" s="605"/>
      <c r="BL31" s="605"/>
      <c r="BM31" s="641">
        <v>97.7</v>
      </c>
      <c r="BN31" s="651"/>
      <c r="BO31" s="651"/>
      <c r="BP31" s="651"/>
      <c r="BQ31" s="615"/>
      <c r="BR31" s="650">
        <v>99.7</v>
      </c>
      <c r="BS31" s="605"/>
      <c r="BT31" s="605"/>
      <c r="BU31" s="605"/>
      <c r="BV31" s="605"/>
      <c r="BW31" s="605"/>
      <c r="BX31" s="641">
        <v>96.8</v>
      </c>
      <c r="BY31" s="651"/>
      <c r="BZ31" s="651"/>
      <c r="CA31" s="651"/>
      <c r="CB31" s="615"/>
      <c r="CD31" s="658"/>
      <c r="CE31" s="659"/>
      <c r="CF31" s="623" t="s">
        <v>296</v>
      </c>
      <c r="CG31" s="620"/>
      <c r="CH31" s="620"/>
      <c r="CI31" s="620"/>
      <c r="CJ31" s="620"/>
      <c r="CK31" s="620"/>
      <c r="CL31" s="620"/>
      <c r="CM31" s="620"/>
      <c r="CN31" s="620"/>
      <c r="CO31" s="620"/>
      <c r="CP31" s="620"/>
      <c r="CQ31" s="621"/>
      <c r="CR31" s="586">
        <v>46403</v>
      </c>
      <c r="CS31" s="605"/>
      <c r="CT31" s="605"/>
      <c r="CU31" s="605"/>
      <c r="CV31" s="605"/>
      <c r="CW31" s="605"/>
      <c r="CX31" s="605"/>
      <c r="CY31" s="606"/>
      <c r="CZ31" s="589">
        <v>1.7</v>
      </c>
      <c r="DA31" s="607"/>
      <c r="DB31" s="607"/>
      <c r="DC31" s="608"/>
      <c r="DD31" s="592">
        <v>46403</v>
      </c>
      <c r="DE31" s="605"/>
      <c r="DF31" s="605"/>
      <c r="DG31" s="605"/>
      <c r="DH31" s="605"/>
      <c r="DI31" s="605"/>
      <c r="DJ31" s="605"/>
      <c r="DK31" s="606"/>
      <c r="DL31" s="592">
        <v>46403</v>
      </c>
      <c r="DM31" s="605"/>
      <c r="DN31" s="605"/>
      <c r="DO31" s="605"/>
      <c r="DP31" s="605"/>
      <c r="DQ31" s="605"/>
      <c r="DR31" s="605"/>
      <c r="DS31" s="605"/>
      <c r="DT31" s="605"/>
      <c r="DU31" s="605"/>
      <c r="DV31" s="606"/>
      <c r="DW31" s="609">
        <v>2.4</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63791</v>
      </c>
      <c r="S32" s="587"/>
      <c r="T32" s="587"/>
      <c r="U32" s="587"/>
      <c r="V32" s="587"/>
      <c r="W32" s="587"/>
      <c r="X32" s="587"/>
      <c r="Y32" s="588"/>
      <c r="Z32" s="639">
        <v>2.2999999999999998</v>
      </c>
      <c r="AA32" s="639"/>
      <c r="AB32" s="639"/>
      <c r="AC32" s="639"/>
      <c r="AD32" s="640">
        <v>407</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99.5</v>
      </c>
      <c r="BH32" s="571"/>
      <c r="BI32" s="571"/>
      <c r="BJ32" s="571"/>
      <c r="BK32" s="571"/>
      <c r="BL32" s="571"/>
      <c r="BM32" s="634">
        <v>95.5</v>
      </c>
      <c r="BN32" s="571"/>
      <c r="BO32" s="571"/>
      <c r="BP32" s="571"/>
      <c r="BQ32" s="628"/>
      <c r="BR32" s="649">
        <v>99</v>
      </c>
      <c r="BS32" s="571"/>
      <c r="BT32" s="571"/>
      <c r="BU32" s="571"/>
      <c r="BV32" s="571"/>
      <c r="BW32" s="571"/>
      <c r="BX32" s="634">
        <v>94.4</v>
      </c>
      <c r="BY32" s="571"/>
      <c r="BZ32" s="571"/>
      <c r="CA32" s="571"/>
      <c r="CB32" s="628"/>
      <c r="CD32" s="660"/>
      <c r="CE32" s="661"/>
      <c r="CF32" s="623" t="s">
        <v>299</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209615</v>
      </c>
      <c r="S33" s="587"/>
      <c r="T33" s="587"/>
      <c r="U33" s="587"/>
      <c r="V33" s="587"/>
      <c r="W33" s="587"/>
      <c r="X33" s="587"/>
      <c r="Y33" s="588"/>
      <c r="Z33" s="639">
        <v>7.5</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1251336</v>
      </c>
      <c r="CS33" s="605"/>
      <c r="CT33" s="605"/>
      <c r="CU33" s="605"/>
      <c r="CV33" s="605"/>
      <c r="CW33" s="605"/>
      <c r="CX33" s="605"/>
      <c r="CY33" s="606"/>
      <c r="CZ33" s="589">
        <v>46.6</v>
      </c>
      <c r="DA33" s="607"/>
      <c r="DB33" s="607"/>
      <c r="DC33" s="608"/>
      <c r="DD33" s="592">
        <v>1103050</v>
      </c>
      <c r="DE33" s="605"/>
      <c r="DF33" s="605"/>
      <c r="DG33" s="605"/>
      <c r="DH33" s="605"/>
      <c r="DI33" s="605"/>
      <c r="DJ33" s="605"/>
      <c r="DK33" s="606"/>
      <c r="DL33" s="592">
        <v>741281</v>
      </c>
      <c r="DM33" s="605"/>
      <c r="DN33" s="605"/>
      <c r="DO33" s="605"/>
      <c r="DP33" s="605"/>
      <c r="DQ33" s="605"/>
      <c r="DR33" s="605"/>
      <c r="DS33" s="605"/>
      <c r="DT33" s="605"/>
      <c r="DU33" s="605"/>
      <c r="DV33" s="606"/>
      <c r="DW33" s="609">
        <v>39.1</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474098</v>
      </c>
      <c r="CS34" s="587"/>
      <c r="CT34" s="587"/>
      <c r="CU34" s="587"/>
      <c r="CV34" s="587"/>
      <c r="CW34" s="587"/>
      <c r="CX34" s="587"/>
      <c r="CY34" s="588"/>
      <c r="CZ34" s="589">
        <v>17.7</v>
      </c>
      <c r="DA34" s="607"/>
      <c r="DB34" s="607"/>
      <c r="DC34" s="608"/>
      <c r="DD34" s="592">
        <v>393718</v>
      </c>
      <c r="DE34" s="587"/>
      <c r="DF34" s="587"/>
      <c r="DG34" s="587"/>
      <c r="DH34" s="587"/>
      <c r="DI34" s="587"/>
      <c r="DJ34" s="587"/>
      <c r="DK34" s="588"/>
      <c r="DL34" s="592">
        <v>358981</v>
      </c>
      <c r="DM34" s="587"/>
      <c r="DN34" s="587"/>
      <c r="DO34" s="587"/>
      <c r="DP34" s="587"/>
      <c r="DQ34" s="587"/>
      <c r="DR34" s="587"/>
      <c r="DS34" s="587"/>
      <c r="DT34" s="587"/>
      <c r="DU34" s="587"/>
      <c r="DV34" s="588"/>
      <c r="DW34" s="609">
        <v>18.899999999999999</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125315</v>
      </c>
      <c r="S35" s="587"/>
      <c r="T35" s="587"/>
      <c r="U35" s="587"/>
      <c r="V35" s="587"/>
      <c r="W35" s="587"/>
      <c r="X35" s="587"/>
      <c r="Y35" s="588"/>
      <c r="Z35" s="639">
        <v>4.5</v>
      </c>
      <c r="AA35" s="639"/>
      <c r="AB35" s="639"/>
      <c r="AC35" s="639"/>
      <c r="AD35" s="640" t="s">
        <v>111</v>
      </c>
      <c r="AE35" s="640"/>
      <c r="AF35" s="640"/>
      <c r="AG35" s="640"/>
      <c r="AH35" s="640"/>
      <c r="AI35" s="640"/>
      <c r="AJ35" s="640"/>
      <c r="AK35" s="640"/>
      <c r="AL35" s="609" t="s">
        <v>111</v>
      </c>
      <c r="AM35" s="641"/>
      <c r="AN35" s="641"/>
      <c r="AO35" s="642"/>
      <c r="AP35" s="186"/>
      <c r="AQ35" s="643" t="s">
        <v>307</v>
      </c>
      <c r="AR35" s="644"/>
      <c r="AS35" s="644"/>
      <c r="AT35" s="644"/>
      <c r="AU35" s="644"/>
      <c r="AV35" s="644"/>
      <c r="AW35" s="644"/>
      <c r="AX35" s="644"/>
      <c r="AY35" s="645"/>
      <c r="AZ35" s="636">
        <v>363496</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56229</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7945</v>
      </c>
      <c r="CS35" s="605"/>
      <c r="CT35" s="605"/>
      <c r="CU35" s="605"/>
      <c r="CV35" s="605"/>
      <c r="CW35" s="605"/>
      <c r="CX35" s="605"/>
      <c r="CY35" s="606"/>
      <c r="CZ35" s="589">
        <v>0.3</v>
      </c>
      <c r="DA35" s="607"/>
      <c r="DB35" s="607"/>
      <c r="DC35" s="608"/>
      <c r="DD35" s="592">
        <v>7945</v>
      </c>
      <c r="DE35" s="605"/>
      <c r="DF35" s="605"/>
      <c r="DG35" s="605"/>
      <c r="DH35" s="605"/>
      <c r="DI35" s="605"/>
      <c r="DJ35" s="605"/>
      <c r="DK35" s="606"/>
      <c r="DL35" s="592">
        <v>7945</v>
      </c>
      <c r="DM35" s="605"/>
      <c r="DN35" s="605"/>
      <c r="DO35" s="605"/>
      <c r="DP35" s="605"/>
      <c r="DQ35" s="605"/>
      <c r="DR35" s="605"/>
      <c r="DS35" s="605"/>
      <c r="DT35" s="605"/>
      <c r="DU35" s="605"/>
      <c r="DV35" s="606"/>
      <c r="DW35" s="609">
        <v>0.4</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2784293</v>
      </c>
      <c r="S36" s="627"/>
      <c r="T36" s="627"/>
      <c r="U36" s="627"/>
      <c r="V36" s="627"/>
      <c r="W36" s="627"/>
      <c r="X36" s="627"/>
      <c r="Y36" s="630"/>
      <c r="Z36" s="631">
        <v>100</v>
      </c>
      <c r="AA36" s="631"/>
      <c r="AB36" s="631"/>
      <c r="AC36" s="631"/>
      <c r="AD36" s="632">
        <v>1771302</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104141</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47666</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193741</v>
      </c>
      <c r="CS36" s="587"/>
      <c r="CT36" s="587"/>
      <c r="CU36" s="587"/>
      <c r="CV36" s="587"/>
      <c r="CW36" s="587"/>
      <c r="CX36" s="587"/>
      <c r="CY36" s="588"/>
      <c r="CZ36" s="589">
        <v>7.2</v>
      </c>
      <c r="DA36" s="607"/>
      <c r="DB36" s="607"/>
      <c r="DC36" s="608"/>
      <c r="DD36" s="592">
        <v>161090</v>
      </c>
      <c r="DE36" s="587"/>
      <c r="DF36" s="587"/>
      <c r="DG36" s="587"/>
      <c r="DH36" s="587"/>
      <c r="DI36" s="587"/>
      <c r="DJ36" s="587"/>
      <c r="DK36" s="588"/>
      <c r="DL36" s="592">
        <v>139282</v>
      </c>
      <c r="DM36" s="587"/>
      <c r="DN36" s="587"/>
      <c r="DO36" s="587"/>
      <c r="DP36" s="587"/>
      <c r="DQ36" s="587"/>
      <c r="DR36" s="587"/>
      <c r="DS36" s="587"/>
      <c r="DT36" s="587"/>
      <c r="DU36" s="587"/>
      <c r="DV36" s="588"/>
      <c r="DW36" s="609">
        <v>7.3</v>
      </c>
      <c r="DX36" s="610"/>
      <c r="DY36" s="610"/>
      <c r="DZ36" s="610"/>
      <c r="EA36" s="610"/>
      <c r="EB36" s="610"/>
      <c r="EC36" s="611"/>
    </row>
    <row r="37" spans="2:133" ht="11.25" customHeight="1">
      <c r="AQ37" s="612" t="s">
        <v>314</v>
      </c>
      <c r="AR37" s="613"/>
      <c r="AS37" s="613"/>
      <c r="AT37" s="613"/>
      <c r="AU37" s="613"/>
      <c r="AV37" s="613"/>
      <c r="AW37" s="613"/>
      <c r="AX37" s="613"/>
      <c r="AY37" s="614"/>
      <c r="AZ37" s="586">
        <v>7319</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1097</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89282</v>
      </c>
      <c r="CS37" s="605"/>
      <c r="CT37" s="605"/>
      <c r="CU37" s="605"/>
      <c r="CV37" s="605"/>
      <c r="CW37" s="605"/>
      <c r="CX37" s="605"/>
      <c r="CY37" s="606"/>
      <c r="CZ37" s="589">
        <v>3.3</v>
      </c>
      <c r="DA37" s="607"/>
      <c r="DB37" s="607"/>
      <c r="DC37" s="608"/>
      <c r="DD37" s="592">
        <v>89282</v>
      </c>
      <c r="DE37" s="605"/>
      <c r="DF37" s="605"/>
      <c r="DG37" s="605"/>
      <c r="DH37" s="605"/>
      <c r="DI37" s="605"/>
      <c r="DJ37" s="605"/>
      <c r="DK37" s="606"/>
      <c r="DL37" s="592">
        <v>84982</v>
      </c>
      <c r="DM37" s="605"/>
      <c r="DN37" s="605"/>
      <c r="DO37" s="605"/>
      <c r="DP37" s="605"/>
      <c r="DQ37" s="605"/>
      <c r="DR37" s="605"/>
      <c r="DS37" s="605"/>
      <c r="DT37" s="605"/>
      <c r="DU37" s="605"/>
      <c r="DV37" s="606"/>
      <c r="DW37" s="609">
        <v>4.5</v>
      </c>
      <c r="DX37" s="610"/>
      <c r="DY37" s="610"/>
      <c r="DZ37" s="610"/>
      <c r="EA37" s="610"/>
      <c r="EB37" s="610"/>
      <c r="EC37" s="611"/>
    </row>
    <row r="38" spans="2:133" ht="11.25" customHeight="1">
      <c r="AQ38" s="612" t="s">
        <v>317</v>
      </c>
      <c r="AR38" s="613"/>
      <c r="AS38" s="613"/>
      <c r="AT38" s="613"/>
      <c r="AU38" s="613"/>
      <c r="AV38" s="613"/>
      <c r="AW38" s="613"/>
      <c r="AX38" s="613"/>
      <c r="AY38" s="614"/>
      <c r="AZ38" s="586" t="s">
        <v>318</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1967</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356177</v>
      </c>
      <c r="CS38" s="587"/>
      <c r="CT38" s="587"/>
      <c r="CU38" s="587"/>
      <c r="CV38" s="587"/>
      <c r="CW38" s="587"/>
      <c r="CX38" s="587"/>
      <c r="CY38" s="588"/>
      <c r="CZ38" s="589">
        <v>13.3</v>
      </c>
      <c r="DA38" s="607"/>
      <c r="DB38" s="607"/>
      <c r="DC38" s="608"/>
      <c r="DD38" s="592">
        <v>322297</v>
      </c>
      <c r="DE38" s="587"/>
      <c r="DF38" s="587"/>
      <c r="DG38" s="587"/>
      <c r="DH38" s="587"/>
      <c r="DI38" s="587"/>
      <c r="DJ38" s="587"/>
      <c r="DK38" s="588"/>
      <c r="DL38" s="592">
        <v>235073</v>
      </c>
      <c r="DM38" s="587"/>
      <c r="DN38" s="587"/>
      <c r="DO38" s="587"/>
      <c r="DP38" s="587"/>
      <c r="DQ38" s="587"/>
      <c r="DR38" s="587"/>
      <c r="DS38" s="587"/>
      <c r="DT38" s="587"/>
      <c r="DU38" s="587"/>
      <c r="DV38" s="588"/>
      <c r="DW38" s="609">
        <v>12.4</v>
      </c>
      <c r="DX38" s="610"/>
      <c r="DY38" s="610"/>
      <c r="DZ38" s="610"/>
      <c r="EA38" s="610"/>
      <c r="EB38" s="610"/>
      <c r="EC38" s="611"/>
    </row>
    <row r="39" spans="2:133" ht="11.25" customHeight="1">
      <c r="AQ39" s="612" t="s">
        <v>321</v>
      </c>
      <c r="AR39" s="613"/>
      <c r="AS39" s="613"/>
      <c r="AT39" s="613"/>
      <c r="AU39" s="613"/>
      <c r="AV39" s="613"/>
      <c r="AW39" s="613"/>
      <c r="AX39" s="613"/>
      <c r="AY39" s="614"/>
      <c r="AZ39" s="586" t="s">
        <v>318</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98</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219375</v>
      </c>
      <c r="CS39" s="605"/>
      <c r="CT39" s="605"/>
      <c r="CU39" s="605"/>
      <c r="CV39" s="605"/>
      <c r="CW39" s="605"/>
      <c r="CX39" s="605"/>
      <c r="CY39" s="606"/>
      <c r="CZ39" s="589">
        <v>8.1999999999999993</v>
      </c>
      <c r="DA39" s="607"/>
      <c r="DB39" s="607"/>
      <c r="DC39" s="608"/>
      <c r="DD39" s="592">
        <v>218000</v>
      </c>
      <c r="DE39" s="605"/>
      <c r="DF39" s="605"/>
      <c r="DG39" s="605"/>
      <c r="DH39" s="605"/>
      <c r="DI39" s="605"/>
      <c r="DJ39" s="605"/>
      <c r="DK39" s="606"/>
      <c r="DL39" s="592" t="s">
        <v>318</v>
      </c>
      <c r="DM39" s="605"/>
      <c r="DN39" s="605"/>
      <c r="DO39" s="605"/>
      <c r="DP39" s="605"/>
      <c r="DQ39" s="605"/>
      <c r="DR39" s="605"/>
      <c r="DS39" s="605"/>
      <c r="DT39" s="605"/>
      <c r="DU39" s="605"/>
      <c r="DV39" s="606"/>
      <c r="DW39" s="609" t="s">
        <v>318</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59239</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80</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t="s">
        <v>318</v>
      </c>
      <c r="CS40" s="587"/>
      <c r="CT40" s="587"/>
      <c r="CU40" s="587"/>
      <c r="CV40" s="587"/>
      <c r="CW40" s="587"/>
      <c r="CX40" s="587"/>
      <c r="CY40" s="588"/>
      <c r="CZ40" s="589" t="s">
        <v>318</v>
      </c>
      <c r="DA40" s="607"/>
      <c r="DB40" s="607"/>
      <c r="DC40" s="608"/>
      <c r="DD40" s="592" t="s">
        <v>318</v>
      </c>
      <c r="DE40" s="587"/>
      <c r="DF40" s="587"/>
      <c r="DG40" s="587"/>
      <c r="DH40" s="587"/>
      <c r="DI40" s="587"/>
      <c r="DJ40" s="587"/>
      <c r="DK40" s="588"/>
      <c r="DL40" s="592" t="s">
        <v>318</v>
      </c>
      <c r="DM40" s="587"/>
      <c r="DN40" s="587"/>
      <c r="DO40" s="587"/>
      <c r="DP40" s="587"/>
      <c r="DQ40" s="587"/>
      <c r="DR40" s="587"/>
      <c r="DS40" s="587"/>
      <c r="DT40" s="587"/>
      <c r="DU40" s="587"/>
      <c r="DV40" s="588"/>
      <c r="DW40" s="609" t="s">
        <v>318</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192797</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319</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255805</v>
      </c>
      <c r="CS42" s="587"/>
      <c r="CT42" s="587"/>
      <c r="CU42" s="587"/>
      <c r="CV42" s="587"/>
      <c r="CW42" s="587"/>
      <c r="CX42" s="587"/>
      <c r="CY42" s="588"/>
      <c r="CZ42" s="589">
        <v>9.5</v>
      </c>
      <c r="DA42" s="590"/>
      <c r="DB42" s="590"/>
      <c r="DC42" s="591"/>
      <c r="DD42" s="592">
        <v>67685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7994</v>
      </c>
      <c r="CS43" s="605"/>
      <c r="CT43" s="605"/>
      <c r="CU43" s="605"/>
      <c r="CV43" s="605"/>
      <c r="CW43" s="605"/>
      <c r="CX43" s="605"/>
      <c r="CY43" s="606"/>
      <c r="CZ43" s="589">
        <v>0.3</v>
      </c>
      <c r="DA43" s="607"/>
      <c r="DB43" s="607"/>
      <c r="DC43" s="608"/>
      <c r="DD43" s="592">
        <v>7994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252213</v>
      </c>
      <c r="CS44" s="587"/>
      <c r="CT44" s="587"/>
      <c r="CU44" s="587"/>
      <c r="CV44" s="587"/>
      <c r="CW44" s="587"/>
      <c r="CX44" s="587"/>
      <c r="CY44" s="588"/>
      <c r="CZ44" s="589">
        <v>9.4</v>
      </c>
      <c r="DA44" s="590"/>
      <c r="DB44" s="590"/>
      <c r="DC44" s="591"/>
      <c r="DD44" s="592">
        <v>64093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152354</v>
      </c>
      <c r="CS45" s="605"/>
      <c r="CT45" s="605"/>
      <c r="CU45" s="605"/>
      <c r="CV45" s="605"/>
      <c r="CW45" s="605"/>
      <c r="CX45" s="605"/>
      <c r="CY45" s="606"/>
      <c r="CZ45" s="589">
        <v>5.7</v>
      </c>
      <c r="DA45" s="607"/>
      <c r="DB45" s="607"/>
      <c r="DC45" s="608"/>
      <c r="DD45" s="592">
        <v>1094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99859</v>
      </c>
      <c r="CS46" s="587"/>
      <c r="CT46" s="587"/>
      <c r="CU46" s="587"/>
      <c r="CV46" s="587"/>
      <c r="CW46" s="587"/>
      <c r="CX46" s="587"/>
      <c r="CY46" s="588"/>
      <c r="CZ46" s="589">
        <v>3.7</v>
      </c>
      <c r="DA46" s="590"/>
      <c r="DB46" s="590"/>
      <c r="DC46" s="591"/>
      <c r="DD46" s="592">
        <v>62999</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3592</v>
      </c>
      <c r="CS47" s="605"/>
      <c r="CT47" s="605"/>
      <c r="CU47" s="605"/>
      <c r="CV47" s="605"/>
      <c r="CW47" s="605"/>
      <c r="CX47" s="605"/>
      <c r="CY47" s="606"/>
      <c r="CZ47" s="589">
        <v>0.1</v>
      </c>
      <c r="DA47" s="607"/>
      <c r="DB47" s="607"/>
      <c r="DC47" s="608"/>
      <c r="DD47" s="592">
        <v>3592</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318</v>
      </c>
      <c r="CS48" s="587"/>
      <c r="CT48" s="587"/>
      <c r="CU48" s="587"/>
      <c r="CV48" s="587"/>
      <c r="CW48" s="587"/>
      <c r="CX48" s="587"/>
      <c r="CY48" s="588"/>
      <c r="CZ48" s="589" t="s">
        <v>318</v>
      </c>
      <c r="DA48" s="590"/>
      <c r="DB48" s="590"/>
      <c r="DC48" s="591"/>
      <c r="DD48" s="592" t="s">
        <v>318</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2683509</v>
      </c>
      <c r="CS49" s="571"/>
      <c r="CT49" s="571"/>
      <c r="CU49" s="571"/>
      <c r="CV49" s="571"/>
      <c r="CW49" s="571"/>
      <c r="CX49" s="571"/>
      <c r="CY49" s="572"/>
      <c r="CZ49" s="573">
        <v>100</v>
      </c>
      <c r="DA49" s="574"/>
      <c r="DB49" s="574"/>
      <c r="DC49" s="575"/>
      <c r="DD49" s="576">
        <v>2119858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2784</v>
      </c>
      <c r="R7" s="1099"/>
      <c r="S7" s="1099"/>
      <c r="T7" s="1099"/>
      <c r="U7" s="1099"/>
      <c r="V7" s="1099">
        <v>2684</v>
      </c>
      <c r="W7" s="1099"/>
      <c r="X7" s="1099"/>
      <c r="Y7" s="1099"/>
      <c r="Z7" s="1099"/>
      <c r="AA7" s="1099">
        <v>101</v>
      </c>
      <c r="AB7" s="1099"/>
      <c r="AC7" s="1099"/>
      <c r="AD7" s="1099"/>
      <c r="AE7" s="1100"/>
      <c r="AF7" s="1101">
        <v>98</v>
      </c>
      <c r="AG7" s="1102"/>
      <c r="AH7" s="1102"/>
      <c r="AI7" s="1102"/>
      <c r="AJ7" s="1103"/>
      <c r="AK7" s="1085" t="s">
        <v>532</v>
      </c>
      <c r="AL7" s="1086"/>
      <c r="AM7" s="1086"/>
      <c r="AN7" s="1086"/>
      <c r="AO7" s="1086"/>
      <c r="AP7" s="1086">
        <v>3024</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533</v>
      </c>
      <c r="BT7" s="1090"/>
      <c r="BU7" s="1090"/>
      <c r="BV7" s="1090"/>
      <c r="BW7" s="1090"/>
      <c r="BX7" s="1090"/>
      <c r="BY7" s="1090"/>
      <c r="BZ7" s="1090"/>
      <c r="CA7" s="1090"/>
      <c r="CB7" s="1090"/>
      <c r="CC7" s="1090"/>
      <c r="CD7" s="1090"/>
      <c r="CE7" s="1090"/>
      <c r="CF7" s="1090"/>
      <c r="CG7" s="1091"/>
      <c r="CH7" s="1082">
        <v>4</v>
      </c>
      <c r="CI7" s="1083"/>
      <c r="CJ7" s="1083"/>
      <c r="CK7" s="1083"/>
      <c r="CL7" s="1084"/>
      <c r="CM7" s="1082">
        <v>35</v>
      </c>
      <c r="CN7" s="1083"/>
      <c r="CO7" s="1083"/>
      <c r="CP7" s="1083"/>
      <c r="CQ7" s="1084"/>
      <c r="CR7" s="1082">
        <v>16</v>
      </c>
      <c r="CS7" s="1083"/>
      <c r="CT7" s="1083"/>
      <c r="CU7" s="1083"/>
      <c r="CV7" s="1084"/>
      <c r="CW7" s="1082">
        <v>0</v>
      </c>
      <c r="CX7" s="1083"/>
      <c r="CY7" s="1083"/>
      <c r="CZ7" s="1083"/>
      <c r="DA7" s="1084"/>
      <c r="DB7" s="1082" t="s">
        <v>534</v>
      </c>
      <c r="DC7" s="1083"/>
      <c r="DD7" s="1083"/>
      <c r="DE7" s="1083"/>
      <c r="DF7" s="1084"/>
      <c r="DG7" s="1082" t="s">
        <v>534</v>
      </c>
      <c r="DH7" s="1083"/>
      <c r="DI7" s="1083"/>
      <c r="DJ7" s="1083"/>
      <c r="DK7" s="1084"/>
      <c r="DL7" s="1082" t="s">
        <v>534</v>
      </c>
      <c r="DM7" s="1083"/>
      <c r="DN7" s="1083"/>
      <c r="DO7" s="1083"/>
      <c r="DP7" s="1084"/>
      <c r="DQ7" s="1082" t="s">
        <v>534</v>
      </c>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2784</v>
      </c>
      <c r="R23" s="1063"/>
      <c r="S23" s="1063"/>
      <c r="T23" s="1063"/>
      <c r="U23" s="1063"/>
      <c r="V23" s="1063">
        <v>2684</v>
      </c>
      <c r="W23" s="1063"/>
      <c r="X23" s="1063"/>
      <c r="Y23" s="1063"/>
      <c r="Z23" s="1063"/>
      <c r="AA23" s="1063">
        <v>101</v>
      </c>
      <c r="AB23" s="1063"/>
      <c r="AC23" s="1063"/>
      <c r="AD23" s="1063"/>
      <c r="AE23" s="1064"/>
      <c r="AF23" s="1065">
        <v>98</v>
      </c>
      <c r="AG23" s="1063"/>
      <c r="AH23" s="1063"/>
      <c r="AI23" s="1063"/>
      <c r="AJ23" s="1066"/>
      <c r="AK23" s="1067"/>
      <c r="AL23" s="1068"/>
      <c r="AM23" s="1068"/>
      <c r="AN23" s="1068"/>
      <c r="AO23" s="1068"/>
      <c r="AP23" s="1063">
        <v>3024</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941</v>
      </c>
      <c r="R28" s="1048"/>
      <c r="S28" s="1048"/>
      <c r="T28" s="1048"/>
      <c r="U28" s="1048"/>
      <c r="V28" s="1048">
        <v>885</v>
      </c>
      <c r="W28" s="1048"/>
      <c r="X28" s="1048"/>
      <c r="Y28" s="1048"/>
      <c r="Z28" s="1048"/>
      <c r="AA28" s="1048">
        <v>56</v>
      </c>
      <c r="AB28" s="1048"/>
      <c r="AC28" s="1048"/>
      <c r="AD28" s="1048"/>
      <c r="AE28" s="1049"/>
      <c r="AF28" s="1050">
        <v>56</v>
      </c>
      <c r="AG28" s="1048"/>
      <c r="AH28" s="1048"/>
      <c r="AI28" s="1048"/>
      <c r="AJ28" s="1051"/>
      <c r="AK28" s="1052">
        <v>36</v>
      </c>
      <c r="AL28" s="1040"/>
      <c r="AM28" s="1040"/>
      <c r="AN28" s="1040"/>
      <c r="AO28" s="1040"/>
      <c r="AP28" s="1040" t="s">
        <v>537</v>
      </c>
      <c r="AQ28" s="1040"/>
      <c r="AR28" s="1040"/>
      <c r="AS28" s="1040"/>
      <c r="AT28" s="1040"/>
      <c r="AU28" s="1040" t="s">
        <v>537</v>
      </c>
      <c r="AV28" s="1040"/>
      <c r="AW28" s="1040"/>
      <c r="AX28" s="1040"/>
      <c r="AY28" s="1040"/>
      <c r="AZ28" s="1041" t="s">
        <v>537</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380</v>
      </c>
      <c r="C29" s="1032"/>
      <c r="D29" s="1032"/>
      <c r="E29" s="1032"/>
      <c r="F29" s="1032"/>
      <c r="G29" s="1032"/>
      <c r="H29" s="1032"/>
      <c r="I29" s="1032"/>
      <c r="J29" s="1032"/>
      <c r="K29" s="1032"/>
      <c r="L29" s="1032"/>
      <c r="M29" s="1032"/>
      <c r="N29" s="1032"/>
      <c r="O29" s="1032"/>
      <c r="P29" s="1033"/>
      <c r="Q29" s="1037">
        <v>12</v>
      </c>
      <c r="R29" s="1038"/>
      <c r="S29" s="1038"/>
      <c r="T29" s="1038"/>
      <c r="U29" s="1038"/>
      <c r="V29" s="1038">
        <v>12</v>
      </c>
      <c r="W29" s="1038"/>
      <c r="X29" s="1038"/>
      <c r="Y29" s="1038"/>
      <c r="Z29" s="1038"/>
      <c r="AA29" s="1038">
        <v>0</v>
      </c>
      <c r="AB29" s="1038"/>
      <c r="AC29" s="1038"/>
      <c r="AD29" s="1038"/>
      <c r="AE29" s="1039"/>
      <c r="AF29" s="1013">
        <v>0</v>
      </c>
      <c r="AG29" s="1014"/>
      <c r="AH29" s="1014"/>
      <c r="AI29" s="1014"/>
      <c r="AJ29" s="1015"/>
      <c r="AK29" s="974">
        <v>11</v>
      </c>
      <c r="AL29" s="965"/>
      <c r="AM29" s="965"/>
      <c r="AN29" s="965"/>
      <c r="AO29" s="965"/>
      <c r="AP29" s="965">
        <v>65</v>
      </c>
      <c r="AQ29" s="965"/>
      <c r="AR29" s="965"/>
      <c r="AS29" s="965"/>
      <c r="AT29" s="965"/>
      <c r="AU29" s="965">
        <v>42</v>
      </c>
      <c r="AV29" s="965"/>
      <c r="AW29" s="965"/>
      <c r="AX29" s="965"/>
      <c r="AY29" s="965"/>
      <c r="AZ29" s="1036" t="s">
        <v>537</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381</v>
      </c>
      <c r="C30" s="1032"/>
      <c r="D30" s="1032"/>
      <c r="E30" s="1032"/>
      <c r="F30" s="1032"/>
      <c r="G30" s="1032"/>
      <c r="H30" s="1032"/>
      <c r="I30" s="1032"/>
      <c r="J30" s="1032"/>
      <c r="K30" s="1032"/>
      <c r="L30" s="1032"/>
      <c r="M30" s="1032"/>
      <c r="N30" s="1032"/>
      <c r="O30" s="1032"/>
      <c r="P30" s="1033"/>
      <c r="Q30" s="1037">
        <v>605</v>
      </c>
      <c r="R30" s="1038"/>
      <c r="S30" s="1038"/>
      <c r="T30" s="1038"/>
      <c r="U30" s="1038"/>
      <c r="V30" s="1038">
        <v>596</v>
      </c>
      <c r="W30" s="1038"/>
      <c r="X30" s="1038"/>
      <c r="Y30" s="1038"/>
      <c r="Z30" s="1038"/>
      <c r="AA30" s="1038">
        <v>9</v>
      </c>
      <c r="AB30" s="1038"/>
      <c r="AC30" s="1038"/>
      <c r="AD30" s="1038"/>
      <c r="AE30" s="1039"/>
      <c r="AF30" s="1013">
        <v>9</v>
      </c>
      <c r="AG30" s="1014"/>
      <c r="AH30" s="1014"/>
      <c r="AI30" s="1014"/>
      <c r="AJ30" s="1015"/>
      <c r="AK30" s="974">
        <v>92</v>
      </c>
      <c r="AL30" s="965"/>
      <c r="AM30" s="965"/>
      <c r="AN30" s="965"/>
      <c r="AO30" s="965"/>
      <c r="AP30" s="965" t="s">
        <v>537</v>
      </c>
      <c r="AQ30" s="965"/>
      <c r="AR30" s="965"/>
      <c r="AS30" s="965"/>
      <c r="AT30" s="965"/>
      <c r="AU30" s="965" t="s">
        <v>537</v>
      </c>
      <c r="AV30" s="965"/>
      <c r="AW30" s="965"/>
      <c r="AX30" s="965"/>
      <c r="AY30" s="965"/>
      <c r="AZ30" s="1036" t="s">
        <v>537</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382</v>
      </c>
      <c r="C31" s="1032"/>
      <c r="D31" s="1032"/>
      <c r="E31" s="1032"/>
      <c r="F31" s="1032"/>
      <c r="G31" s="1032"/>
      <c r="H31" s="1032"/>
      <c r="I31" s="1032"/>
      <c r="J31" s="1032"/>
      <c r="K31" s="1032"/>
      <c r="L31" s="1032"/>
      <c r="M31" s="1032"/>
      <c r="N31" s="1032"/>
      <c r="O31" s="1032"/>
      <c r="P31" s="1033"/>
      <c r="Q31" s="1037">
        <v>82</v>
      </c>
      <c r="R31" s="1038"/>
      <c r="S31" s="1038"/>
      <c r="T31" s="1038"/>
      <c r="U31" s="1038"/>
      <c r="V31" s="1038">
        <v>82</v>
      </c>
      <c r="W31" s="1038"/>
      <c r="X31" s="1038"/>
      <c r="Y31" s="1038"/>
      <c r="Z31" s="1038"/>
      <c r="AA31" s="1038">
        <v>0</v>
      </c>
      <c r="AB31" s="1038"/>
      <c r="AC31" s="1038"/>
      <c r="AD31" s="1038"/>
      <c r="AE31" s="1039"/>
      <c r="AF31" s="1013">
        <v>0</v>
      </c>
      <c r="AG31" s="1014"/>
      <c r="AH31" s="1014"/>
      <c r="AI31" s="1014"/>
      <c r="AJ31" s="1015"/>
      <c r="AK31" s="974">
        <v>20</v>
      </c>
      <c r="AL31" s="965"/>
      <c r="AM31" s="965"/>
      <c r="AN31" s="965"/>
      <c r="AO31" s="965"/>
      <c r="AP31" s="965" t="s">
        <v>537</v>
      </c>
      <c r="AQ31" s="965"/>
      <c r="AR31" s="965"/>
      <c r="AS31" s="965"/>
      <c r="AT31" s="965"/>
      <c r="AU31" s="965" t="s">
        <v>537</v>
      </c>
      <c r="AV31" s="965"/>
      <c r="AW31" s="965"/>
      <c r="AX31" s="965"/>
      <c r="AY31" s="965"/>
      <c r="AZ31" s="1036" t="s">
        <v>537</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383</v>
      </c>
      <c r="C32" s="1032"/>
      <c r="D32" s="1032"/>
      <c r="E32" s="1032"/>
      <c r="F32" s="1032"/>
      <c r="G32" s="1032"/>
      <c r="H32" s="1032"/>
      <c r="I32" s="1032"/>
      <c r="J32" s="1032"/>
      <c r="K32" s="1032"/>
      <c r="L32" s="1032"/>
      <c r="M32" s="1032"/>
      <c r="N32" s="1032"/>
      <c r="O32" s="1032"/>
      <c r="P32" s="1033"/>
      <c r="Q32" s="1037">
        <v>159</v>
      </c>
      <c r="R32" s="1038"/>
      <c r="S32" s="1038"/>
      <c r="T32" s="1038"/>
      <c r="U32" s="1038"/>
      <c r="V32" s="1038">
        <v>164</v>
      </c>
      <c r="W32" s="1038"/>
      <c r="X32" s="1038"/>
      <c r="Y32" s="1038"/>
      <c r="Z32" s="1038"/>
      <c r="AA32" s="1038">
        <v>-5</v>
      </c>
      <c r="AB32" s="1038"/>
      <c r="AC32" s="1038"/>
      <c r="AD32" s="1038"/>
      <c r="AE32" s="1039"/>
      <c r="AF32" s="1013">
        <v>99</v>
      </c>
      <c r="AG32" s="1014"/>
      <c r="AH32" s="1014"/>
      <c r="AI32" s="1014"/>
      <c r="AJ32" s="1015"/>
      <c r="AK32" s="974">
        <v>7</v>
      </c>
      <c r="AL32" s="965"/>
      <c r="AM32" s="965"/>
      <c r="AN32" s="965"/>
      <c r="AO32" s="965"/>
      <c r="AP32" s="965">
        <v>466</v>
      </c>
      <c r="AQ32" s="965"/>
      <c r="AR32" s="965"/>
      <c r="AS32" s="965"/>
      <c r="AT32" s="965"/>
      <c r="AU32" s="965">
        <v>31</v>
      </c>
      <c r="AV32" s="965"/>
      <c r="AW32" s="965"/>
      <c r="AX32" s="965"/>
      <c r="AY32" s="965"/>
      <c r="AZ32" s="1036" t="s">
        <v>537</v>
      </c>
      <c r="BA32" s="1036"/>
      <c r="BB32" s="1036"/>
      <c r="BC32" s="1036"/>
      <c r="BD32" s="1036"/>
      <c r="BE32" s="1026" t="s">
        <v>384</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385</v>
      </c>
      <c r="C33" s="1032"/>
      <c r="D33" s="1032"/>
      <c r="E33" s="1032"/>
      <c r="F33" s="1032"/>
      <c r="G33" s="1032"/>
      <c r="H33" s="1032"/>
      <c r="I33" s="1032"/>
      <c r="J33" s="1032"/>
      <c r="K33" s="1032"/>
      <c r="L33" s="1032"/>
      <c r="M33" s="1032"/>
      <c r="N33" s="1032"/>
      <c r="O33" s="1032"/>
      <c r="P33" s="1033"/>
      <c r="Q33" s="1037">
        <v>203</v>
      </c>
      <c r="R33" s="1038"/>
      <c r="S33" s="1038"/>
      <c r="T33" s="1038"/>
      <c r="U33" s="1038"/>
      <c r="V33" s="1038">
        <v>203</v>
      </c>
      <c r="W33" s="1038"/>
      <c r="X33" s="1038"/>
      <c r="Y33" s="1038"/>
      <c r="Z33" s="1038"/>
      <c r="AA33" s="1038" t="s">
        <v>535</v>
      </c>
      <c r="AB33" s="1038"/>
      <c r="AC33" s="1038"/>
      <c r="AD33" s="1038"/>
      <c r="AE33" s="1039"/>
      <c r="AF33" s="1013" t="s">
        <v>111</v>
      </c>
      <c r="AG33" s="1014"/>
      <c r="AH33" s="1014"/>
      <c r="AI33" s="1014"/>
      <c r="AJ33" s="1015"/>
      <c r="AK33" s="974">
        <v>104</v>
      </c>
      <c r="AL33" s="965"/>
      <c r="AM33" s="965"/>
      <c r="AN33" s="965"/>
      <c r="AO33" s="965"/>
      <c r="AP33" s="965">
        <v>1260</v>
      </c>
      <c r="AQ33" s="965"/>
      <c r="AR33" s="965"/>
      <c r="AS33" s="965"/>
      <c r="AT33" s="965"/>
      <c r="AU33" s="965">
        <v>1083</v>
      </c>
      <c r="AV33" s="965"/>
      <c r="AW33" s="965"/>
      <c r="AX33" s="965"/>
      <c r="AY33" s="965"/>
      <c r="AZ33" s="1036" t="s">
        <v>537</v>
      </c>
      <c r="BA33" s="1036"/>
      <c r="BB33" s="1036"/>
      <c r="BC33" s="1036"/>
      <c r="BD33" s="1036"/>
      <c r="BE33" s="1026" t="s">
        <v>386</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387</v>
      </c>
      <c r="C34" s="1032"/>
      <c r="D34" s="1032"/>
      <c r="E34" s="1032"/>
      <c r="F34" s="1032"/>
      <c r="G34" s="1032"/>
      <c r="H34" s="1032"/>
      <c r="I34" s="1032"/>
      <c r="J34" s="1032"/>
      <c r="K34" s="1032"/>
      <c r="L34" s="1032"/>
      <c r="M34" s="1032"/>
      <c r="N34" s="1032"/>
      <c r="O34" s="1032"/>
      <c r="P34" s="1033"/>
      <c r="Q34" s="1037">
        <v>110</v>
      </c>
      <c r="R34" s="1038"/>
      <c r="S34" s="1038"/>
      <c r="T34" s="1038"/>
      <c r="U34" s="1038"/>
      <c r="V34" s="1038">
        <v>87</v>
      </c>
      <c r="W34" s="1038"/>
      <c r="X34" s="1038"/>
      <c r="Y34" s="1038"/>
      <c r="Z34" s="1038"/>
      <c r="AA34" s="1038">
        <v>23</v>
      </c>
      <c r="AB34" s="1038"/>
      <c r="AC34" s="1038"/>
      <c r="AD34" s="1038"/>
      <c r="AE34" s="1039"/>
      <c r="AF34" s="1013">
        <v>23</v>
      </c>
      <c r="AG34" s="1014"/>
      <c r="AH34" s="1014"/>
      <c r="AI34" s="1014"/>
      <c r="AJ34" s="1015"/>
      <c r="AK34" s="974" t="s">
        <v>536</v>
      </c>
      <c r="AL34" s="965"/>
      <c r="AM34" s="965"/>
      <c r="AN34" s="965"/>
      <c r="AO34" s="965"/>
      <c r="AP34" s="965">
        <v>24</v>
      </c>
      <c r="AQ34" s="965"/>
      <c r="AR34" s="965"/>
      <c r="AS34" s="965"/>
      <c r="AT34" s="965"/>
      <c r="AU34" s="965" t="s">
        <v>537</v>
      </c>
      <c r="AV34" s="965"/>
      <c r="AW34" s="965"/>
      <c r="AX34" s="965"/>
      <c r="AY34" s="965"/>
      <c r="AZ34" s="1036" t="s">
        <v>537</v>
      </c>
      <c r="BA34" s="1036"/>
      <c r="BB34" s="1036"/>
      <c r="BC34" s="1036"/>
      <c r="BD34" s="1036"/>
      <c r="BE34" s="1026" t="s">
        <v>386</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388</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187</v>
      </c>
      <c r="AG63" s="953"/>
      <c r="AH63" s="953"/>
      <c r="AI63" s="953"/>
      <c r="AJ63" s="1024"/>
      <c r="AK63" s="1025"/>
      <c r="AL63" s="957"/>
      <c r="AM63" s="957"/>
      <c r="AN63" s="957"/>
      <c r="AO63" s="957"/>
      <c r="AP63" s="953">
        <v>1815</v>
      </c>
      <c r="AQ63" s="953"/>
      <c r="AR63" s="953"/>
      <c r="AS63" s="953"/>
      <c r="AT63" s="953"/>
      <c r="AU63" s="953">
        <v>1156</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391</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392</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538</v>
      </c>
      <c r="C68" s="980"/>
      <c r="D68" s="980"/>
      <c r="E68" s="980"/>
      <c r="F68" s="980"/>
      <c r="G68" s="980"/>
      <c r="H68" s="980"/>
      <c r="I68" s="980"/>
      <c r="J68" s="980"/>
      <c r="K68" s="980"/>
      <c r="L68" s="980"/>
      <c r="M68" s="980"/>
      <c r="N68" s="980"/>
      <c r="O68" s="980"/>
      <c r="P68" s="981"/>
      <c r="Q68" s="982">
        <v>3261</v>
      </c>
      <c r="R68" s="976"/>
      <c r="S68" s="976"/>
      <c r="T68" s="976"/>
      <c r="U68" s="976"/>
      <c r="V68" s="976">
        <v>3121</v>
      </c>
      <c r="W68" s="976"/>
      <c r="X68" s="976"/>
      <c r="Y68" s="976"/>
      <c r="Z68" s="976"/>
      <c r="AA68" s="976">
        <v>141</v>
      </c>
      <c r="AB68" s="976"/>
      <c r="AC68" s="976"/>
      <c r="AD68" s="976"/>
      <c r="AE68" s="976"/>
      <c r="AF68" s="976">
        <v>141</v>
      </c>
      <c r="AG68" s="976"/>
      <c r="AH68" s="976"/>
      <c r="AI68" s="976"/>
      <c r="AJ68" s="976"/>
      <c r="AK68" s="976">
        <v>111</v>
      </c>
      <c r="AL68" s="976"/>
      <c r="AM68" s="976"/>
      <c r="AN68" s="976"/>
      <c r="AO68" s="976"/>
      <c r="AP68" s="976">
        <v>1691</v>
      </c>
      <c r="AQ68" s="976"/>
      <c r="AR68" s="976"/>
      <c r="AS68" s="976"/>
      <c r="AT68" s="976"/>
      <c r="AU68" s="976">
        <v>67</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539</v>
      </c>
      <c r="C69" s="969"/>
      <c r="D69" s="969"/>
      <c r="E69" s="969"/>
      <c r="F69" s="969"/>
      <c r="G69" s="969"/>
      <c r="H69" s="969"/>
      <c r="I69" s="969"/>
      <c r="J69" s="969"/>
      <c r="K69" s="969"/>
      <c r="L69" s="969"/>
      <c r="M69" s="969"/>
      <c r="N69" s="969"/>
      <c r="O69" s="969"/>
      <c r="P69" s="970"/>
      <c r="Q69" s="971">
        <v>185</v>
      </c>
      <c r="R69" s="965"/>
      <c r="S69" s="965"/>
      <c r="T69" s="965"/>
      <c r="U69" s="965"/>
      <c r="V69" s="965">
        <v>158</v>
      </c>
      <c r="W69" s="965"/>
      <c r="X69" s="965"/>
      <c r="Y69" s="965"/>
      <c r="Z69" s="965"/>
      <c r="AA69" s="965">
        <v>26</v>
      </c>
      <c r="AB69" s="965"/>
      <c r="AC69" s="965"/>
      <c r="AD69" s="965"/>
      <c r="AE69" s="965"/>
      <c r="AF69" s="965">
        <v>26</v>
      </c>
      <c r="AG69" s="965"/>
      <c r="AH69" s="965"/>
      <c r="AI69" s="965"/>
      <c r="AJ69" s="965"/>
      <c r="AK69" s="965">
        <v>12</v>
      </c>
      <c r="AL69" s="965"/>
      <c r="AM69" s="965"/>
      <c r="AN69" s="965"/>
      <c r="AO69" s="965"/>
      <c r="AP69" s="965" t="s">
        <v>111</v>
      </c>
      <c r="AQ69" s="965"/>
      <c r="AR69" s="965"/>
      <c r="AS69" s="965"/>
      <c r="AT69" s="965"/>
      <c r="AU69" s="965" t="s">
        <v>111</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540</v>
      </c>
      <c r="C70" s="969"/>
      <c r="D70" s="969"/>
      <c r="E70" s="969"/>
      <c r="F70" s="969"/>
      <c r="G70" s="969"/>
      <c r="H70" s="969"/>
      <c r="I70" s="969"/>
      <c r="J70" s="969"/>
      <c r="K70" s="969"/>
      <c r="L70" s="969"/>
      <c r="M70" s="969"/>
      <c r="N70" s="969"/>
      <c r="O70" s="969"/>
      <c r="P70" s="970"/>
      <c r="Q70" s="971">
        <v>946790</v>
      </c>
      <c r="R70" s="965"/>
      <c r="S70" s="965"/>
      <c r="T70" s="965"/>
      <c r="U70" s="965"/>
      <c r="V70" s="965">
        <v>924334</v>
      </c>
      <c r="W70" s="965"/>
      <c r="X70" s="965"/>
      <c r="Y70" s="965"/>
      <c r="Z70" s="965"/>
      <c r="AA70" s="965">
        <v>22456</v>
      </c>
      <c r="AB70" s="965"/>
      <c r="AC70" s="965"/>
      <c r="AD70" s="965"/>
      <c r="AE70" s="965"/>
      <c r="AF70" s="965">
        <v>22456</v>
      </c>
      <c r="AG70" s="965"/>
      <c r="AH70" s="965"/>
      <c r="AI70" s="965"/>
      <c r="AJ70" s="965"/>
      <c r="AK70" s="965">
        <v>5657</v>
      </c>
      <c r="AL70" s="965"/>
      <c r="AM70" s="965"/>
      <c r="AN70" s="965"/>
      <c r="AO70" s="965"/>
      <c r="AP70" s="965" t="s">
        <v>111</v>
      </c>
      <c r="AQ70" s="965"/>
      <c r="AR70" s="965"/>
      <c r="AS70" s="965"/>
      <c r="AT70" s="965"/>
      <c r="AU70" s="965" t="s">
        <v>111</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541</v>
      </c>
      <c r="C71" s="969"/>
      <c r="D71" s="969"/>
      <c r="E71" s="969"/>
      <c r="F71" s="969"/>
      <c r="G71" s="969"/>
      <c r="H71" s="969"/>
      <c r="I71" s="969"/>
      <c r="J71" s="969"/>
      <c r="K71" s="969"/>
      <c r="L71" s="969"/>
      <c r="M71" s="969"/>
      <c r="N71" s="969"/>
      <c r="O71" s="969"/>
      <c r="P71" s="970"/>
      <c r="Q71" s="971">
        <v>40036</v>
      </c>
      <c r="R71" s="965"/>
      <c r="S71" s="965"/>
      <c r="T71" s="965"/>
      <c r="U71" s="965"/>
      <c r="V71" s="965">
        <v>34096</v>
      </c>
      <c r="W71" s="965"/>
      <c r="X71" s="965"/>
      <c r="Y71" s="965"/>
      <c r="Z71" s="965"/>
      <c r="AA71" s="965">
        <v>5940</v>
      </c>
      <c r="AB71" s="965"/>
      <c r="AC71" s="965"/>
      <c r="AD71" s="965"/>
      <c r="AE71" s="965"/>
      <c r="AF71" s="965">
        <v>32505</v>
      </c>
      <c r="AG71" s="965"/>
      <c r="AH71" s="965"/>
      <c r="AI71" s="965"/>
      <c r="AJ71" s="965"/>
      <c r="AK71" s="965" t="s">
        <v>111</v>
      </c>
      <c r="AL71" s="965"/>
      <c r="AM71" s="965"/>
      <c r="AN71" s="965"/>
      <c r="AO71" s="965"/>
      <c r="AP71" s="965">
        <v>149081</v>
      </c>
      <c r="AQ71" s="965"/>
      <c r="AR71" s="965"/>
      <c r="AS71" s="965"/>
      <c r="AT71" s="965"/>
      <c r="AU71" s="965" t="s">
        <v>111</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542</v>
      </c>
      <c r="C72" s="969"/>
      <c r="D72" s="969"/>
      <c r="E72" s="969"/>
      <c r="F72" s="969"/>
      <c r="G72" s="969"/>
      <c r="H72" s="969"/>
      <c r="I72" s="969"/>
      <c r="J72" s="969"/>
      <c r="K72" s="969"/>
      <c r="L72" s="969"/>
      <c r="M72" s="969"/>
      <c r="N72" s="969"/>
      <c r="O72" s="969"/>
      <c r="P72" s="970"/>
      <c r="Q72" s="971">
        <v>9050</v>
      </c>
      <c r="R72" s="965"/>
      <c r="S72" s="965"/>
      <c r="T72" s="965"/>
      <c r="U72" s="965"/>
      <c r="V72" s="965">
        <v>5629</v>
      </c>
      <c r="W72" s="965"/>
      <c r="X72" s="965"/>
      <c r="Y72" s="965"/>
      <c r="Z72" s="965"/>
      <c r="AA72" s="965">
        <v>3421</v>
      </c>
      <c r="AB72" s="965"/>
      <c r="AC72" s="965"/>
      <c r="AD72" s="965"/>
      <c r="AE72" s="965"/>
      <c r="AF72" s="965">
        <v>11358</v>
      </c>
      <c r="AG72" s="965"/>
      <c r="AH72" s="965"/>
      <c r="AI72" s="965"/>
      <c r="AJ72" s="965"/>
      <c r="AK72" s="965" t="s">
        <v>111</v>
      </c>
      <c r="AL72" s="965"/>
      <c r="AM72" s="965"/>
      <c r="AN72" s="965"/>
      <c r="AO72" s="965"/>
      <c r="AP72" s="965">
        <v>20248</v>
      </c>
      <c r="AQ72" s="965"/>
      <c r="AR72" s="965"/>
      <c r="AS72" s="965"/>
      <c r="AT72" s="965"/>
      <c r="AU72" s="965" t="s">
        <v>111</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66486</v>
      </c>
      <c r="AG88" s="953"/>
      <c r="AH88" s="953"/>
      <c r="AI88" s="953"/>
      <c r="AJ88" s="953"/>
      <c r="AK88" s="957"/>
      <c r="AL88" s="957"/>
      <c r="AM88" s="957"/>
      <c r="AN88" s="957"/>
      <c r="AO88" s="957"/>
      <c r="AP88" s="953">
        <v>171020</v>
      </c>
      <c r="AQ88" s="953"/>
      <c r="AR88" s="953"/>
      <c r="AS88" s="953"/>
      <c r="AT88" s="953"/>
      <c r="AU88" s="953">
        <v>67</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16</v>
      </c>
      <c r="CS102" s="945"/>
      <c r="CT102" s="945"/>
      <c r="CU102" s="945"/>
      <c r="CV102" s="946"/>
      <c r="CW102" s="944">
        <v>0</v>
      </c>
      <c r="CX102" s="945"/>
      <c r="CY102" s="945"/>
      <c r="CZ102" s="945"/>
      <c r="DA102" s="946"/>
      <c r="DB102" s="944" t="s">
        <v>543</v>
      </c>
      <c r="DC102" s="945"/>
      <c r="DD102" s="945"/>
      <c r="DE102" s="945"/>
      <c r="DF102" s="946"/>
      <c r="DG102" s="944" t="s">
        <v>543</v>
      </c>
      <c r="DH102" s="945"/>
      <c r="DI102" s="945"/>
      <c r="DJ102" s="945"/>
      <c r="DK102" s="946"/>
      <c r="DL102" s="944" t="s">
        <v>543</v>
      </c>
      <c r="DM102" s="945"/>
      <c r="DN102" s="945"/>
      <c r="DO102" s="945"/>
      <c r="DP102" s="946"/>
      <c r="DQ102" s="944" t="s">
        <v>543</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402</v>
      </c>
      <c r="AB109" s="886"/>
      <c r="AC109" s="886"/>
      <c r="AD109" s="886"/>
      <c r="AE109" s="887"/>
      <c r="AF109" s="888" t="s">
        <v>286</v>
      </c>
      <c r="AG109" s="886"/>
      <c r="AH109" s="886"/>
      <c r="AI109" s="886"/>
      <c r="AJ109" s="887"/>
      <c r="AK109" s="888" t="s">
        <v>285</v>
      </c>
      <c r="AL109" s="886"/>
      <c r="AM109" s="886"/>
      <c r="AN109" s="886"/>
      <c r="AO109" s="887"/>
      <c r="AP109" s="888" t="s">
        <v>403</v>
      </c>
      <c r="AQ109" s="886"/>
      <c r="AR109" s="886"/>
      <c r="AS109" s="886"/>
      <c r="AT109" s="917"/>
      <c r="AU109" s="88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402</v>
      </c>
      <c r="BR109" s="886"/>
      <c r="BS109" s="886"/>
      <c r="BT109" s="886"/>
      <c r="BU109" s="887"/>
      <c r="BV109" s="888" t="s">
        <v>286</v>
      </c>
      <c r="BW109" s="886"/>
      <c r="BX109" s="886"/>
      <c r="BY109" s="886"/>
      <c r="BZ109" s="887"/>
      <c r="CA109" s="888" t="s">
        <v>285</v>
      </c>
      <c r="CB109" s="886"/>
      <c r="CC109" s="886"/>
      <c r="CD109" s="886"/>
      <c r="CE109" s="887"/>
      <c r="CF109" s="926" t="s">
        <v>403</v>
      </c>
      <c r="CG109" s="926"/>
      <c r="CH109" s="926"/>
      <c r="CI109" s="926"/>
      <c r="CJ109" s="926"/>
      <c r="CK109" s="888"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402</v>
      </c>
      <c r="DH109" s="886"/>
      <c r="DI109" s="886"/>
      <c r="DJ109" s="886"/>
      <c r="DK109" s="887"/>
      <c r="DL109" s="888" t="s">
        <v>286</v>
      </c>
      <c r="DM109" s="886"/>
      <c r="DN109" s="886"/>
      <c r="DO109" s="886"/>
      <c r="DP109" s="887"/>
      <c r="DQ109" s="888" t="s">
        <v>285</v>
      </c>
      <c r="DR109" s="886"/>
      <c r="DS109" s="886"/>
      <c r="DT109" s="886"/>
      <c r="DU109" s="887"/>
      <c r="DV109" s="888" t="s">
        <v>403</v>
      </c>
      <c r="DW109" s="886"/>
      <c r="DX109" s="886"/>
      <c r="DY109" s="886"/>
      <c r="DZ109" s="917"/>
    </row>
    <row r="110" spans="1:131" s="197" customFormat="1" ht="26.25" customHeight="1">
      <c r="A110" s="755" t="s">
        <v>405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394562</v>
      </c>
      <c r="AB110" s="871"/>
      <c r="AC110" s="871"/>
      <c r="AD110" s="871"/>
      <c r="AE110" s="872"/>
      <c r="AF110" s="873">
        <v>367634</v>
      </c>
      <c r="AG110" s="871"/>
      <c r="AH110" s="871"/>
      <c r="AI110" s="871"/>
      <c r="AJ110" s="872"/>
      <c r="AK110" s="873">
        <v>303868</v>
      </c>
      <c r="AL110" s="871"/>
      <c r="AM110" s="871"/>
      <c r="AN110" s="871"/>
      <c r="AO110" s="872"/>
      <c r="AP110" s="874">
        <v>18.2</v>
      </c>
      <c r="AQ110" s="875"/>
      <c r="AR110" s="875"/>
      <c r="AS110" s="875"/>
      <c r="AT110" s="876"/>
      <c r="AU110" s="918" t="s">
        <v>61</v>
      </c>
      <c r="AV110" s="919"/>
      <c r="AW110" s="919"/>
      <c r="AX110" s="919"/>
      <c r="AY110" s="920"/>
      <c r="AZ110" s="814" t="s">
        <v>406</v>
      </c>
      <c r="BA110" s="756"/>
      <c r="BB110" s="756"/>
      <c r="BC110" s="756"/>
      <c r="BD110" s="756"/>
      <c r="BE110" s="756"/>
      <c r="BF110" s="756"/>
      <c r="BG110" s="756"/>
      <c r="BH110" s="756"/>
      <c r="BI110" s="756"/>
      <c r="BJ110" s="756"/>
      <c r="BK110" s="756"/>
      <c r="BL110" s="756"/>
      <c r="BM110" s="756"/>
      <c r="BN110" s="756"/>
      <c r="BO110" s="756"/>
      <c r="BP110" s="757"/>
      <c r="BQ110" s="797">
        <v>2927588</v>
      </c>
      <c r="BR110" s="798"/>
      <c r="BS110" s="798"/>
      <c r="BT110" s="798"/>
      <c r="BU110" s="798"/>
      <c r="BV110" s="798">
        <v>3071367</v>
      </c>
      <c r="BW110" s="798"/>
      <c r="BX110" s="798"/>
      <c r="BY110" s="798"/>
      <c r="BZ110" s="798"/>
      <c r="CA110" s="798">
        <v>3023517</v>
      </c>
      <c r="CB110" s="798"/>
      <c r="CC110" s="798"/>
      <c r="CD110" s="798"/>
      <c r="CE110" s="798"/>
      <c r="CF110" s="859">
        <v>181.2</v>
      </c>
      <c r="CG110" s="860"/>
      <c r="CH110" s="860"/>
      <c r="CI110" s="860"/>
      <c r="CJ110" s="860"/>
      <c r="CK110" s="914" t="s">
        <v>407</v>
      </c>
      <c r="CL110" s="862"/>
      <c r="CM110" s="867" t="s">
        <v>408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t="s">
        <v>111</v>
      </c>
      <c r="BR111" s="769"/>
      <c r="BS111" s="769"/>
      <c r="BT111" s="769"/>
      <c r="BU111" s="769"/>
      <c r="BV111" s="769" t="s">
        <v>111</v>
      </c>
      <c r="BW111" s="769"/>
      <c r="BX111" s="769"/>
      <c r="BY111" s="769"/>
      <c r="BZ111" s="769"/>
      <c r="CA111" s="769" t="s">
        <v>111</v>
      </c>
      <c r="CB111" s="769"/>
      <c r="CC111" s="769"/>
      <c r="CD111" s="769"/>
      <c r="CE111" s="769"/>
      <c r="CF111" s="846" t="s">
        <v>111</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412</v>
      </c>
      <c r="B112" s="901"/>
      <c r="C112" s="766" t="s">
        <v>413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414</v>
      </c>
      <c r="BA112" s="766"/>
      <c r="BB112" s="766"/>
      <c r="BC112" s="766"/>
      <c r="BD112" s="766"/>
      <c r="BE112" s="766"/>
      <c r="BF112" s="766"/>
      <c r="BG112" s="766"/>
      <c r="BH112" s="766"/>
      <c r="BI112" s="766"/>
      <c r="BJ112" s="766"/>
      <c r="BK112" s="766"/>
      <c r="BL112" s="766"/>
      <c r="BM112" s="766"/>
      <c r="BN112" s="766"/>
      <c r="BO112" s="766"/>
      <c r="BP112" s="767"/>
      <c r="BQ112" s="768">
        <v>1160687</v>
      </c>
      <c r="BR112" s="769"/>
      <c r="BS112" s="769"/>
      <c r="BT112" s="769"/>
      <c r="BU112" s="769"/>
      <c r="BV112" s="769">
        <v>1152269</v>
      </c>
      <c r="BW112" s="769"/>
      <c r="BX112" s="769"/>
      <c r="BY112" s="769"/>
      <c r="BZ112" s="769"/>
      <c r="CA112" s="769">
        <v>1155697</v>
      </c>
      <c r="CB112" s="769"/>
      <c r="CC112" s="769"/>
      <c r="CD112" s="769"/>
      <c r="CE112" s="769"/>
      <c r="CF112" s="846">
        <v>69.3</v>
      </c>
      <c r="CG112" s="847"/>
      <c r="CH112" s="847"/>
      <c r="CI112" s="847"/>
      <c r="CJ112" s="847"/>
      <c r="CK112" s="915"/>
      <c r="CL112" s="864"/>
      <c r="CM112" s="801" t="s">
        <v>415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62571</v>
      </c>
      <c r="AB113" s="907"/>
      <c r="AC113" s="907"/>
      <c r="AD113" s="907"/>
      <c r="AE113" s="908"/>
      <c r="AF113" s="909">
        <v>69272</v>
      </c>
      <c r="AG113" s="907"/>
      <c r="AH113" s="907"/>
      <c r="AI113" s="907"/>
      <c r="AJ113" s="908"/>
      <c r="AK113" s="909">
        <v>70403</v>
      </c>
      <c r="AL113" s="907"/>
      <c r="AM113" s="907"/>
      <c r="AN113" s="907"/>
      <c r="AO113" s="908"/>
      <c r="AP113" s="910">
        <v>4.2</v>
      </c>
      <c r="AQ113" s="911"/>
      <c r="AR113" s="911"/>
      <c r="AS113" s="911"/>
      <c r="AT113" s="912"/>
      <c r="AU113" s="921"/>
      <c r="AV113" s="922"/>
      <c r="AW113" s="922"/>
      <c r="AX113" s="922"/>
      <c r="AY113" s="923"/>
      <c r="AZ113" s="765" t="s">
        <v>417</v>
      </c>
      <c r="BA113" s="766"/>
      <c r="BB113" s="766"/>
      <c r="BC113" s="766"/>
      <c r="BD113" s="766"/>
      <c r="BE113" s="766"/>
      <c r="BF113" s="766"/>
      <c r="BG113" s="766"/>
      <c r="BH113" s="766"/>
      <c r="BI113" s="766"/>
      <c r="BJ113" s="766"/>
      <c r="BK113" s="766"/>
      <c r="BL113" s="766"/>
      <c r="BM113" s="766"/>
      <c r="BN113" s="766"/>
      <c r="BO113" s="766"/>
      <c r="BP113" s="767"/>
      <c r="BQ113" s="768">
        <v>150517</v>
      </c>
      <c r="BR113" s="769"/>
      <c r="BS113" s="769"/>
      <c r="BT113" s="769"/>
      <c r="BU113" s="769"/>
      <c r="BV113" s="769">
        <v>108112</v>
      </c>
      <c r="BW113" s="769"/>
      <c r="BX113" s="769"/>
      <c r="BY113" s="769"/>
      <c r="BZ113" s="769"/>
      <c r="CA113" s="769">
        <v>67360</v>
      </c>
      <c r="CB113" s="769"/>
      <c r="CC113" s="769"/>
      <c r="CD113" s="769"/>
      <c r="CE113" s="769"/>
      <c r="CF113" s="846">
        <v>4</v>
      </c>
      <c r="CG113" s="847"/>
      <c r="CH113" s="847"/>
      <c r="CI113" s="847"/>
      <c r="CJ113" s="847"/>
      <c r="CK113" s="915"/>
      <c r="CL113" s="864"/>
      <c r="CM113" s="801" t="s">
        <v>418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45848</v>
      </c>
      <c r="AB114" s="782"/>
      <c r="AC114" s="782"/>
      <c r="AD114" s="782"/>
      <c r="AE114" s="783"/>
      <c r="AF114" s="784">
        <v>44877</v>
      </c>
      <c r="AG114" s="782"/>
      <c r="AH114" s="782"/>
      <c r="AI114" s="782"/>
      <c r="AJ114" s="783"/>
      <c r="AK114" s="784">
        <v>44278</v>
      </c>
      <c r="AL114" s="782"/>
      <c r="AM114" s="782"/>
      <c r="AN114" s="782"/>
      <c r="AO114" s="783"/>
      <c r="AP114" s="752">
        <v>2.7</v>
      </c>
      <c r="AQ114" s="753"/>
      <c r="AR114" s="753"/>
      <c r="AS114" s="753"/>
      <c r="AT114" s="754"/>
      <c r="AU114" s="921"/>
      <c r="AV114" s="922"/>
      <c r="AW114" s="922"/>
      <c r="AX114" s="922"/>
      <c r="AY114" s="923"/>
      <c r="AZ114" s="765" t="s">
        <v>420</v>
      </c>
      <c r="BA114" s="766"/>
      <c r="BB114" s="766"/>
      <c r="BC114" s="766"/>
      <c r="BD114" s="766"/>
      <c r="BE114" s="766"/>
      <c r="BF114" s="766"/>
      <c r="BG114" s="766"/>
      <c r="BH114" s="766"/>
      <c r="BI114" s="766"/>
      <c r="BJ114" s="766"/>
      <c r="BK114" s="766"/>
      <c r="BL114" s="766"/>
      <c r="BM114" s="766"/>
      <c r="BN114" s="766"/>
      <c r="BO114" s="766"/>
      <c r="BP114" s="767"/>
      <c r="BQ114" s="768">
        <v>867584</v>
      </c>
      <c r="BR114" s="769"/>
      <c r="BS114" s="769"/>
      <c r="BT114" s="769"/>
      <c r="BU114" s="769"/>
      <c r="BV114" s="769">
        <v>668872</v>
      </c>
      <c r="BW114" s="769"/>
      <c r="BX114" s="769"/>
      <c r="BY114" s="769"/>
      <c r="BZ114" s="769"/>
      <c r="CA114" s="769">
        <v>614722</v>
      </c>
      <c r="CB114" s="769"/>
      <c r="CC114" s="769"/>
      <c r="CD114" s="769"/>
      <c r="CE114" s="769"/>
      <c r="CF114" s="846">
        <v>36.799999999999997</v>
      </c>
      <c r="CG114" s="847"/>
      <c r="CH114" s="847"/>
      <c r="CI114" s="847"/>
      <c r="CJ114" s="847"/>
      <c r="CK114" s="915"/>
      <c r="CL114" s="864"/>
      <c r="CM114" s="801" t="s">
        <v>421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111</v>
      </c>
      <c r="AB115" s="907"/>
      <c r="AC115" s="907"/>
      <c r="AD115" s="907"/>
      <c r="AE115" s="908"/>
      <c r="AF115" s="909" t="s">
        <v>111</v>
      </c>
      <c r="AG115" s="907"/>
      <c r="AH115" s="907"/>
      <c r="AI115" s="907"/>
      <c r="AJ115" s="908"/>
      <c r="AK115" s="909" t="s">
        <v>111</v>
      </c>
      <c r="AL115" s="907"/>
      <c r="AM115" s="907"/>
      <c r="AN115" s="907"/>
      <c r="AO115" s="908"/>
      <c r="AP115" s="910" t="s">
        <v>111</v>
      </c>
      <c r="AQ115" s="911"/>
      <c r="AR115" s="911"/>
      <c r="AS115" s="911"/>
      <c r="AT115" s="912"/>
      <c r="AU115" s="921"/>
      <c r="AV115" s="922"/>
      <c r="AW115" s="922"/>
      <c r="AX115" s="922"/>
      <c r="AY115" s="923"/>
      <c r="AZ115" s="765" t="s">
        <v>423</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426</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428</v>
      </c>
      <c r="Z117" s="887"/>
      <c r="AA117" s="892">
        <v>502981</v>
      </c>
      <c r="AB117" s="893"/>
      <c r="AC117" s="893"/>
      <c r="AD117" s="893"/>
      <c r="AE117" s="894"/>
      <c r="AF117" s="896">
        <v>481783</v>
      </c>
      <c r="AG117" s="893"/>
      <c r="AH117" s="893"/>
      <c r="AI117" s="893"/>
      <c r="AJ117" s="894"/>
      <c r="AK117" s="896">
        <v>418549</v>
      </c>
      <c r="AL117" s="893"/>
      <c r="AM117" s="893"/>
      <c r="AN117" s="893"/>
      <c r="AO117" s="894"/>
      <c r="AP117" s="897"/>
      <c r="AQ117" s="898"/>
      <c r="AR117" s="898"/>
      <c r="AS117" s="898"/>
      <c r="AT117" s="899"/>
      <c r="AU117" s="921"/>
      <c r="AV117" s="922"/>
      <c r="AW117" s="922"/>
      <c r="AX117" s="922"/>
      <c r="AY117" s="923"/>
      <c r="AZ117" s="843" t="s">
        <v>429</v>
      </c>
      <c r="BA117" s="844"/>
      <c r="BB117" s="844"/>
      <c r="BC117" s="844"/>
      <c r="BD117" s="844"/>
      <c r="BE117" s="844"/>
      <c r="BF117" s="844"/>
      <c r="BG117" s="844"/>
      <c r="BH117" s="844"/>
      <c r="BI117" s="844"/>
      <c r="BJ117" s="844"/>
      <c r="BK117" s="844"/>
      <c r="BL117" s="844"/>
      <c r="BM117" s="844"/>
      <c r="BN117" s="844"/>
      <c r="BO117" s="844"/>
      <c r="BP117" s="845"/>
      <c r="BQ117" s="855" t="s">
        <v>318</v>
      </c>
      <c r="BR117" s="856"/>
      <c r="BS117" s="856"/>
      <c r="BT117" s="856"/>
      <c r="BU117" s="856"/>
      <c r="BV117" s="856" t="s">
        <v>318</v>
      </c>
      <c r="BW117" s="856"/>
      <c r="BX117" s="856"/>
      <c r="BY117" s="856"/>
      <c r="BZ117" s="856"/>
      <c r="CA117" s="856" t="s">
        <v>318</v>
      </c>
      <c r="CB117" s="856"/>
      <c r="CC117" s="856"/>
      <c r="CD117" s="856"/>
      <c r="CE117" s="856"/>
      <c r="CF117" s="846" t="s">
        <v>318</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318</v>
      </c>
      <c r="DH117" s="782"/>
      <c r="DI117" s="782"/>
      <c r="DJ117" s="782"/>
      <c r="DK117" s="783"/>
      <c r="DL117" s="784" t="s">
        <v>318</v>
      </c>
      <c r="DM117" s="782"/>
      <c r="DN117" s="782"/>
      <c r="DO117" s="782"/>
      <c r="DP117" s="783"/>
      <c r="DQ117" s="784" t="s">
        <v>318</v>
      </c>
      <c r="DR117" s="782"/>
      <c r="DS117" s="782"/>
      <c r="DT117" s="782"/>
      <c r="DU117" s="783"/>
      <c r="DV117" s="752" t="s">
        <v>318</v>
      </c>
      <c r="DW117" s="753"/>
      <c r="DX117" s="753"/>
      <c r="DY117" s="753"/>
      <c r="DZ117" s="754"/>
    </row>
    <row r="118" spans="1:130" s="197" customFormat="1" ht="26.25" customHeight="1">
      <c r="A118" s="88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402</v>
      </c>
      <c r="AB118" s="886"/>
      <c r="AC118" s="886"/>
      <c r="AD118" s="886"/>
      <c r="AE118" s="887"/>
      <c r="AF118" s="888" t="s">
        <v>286</v>
      </c>
      <c r="AG118" s="886"/>
      <c r="AH118" s="886"/>
      <c r="AI118" s="886"/>
      <c r="AJ118" s="887"/>
      <c r="AK118" s="888" t="s">
        <v>285</v>
      </c>
      <c r="AL118" s="886"/>
      <c r="AM118" s="886"/>
      <c r="AN118" s="886"/>
      <c r="AO118" s="887"/>
      <c r="AP118" s="889" t="s">
        <v>403</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431</v>
      </c>
      <c r="BP118" s="836"/>
      <c r="BQ118" s="855">
        <v>5106376</v>
      </c>
      <c r="BR118" s="856"/>
      <c r="BS118" s="856"/>
      <c r="BT118" s="856"/>
      <c r="BU118" s="856"/>
      <c r="BV118" s="856">
        <v>5000620</v>
      </c>
      <c r="BW118" s="856"/>
      <c r="BX118" s="856"/>
      <c r="BY118" s="856"/>
      <c r="BZ118" s="856"/>
      <c r="CA118" s="856">
        <v>4861296</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407</v>
      </c>
      <c r="B119" s="862"/>
      <c r="C119" s="867" t="s">
        <v>408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433</v>
      </c>
      <c r="AV119" s="878"/>
      <c r="AW119" s="878"/>
      <c r="AX119" s="878"/>
      <c r="AY119" s="879"/>
      <c r="AZ119" s="814" t="s">
        <v>434</v>
      </c>
      <c r="BA119" s="756"/>
      <c r="BB119" s="756"/>
      <c r="BC119" s="756"/>
      <c r="BD119" s="756"/>
      <c r="BE119" s="756"/>
      <c r="BF119" s="756"/>
      <c r="BG119" s="756"/>
      <c r="BH119" s="756"/>
      <c r="BI119" s="756"/>
      <c r="BJ119" s="756"/>
      <c r="BK119" s="756"/>
      <c r="BL119" s="756"/>
      <c r="BM119" s="756"/>
      <c r="BN119" s="756"/>
      <c r="BO119" s="756"/>
      <c r="BP119" s="757"/>
      <c r="BQ119" s="797">
        <v>957758</v>
      </c>
      <c r="BR119" s="798"/>
      <c r="BS119" s="798"/>
      <c r="BT119" s="798"/>
      <c r="BU119" s="798"/>
      <c r="BV119" s="798">
        <v>1129285</v>
      </c>
      <c r="BW119" s="798"/>
      <c r="BX119" s="798"/>
      <c r="BY119" s="798"/>
      <c r="BZ119" s="798"/>
      <c r="CA119" s="798">
        <v>1348044</v>
      </c>
      <c r="CB119" s="798"/>
      <c r="CC119" s="798"/>
      <c r="CD119" s="798"/>
      <c r="CE119" s="798"/>
      <c r="CF119" s="859">
        <v>80.8</v>
      </c>
      <c r="CG119" s="860"/>
      <c r="CH119" s="860"/>
      <c r="CI119" s="860"/>
      <c r="CJ119" s="860"/>
      <c r="CK119" s="916"/>
      <c r="CL119" s="866"/>
      <c r="CM119" s="823" t="s">
        <v>435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436</v>
      </c>
      <c r="BA120" s="766"/>
      <c r="BB120" s="766"/>
      <c r="BC120" s="766"/>
      <c r="BD120" s="766"/>
      <c r="BE120" s="766"/>
      <c r="BF120" s="766"/>
      <c r="BG120" s="766"/>
      <c r="BH120" s="766"/>
      <c r="BI120" s="766"/>
      <c r="BJ120" s="766"/>
      <c r="BK120" s="766"/>
      <c r="BL120" s="766"/>
      <c r="BM120" s="766"/>
      <c r="BN120" s="766"/>
      <c r="BO120" s="766"/>
      <c r="BP120" s="767"/>
      <c r="BQ120" s="768" t="s">
        <v>111</v>
      </c>
      <c r="BR120" s="769"/>
      <c r="BS120" s="769"/>
      <c r="BT120" s="769"/>
      <c r="BU120" s="769"/>
      <c r="BV120" s="769" t="s">
        <v>111</v>
      </c>
      <c r="BW120" s="769"/>
      <c r="BX120" s="769"/>
      <c r="BY120" s="769"/>
      <c r="BZ120" s="769"/>
      <c r="CA120" s="769" t="s">
        <v>111</v>
      </c>
      <c r="CB120" s="769"/>
      <c r="CC120" s="769"/>
      <c r="CD120" s="769"/>
      <c r="CE120" s="769"/>
      <c r="CF120" s="846" t="s">
        <v>111</v>
      </c>
      <c r="CG120" s="847"/>
      <c r="CH120" s="847"/>
      <c r="CI120" s="847"/>
      <c r="CJ120" s="847"/>
      <c r="CK120" s="848" t="s">
        <v>437</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1092270</v>
      </c>
      <c r="DH120" s="798"/>
      <c r="DI120" s="798"/>
      <c r="DJ120" s="798"/>
      <c r="DK120" s="798"/>
      <c r="DL120" s="798">
        <v>1084797</v>
      </c>
      <c r="DM120" s="798"/>
      <c r="DN120" s="798"/>
      <c r="DO120" s="798"/>
      <c r="DP120" s="798"/>
      <c r="DQ120" s="798">
        <v>1082687</v>
      </c>
      <c r="DR120" s="798"/>
      <c r="DS120" s="798"/>
      <c r="DT120" s="798"/>
      <c r="DU120" s="798"/>
      <c r="DV120" s="799">
        <v>64.900000000000006</v>
      </c>
      <c r="DW120" s="799"/>
      <c r="DX120" s="799"/>
      <c r="DY120" s="799"/>
      <c r="DZ120" s="800"/>
    </row>
    <row r="121" spans="1:130" s="197" customFormat="1" ht="26.25" customHeight="1">
      <c r="A121" s="863"/>
      <c r="B121" s="864"/>
      <c r="C121" s="840" t="s">
        <v>438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439</v>
      </c>
      <c r="BA121" s="844"/>
      <c r="BB121" s="844"/>
      <c r="BC121" s="844"/>
      <c r="BD121" s="844"/>
      <c r="BE121" s="844"/>
      <c r="BF121" s="844"/>
      <c r="BG121" s="844"/>
      <c r="BH121" s="844"/>
      <c r="BI121" s="844"/>
      <c r="BJ121" s="844"/>
      <c r="BK121" s="844"/>
      <c r="BL121" s="844"/>
      <c r="BM121" s="844"/>
      <c r="BN121" s="844"/>
      <c r="BO121" s="844"/>
      <c r="BP121" s="845"/>
      <c r="BQ121" s="855">
        <v>2808315</v>
      </c>
      <c r="BR121" s="856"/>
      <c r="BS121" s="856"/>
      <c r="BT121" s="856"/>
      <c r="BU121" s="856"/>
      <c r="BV121" s="856">
        <v>2880914</v>
      </c>
      <c r="BW121" s="856"/>
      <c r="BX121" s="856"/>
      <c r="BY121" s="856"/>
      <c r="BZ121" s="856"/>
      <c r="CA121" s="856">
        <v>2868180</v>
      </c>
      <c r="CB121" s="856"/>
      <c r="CC121" s="856"/>
      <c r="CD121" s="856"/>
      <c r="CE121" s="856"/>
      <c r="CF121" s="857">
        <v>171.9</v>
      </c>
      <c r="CG121" s="858"/>
      <c r="CH121" s="858"/>
      <c r="CI121" s="858"/>
      <c r="CJ121" s="858"/>
      <c r="CK121" s="849"/>
      <c r="CL121" s="810"/>
      <c r="CM121" s="810"/>
      <c r="CN121" s="810"/>
      <c r="CO121" s="811"/>
      <c r="CP121" s="826" t="s">
        <v>383</v>
      </c>
      <c r="CQ121" s="827"/>
      <c r="CR121" s="827"/>
      <c r="CS121" s="827"/>
      <c r="CT121" s="827"/>
      <c r="CU121" s="827"/>
      <c r="CV121" s="827"/>
      <c r="CW121" s="827"/>
      <c r="CX121" s="827"/>
      <c r="CY121" s="827"/>
      <c r="CZ121" s="827"/>
      <c r="DA121" s="827"/>
      <c r="DB121" s="827"/>
      <c r="DC121" s="827"/>
      <c r="DD121" s="827"/>
      <c r="DE121" s="827"/>
      <c r="DF121" s="828"/>
      <c r="DG121" s="768">
        <v>22883</v>
      </c>
      <c r="DH121" s="769"/>
      <c r="DI121" s="769"/>
      <c r="DJ121" s="769"/>
      <c r="DK121" s="769"/>
      <c r="DL121" s="769">
        <v>25126</v>
      </c>
      <c r="DM121" s="769"/>
      <c r="DN121" s="769"/>
      <c r="DO121" s="769"/>
      <c r="DP121" s="769"/>
      <c r="DQ121" s="769">
        <v>31239</v>
      </c>
      <c r="DR121" s="769"/>
      <c r="DS121" s="769"/>
      <c r="DT121" s="769"/>
      <c r="DU121" s="769"/>
      <c r="DV121" s="821">
        <v>1.9</v>
      </c>
      <c r="DW121" s="821"/>
      <c r="DX121" s="821"/>
      <c r="DY121" s="821"/>
      <c r="DZ121" s="822"/>
    </row>
    <row r="122" spans="1:130" s="197" customFormat="1" ht="26.25" customHeight="1">
      <c r="A122" s="863"/>
      <c r="B122" s="864"/>
      <c r="C122" s="801" t="s">
        <v>421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440</v>
      </c>
      <c r="BP122" s="836"/>
      <c r="BQ122" s="837">
        <v>3766073</v>
      </c>
      <c r="BR122" s="838"/>
      <c r="BS122" s="838"/>
      <c r="BT122" s="838"/>
      <c r="BU122" s="838"/>
      <c r="BV122" s="838">
        <v>4010199</v>
      </c>
      <c r="BW122" s="838"/>
      <c r="BX122" s="838"/>
      <c r="BY122" s="838"/>
      <c r="BZ122" s="838"/>
      <c r="CA122" s="838">
        <v>4216224</v>
      </c>
      <c r="CB122" s="838"/>
      <c r="CC122" s="838"/>
      <c r="CD122" s="838"/>
      <c r="CE122" s="838"/>
      <c r="CF122" s="741"/>
      <c r="CG122" s="742"/>
      <c r="CH122" s="742"/>
      <c r="CI122" s="742"/>
      <c r="CJ122" s="839"/>
      <c r="CK122" s="849"/>
      <c r="CL122" s="810"/>
      <c r="CM122" s="810"/>
      <c r="CN122" s="810"/>
      <c r="CO122" s="811"/>
      <c r="CP122" s="826" t="s">
        <v>387</v>
      </c>
      <c r="CQ122" s="827"/>
      <c r="CR122" s="827"/>
      <c r="CS122" s="827"/>
      <c r="CT122" s="827"/>
      <c r="CU122" s="827"/>
      <c r="CV122" s="827"/>
      <c r="CW122" s="827"/>
      <c r="CX122" s="827"/>
      <c r="CY122" s="827"/>
      <c r="CZ122" s="827"/>
      <c r="DA122" s="827"/>
      <c r="DB122" s="827"/>
      <c r="DC122" s="827"/>
      <c r="DD122" s="827"/>
      <c r="DE122" s="827"/>
      <c r="DF122" s="828"/>
      <c r="DG122" s="768" t="s">
        <v>111</v>
      </c>
      <c r="DH122" s="769"/>
      <c r="DI122" s="769"/>
      <c r="DJ122" s="769"/>
      <c r="DK122" s="769"/>
      <c r="DL122" s="769" t="s">
        <v>111</v>
      </c>
      <c r="DM122" s="769"/>
      <c r="DN122" s="769"/>
      <c r="DO122" s="769"/>
      <c r="DP122" s="769"/>
      <c r="DQ122" s="769" t="s">
        <v>111</v>
      </c>
      <c r="DR122" s="769"/>
      <c r="DS122" s="769"/>
      <c r="DT122" s="769"/>
      <c r="DU122" s="769"/>
      <c r="DV122" s="821" t="s">
        <v>111</v>
      </c>
      <c r="DW122" s="821"/>
      <c r="DX122" s="821"/>
      <c r="DY122" s="821"/>
      <c r="DZ122" s="822"/>
    </row>
    <row r="123" spans="1:130" s="197" customFormat="1" ht="26.25" customHeight="1" thickBot="1">
      <c r="A123" s="863"/>
      <c r="B123" s="864"/>
      <c r="C123" s="801" t="s">
        <v>427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77.5</v>
      </c>
      <c r="BR123" s="830"/>
      <c r="BS123" s="830"/>
      <c r="BT123" s="830"/>
      <c r="BU123" s="830"/>
      <c r="BV123" s="830">
        <v>59.1</v>
      </c>
      <c r="BW123" s="830"/>
      <c r="BX123" s="830"/>
      <c r="BY123" s="830"/>
      <c r="BZ123" s="830"/>
      <c r="CA123" s="830">
        <v>38.6</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442</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443</v>
      </c>
      <c r="CL125" s="808"/>
      <c r="CM125" s="808"/>
      <c r="CN125" s="808"/>
      <c r="CO125" s="809"/>
      <c r="CP125" s="814" t="s">
        <v>444</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445</v>
      </c>
      <c r="AY126" s="762"/>
      <c r="AZ126" s="762"/>
      <c r="BA126" s="762"/>
      <c r="BB126" s="762"/>
      <c r="BC126" s="762"/>
      <c r="BD126" s="762"/>
      <c r="BE126" s="763"/>
      <c r="BF126" s="761" t="s">
        <v>446</v>
      </c>
      <c r="BG126" s="762"/>
      <c r="BH126" s="762"/>
      <c r="BI126" s="762"/>
      <c r="BJ126" s="762"/>
      <c r="BK126" s="762"/>
      <c r="BL126" s="763"/>
      <c r="BM126" s="761" t="s">
        <v>447</v>
      </c>
      <c r="BN126" s="762"/>
      <c r="BO126" s="762"/>
      <c r="BP126" s="762"/>
      <c r="BQ126" s="762"/>
      <c r="BR126" s="762"/>
      <c r="BS126" s="763"/>
      <c r="BT126" s="761" t="s">
        <v>448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449</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451</v>
      </c>
      <c r="AY127" s="756"/>
      <c r="AZ127" s="756"/>
      <c r="BA127" s="756"/>
      <c r="BB127" s="756"/>
      <c r="BC127" s="756"/>
      <c r="BD127" s="756"/>
      <c r="BE127" s="757"/>
      <c r="BF127" s="758" t="s">
        <v>111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452</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454</v>
      </c>
      <c r="X128" s="795"/>
      <c r="Y128" s="795"/>
      <c r="Z128" s="796"/>
      <c r="AA128" s="721" t="s">
        <v>111</v>
      </c>
      <c r="AB128" s="722"/>
      <c r="AC128" s="722"/>
      <c r="AD128" s="722"/>
      <c r="AE128" s="723"/>
      <c r="AF128" s="724" t="s">
        <v>111</v>
      </c>
      <c r="AG128" s="722"/>
      <c r="AH128" s="722"/>
      <c r="AI128" s="722"/>
      <c r="AJ128" s="723"/>
      <c r="AK128" s="724" t="s">
        <v>111</v>
      </c>
      <c r="AL128" s="722"/>
      <c r="AM128" s="722"/>
      <c r="AN128" s="722"/>
      <c r="AO128" s="723"/>
      <c r="AP128" s="725"/>
      <c r="AQ128" s="726"/>
      <c r="AR128" s="726"/>
      <c r="AS128" s="726"/>
      <c r="AT128" s="727"/>
      <c r="AU128" s="235"/>
      <c r="AV128" s="235"/>
      <c r="AW128" s="235"/>
      <c r="AX128" s="770" t="s">
        <v>455</v>
      </c>
      <c r="AY128" s="766"/>
      <c r="AZ128" s="766"/>
      <c r="BA128" s="766"/>
      <c r="BB128" s="766"/>
      <c r="BC128" s="766"/>
      <c r="BD128" s="766"/>
      <c r="BE128" s="767"/>
      <c r="BF128" s="788" t="s">
        <v>111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456</v>
      </c>
      <c r="X129" s="779"/>
      <c r="Y129" s="779"/>
      <c r="Z129" s="780"/>
      <c r="AA129" s="781">
        <v>1926350</v>
      </c>
      <c r="AB129" s="782"/>
      <c r="AC129" s="782"/>
      <c r="AD129" s="782"/>
      <c r="AE129" s="783"/>
      <c r="AF129" s="784">
        <v>1880281</v>
      </c>
      <c r="AG129" s="782"/>
      <c r="AH129" s="782"/>
      <c r="AI129" s="782"/>
      <c r="AJ129" s="783"/>
      <c r="AK129" s="784">
        <v>1886377</v>
      </c>
      <c r="AL129" s="782"/>
      <c r="AM129" s="782"/>
      <c r="AN129" s="782"/>
      <c r="AO129" s="783"/>
      <c r="AP129" s="785"/>
      <c r="AQ129" s="786"/>
      <c r="AR129" s="786"/>
      <c r="AS129" s="786"/>
      <c r="AT129" s="787"/>
      <c r="AU129" s="235"/>
      <c r="AV129" s="235"/>
      <c r="AW129" s="235"/>
      <c r="AX129" s="770" t="s">
        <v>457</v>
      </c>
      <c r="AY129" s="766"/>
      <c r="AZ129" s="766"/>
      <c r="BA129" s="766"/>
      <c r="BB129" s="766"/>
      <c r="BC129" s="766"/>
      <c r="BD129" s="766"/>
      <c r="BE129" s="767"/>
      <c r="BF129" s="771">
        <v>15.3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459</v>
      </c>
      <c r="X130" s="779"/>
      <c r="Y130" s="779"/>
      <c r="Z130" s="780"/>
      <c r="AA130" s="781">
        <v>198091</v>
      </c>
      <c r="AB130" s="782"/>
      <c r="AC130" s="782"/>
      <c r="AD130" s="782"/>
      <c r="AE130" s="783"/>
      <c r="AF130" s="784">
        <v>206264</v>
      </c>
      <c r="AG130" s="782"/>
      <c r="AH130" s="782"/>
      <c r="AI130" s="782"/>
      <c r="AJ130" s="783"/>
      <c r="AK130" s="784">
        <v>217586</v>
      </c>
      <c r="AL130" s="782"/>
      <c r="AM130" s="782"/>
      <c r="AN130" s="782"/>
      <c r="AO130" s="783"/>
      <c r="AP130" s="785"/>
      <c r="AQ130" s="786"/>
      <c r="AR130" s="786"/>
      <c r="AS130" s="786"/>
      <c r="AT130" s="787"/>
      <c r="AU130" s="235"/>
      <c r="AV130" s="235"/>
      <c r="AW130" s="235"/>
      <c r="AX130" s="749" t="s">
        <v>460</v>
      </c>
      <c r="AY130" s="750"/>
      <c r="AZ130" s="750"/>
      <c r="BA130" s="750"/>
      <c r="BB130" s="750"/>
      <c r="BC130" s="750"/>
      <c r="BD130" s="750"/>
      <c r="BE130" s="751"/>
      <c r="BF130" s="703">
        <v>38.6</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1728259</v>
      </c>
      <c r="AB131" s="715"/>
      <c r="AC131" s="715"/>
      <c r="AD131" s="715"/>
      <c r="AE131" s="716"/>
      <c r="AF131" s="717">
        <v>1674017</v>
      </c>
      <c r="AG131" s="715"/>
      <c r="AH131" s="715"/>
      <c r="AI131" s="715"/>
      <c r="AJ131" s="716"/>
      <c r="AK131" s="717">
        <v>1668791</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463</v>
      </c>
      <c r="W132" s="735"/>
      <c r="X132" s="735"/>
      <c r="Y132" s="735"/>
      <c r="Z132" s="736"/>
      <c r="AA132" s="737">
        <v>17.641453049999999</v>
      </c>
      <c r="AB132" s="738"/>
      <c r="AC132" s="738"/>
      <c r="AD132" s="738"/>
      <c r="AE132" s="739"/>
      <c r="AF132" s="740">
        <v>16.45855448</v>
      </c>
      <c r="AG132" s="738"/>
      <c r="AH132" s="738"/>
      <c r="AI132" s="738"/>
      <c r="AJ132" s="739"/>
      <c r="AK132" s="740">
        <v>12.04243072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464</v>
      </c>
      <c r="W133" s="744"/>
      <c r="X133" s="744"/>
      <c r="Y133" s="744"/>
      <c r="Z133" s="745"/>
      <c r="AA133" s="746">
        <v>18.3</v>
      </c>
      <c r="AB133" s="747"/>
      <c r="AC133" s="747"/>
      <c r="AD133" s="747"/>
      <c r="AE133" s="748"/>
      <c r="AF133" s="746">
        <v>17.5</v>
      </c>
      <c r="AG133" s="747"/>
      <c r="AH133" s="747"/>
      <c r="AI133" s="747"/>
      <c r="AJ133" s="748"/>
      <c r="AK133" s="746">
        <v>15.3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31" t="s">
        <v>472</v>
      </c>
      <c r="H9" s="1132"/>
      <c r="I9" s="1132"/>
      <c r="J9" s="1133"/>
      <c r="K9" s="263">
        <v>615771</v>
      </c>
      <c r="L9" s="264">
        <v>105098</v>
      </c>
      <c r="M9" s="265">
        <v>107860</v>
      </c>
      <c r="N9" s="266">
        <v>-2.6</v>
      </c>
    </row>
    <row r="10" spans="1:16">
      <c r="A10" s="248"/>
      <c r="B10" s="244"/>
      <c r="C10" s="244"/>
      <c r="D10" s="244"/>
      <c r="E10" s="244"/>
      <c r="F10" s="244"/>
      <c r="G10" s="1131" t="s">
        <v>473</v>
      </c>
      <c r="H10" s="1132"/>
      <c r="I10" s="1132"/>
      <c r="J10" s="1133"/>
      <c r="K10" s="267">
        <v>31264</v>
      </c>
      <c r="L10" s="268">
        <v>5336</v>
      </c>
      <c r="M10" s="269">
        <v>10528</v>
      </c>
      <c r="N10" s="270">
        <v>-49.3</v>
      </c>
    </row>
    <row r="11" spans="1:16" ht="13.5" customHeight="1">
      <c r="A11" s="248"/>
      <c r="B11" s="244"/>
      <c r="C11" s="244"/>
      <c r="D11" s="244"/>
      <c r="E11" s="244"/>
      <c r="F11" s="244"/>
      <c r="G11" s="1131" t="s">
        <v>474</v>
      </c>
      <c r="H11" s="1132"/>
      <c r="I11" s="1132"/>
      <c r="J11" s="1133"/>
      <c r="K11" s="267">
        <v>9356</v>
      </c>
      <c r="L11" s="268">
        <v>1597</v>
      </c>
      <c r="M11" s="269">
        <v>15409</v>
      </c>
      <c r="N11" s="270">
        <v>-89.6</v>
      </c>
    </row>
    <row r="12" spans="1:16" ht="13.5" customHeight="1">
      <c r="A12" s="248"/>
      <c r="B12" s="244"/>
      <c r="C12" s="244"/>
      <c r="D12" s="244"/>
      <c r="E12" s="244"/>
      <c r="F12" s="244"/>
      <c r="G12" s="1131" t="s">
        <v>475</v>
      </c>
      <c r="H12" s="1132"/>
      <c r="I12" s="1132"/>
      <c r="J12" s="1133"/>
      <c r="K12" s="267" t="s">
        <v>476</v>
      </c>
      <c r="L12" s="268" t="s">
        <v>476</v>
      </c>
      <c r="M12" s="269">
        <v>1372</v>
      </c>
      <c r="N12" s="270" t="s">
        <v>476</v>
      </c>
    </row>
    <row r="13" spans="1:16" ht="13.5" customHeight="1">
      <c r="A13" s="248"/>
      <c r="B13" s="244"/>
      <c r="C13" s="244"/>
      <c r="D13" s="244"/>
      <c r="E13" s="244"/>
      <c r="F13" s="244"/>
      <c r="G13" s="1131" t="s">
        <v>477</v>
      </c>
      <c r="H13" s="1132"/>
      <c r="I13" s="1132"/>
      <c r="J13" s="1133"/>
      <c r="K13" s="267" t="s">
        <v>476</v>
      </c>
      <c r="L13" s="268" t="s">
        <v>476</v>
      </c>
      <c r="M13" s="269" t="s">
        <v>476</v>
      </c>
      <c r="N13" s="270" t="s">
        <v>476</v>
      </c>
    </row>
    <row r="14" spans="1:16" ht="13.5" customHeight="1">
      <c r="A14" s="248"/>
      <c r="B14" s="244"/>
      <c r="C14" s="244"/>
      <c r="D14" s="244"/>
      <c r="E14" s="244"/>
      <c r="F14" s="244"/>
      <c r="G14" s="1131" t="s">
        <v>478</v>
      </c>
      <c r="H14" s="1132"/>
      <c r="I14" s="1132"/>
      <c r="J14" s="1133"/>
      <c r="K14" s="267">
        <v>33528</v>
      </c>
      <c r="L14" s="268">
        <v>5722</v>
      </c>
      <c r="M14" s="269">
        <v>4790</v>
      </c>
      <c r="N14" s="270">
        <v>19.5</v>
      </c>
    </row>
    <row r="15" spans="1:16" ht="13.5" customHeight="1">
      <c r="A15" s="248"/>
      <c r="B15" s="244"/>
      <c r="C15" s="244"/>
      <c r="D15" s="244"/>
      <c r="E15" s="244"/>
      <c r="F15" s="244"/>
      <c r="G15" s="1131" t="s">
        <v>479</v>
      </c>
      <c r="H15" s="1132"/>
      <c r="I15" s="1132"/>
      <c r="J15" s="1133"/>
      <c r="K15" s="267">
        <v>7994</v>
      </c>
      <c r="L15" s="268">
        <v>1364</v>
      </c>
      <c r="M15" s="269">
        <v>2476</v>
      </c>
      <c r="N15" s="270">
        <v>-44.9</v>
      </c>
    </row>
    <row r="16" spans="1:16">
      <c r="A16" s="248"/>
      <c r="B16" s="244"/>
      <c r="C16" s="244"/>
      <c r="D16" s="244"/>
      <c r="E16" s="244"/>
      <c r="F16" s="244"/>
      <c r="G16" s="1134" t="s">
        <v>480</v>
      </c>
      <c r="H16" s="1135"/>
      <c r="I16" s="1135"/>
      <c r="J16" s="1136"/>
      <c r="K16" s="268">
        <v>-69294</v>
      </c>
      <c r="L16" s="268">
        <v>-11827</v>
      </c>
      <c r="M16" s="269">
        <v>-12174</v>
      </c>
      <c r="N16" s="270">
        <v>-2.9</v>
      </c>
    </row>
    <row r="17" spans="1:16">
      <c r="A17" s="248"/>
      <c r="B17" s="244"/>
      <c r="C17" s="244"/>
      <c r="D17" s="244"/>
      <c r="E17" s="244"/>
      <c r="F17" s="244"/>
      <c r="G17" s="1134" t="s">
        <v>170</v>
      </c>
      <c r="H17" s="1135"/>
      <c r="I17" s="1135"/>
      <c r="J17" s="1136"/>
      <c r="K17" s="268">
        <v>628619</v>
      </c>
      <c r="L17" s="268">
        <v>107291</v>
      </c>
      <c r="M17" s="269">
        <v>130260</v>
      </c>
      <c r="N17" s="270">
        <v>-17.600000000000001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28" t="s">
        <v>485</v>
      </c>
      <c r="H21" s="1129"/>
      <c r="I21" s="1129"/>
      <c r="J21" s="1130"/>
      <c r="K21" s="280">
        <v>10.41</v>
      </c>
      <c r="L21" s="281">
        <v>12.26</v>
      </c>
      <c r="M21" s="282">
        <v>-1.85</v>
      </c>
      <c r="N21" s="249"/>
      <c r="O21" s="283"/>
      <c r="P21" s="279"/>
    </row>
    <row r="22" spans="1:16" s="284" customFormat="1">
      <c r="A22" s="279"/>
      <c r="B22" s="249"/>
      <c r="C22" s="249"/>
      <c r="D22" s="249"/>
      <c r="E22" s="249"/>
      <c r="F22" s="249"/>
      <c r="G22" s="1128" t="s">
        <v>486</v>
      </c>
      <c r="H22" s="1129"/>
      <c r="I22" s="1129"/>
      <c r="J22" s="1130"/>
      <c r="K22" s="285">
        <v>98</v>
      </c>
      <c r="L22" s="286">
        <v>94.9</v>
      </c>
      <c r="M22" s="287">
        <v>3.1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19" t="s">
        <v>490</v>
      </c>
      <c r="H32" s="1120"/>
      <c r="I32" s="1120"/>
      <c r="J32" s="1121"/>
      <c r="K32" s="294">
        <v>303868</v>
      </c>
      <c r="L32" s="294">
        <v>51863</v>
      </c>
      <c r="M32" s="295">
        <v>71410</v>
      </c>
      <c r="N32" s="296">
        <v>-27.4</v>
      </c>
    </row>
    <row r="33" spans="1:16" ht="13.5" customHeight="1">
      <c r="A33" s="248"/>
      <c r="B33" s="244"/>
      <c r="C33" s="244"/>
      <c r="D33" s="244"/>
      <c r="E33" s="244"/>
      <c r="F33" s="244"/>
      <c r="G33" s="1119" t="s">
        <v>491</v>
      </c>
      <c r="H33" s="1120"/>
      <c r="I33" s="1120"/>
      <c r="J33" s="1121"/>
      <c r="K33" s="294" t="s">
        <v>476</v>
      </c>
      <c r="L33" s="294" t="s">
        <v>476</v>
      </c>
      <c r="M33" s="295" t="s">
        <v>476</v>
      </c>
      <c r="N33" s="296" t="s">
        <v>476</v>
      </c>
    </row>
    <row r="34" spans="1:16" ht="27" customHeight="1">
      <c r="A34" s="248"/>
      <c r="B34" s="244"/>
      <c r="C34" s="244"/>
      <c r="D34" s="244"/>
      <c r="E34" s="244"/>
      <c r="F34" s="244"/>
      <c r="G34" s="1119" t="s">
        <v>492</v>
      </c>
      <c r="H34" s="1120"/>
      <c r="I34" s="1120"/>
      <c r="J34" s="1121"/>
      <c r="K34" s="294" t="s">
        <v>476</v>
      </c>
      <c r="L34" s="294" t="s">
        <v>476</v>
      </c>
      <c r="M34" s="295" t="s">
        <v>476</v>
      </c>
      <c r="N34" s="296" t="s">
        <v>476</v>
      </c>
    </row>
    <row r="35" spans="1:16" ht="27" customHeight="1">
      <c r="A35" s="248"/>
      <c r="B35" s="244"/>
      <c r="C35" s="244"/>
      <c r="D35" s="244"/>
      <c r="E35" s="244"/>
      <c r="F35" s="244"/>
      <c r="G35" s="1119" t="s">
        <v>493</v>
      </c>
      <c r="H35" s="1120"/>
      <c r="I35" s="1120"/>
      <c r="J35" s="1121"/>
      <c r="K35" s="294">
        <v>70403</v>
      </c>
      <c r="L35" s="294">
        <v>12016</v>
      </c>
      <c r="M35" s="295">
        <v>19838</v>
      </c>
      <c r="N35" s="296">
        <v>-39.4</v>
      </c>
    </row>
    <row r="36" spans="1:16" ht="27" customHeight="1">
      <c r="A36" s="248"/>
      <c r="B36" s="244"/>
      <c r="C36" s="244"/>
      <c r="D36" s="244"/>
      <c r="E36" s="244"/>
      <c r="F36" s="244"/>
      <c r="G36" s="1119" t="s">
        <v>494</v>
      </c>
      <c r="H36" s="1120"/>
      <c r="I36" s="1120"/>
      <c r="J36" s="1121"/>
      <c r="K36" s="294">
        <v>44278</v>
      </c>
      <c r="L36" s="294">
        <v>7557</v>
      </c>
      <c r="M36" s="295">
        <v>4809</v>
      </c>
      <c r="N36" s="296">
        <v>57.1</v>
      </c>
    </row>
    <row r="37" spans="1:16" ht="13.5" customHeight="1">
      <c r="A37" s="248"/>
      <c r="B37" s="244"/>
      <c r="C37" s="244"/>
      <c r="D37" s="244"/>
      <c r="E37" s="244"/>
      <c r="F37" s="244"/>
      <c r="G37" s="1119" t="s">
        <v>495</v>
      </c>
      <c r="H37" s="1120"/>
      <c r="I37" s="1120"/>
      <c r="J37" s="1121"/>
      <c r="K37" s="294" t="s">
        <v>476</v>
      </c>
      <c r="L37" s="294" t="s">
        <v>476</v>
      </c>
      <c r="M37" s="295">
        <v>1747</v>
      </c>
      <c r="N37" s="296" t="s">
        <v>476</v>
      </c>
    </row>
    <row r="38" spans="1:16" ht="27" customHeight="1">
      <c r="A38" s="248"/>
      <c r="B38" s="244"/>
      <c r="C38" s="244"/>
      <c r="D38" s="244"/>
      <c r="E38" s="244"/>
      <c r="F38" s="244"/>
      <c r="G38" s="1122" t="s">
        <v>496</v>
      </c>
      <c r="H38" s="1123"/>
      <c r="I38" s="1123"/>
      <c r="J38" s="1124"/>
      <c r="K38" s="297" t="s">
        <v>476</v>
      </c>
      <c r="L38" s="297" t="s">
        <v>476</v>
      </c>
      <c r="M38" s="298">
        <v>16</v>
      </c>
      <c r="N38" s="299" t="s">
        <v>476</v>
      </c>
      <c r="O38" s="293"/>
    </row>
    <row r="39" spans="1:16">
      <c r="A39" s="248"/>
      <c r="B39" s="244"/>
      <c r="C39" s="244"/>
      <c r="D39" s="244"/>
      <c r="E39" s="244"/>
      <c r="F39" s="244"/>
      <c r="G39" s="1122" t="s">
        <v>497</v>
      </c>
      <c r="H39" s="1123"/>
      <c r="I39" s="1123"/>
      <c r="J39" s="1124"/>
      <c r="K39" s="300" t="s">
        <v>476</v>
      </c>
      <c r="L39" s="300" t="s">
        <v>476</v>
      </c>
      <c r="M39" s="301">
        <v>-2838</v>
      </c>
      <c r="N39" s="302" t="s">
        <v>476</v>
      </c>
      <c r="O39" s="293"/>
    </row>
    <row r="40" spans="1:16" ht="27" customHeight="1">
      <c r="A40" s="248"/>
      <c r="B40" s="244"/>
      <c r="C40" s="244"/>
      <c r="D40" s="244"/>
      <c r="E40" s="244"/>
      <c r="F40" s="244"/>
      <c r="G40" s="1119" t="s">
        <v>498</v>
      </c>
      <c r="H40" s="1120"/>
      <c r="I40" s="1120"/>
      <c r="J40" s="1121"/>
      <c r="K40" s="300">
        <v>-217586</v>
      </c>
      <c r="L40" s="300">
        <v>-37137</v>
      </c>
      <c r="M40" s="301">
        <v>-63648</v>
      </c>
      <c r="N40" s="302">
        <v>-41.7</v>
      </c>
      <c r="O40" s="293"/>
    </row>
    <row r="41" spans="1:16">
      <c r="A41" s="248"/>
      <c r="B41" s="244"/>
      <c r="C41" s="244"/>
      <c r="D41" s="244"/>
      <c r="E41" s="244"/>
      <c r="F41" s="244"/>
      <c r="G41" s="1125" t="s">
        <v>280</v>
      </c>
      <c r="H41" s="1126"/>
      <c r="I41" s="1126"/>
      <c r="J41" s="1127"/>
      <c r="K41" s="294">
        <v>200963</v>
      </c>
      <c r="L41" s="300">
        <v>34300</v>
      </c>
      <c r="M41" s="301">
        <v>31334</v>
      </c>
      <c r="N41" s="302">
        <v>9.5</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2" t="s">
        <v>467</v>
      </c>
      <c r="J49" s="1114" t="s">
        <v>502</v>
      </c>
      <c r="K49" s="1115"/>
      <c r="L49" s="1115"/>
      <c r="M49" s="1115"/>
      <c r="N49" s="1116"/>
    </row>
    <row r="50" spans="1:14">
      <c r="A50" s="248"/>
      <c r="B50" s="244"/>
      <c r="C50" s="244"/>
      <c r="D50" s="244"/>
      <c r="E50" s="244"/>
      <c r="F50" s="244"/>
      <c r="G50" s="312"/>
      <c r="H50" s="313"/>
      <c r="I50" s="1113"/>
      <c r="J50" s="314" t="s">
        <v>503</v>
      </c>
      <c r="K50" s="315" t="s">
        <v>504</v>
      </c>
      <c r="L50" s="316" t="s">
        <v>505</v>
      </c>
      <c r="M50" s="317" t="s">
        <v>506</v>
      </c>
      <c r="N50" s="318" t="s">
        <v>507</v>
      </c>
    </row>
    <row r="51" spans="1:14">
      <c r="A51" s="248"/>
      <c r="B51" s="244"/>
      <c r="C51" s="244"/>
      <c r="D51" s="244"/>
      <c r="E51" s="244"/>
      <c r="F51" s="244"/>
      <c r="G51" s="310" t="s">
        <v>508</v>
      </c>
      <c r="H51" s="311"/>
      <c r="I51" s="319">
        <v>778533</v>
      </c>
      <c r="J51" s="320">
        <v>123322</v>
      </c>
      <c r="K51" s="321">
        <v>621.20000000000005</v>
      </c>
      <c r="L51" s="322">
        <v>109234</v>
      </c>
      <c r="M51" s="323">
        <v>32.799999999999997</v>
      </c>
      <c r="N51" s="324">
        <v>588.4</v>
      </c>
    </row>
    <row r="52" spans="1:14">
      <c r="A52" s="248"/>
      <c r="B52" s="244"/>
      <c r="C52" s="244"/>
      <c r="D52" s="244"/>
      <c r="E52" s="244"/>
      <c r="F52" s="244"/>
      <c r="G52" s="325"/>
      <c r="H52" s="326" t="s">
        <v>509</v>
      </c>
      <c r="I52" s="327">
        <v>138847</v>
      </c>
      <c r="J52" s="328">
        <v>21994</v>
      </c>
      <c r="K52" s="329">
        <v>37.9</v>
      </c>
      <c r="L52" s="330">
        <v>63976</v>
      </c>
      <c r="M52" s="331">
        <v>45.4</v>
      </c>
      <c r="N52" s="332">
        <v>-7.5</v>
      </c>
    </row>
    <row r="53" spans="1:14">
      <c r="A53" s="248"/>
      <c r="B53" s="244"/>
      <c r="C53" s="244"/>
      <c r="D53" s="244"/>
      <c r="E53" s="244"/>
      <c r="F53" s="244"/>
      <c r="G53" s="310" t="s">
        <v>510</v>
      </c>
      <c r="H53" s="311"/>
      <c r="I53" s="319">
        <v>422679</v>
      </c>
      <c r="J53" s="320">
        <v>68851</v>
      </c>
      <c r="K53" s="321">
        <v>-44.2</v>
      </c>
      <c r="L53" s="322">
        <v>121932</v>
      </c>
      <c r="M53" s="323">
        <v>11.6</v>
      </c>
      <c r="N53" s="324">
        <v>-55.8</v>
      </c>
    </row>
    <row r="54" spans="1:14">
      <c r="A54" s="248"/>
      <c r="B54" s="244"/>
      <c r="C54" s="244"/>
      <c r="D54" s="244"/>
      <c r="E54" s="244"/>
      <c r="F54" s="244"/>
      <c r="G54" s="325"/>
      <c r="H54" s="326" t="s">
        <v>509</v>
      </c>
      <c r="I54" s="327">
        <v>116209</v>
      </c>
      <c r="J54" s="328">
        <v>18930</v>
      </c>
      <c r="K54" s="329">
        <v>-13.9</v>
      </c>
      <c r="L54" s="330">
        <v>68430</v>
      </c>
      <c r="M54" s="331">
        <v>7</v>
      </c>
      <c r="N54" s="332">
        <v>-20.9</v>
      </c>
    </row>
    <row r="55" spans="1:14">
      <c r="A55" s="248"/>
      <c r="B55" s="244"/>
      <c r="C55" s="244"/>
      <c r="D55" s="244"/>
      <c r="E55" s="244"/>
      <c r="F55" s="244"/>
      <c r="G55" s="310" t="s">
        <v>511</v>
      </c>
      <c r="H55" s="311"/>
      <c r="I55" s="319">
        <v>113142</v>
      </c>
      <c r="J55" s="320">
        <v>18738</v>
      </c>
      <c r="K55" s="321">
        <v>-72.8</v>
      </c>
      <c r="L55" s="322">
        <v>92021</v>
      </c>
      <c r="M55" s="323">
        <v>-24.5</v>
      </c>
      <c r="N55" s="324">
        <v>-48.3</v>
      </c>
    </row>
    <row r="56" spans="1:14">
      <c r="A56" s="248"/>
      <c r="B56" s="244"/>
      <c r="C56" s="244"/>
      <c r="D56" s="244"/>
      <c r="E56" s="244"/>
      <c r="F56" s="244"/>
      <c r="G56" s="325"/>
      <c r="H56" s="326" t="s">
        <v>509</v>
      </c>
      <c r="I56" s="327">
        <v>100991</v>
      </c>
      <c r="J56" s="328">
        <v>16726</v>
      </c>
      <c r="K56" s="329">
        <v>-11.6</v>
      </c>
      <c r="L56" s="330">
        <v>52579</v>
      </c>
      <c r="M56" s="331">
        <v>-23.2</v>
      </c>
      <c r="N56" s="332">
        <v>11.6</v>
      </c>
    </row>
    <row r="57" spans="1:14">
      <c r="A57" s="248"/>
      <c r="B57" s="244"/>
      <c r="C57" s="244"/>
      <c r="D57" s="244"/>
      <c r="E57" s="244"/>
      <c r="F57" s="244"/>
      <c r="G57" s="310" t="s">
        <v>512</v>
      </c>
      <c r="H57" s="311"/>
      <c r="I57" s="319">
        <v>358224</v>
      </c>
      <c r="J57" s="320">
        <v>60196</v>
      </c>
      <c r="K57" s="321">
        <v>221.3</v>
      </c>
      <c r="L57" s="322">
        <v>94828</v>
      </c>
      <c r="M57" s="323">
        <v>3.1</v>
      </c>
      <c r="N57" s="324">
        <v>218.2</v>
      </c>
    </row>
    <row r="58" spans="1:14">
      <c r="A58" s="248"/>
      <c r="B58" s="244"/>
      <c r="C58" s="244"/>
      <c r="D58" s="244"/>
      <c r="E58" s="244"/>
      <c r="F58" s="244"/>
      <c r="G58" s="325"/>
      <c r="H58" s="326" t="s">
        <v>509</v>
      </c>
      <c r="I58" s="327">
        <v>210161</v>
      </c>
      <c r="J58" s="328">
        <v>35315</v>
      </c>
      <c r="K58" s="329">
        <v>111.1</v>
      </c>
      <c r="L58" s="330">
        <v>55133</v>
      </c>
      <c r="M58" s="331">
        <v>4.9000000000000004</v>
      </c>
      <c r="N58" s="332">
        <v>106.2</v>
      </c>
    </row>
    <row r="59" spans="1:14">
      <c r="A59" s="248"/>
      <c r="B59" s="244"/>
      <c r="C59" s="244"/>
      <c r="D59" s="244"/>
      <c r="E59" s="244"/>
      <c r="F59" s="244"/>
      <c r="G59" s="310" t="s">
        <v>513</v>
      </c>
      <c r="H59" s="311"/>
      <c r="I59" s="319">
        <v>252213</v>
      </c>
      <c r="J59" s="320">
        <v>43047</v>
      </c>
      <c r="K59" s="321">
        <v>-28.5</v>
      </c>
      <c r="L59" s="322">
        <v>119674</v>
      </c>
      <c r="M59" s="323">
        <v>26.2</v>
      </c>
      <c r="N59" s="324">
        <v>-54.7</v>
      </c>
    </row>
    <row r="60" spans="1:14">
      <c r="A60" s="248"/>
      <c r="B60" s="244"/>
      <c r="C60" s="244"/>
      <c r="D60" s="244"/>
      <c r="E60" s="244"/>
      <c r="F60" s="244"/>
      <c r="G60" s="325"/>
      <c r="H60" s="326" t="s">
        <v>509</v>
      </c>
      <c r="I60" s="333">
        <v>99859</v>
      </c>
      <c r="J60" s="328">
        <v>17044</v>
      </c>
      <c r="K60" s="329">
        <v>-51.7</v>
      </c>
      <c r="L60" s="330">
        <v>57803</v>
      </c>
      <c r="M60" s="331">
        <v>4.8</v>
      </c>
      <c r="N60" s="332">
        <v>-56.5</v>
      </c>
    </row>
    <row r="61" spans="1:14">
      <c r="A61" s="248"/>
      <c r="B61" s="244"/>
      <c r="C61" s="244"/>
      <c r="D61" s="244"/>
      <c r="E61" s="244"/>
      <c r="F61" s="244"/>
      <c r="G61" s="310" t="s">
        <v>514</v>
      </c>
      <c r="H61" s="334"/>
      <c r="I61" s="335">
        <v>384958</v>
      </c>
      <c r="J61" s="336">
        <v>62831</v>
      </c>
      <c r="K61" s="337">
        <v>139.4</v>
      </c>
      <c r="L61" s="338">
        <v>107538</v>
      </c>
      <c r="M61" s="339">
        <v>9.8000000000000007</v>
      </c>
      <c r="N61" s="324">
        <v>129.6</v>
      </c>
    </row>
    <row r="62" spans="1:14">
      <c r="A62" s="248"/>
      <c r="B62" s="244"/>
      <c r="C62" s="244"/>
      <c r="D62" s="244"/>
      <c r="E62" s="244"/>
      <c r="F62" s="244"/>
      <c r="G62" s="325"/>
      <c r="H62" s="326" t="s">
        <v>509</v>
      </c>
      <c r="I62" s="327">
        <v>133213</v>
      </c>
      <c r="J62" s="328">
        <v>22002</v>
      </c>
      <c r="K62" s="329">
        <v>14.4</v>
      </c>
      <c r="L62" s="330">
        <v>59584</v>
      </c>
      <c r="M62" s="331">
        <v>7.8</v>
      </c>
      <c r="N62" s="332">
        <v>6.6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16.54</v>
      </c>
      <c r="G47" s="12">
        <v>27.23</v>
      </c>
      <c r="H47" s="12">
        <v>34.74</v>
      </c>
      <c r="I47" s="12">
        <v>44.41</v>
      </c>
      <c r="J47" s="13">
        <v>55.89</v>
      </c>
    </row>
    <row r="48" spans="2:10" ht="57.75" customHeight="1">
      <c r="B48" s="14"/>
      <c r="C48" s="1139" t="s">
        <v>4</v>
      </c>
      <c r="D48" s="1139"/>
      <c r="E48" s="1140"/>
      <c r="F48" s="15">
        <v>3.89</v>
      </c>
      <c r="G48" s="16">
        <v>6.85</v>
      </c>
      <c r="H48" s="16">
        <v>4.9800000000000004</v>
      </c>
      <c r="I48" s="16">
        <v>4.93</v>
      </c>
      <c r="J48" s="17">
        <v>5.19</v>
      </c>
    </row>
    <row r="49" spans="2:10" ht="57.75" customHeight="1" thickBot="1">
      <c r="B49" s="18"/>
      <c r="C49" s="1141" t="s">
        <v>5</v>
      </c>
      <c r="D49" s="1141"/>
      <c r="E49" s="1142"/>
      <c r="F49" s="19">
        <v>1.96</v>
      </c>
      <c r="G49" s="20">
        <v>14.49</v>
      </c>
      <c r="H49" s="20">
        <v>5.13</v>
      </c>
      <c r="I49" s="20">
        <v>8.64</v>
      </c>
      <c r="J49" s="21">
        <v>11.89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521</v>
      </c>
      <c r="D34" s="1149"/>
      <c r="E34" s="1150"/>
      <c r="F34" s="32">
        <v>5.34</v>
      </c>
      <c r="G34" s="33">
        <v>5.58</v>
      </c>
      <c r="H34" s="33">
        <v>5.78</v>
      </c>
      <c r="I34" s="33">
        <v>5.57</v>
      </c>
      <c r="J34" s="34">
        <v>5.26</v>
      </c>
      <c r="K34" s="22"/>
      <c r="L34" s="22"/>
      <c r="M34" s="22"/>
      <c r="N34" s="22"/>
      <c r="O34" s="22"/>
      <c r="P34" s="22"/>
    </row>
    <row r="35" spans="1:16" ht="39" customHeight="1">
      <c r="A35" s="22"/>
      <c r="B35" s="35"/>
      <c r="C35" s="1143" t="s">
        <v>522</v>
      </c>
      <c r="D35" s="1144"/>
      <c r="E35" s="1145"/>
      <c r="F35" s="36">
        <v>3.89</v>
      </c>
      <c r="G35" s="37">
        <v>6.85</v>
      </c>
      <c r="H35" s="37">
        <v>4.9800000000000004</v>
      </c>
      <c r="I35" s="37">
        <v>4.93</v>
      </c>
      <c r="J35" s="38">
        <v>5.19</v>
      </c>
      <c r="K35" s="22"/>
      <c r="L35" s="22"/>
      <c r="M35" s="22"/>
      <c r="N35" s="22"/>
      <c r="O35" s="22"/>
      <c r="P35" s="22"/>
    </row>
    <row r="36" spans="1:16" ht="39" customHeight="1">
      <c r="A36" s="22"/>
      <c r="B36" s="35"/>
      <c r="C36" s="1143" t="s">
        <v>523</v>
      </c>
      <c r="D36" s="1144"/>
      <c r="E36" s="1145"/>
      <c r="F36" s="36">
        <v>0.9</v>
      </c>
      <c r="G36" s="37">
        <v>1.1599999999999999</v>
      </c>
      <c r="H36" s="37">
        <v>3.17</v>
      </c>
      <c r="I36" s="37">
        <v>1.1299999999999999</v>
      </c>
      <c r="J36" s="38">
        <v>2.98</v>
      </c>
      <c r="K36" s="22"/>
      <c r="L36" s="22"/>
      <c r="M36" s="22"/>
      <c r="N36" s="22"/>
      <c r="O36" s="22"/>
      <c r="P36" s="22"/>
    </row>
    <row r="37" spans="1:16" ht="39" customHeight="1">
      <c r="A37" s="22"/>
      <c r="B37" s="35"/>
      <c r="C37" s="1143" t="s">
        <v>524</v>
      </c>
      <c r="D37" s="1144"/>
      <c r="E37" s="1145"/>
      <c r="F37" s="36">
        <v>2.2999999999999998</v>
      </c>
      <c r="G37" s="37">
        <v>2.42</v>
      </c>
      <c r="H37" s="37">
        <v>1.59</v>
      </c>
      <c r="I37" s="37">
        <v>1.5</v>
      </c>
      <c r="J37" s="38">
        <v>1.21</v>
      </c>
      <c r="K37" s="22"/>
      <c r="L37" s="22"/>
      <c r="M37" s="22"/>
      <c r="N37" s="22"/>
      <c r="O37" s="22"/>
      <c r="P37" s="22"/>
    </row>
    <row r="38" spans="1:16" ht="39" customHeight="1">
      <c r="A38" s="22"/>
      <c r="B38" s="35"/>
      <c r="C38" s="1143" t="s">
        <v>525</v>
      </c>
      <c r="D38" s="1144"/>
      <c r="E38" s="1145"/>
      <c r="F38" s="36">
        <v>0.2</v>
      </c>
      <c r="G38" s="37">
        <v>0.23</v>
      </c>
      <c r="H38" s="37">
        <v>0.21</v>
      </c>
      <c r="I38" s="37">
        <v>0.03</v>
      </c>
      <c r="J38" s="38">
        <v>0.46</v>
      </c>
      <c r="K38" s="22"/>
      <c r="L38" s="22"/>
      <c r="M38" s="22"/>
      <c r="N38" s="22"/>
      <c r="O38" s="22"/>
      <c r="P38" s="22"/>
    </row>
    <row r="39" spans="1:16" ht="39" customHeight="1">
      <c r="A39" s="22"/>
      <c r="B39" s="35"/>
      <c r="C39" s="1143" t="s">
        <v>526</v>
      </c>
      <c r="D39" s="1144"/>
      <c r="E39" s="1145"/>
      <c r="F39" s="36">
        <v>0.01</v>
      </c>
      <c r="G39" s="37">
        <v>0.01</v>
      </c>
      <c r="H39" s="37">
        <v>0.01</v>
      </c>
      <c r="I39" s="37">
        <v>0.01</v>
      </c>
      <c r="J39" s="38">
        <v>0.01</v>
      </c>
      <c r="K39" s="22"/>
      <c r="L39" s="22"/>
      <c r="M39" s="22"/>
      <c r="N39" s="22"/>
      <c r="O39" s="22"/>
      <c r="P39" s="22"/>
    </row>
    <row r="40" spans="1:16" ht="39" customHeight="1">
      <c r="A40" s="22"/>
      <c r="B40" s="35"/>
      <c r="C40" s="1143" t="s">
        <v>527</v>
      </c>
      <c r="D40" s="1144"/>
      <c r="E40" s="1145"/>
      <c r="F40" s="36">
        <v>0.02</v>
      </c>
      <c r="G40" s="37">
        <v>0.01</v>
      </c>
      <c r="H40" s="37">
        <v>0.01</v>
      </c>
      <c r="I40" s="37">
        <v>0</v>
      </c>
      <c r="J40" s="38">
        <v>0</v>
      </c>
      <c r="K40" s="22"/>
      <c r="L40" s="22"/>
      <c r="M40" s="22"/>
      <c r="N40" s="22"/>
      <c r="O40" s="22"/>
      <c r="P40" s="22"/>
    </row>
    <row r="41" spans="1:16" ht="39" customHeight="1">
      <c r="A41" s="22"/>
      <c r="B41" s="35"/>
      <c r="C41" s="1143" t="s">
        <v>528</v>
      </c>
      <c r="D41" s="1144"/>
      <c r="E41" s="1145"/>
      <c r="F41" s="36">
        <v>0</v>
      </c>
      <c r="G41" s="37">
        <v>0</v>
      </c>
      <c r="H41" s="37">
        <v>0</v>
      </c>
      <c r="I41" s="37">
        <v>0</v>
      </c>
      <c r="J41" s="38">
        <v>0</v>
      </c>
      <c r="K41" s="22"/>
      <c r="L41" s="22"/>
      <c r="M41" s="22"/>
      <c r="N41" s="22"/>
      <c r="O41" s="22"/>
      <c r="P41" s="22"/>
    </row>
    <row r="42" spans="1:16" ht="39" customHeight="1">
      <c r="A42" s="22"/>
      <c r="B42" s="39"/>
      <c r="C42" s="1143" t="s">
        <v>529</v>
      </c>
      <c r="D42" s="1144"/>
      <c r="E42" s="1145"/>
      <c r="F42" s="36" t="s">
        <v>530</v>
      </c>
      <c r="G42" s="37" t="s">
        <v>476</v>
      </c>
      <c r="H42" s="37" t="s">
        <v>476</v>
      </c>
      <c r="I42" s="37" t="s">
        <v>476</v>
      </c>
      <c r="J42" s="38" t="s">
        <v>476</v>
      </c>
      <c r="K42" s="22"/>
      <c r="L42" s="22"/>
      <c r="M42" s="22"/>
      <c r="N42" s="22"/>
      <c r="O42" s="22"/>
      <c r="P42" s="22"/>
    </row>
    <row r="43" spans="1:16" ht="39" customHeight="1" thickBot="1">
      <c r="A43" s="22"/>
      <c r="B43" s="40"/>
      <c r="C43" s="1146" t="s">
        <v>531</v>
      </c>
      <c r="D43" s="1147"/>
      <c r="E43" s="1148"/>
      <c r="F43" s="41" t="s">
        <v>476</v>
      </c>
      <c r="G43" s="42">
        <v>0</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390</v>
      </c>
      <c r="L45" s="60">
        <v>407</v>
      </c>
      <c r="M45" s="60">
        <v>395</v>
      </c>
      <c r="N45" s="60">
        <v>368</v>
      </c>
      <c r="O45" s="61">
        <v>304</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67</v>
      </c>
      <c r="L48" s="64">
        <v>63</v>
      </c>
      <c r="M48" s="64">
        <v>63</v>
      </c>
      <c r="N48" s="64">
        <v>69</v>
      </c>
      <c r="O48" s="65">
        <v>70</v>
      </c>
      <c r="P48" s="48"/>
      <c r="Q48" s="48"/>
      <c r="R48" s="48"/>
      <c r="S48" s="48"/>
      <c r="T48" s="48"/>
      <c r="U48" s="48"/>
    </row>
    <row r="49" spans="1:21" ht="30.75" customHeight="1">
      <c r="A49" s="48"/>
      <c r="B49" s="1161"/>
      <c r="C49" s="1162"/>
      <c r="D49" s="62"/>
      <c r="E49" s="1153" t="s">
        <v>16</v>
      </c>
      <c r="F49" s="1153"/>
      <c r="G49" s="1153"/>
      <c r="H49" s="1153"/>
      <c r="I49" s="1153"/>
      <c r="J49" s="1154"/>
      <c r="K49" s="63">
        <v>43</v>
      </c>
      <c r="L49" s="64">
        <v>46</v>
      </c>
      <c r="M49" s="64">
        <v>46</v>
      </c>
      <c r="N49" s="64">
        <v>45</v>
      </c>
      <c r="O49" s="65">
        <v>44</v>
      </c>
      <c r="P49" s="48"/>
      <c r="Q49" s="48"/>
      <c r="R49" s="48"/>
      <c r="S49" s="48"/>
      <c r="T49" s="48"/>
      <c r="U49" s="48"/>
    </row>
    <row r="50" spans="1:21" ht="30.75" customHeight="1">
      <c r="A50" s="48"/>
      <c r="B50" s="1161"/>
      <c r="C50" s="1162"/>
      <c r="D50" s="62"/>
      <c r="E50" s="1153" t="s">
        <v>17</v>
      </c>
      <c r="F50" s="1153"/>
      <c r="G50" s="1153"/>
      <c r="H50" s="1153"/>
      <c r="I50" s="1153"/>
      <c r="J50" s="1154"/>
      <c r="K50" s="63" t="s">
        <v>476</v>
      </c>
      <c r="L50" s="64" t="s">
        <v>476</v>
      </c>
      <c r="M50" s="64" t="s">
        <v>476</v>
      </c>
      <c r="N50" s="64" t="s">
        <v>476</v>
      </c>
      <c r="O50" s="65" t="s">
        <v>476</v>
      </c>
      <c r="P50" s="48"/>
      <c r="Q50" s="48"/>
      <c r="R50" s="48"/>
      <c r="S50" s="48"/>
      <c r="T50" s="48"/>
      <c r="U50" s="48"/>
    </row>
    <row r="51" spans="1:21" ht="30.75" customHeight="1">
      <c r="A51" s="48"/>
      <c r="B51" s="1163"/>
      <c r="C51" s="1164"/>
      <c r="D51" s="66"/>
      <c r="E51" s="1153" t="s">
        <v>18</v>
      </c>
      <c r="F51" s="1153"/>
      <c r="G51" s="1153"/>
      <c r="H51" s="1153"/>
      <c r="I51" s="1153"/>
      <c r="J51" s="1154"/>
      <c r="K51" s="63">
        <v>0</v>
      </c>
      <c r="L51" s="64" t="s">
        <v>476</v>
      </c>
      <c r="M51" s="64" t="s">
        <v>476</v>
      </c>
      <c r="N51" s="64" t="s">
        <v>476</v>
      </c>
      <c r="O51" s="65" t="s">
        <v>476</v>
      </c>
      <c r="P51" s="48"/>
      <c r="Q51" s="48"/>
      <c r="R51" s="48"/>
      <c r="S51" s="48"/>
      <c r="T51" s="48"/>
      <c r="U51" s="48"/>
    </row>
    <row r="52" spans="1:21" ht="30.75" customHeight="1">
      <c r="A52" s="48"/>
      <c r="B52" s="1151" t="s">
        <v>19</v>
      </c>
      <c r="C52" s="1152"/>
      <c r="D52" s="66"/>
      <c r="E52" s="1153" t="s">
        <v>20</v>
      </c>
      <c r="F52" s="1153"/>
      <c r="G52" s="1153"/>
      <c r="H52" s="1153"/>
      <c r="I52" s="1153"/>
      <c r="J52" s="1154"/>
      <c r="K52" s="63">
        <v>178</v>
      </c>
      <c r="L52" s="64">
        <v>190</v>
      </c>
      <c r="M52" s="64">
        <v>199</v>
      </c>
      <c r="N52" s="64">
        <v>207</v>
      </c>
      <c r="O52" s="65">
        <v>218</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322</v>
      </c>
      <c r="L53" s="69">
        <v>326</v>
      </c>
      <c r="M53" s="69">
        <v>305</v>
      </c>
      <c r="N53" s="69">
        <v>275</v>
      </c>
      <c r="O53" s="70">
        <v>200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HOSTNAME</cp:lastModifiedBy>
  <cp:lastPrinted>2015-04-20T08:46:33Z</cp:lastPrinted>
  <dcterms:created xsi:type="dcterms:W3CDTF">2015-02-17T07:13:40Z</dcterms:created>
  <dcterms:modified xsi:type="dcterms:W3CDTF">2015-05-07T06:25:00Z</dcterms:modified>
  <cp:category/>
</cp:coreProperties>
</file>