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BE35" i="9"/>
  <c r="AM35" i="9"/>
  <c r="C35" i="9"/>
  <c r="CO34" i="9"/>
  <c r="BW34" i="9"/>
  <c r="BW35" i="9" s="1"/>
  <c r="BW36" i="9" s="1"/>
  <c r="BW37"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<sst xmlns="http://schemas.openxmlformats.org/spreadsheetml/2006/main" count="1063" uniqueCount="543">
  <si>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</si>
  <si>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</si>
  <si>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</si>
  <si>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</si>
  <si>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</si>
  <si>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</si>
  <si>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</si>
  <si>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</si>
  <si>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</si>
  <si>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</si>
  <si>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</si>
  <si>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</si>
  <si>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</si>
  <si>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</si>
  <si>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</si>
  <si>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</si>
  <si>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</si>
  <si>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</si>
  <si>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</si>
  <si>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</si>
  <si>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</si>
  <si>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</si>
  <si>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</si>
  <si>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</si>
  <si>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</si>
  <si>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</si>
  <si>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</si>
  <si>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</si>
  <si>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</si>
  <si>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</si>
  <si>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</si>
  <si>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</si>
  <si>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</si>
  <si>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</si>
  <si>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</si>
  <si>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</si>
  <si>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</si>
  <si>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</si>
  <si>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</si>
  <si>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</si>
  <si>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</si>
  <si>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</si>
  <si>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</si>
  <si>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</si>
  <si>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</si>
  <si>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</si>
  <si>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</si>
  <si>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</si>
  <si>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</si>
  <si>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</si>
  <si>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</si>
  <si>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</si>
  <si>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</si>
  <si>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</si>
  <si>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</si>
  <si>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</si>
  <si>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</si>
  <si>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</si>
  <si>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</si>
  <si>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</si>
  <si>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</si>
  <si>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</si>
  <si>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</si>
  <si>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</si>
  <si>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</si>
  <si>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</si>
  <si>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</si>
  <si>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</si>
  <si>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</si>
  <si>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</si>
  <si>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</si>
  <si>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</si>
  <si>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</si>
  <si>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</si>
  <si>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</si>
  <si>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</si>
  <si>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</si>
  <si>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</si>
  <si>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</si>
  <si>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</si>
  <si>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</si>
  <si>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</si>
  <si>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</si>
  <si>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</si>
  <si>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</si>
  <si>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</si>
  <si>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</si>
  <si>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</si>
  <si>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</si>
  <si>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</si>
  <si>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</si>
  <si>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</si>
  <si>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</si>
  <si>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</si>
  <si>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</si>
  <si>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</si>
  <si>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</si>
  <si>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</si>
  <si>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</si>
  <si>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</si>
  <si>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</si>
  <si>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</si>
  <si>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</si>
  <si>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</si>
  <si>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</si>
  <si>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</si>
  <si>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</si>
  <si>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</si>
  <si>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</si>
  <si>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</si>
  <si>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</si>
  <si>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</si>
  <si>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</si>
  <si>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</si>
  <si>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</si>
  <si>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</si>
  <si>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</si>
  <si>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</si>
  <si>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</si>
  <si>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</si>
  <si>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</si>
  <si>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</si>
  <si>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</si>
  <si>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</si>
  <si>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</si>
  <si>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</si>
  <si>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</si>
  <si>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</si>
  <si>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</si>
  <si>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</si>
  <si>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</si>
  <si>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</si>
  <si>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</si>
  <si>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</si>
  <si>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</si>
  <si>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</si>
  <si>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</si>
  <si>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</si>
  <si>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</si>
  <si>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</si>
  <si>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</si>
  <si>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</si>
  <si>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</si>
  <si>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</si>
  <si>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</si>
  <si>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</si>
  <si>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</si>
  <si>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</si>
  <si>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</si>
  <si>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</si>
  <si>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</si>
  <si>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</si>
  <si>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</si>
  <si>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</si>
  <si>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</si>
  <si>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</si>
  <si>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</si>
  <si>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</si>
  <si>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</si>
  <si>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</si>
  <si>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</si>
  <si>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</si>
  <si>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</si>
  <si>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</si>
  <si>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</si>
  <si>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</si>
  <si>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</si>
  <si>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</si>
  <si>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</si>
  <si>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</si>
  <si>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</si>
  <si>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</si>
  <si>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</si>
  <si>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</si>
  <si>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</si>
  <si>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</si>
  <si>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</si>
  <si>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</si>
  <si>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</si>
  <si>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</si>
  <si>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</si>
  <si>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</si>
  <si>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</si>
  <si>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</si>
  <si>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</si>
  <si>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</si>
  <si>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</si>
  <si>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</si>
  <si>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</si>
  <si>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</si>
  <si>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</si>
  <si>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</si>
  <si>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</si>
  <si>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</si>
  <si>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</si>
  <si>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</si>
  <si>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大阪府田尻町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</si>
  <si>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</si>
  <si>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</si>
  <si>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</si>
  <si>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</si>
  <si>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</si>
  <si>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</si>
  <si>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</si>
  <si>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</si>
  <si>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</si>
  <si>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</si>
  <si>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</si>
  <si>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</si>
  <si>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</si>
  <si>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</si>
  <si>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</si>
  <si>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</si>
  <si>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</si>
  <si>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</si>
  <si>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</si>
  <si>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</si>
  <si>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</si>
  <si>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</si>
  <si>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</si>
  <si>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</si>
  <si>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</si>
  <si>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</si>
  <si>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</si>
  <si>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</si>
  <si>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</si>
  <si>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</si>
  <si>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</si>
  <si>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</si>
  <si>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</si>
  <si>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</si>
  <si>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</si>
  <si>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</si>
  <si>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</si>
  <si>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</si>
  <si>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</si>
  <si>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</si>
  <si>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</si>
  <si>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</si>
  <si>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</si>
  <si>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</si>
  <si>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</si>
  <si>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</si>
  <si>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</si>
  <si>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</si>
  <si>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</si>
  <si>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</si>
  <si>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</si>
  <si>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</si>
  <si>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</si>
  <si>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</si>
  <si>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</si>
  <si>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</si>
  <si>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</si>
  <si>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</si>
  <si>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</si>
  <si>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</si>
  <si>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</si>
  <si>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</si>
  <si>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</si>
  <si>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</si>
  <si>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</si>
  <si>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</si>
  <si>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</si>
  <si>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</si>
  <si>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</si>
  <si>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</si>
  <si>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</si>
  <si>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</si>
  <si>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</si>
  <si>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</si>
  <si>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</si>
  <si>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</si>
  <si>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</si>
  <si>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</si>
  <si>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</si>
  <si>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</si>
  <si>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</si>
  <si>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</si>
  <si>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</si>
  <si>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</si>
  <si>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</si>
  <si>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</si>
  <si>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</si>
  <si>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</si>
  <si>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</si>
  <si>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</si>
  <si>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</si>
  <si>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</si>
  <si>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</si>
  <si>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</si>
  <si>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</si>
  <si>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</si>
  <si>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</si>
  <si>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</si>
  <si>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</si>
  <si>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</si>
  <si>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</si>
  <si>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</si>
  <si>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</si>
  <si>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</si>
  <si>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</si>
  <si>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</si>
  <si>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</si>
  <si>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</si>
  <si>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</si>
  <si>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</si>
  <si>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</si>
  <si>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</si>
  <si>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</si>
  <si>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</si>
  <si>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</si>
  <si>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</si>
  <si>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</si>
  <si>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</si>
  <si>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</si>
  <si>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</si>
  <si>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</si>
  <si>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</si>
  <si>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</si>
  <si>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</si>
  <si>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</si>
  <si>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</si>
  <si>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</si>
  <si>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</si>
  <si>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</si>
  <si>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</si>
  <si>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</si>
  <si>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</si>
  <si>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</si>
  <si>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</si>
  <si>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</si>
  <si>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</si>
  <si>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</si>
  <si>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</si>
  <si>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</si>
  <si>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</si>
  <si>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</si>
  <si>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</si>
  <si>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</si>
  <si>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</si>
  <si>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</si>
  <si>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</si>
  <si>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</si>
  <si>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</si>
  <si>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大阪府田尻町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</si>
  <si>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</si>
  <si>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</si>
  <si>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</si>
  <si>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</si>
  <si>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</si>
  <si>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</si>
  <si>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</si>
  <si>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</si>
  <si>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</si>
  <si>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</si>
  <si>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</si>
  <si>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</si>
  <si>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</si>
  <si>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</si>
  <si>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</si>
  <si>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</si>
  <si>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</si>
  <si>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</si>
  <si>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</si>
  <si>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</si>
  <si>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</si>
  <si>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</si>
  <si>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</si>
  <si>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</si>
  <si>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</si>
  <si>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</si>
  <si>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</si>
  <si>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</si>
  <si>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</si>
  <si>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</si>
  <si>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</si>
  <si>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</si>
  <si>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</si>
  <si>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</si>
  <si>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</si>
  <si>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</si>
  <si>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</si>
  <si>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</si>
  <si>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</si>
  <si>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</si>
  <si>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</si>
  <si>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</si>
  <si>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</si>
  <si>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</si>
  <si>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</si>
  <si>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</si>
  <si>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</si>
  <si>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</si>
  <si>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</si>
  <si>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</si>
  <si>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</si>
  <si>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</si>
  <si>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</si>
  <si>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</si>
  <si>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</si>
  <si>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</si>
  <si>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</si>
  <si>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</si>
  <si>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</si>
  <si>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</si>
  <si>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</si>
  <si>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</si>
  <si>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</si>
  <si>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</si>
  <si>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</si>
  <si>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</si>
  <si>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</si>
  <si>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</si>
  <si>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</si>
  <si>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</si>
  <si>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</si>
  <si>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</si>
  <si>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</si>
  <si>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</si>
  <si>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</si>
  <si>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</si>
  <si>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</si>
  <si>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</si>
  <si>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</si>
  <si>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</si>
  <si>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</si>
  <si>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</si>
  <si>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</si>
  <si>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</si>
  <si>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</si>
  <si>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</si>
  <si>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</si>
  <si>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</si>
  <si>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</si>
  <si>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</si>
  <si>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</si>
  <si>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</si>
  <si>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</si>
  <si>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</si>
  <si>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</si>
  <si>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</si>
  <si>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</si>
  <si>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</si>
  <si>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</si>
  <si>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</si>
  <si>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</si>
  <si>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</si>
  <si>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</si>
  <si>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</si>
  <si>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</si>
  <si>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</si>
  <si>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</si>
  <si>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</si>
  <si>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</si>
  <si>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</si>
  <si>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</si>
  <si>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</si>
  <si>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</si>
  <si>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</si>
  <si>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</si>
  <si>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</si>
  <si>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</si>
  <si>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</si>
  <si>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</si>
  <si>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</si>
  <si>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</si>
  <si>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</si>
  <si>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</si>
  <si>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</si>
  <si>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</si>
  <si>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</si>
  <si>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</si>
  <si>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</si>
  <si>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</si>
  <si>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</si>
  <si>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</si>
  <si>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</si>
  <si>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</si>
  <si>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</si>
  <si>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</si>
  <si>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</si>
  <si>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</si>
  <si>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</si>
  <si>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</si>
  <si>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</si>
  <si>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</si>
  <si>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</si>
  <si>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</si>
  <si>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</si>
  <si>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</si>
  <si>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</si>
  <si>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</si>
  <si>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</si>
  <si>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</si>
  <si>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</si>
  <si>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</si>
  <si>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</si>
  <si>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</si>
  <si>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</si>
  <si>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</si>
  <si>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</si>
  <si>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</si>
  <si>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</si>
  <si>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</si>
  <si>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</si>
  <si>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</si>
  <si>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</si>
  <si>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</si>
  <si>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</si>
  <si>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</si>
  <si>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</si>
  <si>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</si>
  <si>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</si>
  <si>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</si>
  <si>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</si>
  <si>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</si>
  <si>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</si>
  <si>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</si>
  <si>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</si>
  <si>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</si>
  <si>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</si>
  <si>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</si>
  <si>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</si>
  <si>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</si>
  <si>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後期高齢者医療特別会計</t>
  </si>
  <si>
    <t>下水道事業特別会計</t>
  </si>
  <si>
    <t>その他会計（赤字）</t>
  </si>
  <si>
    <t>その他会計（黒字）</t>
  </si>
  <si>
    <t>-</t>
    <phoneticPr fontId="2"/>
  </si>
  <si>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</si>
  <si>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</si>
  <si>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</si>
  <si>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</si>
  <si>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</si>
  <si>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</si>
  <si>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</si>
  <si>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t>
    <phoneticPr fontId="2"/>
  </si>
  <si>
    <t>泉佐野市田尻町清掃施設組合</t>
    <rPh sb="0" eb="4">
      <t>イズミサノシ</t>
    </rPh>
    <rPh sb="4" eb="6">
      <t>タジリ</t>
    </rPh>
    <rPh sb="6" eb="7">
      <t>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</si>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</sst>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99631</c:v>
                </c:pt>
                <c:pt idx="1">
                  <c:v>18357</c:v>
                </c:pt>
                <c:pt idx="2">
                  <c:v>14061</c:v>
                </c:pt>
                <c:pt idx="3">
                  <c:v>15422</c:v>
                </c:pt>
                <c:pt idx="4">
                  <c:v>11825</c:v>
                </c:pt>
              </c:numCache>
            </c:numRef>
          </c:val>
          <c:smooth val="0"/>
        </c:ser>
        <c:dLbls>
          <c:showLegendKey val="0"/>
          <c:showVal val="0"/>
          <c:showCatName val="0"/>
          <c:showSerName val="0"/>
          <c:showPercent val="0"/>
          <c:showBubbleSize val="0"/>
        </c:dLbls>
        <c:marker val="1"/>
        <c:smooth val="0"/>
        <c:axId val="125831808"/>
        <c:axId val="125874944"/>
      </c:lineChart>
      <c:catAx>
        <c:axId val="125831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74944"/>
        <c:crosses val="autoZero"/>
        <c:auto val="1"/>
        <c:lblAlgn val="ctr"/>
        <c:lblOffset val="100"/>
        <c:tickLblSkip val="1"/>
        <c:tickMarkSkip val="1"/>
        <c:noMultiLvlLbl val="0"/>
      </c:catAx>
      <c:valAx>
        <c:axId val="1258749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3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7.66</c:v>
                </c:pt>
                <c:pt idx="1">
                  <c:v>6</c:v>
                </c:pt>
                <c:pt idx="2">
                  <c:v>6.27</c:v>
                </c:pt>
                <c:pt idx="3">
                  <c:v>8.1999999999999993</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77.91</c:v>
                </c:pt>
                <c:pt idx="1">
                  <c:v>94.77</c:v>
                </c:pt>
                <c:pt idx="2">
                  <c:v>116.21</c:v>
                </c:pt>
                <c:pt idx="3">
                  <c:v>115.07</c:v>
                </c:pt>
                <c:pt idx="4">
                  <c:v>119.57</c:v>
                </c:pt>
              </c:numCache>
            </c:numRef>
          </c:val>
        </c:ser>
        <c:dLbls>
          <c:showLegendKey val="0"/>
          <c:showVal val="0"/>
          <c:showCatName val="0"/>
          <c:showSerName val="0"/>
          <c:showPercent val="0"/>
          <c:showBubbleSize val="0"/>
        </c:dLbls>
        <c:gapWidth val="250"/>
        <c:overlap val="100"/>
        <c:axId val="128416768"/>
        <c:axId val="12841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6.07</c:v>
                </c:pt>
                <c:pt idx="1">
                  <c:v>10.119999999999999</c:v>
                </c:pt>
                <c:pt idx="2">
                  <c:v>14.14</c:v>
                </c:pt>
                <c:pt idx="3">
                  <c:v>5.42</c:v>
                </c:pt>
                <c:pt idx="4">
                  <c:v>11.91</c:v>
                </c:pt>
              </c:numCache>
            </c:numRef>
          </c:val>
          <c:smooth val="0"/>
        </c:ser>
        <c:dLbls>
          <c:showLegendKey val="0"/>
          <c:showVal val="0"/>
          <c:showCatName val="0"/>
          <c:showSerName val="0"/>
          <c:showPercent val="0"/>
          <c:showBubbleSize val="0"/>
        </c:dLbls>
        <c:marker val="1"/>
        <c:smooth val="0"/>
        <c:axId val="128416768"/>
        <c:axId val="128418944"/>
      </c:lineChart>
      <c:catAx>
        <c:axId val="1284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18944"/>
        <c:crosses val="autoZero"/>
        <c:auto val="1"/>
        <c:lblAlgn val="ctr"/>
        <c:lblOffset val="100"/>
        <c:tickLblSkip val="1"/>
        <c:tickMarkSkip val="1"/>
        <c:noMultiLvlLbl val="0"/>
      </c:catAx>
      <c:valAx>
        <c:axId val="12841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7.0000000000000007E-2</c:v>
                </c:pt>
                <c:pt idx="4">
                  <c:v>#N/A</c:v>
                </c:pt>
                <c:pt idx="5">
                  <c:v>0.05</c:v>
                </c:pt>
                <c:pt idx="6">
                  <c:v>#N/A</c:v>
                </c:pt>
                <c:pt idx="7">
                  <c:v>0.01</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0.88</c:v>
                </c:pt>
                <c:pt idx="4">
                  <c:v>#N/A</c:v>
                </c:pt>
                <c:pt idx="5">
                  <c:v>0.16</c:v>
                </c:pt>
                <c:pt idx="6">
                  <c:v>#N/A</c:v>
                </c:pt>
                <c:pt idx="7">
                  <c:v>0.24</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c:v>
                </c:pt>
                <c:pt idx="2">
                  <c:v>#N/A</c:v>
                </c:pt>
                <c:pt idx="3">
                  <c:v>0.27</c:v>
                </c:pt>
                <c:pt idx="4">
                  <c:v>#N/A</c:v>
                </c:pt>
                <c:pt idx="5">
                  <c:v>0.02</c:v>
                </c:pt>
                <c:pt idx="6">
                  <c:v>#N/A</c:v>
                </c:pt>
                <c:pt idx="7">
                  <c:v>1.43</c:v>
                </c:pt>
                <c:pt idx="8">
                  <c:v>#N/A</c:v>
                </c:pt>
                <c:pt idx="9">
                  <c:v>1.29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3.94</c:v>
                </c:pt>
                <c:pt idx="2">
                  <c:v>#N/A</c:v>
                </c:pt>
                <c:pt idx="3">
                  <c:v>4.0199999999999996</c:v>
                </c:pt>
                <c:pt idx="4">
                  <c:v>#N/A</c:v>
                </c:pt>
                <c:pt idx="5">
                  <c:v>4.4800000000000004</c:v>
                </c:pt>
                <c:pt idx="6">
                  <c:v>#N/A</c:v>
                </c:pt>
                <c:pt idx="7">
                  <c:v>4.71</c:v>
                </c:pt>
                <c:pt idx="8">
                  <c:v>#N/A</c:v>
                </c:pt>
                <c:pt idx="9">
                  <c:v>4.37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7.66</c:v>
                </c:pt>
                <c:pt idx="2">
                  <c:v>#N/A</c:v>
                </c:pt>
                <c:pt idx="3">
                  <c:v>6</c:v>
                </c:pt>
                <c:pt idx="4">
                  <c:v>#N/A</c:v>
                </c:pt>
                <c:pt idx="5">
                  <c:v>6.27</c:v>
                </c:pt>
                <c:pt idx="6">
                  <c:v>#N/A</c:v>
                </c:pt>
                <c:pt idx="7">
                  <c:v>8.1999999999999993</c:v>
                </c:pt>
                <c:pt idx="8">
                  <c:v>#N/A</c:v>
                </c:pt>
                <c:pt idx="9">
                  <c:v>5.41</c:v>
                </c:pt>
              </c:numCache>
            </c:numRef>
          </c:val>
        </c:ser>
        <c:dLbls>
          <c:showLegendKey val="0"/>
          <c:showVal val="0"/>
          <c:showCatName val="0"/>
          <c:showSerName val="0"/>
          <c:showPercent val="0"/>
          <c:showBubbleSize val="0"/>
        </c:dLbls>
        <c:gapWidth val="150"/>
        <c:overlap val="100"/>
        <c:axId val="128214144"/>
        <c:axId val="128215680"/>
      </c:barChart>
      <c:catAx>
        <c:axId val="1282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15680"/>
        <c:crosses val="autoZero"/>
        <c:auto val="1"/>
        <c:lblAlgn val="ctr"/>
        <c:lblOffset val="100"/>
        <c:tickLblSkip val="1"/>
        <c:tickMarkSkip val="1"/>
        <c:noMultiLvlLbl val="0"/>
      </c:catAx>
      <c:valAx>
        <c:axId val="12821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1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335</c:v>
                </c:pt>
                <c:pt idx="5">
                  <c:v>340</c:v>
                </c:pt>
                <c:pt idx="8">
                  <c:v>337</c:v>
                </c:pt>
                <c:pt idx="11">
                  <c:v>334</c:v>
                </c:pt>
                <c:pt idx="14">
                  <c:v>325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c:v>
                </c:pt>
                <c:pt idx="3">
                  <c:v>18</c:v>
                </c:pt>
                <c:pt idx="6">
                  <c:v>18</c:v>
                </c:pt>
                <c:pt idx="9">
                  <c:v>12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401</c:v>
                </c:pt>
                <c:pt idx="3">
                  <c:v>405</c:v>
                </c:pt>
                <c:pt idx="6">
                  <c:v>405</c:v>
                </c:pt>
                <c:pt idx="9">
                  <c:v>407</c:v>
                </c:pt>
                <c:pt idx="12">
                  <c:v>405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445</c:v>
                </c:pt>
                <c:pt idx="3">
                  <c:v>428</c:v>
                </c:pt>
                <c:pt idx="6">
                  <c:v>413</c:v>
                </c:pt>
                <c:pt idx="9">
                  <c:v>409</c:v>
                </c:pt>
                <c:pt idx="12">
                  <c:v>367</c:v>
                </c:pt>
              </c:numCache>
            </c:numRef>
          </c:val>
        </c:ser>
        <c:dLbls>
          <c:showLegendKey val="0"/>
          <c:showVal val="0"/>
          <c:showCatName val="0"/>
          <c:showSerName val="0"/>
          <c:showPercent val="0"/>
          <c:showBubbleSize val="0"/>
        </c:dLbls>
        <c:gapWidth val="100"/>
        <c:overlap val="100"/>
        <c:axId val="127246336"/>
        <c:axId val="1272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530</c:v>
                </c:pt>
                <c:pt idx="2">
                  <c:v>#N/A</c:v>
                </c:pt>
                <c:pt idx="3">
                  <c:v>#N/A</c:v>
                </c:pt>
                <c:pt idx="4">
                  <c:v>511</c:v>
                </c:pt>
                <c:pt idx="5">
                  <c:v>#N/A</c:v>
                </c:pt>
                <c:pt idx="6">
                  <c:v>#N/A</c:v>
                </c:pt>
                <c:pt idx="7">
                  <c:v>499</c:v>
                </c:pt>
                <c:pt idx="8">
                  <c:v>#N/A</c:v>
                </c:pt>
                <c:pt idx="9">
                  <c:v>#N/A</c:v>
                </c:pt>
                <c:pt idx="10">
                  <c:v>494</c:v>
                </c:pt>
                <c:pt idx="11">
                  <c:v>#N/A</c:v>
                </c:pt>
                <c:pt idx="12">
                  <c:v>#N/A</c:v>
                </c:pt>
                <c:pt idx="13">
                  <c:v>447</c:v>
                </c:pt>
                <c:pt idx="14">
                  <c:v>#N/A</c:v>
                </c:pt>
              </c:numCache>
            </c:numRef>
          </c:val>
          <c:smooth val="0"/>
        </c:ser>
        <c:dLbls>
          <c:showLegendKey val="0"/>
          <c:showVal val="0"/>
          <c:showCatName val="0"/>
          <c:showSerName val="0"/>
          <c:showPercent val="0"/>
          <c:showBubbleSize val="0"/>
        </c:dLbls>
        <c:marker val="1"/>
        <c:smooth val="0"/>
        <c:axId val="127246336"/>
        <c:axId val="127248256"/>
      </c:lineChart>
      <c:catAx>
        <c:axId val="1272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48256"/>
        <c:crosses val="autoZero"/>
        <c:auto val="1"/>
        <c:lblAlgn val="ctr"/>
        <c:lblOffset val="100"/>
        <c:tickLblSkip val="1"/>
        <c:tickMarkSkip val="1"/>
        <c:noMultiLvlLbl val="0"/>
      </c:catAx>
      <c:valAx>
        <c:axId val="1272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4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4038</c:v>
                </c:pt>
                <c:pt idx="5">
                  <c:v>3989</c:v>
                </c:pt>
                <c:pt idx="8">
                  <c:v>3874</c:v>
                </c:pt>
                <c:pt idx="11">
                  <c:v>3670</c:v>
                </c:pt>
                <c:pt idx="14">
                  <c:v>3416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3018</c:v>
                </c:pt>
                <c:pt idx="5">
                  <c:v>3905</c:v>
                </c:pt>
                <c:pt idx="8">
                  <c:v>3892</c:v>
                </c:pt>
                <c:pt idx="11">
                  <c:v>4073</c:v>
                </c:pt>
                <c:pt idx="14">
                  <c:v>5275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855</c:v>
                </c:pt>
                <c:pt idx="3">
                  <c:v>899</c:v>
                </c:pt>
                <c:pt idx="6">
                  <c:v>946</c:v>
                </c:pt>
                <c:pt idx="9">
                  <c:v>998</c:v>
                </c:pt>
                <c:pt idx="12">
                  <c:v>946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47</c:v>
                </c:pt>
                <c:pt idx="3">
                  <c:v>30</c:v>
                </c:pt>
                <c:pt idx="6">
                  <c:v>13</c:v>
                </c:pt>
                <c:pt idx="9">
                  <c:v>1</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4540</c:v>
                </c:pt>
                <c:pt idx="3">
                  <c:v>4499</c:v>
                </c:pt>
                <c:pt idx="6">
                  <c:v>4371</c:v>
                </c:pt>
                <c:pt idx="9">
                  <c:v>4086</c:v>
                </c:pt>
                <c:pt idx="12">
                  <c:v>3787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3175</c:v>
                </c:pt>
                <c:pt idx="3">
                  <c:v>2805</c:v>
                </c:pt>
                <c:pt idx="6">
                  <c:v>2443</c:v>
                </c:pt>
                <c:pt idx="9">
                  <c:v>2078</c:v>
                </c:pt>
                <c:pt idx="12">
                  <c:v>1748</c:v>
                </c:pt>
              </c:numCache>
            </c:numRef>
          </c:val>
        </c:ser>
        <c:dLbls>
          <c:showLegendKey val="0"/>
          <c:showVal val="0"/>
          <c:showCatName val="0"/>
          <c:showSerName val="0"/>
          <c:showPercent val="0"/>
          <c:showBubbleSize val="0"/>
        </c:dLbls>
        <c:gapWidth val="100"/>
        <c:overlap val="100"/>
        <c:axId val="128109952"/>
        <c:axId val="12825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1563</c:v>
                </c:pt>
                <c:pt idx="2">
                  <c:v>#N/A</c:v>
                </c:pt>
                <c:pt idx="3">
                  <c:v>#N/A</c:v>
                </c:pt>
                <c:pt idx="4">
                  <c:v>340</c:v>
                </c:pt>
                <c:pt idx="5">
                  <c:v>#N/A</c:v>
                </c:pt>
                <c:pt idx="6">
                  <c:v>#N/A</c:v>
                </c:pt>
                <c:pt idx="7">
                  <c:v>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109952"/>
        <c:axId val="128255488"/>
      </c:lineChart>
      <c:catAx>
        <c:axId val="1281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255488"/>
        <c:crosses val="autoZero"/>
        <c:auto val="1"/>
        <c:lblAlgn val="ctr"/>
        <c:lblOffset val="100"/>
        <c:tickLblSkip val="1"/>
        <c:tickMarkSkip val="1"/>
        <c:noMultiLvlLbl val="0"/>
      </c:catAx>
      <c:valAx>
        <c:axId val="12825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0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8,551
8,440
5.60
5,241,140
5,016,993
205,093
3,792,449
1,747,882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関西国際空港関連の住民税法人税割及び固定資産税</a:t>
          </a:r>
          <a:r>
            <a:rPr lang="ja-JP" altLang="en-US" sz="1300" b="0" i="0" baseline="0">
              <a:solidFill>
                <a:schemeClr val="dk1"/>
              </a:solidFill>
              <a:effectLst/>
              <a:latin typeface="+mn-lt"/>
              <a:ea typeface="+mn-ea"/>
              <a:cs typeface="+mn-cs"/>
            </a:rPr>
            <a:t>は下げ止まりの状況にあり、</a:t>
          </a:r>
          <a:r>
            <a:rPr lang="ja-JP" altLang="ja-JP" sz="1300" b="0" i="0" baseline="0">
              <a:solidFill>
                <a:schemeClr val="dk1"/>
              </a:solidFill>
              <a:effectLst/>
              <a:latin typeface="+mn-lt"/>
              <a:ea typeface="+mn-ea"/>
              <a:cs typeface="+mn-cs"/>
            </a:rPr>
            <a:t>財政力指数</a:t>
          </a:r>
          <a:r>
            <a:rPr lang="ja-JP" altLang="en-US" sz="1300" b="0" i="0" baseline="0">
              <a:solidFill>
                <a:schemeClr val="dk1"/>
              </a:solidFill>
              <a:effectLst/>
              <a:latin typeface="+mn-lt"/>
              <a:ea typeface="+mn-ea"/>
              <a:cs typeface="+mn-cs"/>
            </a:rPr>
            <a:t>もそれに伴い低いポイント数で推移している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年度以降は、関西国際空港２期島関連税収と住民税法人税割が増加に転じることから財政力指数は再び上昇し、概ね</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前後で推移するものと見込まれる。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49106</xdr:rowOff>
    </xdr:from>
    <xdr:to>
      <xdr:col>7</xdr:col>
      <xdr:colOff>152400</xdr:colOff>
      <xdr:row>39</xdr:row>
      <xdr:rowOff>57150</xdr:rowOff>
    </xdr:to>
    <xdr:cxnSp macro="">
      <xdr:nvCxnSpPr>
        <xdr:cNvPr id="67" name="直線コネクタ 66"/>
        <xdr:cNvCxnSpPr/>
      </xdr:nvCxnSpPr>
      <xdr:spPr>
        <a:xfrm>
          <a:off x="4114800" y="673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49106</xdr:rowOff>
    </xdr:to>
    <xdr:cxnSp macro="">
      <xdr:nvCxnSpPr>
        <xdr:cNvPr id="70" name="直線コネクタ 69"/>
        <xdr:cNvCxnSpPr/>
      </xdr:nvCxnSpPr>
      <xdr:spPr>
        <a:xfrm>
          <a:off x="3225800" y="66632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51646</xdr:rowOff>
    </xdr:from>
    <xdr:to>
      <xdr:col>4</xdr:col>
      <xdr:colOff>482600</xdr:colOff>
      <xdr:row>38</xdr:row>
      <xdr:rowOff>148167</xdr:rowOff>
    </xdr:to>
    <xdr:cxnSp macro="">
      <xdr:nvCxnSpPr>
        <xdr:cNvPr id="73" name="直線コネクタ 72"/>
        <xdr:cNvCxnSpPr/>
      </xdr:nvCxnSpPr>
      <xdr:spPr>
        <a:xfrm>
          <a:off x="2336800" y="65667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27517</xdr:rowOff>
    </xdr:from>
    <xdr:to>
      <xdr:col>3</xdr:col>
      <xdr:colOff>279400</xdr:colOff>
      <xdr:row>38</xdr:row>
      <xdr:rowOff>51646</xdr:rowOff>
    </xdr:to>
    <xdr:cxnSp macro="">
      <xdr:nvCxnSpPr>
        <xdr:cNvPr id="76" name="直線コネクタ 75"/>
        <xdr:cNvCxnSpPr/>
      </xdr:nvCxnSpPr>
      <xdr:spPr>
        <a:xfrm>
          <a:off x="1447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6" name="円/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169756</xdr:rowOff>
    </xdr:from>
    <xdr:to>
      <xdr:col>6</xdr:col>
      <xdr:colOff>50800</xdr:colOff>
      <xdr:row>39</xdr:row>
      <xdr:rowOff>99906</xdr:rowOff>
    </xdr:to>
    <xdr:sp macro="" textlink="">
      <xdr:nvSpPr>
        <xdr:cNvPr id="88" name="円/楕円 87"/>
        <xdr:cNvSpPr/>
      </xdr:nvSpPr>
      <xdr:spPr>
        <a:xfrm>
          <a:off x="4064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110083</xdr:rowOff>
    </xdr:from>
    <xdr:ext cx="736600" cy="259045"/>
    <xdr:sp macro="" textlink="">
      <xdr:nvSpPr>
        <xdr:cNvPr id="89" name="テキスト ボックス 88"/>
        <xdr:cNvSpPr txBox="1"/>
      </xdr:nvSpPr>
      <xdr:spPr>
        <a:xfrm>
          <a:off x="3733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0" name="円/楕円 89"/>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1" name="テキスト ボックス 90"/>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846</xdr:rowOff>
    </xdr:from>
    <xdr:to>
      <xdr:col>3</xdr:col>
      <xdr:colOff>330200</xdr:colOff>
      <xdr:row>38</xdr:row>
      <xdr:rowOff>102446</xdr:rowOff>
    </xdr:to>
    <xdr:sp macro="" textlink="">
      <xdr:nvSpPr>
        <xdr:cNvPr id="92" name="円/楕円 91"/>
        <xdr:cNvSpPr/>
      </xdr:nvSpPr>
      <xdr:spPr>
        <a:xfrm>
          <a:off x="2286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112624</xdr:rowOff>
    </xdr:from>
    <xdr:ext cx="762000" cy="259045"/>
    <xdr:sp macro="" textlink="">
      <xdr:nvSpPr>
        <xdr:cNvPr id="93" name="テキスト ボックス 92"/>
        <xdr:cNvSpPr txBox="1"/>
      </xdr:nvSpPr>
      <xdr:spPr>
        <a:xfrm>
          <a:off x="1955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4" name="円/楕円 93"/>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5" name="テキスト ボックス 94"/>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は、たばこ税収などに支えられ極めて良好な水準で推移しているが、たばこ税収のうち課税定額を超える部分については翌年度に大阪府へ交付する必要があるため、実質的な税収はより少ないものとなる。この大阪府への交付金を加味した場合、実質的な経常収支比率は約</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％程度となる。</a:t>
          </a:r>
          <a:endParaRPr lang="ja-JP" altLang="ja-JP" sz="1300">
            <a:effectLst/>
          </a:endParaRPr>
        </a:p>
        <a:p>
          <a:pPr rtl="0"/>
          <a:r>
            <a:rPr lang="ja-JP" altLang="ja-JP" sz="1300" b="0" i="0" baseline="0">
              <a:solidFill>
                <a:schemeClr val="dk1"/>
              </a:solidFill>
              <a:effectLst/>
              <a:latin typeface="+mn-lt"/>
              <a:ea typeface="+mn-ea"/>
              <a:cs typeface="+mn-cs"/>
            </a:rPr>
            <a:t>　実質的な経常収支比率を見ても、一定の財政構造の弾力性は保たれているが、これまでに</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、定員管理計画の策定や事務事業評価の実施により経常経費の削減を行っており、今後も引き続き適正な財政運営に努めるものとする。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86541</xdr:rowOff>
    </xdr:from>
    <xdr:to>
      <xdr:col>7</xdr:col>
      <xdr:colOff>152400</xdr:colOff>
      <xdr:row>59</xdr:row>
      <xdr:rowOff>127907</xdr:rowOff>
    </xdr:to>
    <xdr:cxnSp macro="">
      <xdr:nvCxnSpPr>
        <xdr:cNvPr id="132" name="直線コネクタ 131"/>
        <xdr:cNvCxnSpPr/>
      </xdr:nvCxnSpPr>
      <xdr:spPr>
        <a:xfrm flipV="1">
          <a:off x="4114800" y="1020209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127907</xdr:rowOff>
    </xdr:from>
    <xdr:to>
      <xdr:col>6</xdr:col>
      <xdr:colOff>0</xdr:colOff>
      <xdr:row>60</xdr:row>
      <xdr:rowOff>4717</xdr:rowOff>
    </xdr:to>
    <xdr:cxnSp macro="">
      <xdr:nvCxnSpPr>
        <xdr:cNvPr id="135" name="直線コネクタ 134"/>
        <xdr:cNvCxnSpPr/>
      </xdr:nvCxnSpPr>
      <xdr:spPr>
        <a:xfrm flipV="1">
          <a:off x="3225800" y="102434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4717</xdr:rowOff>
    </xdr:to>
    <xdr:cxnSp macro="">
      <xdr:nvCxnSpPr>
        <xdr:cNvPr id="138" name="直線コネクタ 137"/>
        <xdr:cNvCxnSpPr/>
      </xdr:nvCxnSpPr>
      <xdr:spPr>
        <a:xfrm>
          <a:off x="2336800" y="102641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161472</xdr:rowOff>
    </xdr:from>
    <xdr:to>
      <xdr:col>3</xdr:col>
      <xdr:colOff>279400</xdr:colOff>
      <xdr:row>59</xdr:row>
      <xdr:rowOff>148590</xdr:rowOff>
    </xdr:to>
    <xdr:cxnSp macro="">
      <xdr:nvCxnSpPr>
        <xdr:cNvPr id="141" name="直線コネクタ 140"/>
        <xdr:cNvCxnSpPr/>
      </xdr:nvCxnSpPr>
      <xdr:spPr>
        <a:xfrm>
          <a:off x="1447800" y="10105572"/>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35741</xdr:rowOff>
    </xdr:from>
    <xdr:to>
      <xdr:col>7</xdr:col>
      <xdr:colOff>203200</xdr:colOff>
      <xdr:row>59</xdr:row>
      <xdr:rowOff>137341</xdr:rowOff>
    </xdr:to>
    <xdr:sp macro="" textlink="">
      <xdr:nvSpPr>
        <xdr:cNvPr id="151" name="円/楕円 150"/>
        <xdr:cNvSpPr/>
      </xdr:nvSpPr>
      <xdr:spPr>
        <a:xfrm>
          <a:off x="4902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128468</xdr:rowOff>
    </xdr:from>
    <xdr:ext cx="762000" cy="259045"/>
    <xdr:sp macro="" textlink="">
      <xdr:nvSpPr>
        <xdr:cNvPr id="152" name="財政構造の弾力性該当値テキスト"/>
        <xdr:cNvSpPr txBox="1"/>
      </xdr:nvSpPr>
      <xdr:spPr>
        <a:xfrm>
          <a:off x="5041900" y="1007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77107</xdr:rowOff>
    </xdr:from>
    <xdr:to>
      <xdr:col>6</xdr:col>
      <xdr:colOff>50800</xdr:colOff>
      <xdr:row>60</xdr:row>
      <xdr:rowOff>7257</xdr:rowOff>
    </xdr:to>
    <xdr:sp macro="" textlink="">
      <xdr:nvSpPr>
        <xdr:cNvPr id="153" name="円/楕円 152"/>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17434</xdr:rowOff>
    </xdr:from>
    <xdr:ext cx="736600" cy="259045"/>
    <xdr:sp macro="" textlink="">
      <xdr:nvSpPr>
        <xdr:cNvPr id="154" name="テキスト ボックス 153"/>
        <xdr:cNvSpPr txBox="1"/>
      </xdr:nvSpPr>
      <xdr:spPr>
        <a:xfrm>
          <a:off x="3733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125367</xdr:rowOff>
    </xdr:from>
    <xdr:to>
      <xdr:col>4</xdr:col>
      <xdr:colOff>533400</xdr:colOff>
      <xdr:row>60</xdr:row>
      <xdr:rowOff>55517</xdr:rowOff>
    </xdr:to>
    <xdr:sp macro="" textlink="">
      <xdr:nvSpPr>
        <xdr:cNvPr id="155" name="円/楕円 154"/>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65694</xdr:rowOff>
    </xdr:from>
    <xdr:ext cx="762000" cy="259045"/>
    <xdr:sp macro="" textlink="">
      <xdr:nvSpPr>
        <xdr:cNvPr id="156" name="テキスト ボックス 155"/>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7" name="円/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8" name="テキスト ボックス 157"/>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110672</xdr:rowOff>
    </xdr:from>
    <xdr:to>
      <xdr:col>2</xdr:col>
      <xdr:colOff>127000</xdr:colOff>
      <xdr:row>59</xdr:row>
      <xdr:rowOff>40822</xdr:rowOff>
    </xdr:to>
    <xdr:sp macro="" textlink="">
      <xdr:nvSpPr>
        <xdr:cNvPr id="159" name="円/楕円 158"/>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50999</xdr:rowOff>
    </xdr:from>
    <xdr:ext cx="762000" cy="259045"/>
    <xdr:sp macro="" textlink="">
      <xdr:nvSpPr>
        <xdr:cNvPr id="160" name="テキスト ボックス 159"/>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[183,452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職員及び嘱託員数の削減による総人件費の抑制に努めた結果、人件費・物件費等の合計額の１人当たりの金額が、類似団体の平均値</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わずか</a:t>
          </a:r>
          <a:r>
            <a:rPr lang="ja-JP" altLang="en-US" sz="1300" b="0" i="0" baseline="0">
              <a:solidFill>
                <a:schemeClr val="dk1"/>
              </a:solidFill>
              <a:effectLst/>
              <a:latin typeface="+mn-lt"/>
              <a:ea typeface="+mn-ea"/>
              <a:cs typeface="+mn-cs"/>
            </a:rPr>
            <a:t>ながら</a:t>
          </a:r>
          <a:r>
            <a:rPr lang="ja-JP" altLang="ja-JP" sz="1300" b="0" i="0" baseline="0">
              <a:solidFill>
                <a:schemeClr val="dk1"/>
              </a:solidFill>
              <a:effectLst/>
              <a:latin typeface="+mn-lt"/>
              <a:ea typeface="+mn-ea"/>
              <a:cs typeface="+mn-cs"/>
            </a:rPr>
            <a:t>下回っている</a:t>
          </a:r>
          <a:r>
            <a:rPr lang="ja-JP" altLang="en-US" sz="1300" b="0" i="0" baseline="0">
              <a:solidFill>
                <a:schemeClr val="dk1"/>
              </a:solidFill>
              <a:effectLst/>
              <a:latin typeface="+mn-lt"/>
              <a:ea typeface="+mn-ea"/>
              <a:cs typeface="+mn-cs"/>
            </a:rPr>
            <a:t>状況である</a:t>
          </a:r>
          <a:r>
            <a:rPr lang="ja-JP" altLang="ja-JP" sz="1300" b="0" i="0" baseline="0">
              <a:solidFill>
                <a:schemeClr val="dk1"/>
              </a:solidFill>
              <a:effectLst/>
              <a:latin typeface="+mn-lt"/>
              <a:ea typeface="+mn-ea"/>
              <a:cs typeface="+mn-cs"/>
            </a:rPr>
            <a:t>。今後も、引き続き総人件費の抑制に努める。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171204</xdr:rowOff>
    </xdr:from>
    <xdr:to>
      <xdr:col>7</xdr:col>
      <xdr:colOff>152400</xdr:colOff>
      <xdr:row>82</xdr:row>
      <xdr:rowOff>507</xdr:rowOff>
    </xdr:to>
    <xdr:cxnSp macro="">
      <xdr:nvCxnSpPr>
        <xdr:cNvPr id="196" name="直線コネクタ 195"/>
        <xdr:cNvCxnSpPr/>
      </xdr:nvCxnSpPr>
      <xdr:spPr>
        <a:xfrm>
          <a:off x="4114800" y="14058654"/>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171204</xdr:rowOff>
    </xdr:from>
    <xdr:to>
      <xdr:col>6</xdr:col>
      <xdr:colOff>0</xdr:colOff>
      <xdr:row>82</xdr:row>
      <xdr:rowOff>11819</xdr:rowOff>
    </xdr:to>
    <xdr:cxnSp macro="">
      <xdr:nvCxnSpPr>
        <xdr:cNvPr id="199" name="直線コネクタ 198"/>
        <xdr:cNvCxnSpPr/>
      </xdr:nvCxnSpPr>
      <xdr:spPr>
        <a:xfrm flipV="1">
          <a:off x="3225800" y="140586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5378</xdr:rowOff>
    </xdr:from>
    <xdr:to>
      <xdr:col>4</xdr:col>
      <xdr:colOff>482600</xdr:colOff>
      <xdr:row>82</xdr:row>
      <xdr:rowOff>11819</xdr:rowOff>
    </xdr:to>
    <xdr:cxnSp macro="">
      <xdr:nvCxnSpPr>
        <xdr:cNvPr id="202" name="直線コネクタ 201"/>
        <xdr:cNvCxnSpPr/>
      </xdr:nvCxnSpPr>
      <xdr:spPr>
        <a:xfrm>
          <a:off x="2336800" y="14064278"/>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5378</xdr:rowOff>
    </xdr:from>
    <xdr:to>
      <xdr:col>3</xdr:col>
      <xdr:colOff>279400</xdr:colOff>
      <xdr:row>82</xdr:row>
      <xdr:rowOff>5964</xdr:rowOff>
    </xdr:to>
    <xdr:cxnSp macro="">
      <xdr:nvCxnSpPr>
        <xdr:cNvPr id="205" name="直線コネクタ 204"/>
        <xdr:cNvCxnSpPr/>
      </xdr:nvCxnSpPr>
      <xdr:spPr>
        <a:xfrm flipV="1">
          <a:off x="1447800" y="1406427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121157</xdr:rowOff>
    </xdr:from>
    <xdr:to>
      <xdr:col>7</xdr:col>
      <xdr:colOff>203200</xdr:colOff>
      <xdr:row>82</xdr:row>
      <xdr:rowOff>51307</xdr:rowOff>
    </xdr:to>
    <xdr:sp macro="" textlink="">
      <xdr:nvSpPr>
        <xdr:cNvPr id="215" name="円/楕円 214"/>
        <xdr:cNvSpPr/>
      </xdr:nvSpPr>
      <xdr:spPr>
        <a:xfrm>
          <a:off x="4902200" y="140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137684</xdr:rowOff>
    </xdr:from>
    <xdr:ext cx="762000" cy="259045"/>
    <xdr:sp macro="" textlink="">
      <xdr:nvSpPr>
        <xdr:cNvPr id="216" name="人件費・物件費等の状況該当値テキスト"/>
        <xdr:cNvSpPr txBox="1"/>
      </xdr:nvSpPr>
      <xdr:spPr>
        <a:xfrm>
          <a:off x="5041900" y="138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183,452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120404</xdr:rowOff>
    </xdr:from>
    <xdr:to>
      <xdr:col>6</xdr:col>
      <xdr:colOff>50800</xdr:colOff>
      <xdr:row>82</xdr:row>
      <xdr:rowOff>50554</xdr:rowOff>
    </xdr:to>
    <xdr:sp macro="" textlink="">
      <xdr:nvSpPr>
        <xdr:cNvPr id="217" name="円/楕円 216"/>
        <xdr:cNvSpPr/>
      </xdr:nvSpPr>
      <xdr:spPr>
        <a:xfrm>
          <a:off x="4064000" y="14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60731</xdr:rowOff>
    </xdr:from>
    <xdr:ext cx="736600" cy="259045"/>
    <xdr:sp macro="" textlink="">
      <xdr:nvSpPr>
        <xdr:cNvPr id="218" name="テキスト ボックス 217"/>
        <xdr:cNvSpPr txBox="1"/>
      </xdr:nvSpPr>
      <xdr:spPr>
        <a:xfrm>
          <a:off x="3733800" y="13776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132469</xdr:rowOff>
    </xdr:from>
    <xdr:to>
      <xdr:col>4</xdr:col>
      <xdr:colOff>533400</xdr:colOff>
      <xdr:row>82</xdr:row>
      <xdr:rowOff>62619</xdr:rowOff>
    </xdr:to>
    <xdr:sp macro="" textlink="">
      <xdr:nvSpPr>
        <xdr:cNvPr id="219" name="円/楕円 218"/>
        <xdr:cNvSpPr/>
      </xdr:nvSpPr>
      <xdr:spPr>
        <a:xfrm>
          <a:off x="3175000" y="140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72796</xdr:rowOff>
    </xdr:from>
    <xdr:ext cx="762000" cy="259045"/>
    <xdr:sp macro="" textlink="">
      <xdr:nvSpPr>
        <xdr:cNvPr id="220" name="テキスト ボックス 219"/>
        <xdr:cNvSpPr txBox="1"/>
      </xdr:nvSpPr>
      <xdr:spPr>
        <a:xfrm>
          <a:off x="2844800" y="1378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126028</xdr:rowOff>
    </xdr:from>
    <xdr:to>
      <xdr:col>3</xdr:col>
      <xdr:colOff>330200</xdr:colOff>
      <xdr:row>82</xdr:row>
      <xdr:rowOff>56178</xdr:rowOff>
    </xdr:to>
    <xdr:sp macro="" textlink="">
      <xdr:nvSpPr>
        <xdr:cNvPr id="221" name="円/楕円 220"/>
        <xdr:cNvSpPr/>
      </xdr:nvSpPr>
      <xdr:spPr>
        <a:xfrm>
          <a:off x="2286000" y="14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66355</xdr:rowOff>
    </xdr:from>
    <xdr:ext cx="762000" cy="259045"/>
    <xdr:sp macro="" textlink="">
      <xdr:nvSpPr>
        <xdr:cNvPr id="222" name="テキスト ボックス 221"/>
        <xdr:cNvSpPr txBox="1"/>
      </xdr:nvSpPr>
      <xdr:spPr>
        <a:xfrm>
          <a:off x="1955800" y="1378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126614</xdr:rowOff>
    </xdr:from>
    <xdr:to>
      <xdr:col>2</xdr:col>
      <xdr:colOff>127000</xdr:colOff>
      <xdr:row>82</xdr:row>
      <xdr:rowOff>56764</xdr:rowOff>
    </xdr:to>
    <xdr:sp macro="" textlink="">
      <xdr:nvSpPr>
        <xdr:cNvPr id="223" name="円/楕円 222"/>
        <xdr:cNvSpPr/>
      </xdr:nvSpPr>
      <xdr:spPr>
        <a:xfrm>
          <a:off x="1397000" y="140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41541</xdr:rowOff>
    </xdr:from>
    <xdr:ext cx="762000" cy="259045"/>
    <xdr:sp macro="" textlink="">
      <xdr:nvSpPr>
        <xdr:cNvPr id="224" name="テキスト ボックス 223"/>
        <xdr:cNvSpPr txBox="1"/>
      </xdr:nvSpPr>
      <xdr:spPr>
        <a:xfrm>
          <a:off x="1066800" y="1410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多くの類似団体においては、財政的事情から給与の削減措置を実施して</a:t>
          </a:r>
          <a:r>
            <a:rPr lang="ja-JP" altLang="en-US" sz="1200" b="0" i="0" baseline="0">
              <a:solidFill>
                <a:schemeClr val="dk1"/>
              </a:solidFill>
              <a:effectLst/>
              <a:latin typeface="+mn-lt"/>
              <a:ea typeface="+mn-ea"/>
              <a:cs typeface="+mn-cs"/>
            </a:rPr>
            <a:t>いる中</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本町では削減措置を行っていない関係</a:t>
          </a:r>
          <a:r>
            <a:rPr lang="ja-JP" altLang="ja-JP" sz="1200" b="0" i="0" baseline="0">
              <a:solidFill>
                <a:schemeClr val="dk1"/>
              </a:solidFill>
              <a:effectLst/>
              <a:latin typeface="+mn-lt"/>
              <a:ea typeface="+mn-ea"/>
              <a:cs typeface="+mn-cs"/>
            </a:rPr>
            <a:t>から</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結果的に本町の給与水準が高い位置付けとなっている。また、国家公務員の給与に係る臨時特例措置（給与カット）が行われていたためラスパイレス指数が</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を超えているが、平成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年度以降は概ね</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程度の適正な水準で推移するものと見込んでいる。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地域の民間企業の平均給与等の状況を積極的に入手・分析する等、給与の適正化に努めたい。</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113537</xdr:rowOff>
    </xdr:to>
    <xdr:cxnSp macro="">
      <xdr:nvCxnSpPr>
        <xdr:cNvPr id="251" name="直線コネクタ 250"/>
        <xdr:cNvCxnSpPr/>
      </xdr:nvCxnSpPr>
      <xdr:spPr>
        <a:xfrm flipV="1">
          <a:off x="17018000" y="14209268"/>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85614</xdr:rowOff>
    </xdr:from>
    <xdr:ext cx="762000" cy="259045"/>
    <xdr:sp macro="" textlink="">
      <xdr:nvSpPr>
        <xdr:cNvPr id="252" name="給与水準   （国との比較）最小値テキスト"/>
        <xdr:cNvSpPr txBox="1"/>
      </xdr:nvSpPr>
      <xdr:spPr>
        <a:xfrm>
          <a:off x="17106900" y="150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87</xdr:row>
      <xdr:rowOff>113537</xdr:rowOff>
    </xdr:from>
    <xdr:to>
      <xdr:col>24</xdr:col>
      <xdr:colOff>647700</xdr:colOff>
      <xdr:row>87</xdr:row>
      <xdr:rowOff>113537</xdr:rowOff>
    </xdr:to>
    <xdr:cxnSp macro="">
      <xdr:nvCxnSpPr>
        <xdr:cNvPr id="253" name="直線コネクタ 252"/>
        <xdr:cNvCxnSpPr/>
      </xdr:nvCxnSpPr>
      <xdr:spPr>
        <a:xfrm>
          <a:off x="16929100" y="1502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54"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5" name="直線コネクタ 254"/>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72644</xdr:rowOff>
    </xdr:from>
    <xdr:to>
      <xdr:col>24</xdr:col>
      <xdr:colOff>558800</xdr:colOff>
      <xdr:row>88</xdr:row>
      <xdr:rowOff>120650</xdr:rowOff>
    </xdr:to>
    <xdr:cxnSp macro="">
      <xdr:nvCxnSpPr>
        <xdr:cNvPr id="256" name="直線コネクタ 255"/>
        <xdr:cNvCxnSpPr/>
      </xdr:nvCxnSpPr>
      <xdr:spPr>
        <a:xfrm flipV="1">
          <a:off x="16179800" y="14817344"/>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7"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8" name="フローチャート : 判断 257"/>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88</xdr:row>
      <xdr:rowOff>120650</xdr:rowOff>
    </xdr:to>
    <xdr:cxnSp macro="">
      <xdr:nvCxnSpPr>
        <xdr:cNvPr id="259" name="直線コネクタ 258"/>
        <xdr:cNvCxnSpPr/>
      </xdr:nvCxnSpPr>
      <xdr:spPr>
        <a:xfrm>
          <a:off x="15290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166624</xdr:rowOff>
    </xdr:from>
    <xdr:to>
      <xdr:col>23</xdr:col>
      <xdr:colOff>457200</xdr:colOff>
      <xdr:row>87</xdr:row>
      <xdr:rowOff>96774</xdr:rowOff>
    </xdr:to>
    <xdr:sp macro="" textlink="">
      <xdr:nvSpPr>
        <xdr:cNvPr id="260" name="フローチャート : 判断 259"/>
        <xdr:cNvSpPr/>
      </xdr:nvSpPr>
      <xdr:spPr>
        <a:xfrm>
          <a:off x="16129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106951</xdr:rowOff>
    </xdr:from>
    <xdr:ext cx="736600" cy="259045"/>
    <xdr:sp macro="" textlink="">
      <xdr:nvSpPr>
        <xdr:cNvPr id="261" name="テキスト ボックス 260"/>
        <xdr:cNvSpPr txBox="1"/>
      </xdr:nvSpPr>
      <xdr:spPr>
        <a:xfrm>
          <a:off x="15798800" y="146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88</xdr:row>
      <xdr:rowOff>120650</xdr:rowOff>
    </xdr:to>
    <xdr:cxnSp macro="">
      <xdr:nvCxnSpPr>
        <xdr:cNvPr id="262" name="直線コネクタ 261"/>
        <xdr:cNvCxnSpPr/>
      </xdr:nvCxnSpPr>
      <xdr:spPr>
        <a:xfrm>
          <a:off x="14401800" y="148221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63" name="フローチャート : 判断 262"/>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4" name="テキスト ボックス 263"/>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86</xdr:row>
      <xdr:rowOff>77470</xdr:rowOff>
    </xdr:to>
    <xdr:cxnSp macro="">
      <xdr:nvCxnSpPr>
        <xdr:cNvPr id="265" name="直線コネクタ 264"/>
        <xdr:cNvCxnSpPr/>
      </xdr:nvCxnSpPr>
      <xdr:spPr>
        <a:xfrm>
          <a:off x="13512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113792</xdr:rowOff>
    </xdr:from>
    <xdr:to>
      <xdr:col>21</xdr:col>
      <xdr:colOff>50800</xdr:colOff>
      <xdr:row>85</xdr:row>
      <xdr:rowOff>43942</xdr:rowOff>
    </xdr:to>
    <xdr:sp macro="" textlink="">
      <xdr:nvSpPr>
        <xdr:cNvPr id="266" name="フローチャート : 判断 265"/>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54119</xdr:rowOff>
    </xdr:from>
    <xdr:ext cx="762000" cy="259045"/>
    <xdr:sp macro="" textlink="">
      <xdr:nvSpPr>
        <xdr:cNvPr id="267" name="テキスト ボックス 266"/>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8" name="フローチャート : 判断 267"/>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9" name="テキスト ボックス 268"/>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5" name="円/楕円 274"/>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165371</xdr:rowOff>
    </xdr:from>
    <xdr:ext cx="762000" cy="259045"/>
    <xdr:sp macro="" textlink="">
      <xdr:nvSpPr>
        <xdr:cNvPr id="276" name="給与水準   （国との比較）該当値テキスト"/>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7" name="円/楕円 276"/>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8" name="テキスト ボックス 277"/>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9" name="円/楕円 278"/>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0" name="テキスト ボックス 279"/>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1" name="円/楕円 280"/>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82" name="テキスト ボックス 281"/>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3" name="円/楕円 282"/>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84" name="テキスト ボックス 283"/>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新規採用の抑制に</a:t>
          </a:r>
          <a:r>
            <a:rPr lang="ja-JP" altLang="en-US" sz="1300" b="0" i="0" baseline="0">
              <a:solidFill>
                <a:schemeClr val="dk1"/>
              </a:solidFill>
              <a:effectLst/>
              <a:latin typeface="+mn-lt"/>
              <a:ea typeface="+mn-ea"/>
              <a:cs typeface="+mn-cs"/>
            </a:rPr>
            <a:t>よる</a:t>
          </a:r>
          <a:r>
            <a:rPr lang="ja-JP" altLang="ja-JP" sz="1300" b="0" i="0" baseline="0">
              <a:solidFill>
                <a:schemeClr val="dk1"/>
              </a:solidFill>
              <a:effectLst/>
              <a:latin typeface="+mn-lt"/>
              <a:ea typeface="+mn-ea"/>
              <a:cs typeface="+mn-cs"/>
            </a:rPr>
            <a:t>職員数の削減により</a:t>
          </a:r>
          <a:r>
            <a:rPr lang="ja-JP" altLang="en-US" sz="1300" b="0" i="0" baseline="0">
              <a:solidFill>
                <a:schemeClr val="dk1"/>
              </a:solidFill>
              <a:effectLst/>
              <a:latin typeface="+mn-lt"/>
              <a:ea typeface="+mn-ea"/>
              <a:cs typeface="+mn-cs"/>
            </a:rPr>
            <a:t>数値は</a:t>
          </a:r>
          <a:r>
            <a:rPr lang="ja-JP" altLang="ja-JP" sz="1300" b="0" i="0" baseline="0">
              <a:solidFill>
                <a:schemeClr val="dk1"/>
              </a:solidFill>
              <a:effectLst/>
              <a:latin typeface="+mn-lt"/>
              <a:ea typeface="+mn-ea"/>
              <a:cs typeface="+mn-cs"/>
            </a:rPr>
            <a:t>改善しているものの、過去に関西国際空港関連の税収増を見込み、下水道整備事業等の公共事業や公共施設整備による住民サービスの向上を図るため</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職員を</a:t>
          </a:r>
          <a:r>
            <a:rPr lang="ja-JP" altLang="en-US" sz="1300" b="0" i="0" baseline="0">
              <a:solidFill>
                <a:schemeClr val="dk1"/>
              </a:solidFill>
              <a:effectLst/>
              <a:latin typeface="+mn-lt"/>
              <a:ea typeface="+mn-ea"/>
              <a:cs typeface="+mn-cs"/>
            </a:rPr>
            <a:t>多数</a:t>
          </a:r>
          <a:r>
            <a:rPr lang="ja-JP" altLang="ja-JP" sz="1300" b="0" i="0" baseline="0">
              <a:solidFill>
                <a:schemeClr val="dk1"/>
              </a:solidFill>
              <a:effectLst/>
              <a:latin typeface="+mn-lt"/>
              <a:ea typeface="+mn-ea"/>
              <a:cs typeface="+mn-cs"/>
            </a:rPr>
            <a:t>採用したことによる影響が大きく、依然として平均値を上回っている。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今後の目標として、年齢構成の適正化を視野に入れながら、少しでも類似団体水準に近づくことができるよう、定員管理を実施する。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6" name="直線コネクタ 315"/>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7"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18" name="直線コネクタ 317"/>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9"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0" name="直線コネクタ 319"/>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91561</xdr:rowOff>
    </xdr:from>
    <xdr:to>
      <xdr:col>24</xdr:col>
      <xdr:colOff>558800</xdr:colOff>
      <xdr:row>62</xdr:row>
      <xdr:rowOff>100754</xdr:rowOff>
    </xdr:to>
    <xdr:cxnSp macro="">
      <xdr:nvCxnSpPr>
        <xdr:cNvPr id="321" name="直線コネクタ 320"/>
        <xdr:cNvCxnSpPr/>
      </xdr:nvCxnSpPr>
      <xdr:spPr>
        <a:xfrm flipV="1">
          <a:off x="16179800" y="10721461"/>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2"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3" name="フローチャート : 判断 322"/>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100754</xdr:rowOff>
    </xdr:from>
    <xdr:to>
      <xdr:col>23</xdr:col>
      <xdr:colOff>406400</xdr:colOff>
      <xdr:row>62</xdr:row>
      <xdr:rowOff>142119</xdr:rowOff>
    </xdr:to>
    <xdr:cxnSp macro="">
      <xdr:nvCxnSpPr>
        <xdr:cNvPr id="324" name="直線コネクタ 323"/>
        <xdr:cNvCxnSpPr/>
      </xdr:nvCxnSpPr>
      <xdr:spPr>
        <a:xfrm flipV="1">
          <a:off x="15290800" y="1073065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142119</xdr:rowOff>
    </xdr:from>
    <xdr:to>
      <xdr:col>22</xdr:col>
      <xdr:colOff>203200</xdr:colOff>
      <xdr:row>62</xdr:row>
      <xdr:rowOff>159355</xdr:rowOff>
    </xdr:to>
    <xdr:cxnSp macro="">
      <xdr:nvCxnSpPr>
        <xdr:cNvPr id="327" name="直線コネクタ 326"/>
        <xdr:cNvCxnSpPr/>
      </xdr:nvCxnSpPr>
      <xdr:spPr>
        <a:xfrm flipV="1">
          <a:off x="14401800" y="1077201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8" name="フローチャート : 判断 327"/>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9" name="テキスト ボックス 328"/>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159355</xdr:rowOff>
    </xdr:from>
    <xdr:to>
      <xdr:col>21</xdr:col>
      <xdr:colOff>0</xdr:colOff>
      <xdr:row>63</xdr:row>
      <xdr:rowOff>12035</xdr:rowOff>
    </xdr:to>
    <xdr:cxnSp macro="">
      <xdr:nvCxnSpPr>
        <xdr:cNvPr id="330" name="直線コネクタ 329"/>
        <xdr:cNvCxnSpPr/>
      </xdr:nvCxnSpPr>
      <xdr:spPr>
        <a:xfrm flipV="1">
          <a:off x="13512800" y="107892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1" name="フローチャート : 判断 330"/>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2" name="テキスト ボックス 331"/>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3" name="フローチャート : 判断 332"/>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4" name="テキスト ボックス 333"/>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40761</xdr:rowOff>
    </xdr:from>
    <xdr:to>
      <xdr:col>24</xdr:col>
      <xdr:colOff>609600</xdr:colOff>
      <xdr:row>62</xdr:row>
      <xdr:rowOff>142361</xdr:rowOff>
    </xdr:to>
    <xdr:sp macro="" textlink="">
      <xdr:nvSpPr>
        <xdr:cNvPr id="340" name="円/楕円 339"/>
        <xdr:cNvSpPr/>
      </xdr:nvSpPr>
      <xdr:spPr>
        <a:xfrm>
          <a:off x="169672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12838</xdr:rowOff>
    </xdr:from>
    <xdr:ext cx="762000" cy="259045"/>
    <xdr:sp macro="" textlink="">
      <xdr:nvSpPr>
        <xdr:cNvPr id="341" name="定員管理の状況該当値テキスト"/>
        <xdr:cNvSpPr txBox="1"/>
      </xdr:nvSpPr>
      <xdr:spPr>
        <a:xfrm>
          <a:off x="17106900" y="106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49954</xdr:rowOff>
    </xdr:from>
    <xdr:to>
      <xdr:col>23</xdr:col>
      <xdr:colOff>457200</xdr:colOff>
      <xdr:row>62</xdr:row>
      <xdr:rowOff>151554</xdr:rowOff>
    </xdr:to>
    <xdr:sp macro="" textlink="">
      <xdr:nvSpPr>
        <xdr:cNvPr id="342" name="円/楕円 341"/>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136331</xdr:rowOff>
    </xdr:from>
    <xdr:ext cx="736600" cy="259045"/>
    <xdr:sp macro="" textlink="">
      <xdr:nvSpPr>
        <xdr:cNvPr id="343" name="テキスト ボックス 342"/>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91319</xdr:rowOff>
    </xdr:from>
    <xdr:to>
      <xdr:col>22</xdr:col>
      <xdr:colOff>254000</xdr:colOff>
      <xdr:row>63</xdr:row>
      <xdr:rowOff>21469</xdr:rowOff>
    </xdr:to>
    <xdr:sp macro="" textlink="">
      <xdr:nvSpPr>
        <xdr:cNvPr id="344" name="円/楕円 343"/>
        <xdr:cNvSpPr/>
      </xdr:nvSpPr>
      <xdr:spPr>
        <a:xfrm>
          <a:off x="15240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6246</xdr:rowOff>
    </xdr:from>
    <xdr:ext cx="762000" cy="259045"/>
    <xdr:sp macro="" textlink="">
      <xdr:nvSpPr>
        <xdr:cNvPr id="345" name="テキスト ボックス 344"/>
        <xdr:cNvSpPr txBox="1"/>
      </xdr:nvSpPr>
      <xdr:spPr>
        <a:xfrm>
          <a:off x="14909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108555</xdr:rowOff>
    </xdr:from>
    <xdr:to>
      <xdr:col>21</xdr:col>
      <xdr:colOff>50800</xdr:colOff>
      <xdr:row>63</xdr:row>
      <xdr:rowOff>38705</xdr:rowOff>
    </xdr:to>
    <xdr:sp macro="" textlink="">
      <xdr:nvSpPr>
        <xdr:cNvPr id="346" name="円/楕円 345"/>
        <xdr:cNvSpPr/>
      </xdr:nvSpPr>
      <xdr:spPr>
        <a:xfrm>
          <a:off x="14351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23482</xdr:rowOff>
    </xdr:from>
    <xdr:ext cx="762000" cy="259045"/>
    <xdr:sp macro="" textlink="">
      <xdr:nvSpPr>
        <xdr:cNvPr id="347" name="テキスト ボックス 346"/>
        <xdr:cNvSpPr txBox="1"/>
      </xdr:nvSpPr>
      <xdr:spPr>
        <a:xfrm>
          <a:off x="14020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132685</xdr:rowOff>
    </xdr:from>
    <xdr:to>
      <xdr:col>19</xdr:col>
      <xdr:colOff>533400</xdr:colOff>
      <xdr:row>63</xdr:row>
      <xdr:rowOff>62835</xdr:rowOff>
    </xdr:to>
    <xdr:sp macro="" textlink="">
      <xdr:nvSpPr>
        <xdr:cNvPr id="348" name="円/楕円 347"/>
        <xdr:cNvSpPr/>
      </xdr:nvSpPr>
      <xdr:spPr>
        <a:xfrm>
          <a:off x="13462000" y="107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47612</xdr:rowOff>
    </xdr:from>
    <xdr:ext cx="762000" cy="259045"/>
    <xdr:sp macro="" textlink="">
      <xdr:nvSpPr>
        <xdr:cNvPr id="349" name="テキスト ボックス 348"/>
        <xdr:cNvSpPr txBox="1"/>
      </xdr:nvSpPr>
      <xdr:spPr>
        <a:xfrm>
          <a:off x="13131800" y="1084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総合保健福祉センターや多目的グラウンドなどの大規模建設事業に係る起債の元利償還や下水道事業の起債元利償還に伴う操出金が続くため、類似団体平均を上回る状況が数年続く見込みである。今後も、建設事業の抑制等による起債発行額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78" name="直線コネクタ 377"/>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9"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0" name="直線コネクタ 379"/>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1"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2" name="直線コネクタ 381"/>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87206</xdr:rowOff>
    </xdr:to>
    <xdr:cxnSp macro="">
      <xdr:nvCxnSpPr>
        <xdr:cNvPr id="383" name="直線コネクタ 382"/>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4"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5" name="フローチャート :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79163</xdr:rowOff>
    </xdr:from>
    <xdr:to>
      <xdr:col>23</xdr:col>
      <xdr:colOff>406400</xdr:colOff>
      <xdr:row>43</xdr:row>
      <xdr:rowOff>87206</xdr:rowOff>
    </xdr:to>
    <xdr:cxnSp macro="">
      <xdr:nvCxnSpPr>
        <xdr:cNvPr id="386" name="直線コネクタ 385"/>
        <xdr:cNvCxnSpPr/>
      </xdr:nvCxnSpPr>
      <xdr:spPr>
        <a:xfrm>
          <a:off x="15290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7" name="フローチャート :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88" name="テキスト ボックス 38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79163</xdr:rowOff>
    </xdr:to>
    <xdr:cxnSp macro="">
      <xdr:nvCxnSpPr>
        <xdr:cNvPr id="389" name="直線コネクタ 388"/>
        <xdr:cNvCxnSpPr/>
      </xdr:nvCxnSpPr>
      <xdr:spPr>
        <a:xfrm>
          <a:off x="14401800" y="73549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0" name="フローチャート : 判断 389"/>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1" name="テキスト ボックス 390"/>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42</xdr:row>
      <xdr:rowOff>154094</xdr:rowOff>
    </xdr:to>
    <xdr:cxnSp macro="">
      <xdr:nvCxnSpPr>
        <xdr:cNvPr id="392" name="直線コネクタ 391"/>
        <xdr:cNvCxnSpPr/>
      </xdr:nvCxnSpPr>
      <xdr:spPr>
        <a:xfrm>
          <a:off x="13512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4" name="テキスト ボックス 393"/>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5" name="フローチャート : 判断 39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6" name="テキスト ボックス 395"/>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2" name="円/楕円 401"/>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3"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404" name="円/楕円 403"/>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405" name="テキスト ボックス 404"/>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406" name="円/楕円 405"/>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407" name="テキスト ボックス 406"/>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8" name="円/楕円 407"/>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18221</xdr:rowOff>
    </xdr:from>
    <xdr:ext cx="762000" cy="259045"/>
    <xdr:sp macro="" textlink="">
      <xdr:nvSpPr>
        <xdr:cNvPr id="409" name="テキスト ボックス 408"/>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0" name="円/楕円 40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11" name="テキスト ボックス 410"/>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新規の投資的事業の抑制による地方債残高の減少、職員数の削減による退職手当引当金の減少、また近年の良好な決算に伴う充当可能金額（財政調整基金）の増加に伴い</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類似団体平均を下回</a:t>
          </a:r>
          <a:r>
            <a:rPr lang="ja-JP" altLang="en-US" sz="1300" b="0" i="0" baseline="0">
              <a:solidFill>
                <a:schemeClr val="dk1"/>
              </a:solidFill>
              <a:effectLst/>
              <a:latin typeface="+mn-lt"/>
              <a:ea typeface="+mn-ea"/>
              <a:cs typeface="+mn-cs"/>
            </a:rPr>
            <a:t>ってい</a:t>
          </a:r>
          <a:r>
            <a:rPr lang="ja-JP" altLang="ja-JP" sz="1300" b="0" i="0" baseline="0">
              <a:solidFill>
                <a:schemeClr val="dk1"/>
              </a:solidFill>
              <a:effectLst/>
              <a:latin typeface="+mn-lt"/>
              <a:ea typeface="+mn-ea"/>
              <a:cs typeface="+mn-cs"/>
            </a:rPr>
            <a:t>る</a:t>
          </a:r>
          <a:r>
            <a:rPr lang="ja-JP" altLang="en-US" sz="1300" b="0" i="0" baseline="0">
              <a:solidFill>
                <a:schemeClr val="dk1"/>
              </a:solidFill>
              <a:effectLst/>
              <a:latin typeface="+mn-lt"/>
              <a:ea typeface="+mn-ea"/>
              <a:cs typeface="+mn-cs"/>
            </a:rPr>
            <a:t>状況である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0" name="直線コネクタ 439"/>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1"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2" name="直線コネクタ 441"/>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3"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4" name="直線コネクタ 443"/>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142621</xdr:rowOff>
    </xdr:from>
    <xdr:to>
      <xdr:col>22</xdr:col>
      <xdr:colOff>203200</xdr:colOff>
      <xdr:row>14</xdr:row>
      <xdr:rowOff>54017</xdr:rowOff>
    </xdr:to>
    <xdr:cxnSp macro="">
      <xdr:nvCxnSpPr>
        <xdr:cNvPr id="445" name="直線コネクタ 444"/>
        <xdr:cNvCxnSpPr/>
      </xdr:nvCxnSpPr>
      <xdr:spPr>
        <a:xfrm flipV="1">
          <a:off x="14401800" y="2371471"/>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6"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7" name="フローチャート : 判断 446"/>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54017</xdr:rowOff>
    </xdr:from>
    <xdr:to>
      <xdr:col>21</xdr:col>
      <xdr:colOff>0</xdr:colOff>
      <xdr:row>15</xdr:row>
      <xdr:rowOff>160062</xdr:rowOff>
    </xdr:to>
    <xdr:cxnSp macro="">
      <xdr:nvCxnSpPr>
        <xdr:cNvPr id="448" name="直線コネクタ 447"/>
        <xdr:cNvCxnSpPr/>
      </xdr:nvCxnSpPr>
      <xdr:spPr>
        <a:xfrm flipV="1">
          <a:off x="13512800" y="2454317"/>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1" name="フローチャート : 判断 450"/>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2" name="テキスト ボックス 451"/>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3" name="フローチャート :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4" name="テキスト ボックス 453"/>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5" name="フローチャート : 判断 454"/>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6" name="テキスト ボックス 455"/>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91821</xdr:rowOff>
    </xdr:from>
    <xdr:to>
      <xdr:col>22</xdr:col>
      <xdr:colOff>254000</xdr:colOff>
      <xdr:row>14</xdr:row>
      <xdr:rowOff>21971</xdr:rowOff>
    </xdr:to>
    <xdr:sp macro="" textlink="">
      <xdr:nvSpPr>
        <xdr:cNvPr id="462" name="円/楕円 461"/>
        <xdr:cNvSpPr/>
      </xdr:nvSpPr>
      <xdr:spPr>
        <a:xfrm>
          <a:off x="152400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32148</xdr:rowOff>
    </xdr:from>
    <xdr:ext cx="762000" cy="259045"/>
    <xdr:sp macro="" textlink="">
      <xdr:nvSpPr>
        <xdr:cNvPr id="463" name="テキスト ボックス 462"/>
        <xdr:cNvSpPr txBox="1"/>
      </xdr:nvSpPr>
      <xdr:spPr>
        <a:xfrm>
          <a:off x="14909800" y="208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3217</xdr:rowOff>
    </xdr:from>
    <xdr:to>
      <xdr:col>21</xdr:col>
      <xdr:colOff>50800</xdr:colOff>
      <xdr:row>14</xdr:row>
      <xdr:rowOff>104817</xdr:rowOff>
    </xdr:to>
    <xdr:sp macro="" textlink="">
      <xdr:nvSpPr>
        <xdr:cNvPr id="464" name="円/楕円 463"/>
        <xdr:cNvSpPr/>
      </xdr:nvSpPr>
      <xdr:spPr>
        <a:xfrm>
          <a:off x="14351000" y="2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114994</xdr:rowOff>
    </xdr:from>
    <xdr:ext cx="762000" cy="259045"/>
    <xdr:sp macro="" textlink="">
      <xdr:nvSpPr>
        <xdr:cNvPr id="465" name="テキスト ボックス 464"/>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109262</xdr:rowOff>
    </xdr:from>
    <xdr:to>
      <xdr:col>19</xdr:col>
      <xdr:colOff>533400</xdr:colOff>
      <xdr:row>16</xdr:row>
      <xdr:rowOff>39412</xdr:rowOff>
    </xdr:to>
    <xdr:sp macro="" textlink="">
      <xdr:nvSpPr>
        <xdr:cNvPr id="466" name="円/楕円 465"/>
        <xdr:cNvSpPr/>
      </xdr:nvSpPr>
      <xdr:spPr>
        <a:xfrm>
          <a:off x="13462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49589</xdr:rowOff>
    </xdr:from>
    <xdr:ext cx="762000" cy="259045"/>
    <xdr:sp macro="" textlink="">
      <xdr:nvSpPr>
        <xdr:cNvPr id="467" name="テキスト ボックス 466"/>
        <xdr:cNvSpPr txBox="1"/>
      </xdr:nvSpPr>
      <xdr:spPr>
        <a:xfrm>
          <a:off x="13131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8,551
8,440
5.60
5,241,140
5,016,993
205,093
3,792,449
1,747,882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と比較すると低くなっているが、本町の経常収支比率全体に占める割合は高く、その要因として、ごみの収集運搬業務や保育所・幼稚園等の施設運営を直営で行っていることが挙げられる。</a:t>
          </a:r>
          <a:endParaRPr kumimoji="1" lang="en-US" altLang="ja-JP" sz="1300">
            <a:latin typeface="ＭＳ Ｐゴシック"/>
          </a:endParaRPr>
        </a:p>
        <a:p>
          <a:r>
            <a:rPr kumimoji="1" lang="ja-JP" altLang="en-US" sz="1300">
              <a:latin typeface="ＭＳ Ｐゴシック"/>
            </a:rPr>
            <a:t>　今後は、コストの低減を図ることを目標に、民間でも実施可能な事業等の洗い出しを行い、指定管理者制度の導入等による委託化を積極的に検討する。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14333</xdr:rowOff>
    </xdr:from>
    <xdr:to>
      <xdr:col>7</xdr:col>
      <xdr:colOff>15875</xdr:colOff>
      <xdr:row>37</xdr:row>
      <xdr:rowOff>46990</xdr:rowOff>
    </xdr:to>
    <xdr:cxnSp macro="">
      <xdr:nvCxnSpPr>
        <xdr:cNvPr id="66" name="直線コネクタ 65"/>
        <xdr:cNvCxnSpPr/>
      </xdr:nvCxnSpPr>
      <xdr:spPr>
        <a:xfrm>
          <a:off x="3987800" y="63579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14333</xdr:rowOff>
    </xdr:from>
    <xdr:to>
      <xdr:col>5</xdr:col>
      <xdr:colOff>549275</xdr:colOff>
      <xdr:row>37</xdr:row>
      <xdr:rowOff>50256</xdr:rowOff>
    </xdr:to>
    <xdr:cxnSp macro="">
      <xdr:nvCxnSpPr>
        <xdr:cNvPr id="69" name="直線コネクタ 68"/>
        <xdr:cNvCxnSpPr/>
      </xdr:nvCxnSpPr>
      <xdr:spPr>
        <a:xfrm flipV="1">
          <a:off x="3098800" y="63579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14333</xdr:rowOff>
    </xdr:from>
    <xdr:to>
      <xdr:col>4</xdr:col>
      <xdr:colOff>346075</xdr:colOff>
      <xdr:row>37</xdr:row>
      <xdr:rowOff>50256</xdr:rowOff>
    </xdr:to>
    <xdr:cxnSp macro="">
      <xdr:nvCxnSpPr>
        <xdr:cNvPr id="72" name="直線コネクタ 71"/>
        <xdr:cNvCxnSpPr/>
      </xdr:nvCxnSpPr>
      <xdr:spPr>
        <a:xfrm>
          <a:off x="2209800" y="63579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37</xdr:row>
      <xdr:rowOff>14333</xdr:rowOff>
    </xdr:to>
    <xdr:cxnSp macro="">
      <xdr:nvCxnSpPr>
        <xdr:cNvPr id="75" name="直線コネクタ 74"/>
        <xdr:cNvCxnSpPr/>
      </xdr:nvCxnSpPr>
      <xdr:spPr>
        <a:xfrm>
          <a:off x="1320800" y="63155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6"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134983</xdr:rowOff>
    </xdr:from>
    <xdr:to>
      <xdr:col>5</xdr:col>
      <xdr:colOff>600075</xdr:colOff>
      <xdr:row>37</xdr:row>
      <xdr:rowOff>65133</xdr:rowOff>
    </xdr:to>
    <xdr:sp macro="" textlink="">
      <xdr:nvSpPr>
        <xdr:cNvPr id="87" name="円/楕円 86"/>
        <xdr:cNvSpPr/>
      </xdr:nvSpPr>
      <xdr:spPr>
        <a:xfrm>
          <a:off x="3937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75310</xdr:rowOff>
    </xdr:from>
    <xdr:ext cx="736600" cy="259045"/>
    <xdr:sp macro="" textlink="">
      <xdr:nvSpPr>
        <xdr:cNvPr id="88" name="テキスト ボックス 87"/>
        <xdr:cNvSpPr txBox="1"/>
      </xdr:nvSpPr>
      <xdr:spPr>
        <a:xfrm>
          <a:off x="3606800" y="607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170906</xdr:rowOff>
    </xdr:from>
    <xdr:to>
      <xdr:col>4</xdr:col>
      <xdr:colOff>396875</xdr:colOff>
      <xdr:row>37</xdr:row>
      <xdr:rowOff>101056</xdr:rowOff>
    </xdr:to>
    <xdr:sp macro="" textlink="">
      <xdr:nvSpPr>
        <xdr:cNvPr id="89" name="円/楕円 88"/>
        <xdr:cNvSpPr/>
      </xdr:nvSpPr>
      <xdr:spPr>
        <a:xfrm>
          <a:off x="3048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111233</xdr:rowOff>
    </xdr:from>
    <xdr:ext cx="762000" cy="259045"/>
    <xdr:sp macro="" textlink="">
      <xdr:nvSpPr>
        <xdr:cNvPr id="90" name="テキスト ボックス 89"/>
        <xdr:cNvSpPr txBox="1"/>
      </xdr:nvSpPr>
      <xdr:spPr>
        <a:xfrm>
          <a:off x="2717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134983</xdr:rowOff>
    </xdr:from>
    <xdr:to>
      <xdr:col>3</xdr:col>
      <xdr:colOff>193675</xdr:colOff>
      <xdr:row>37</xdr:row>
      <xdr:rowOff>65133</xdr:rowOff>
    </xdr:to>
    <xdr:sp macro="" textlink="">
      <xdr:nvSpPr>
        <xdr:cNvPr id="91" name="円/楕円 90"/>
        <xdr:cNvSpPr/>
      </xdr:nvSpPr>
      <xdr:spPr>
        <a:xfrm>
          <a:off x="2159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75310</xdr:rowOff>
    </xdr:from>
    <xdr:ext cx="762000" cy="259045"/>
    <xdr:sp macro="" textlink="">
      <xdr:nvSpPr>
        <xdr:cNvPr id="92" name="テキスト ボックス 91"/>
        <xdr:cNvSpPr txBox="1"/>
      </xdr:nvSpPr>
      <xdr:spPr>
        <a:xfrm>
          <a:off x="1828800" y="60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3" name="円/楕円 92"/>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4" name="テキスト ボックス 93"/>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物件費に係る経常収支比率は、類似団体平均と比較すると低くなっている。</a:t>
          </a:r>
        </a:p>
        <a:p>
          <a:r>
            <a:rPr kumimoji="1" lang="ja-JP" altLang="en-US" sz="1300">
              <a:latin typeface="ＭＳ Ｐゴシック"/>
            </a:rPr>
            <a:t>　今後の事業予定において大幅に増減する要素がないが、人件費の抑制を考慮した場合の委託料の増加等の可能性があるため、大幅な物件費の増とならないよう、注視していく必要がある。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27940</xdr:rowOff>
    </xdr:from>
    <xdr:to>
      <xdr:col>24</xdr:col>
      <xdr:colOff>31750</xdr:colOff>
      <xdr:row>14</xdr:row>
      <xdr:rowOff>58420</xdr:rowOff>
    </xdr:to>
    <xdr:cxnSp macro="">
      <xdr:nvCxnSpPr>
        <xdr:cNvPr id="127" name="直線コネクタ 126"/>
        <xdr:cNvCxnSpPr/>
      </xdr:nvCxnSpPr>
      <xdr:spPr>
        <a:xfrm>
          <a:off x="15671800" y="242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161290</xdr:rowOff>
    </xdr:from>
    <xdr:to>
      <xdr:col>22</xdr:col>
      <xdr:colOff>565150</xdr:colOff>
      <xdr:row>14</xdr:row>
      <xdr:rowOff>27940</xdr:rowOff>
    </xdr:to>
    <xdr:cxnSp macro="">
      <xdr:nvCxnSpPr>
        <xdr:cNvPr id="130" name="直線コネクタ 129"/>
        <xdr:cNvCxnSpPr/>
      </xdr:nvCxnSpPr>
      <xdr:spPr>
        <a:xfrm>
          <a:off x="14782800" y="239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13</xdr:row>
      <xdr:rowOff>161290</xdr:rowOff>
    </xdr:to>
    <xdr:cxnSp macro="">
      <xdr:nvCxnSpPr>
        <xdr:cNvPr id="133" name="直線コネクタ 132"/>
        <xdr:cNvCxnSpPr/>
      </xdr:nvCxnSpPr>
      <xdr:spPr>
        <a:xfrm>
          <a:off x="13893800" y="237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13</xdr:row>
      <xdr:rowOff>146050</xdr:rowOff>
    </xdr:to>
    <xdr:cxnSp macro="">
      <xdr:nvCxnSpPr>
        <xdr:cNvPr id="136" name="直線コネクタ 135"/>
        <xdr:cNvCxnSpPr/>
      </xdr:nvCxnSpPr>
      <xdr:spPr>
        <a:xfrm>
          <a:off x="13004800" y="234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6" name="円/楕円 145"/>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24147</xdr:rowOff>
    </xdr:from>
    <xdr:ext cx="762000" cy="259045"/>
    <xdr:sp macro="" textlink="">
      <xdr:nvSpPr>
        <xdr:cNvPr id="147"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148590</xdr:rowOff>
    </xdr:from>
    <xdr:to>
      <xdr:col>22</xdr:col>
      <xdr:colOff>615950</xdr:colOff>
      <xdr:row>14</xdr:row>
      <xdr:rowOff>78740</xdr:rowOff>
    </xdr:to>
    <xdr:sp macro="" textlink="">
      <xdr:nvSpPr>
        <xdr:cNvPr id="148" name="円/楕円 147"/>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88917</xdr:rowOff>
    </xdr:from>
    <xdr:ext cx="736600" cy="259045"/>
    <xdr:sp macro="" textlink="">
      <xdr:nvSpPr>
        <xdr:cNvPr id="149" name="テキスト ボックス 148"/>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110490</xdr:rowOff>
    </xdr:from>
    <xdr:to>
      <xdr:col>21</xdr:col>
      <xdr:colOff>412750</xdr:colOff>
      <xdr:row>14</xdr:row>
      <xdr:rowOff>40640</xdr:rowOff>
    </xdr:to>
    <xdr:sp macro="" textlink="">
      <xdr:nvSpPr>
        <xdr:cNvPr id="150" name="円/楕円 149"/>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50817</xdr:rowOff>
    </xdr:from>
    <xdr:ext cx="762000" cy="259045"/>
    <xdr:sp macro="" textlink="">
      <xdr:nvSpPr>
        <xdr:cNvPr id="151" name="テキスト ボックス 150"/>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4" name="円/楕円 153"/>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5" name="テキスト ボックス 154"/>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扶助費に係る経常収支比率は、類似団体平均と比較すると低くなっているが、幼年者人口と老年者人口の増加により、今後も上昇する見込みである。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69850</xdr:rowOff>
    </xdr:to>
    <xdr:cxnSp macro="">
      <xdr:nvCxnSpPr>
        <xdr:cNvPr id="186" name="直線コネクタ 185"/>
        <xdr:cNvCxnSpPr/>
      </xdr:nvCxnSpPr>
      <xdr:spPr>
        <a:xfrm flipV="1">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69850</xdr:rowOff>
    </xdr:to>
    <xdr:cxnSp macro="">
      <xdr:nvCxnSpPr>
        <xdr:cNvPr id="189" name="直線コネクタ 188"/>
        <xdr:cNvCxnSpPr/>
      </xdr:nvCxnSpPr>
      <xdr:spPr>
        <a:xfrm>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55</xdr:row>
      <xdr:rowOff>24130</xdr:rowOff>
    </xdr:to>
    <xdr:cxnSp macro="">
      <xdr:nvCxnSpPr>
        <xdr:cNvPr id="192" name="直線コネクタ 191"/>
        <xdr:cNvCxnSpPr/>
      </xdr:nvCxnSpPr>
      <xdr:spPr>
        <a:xfrm>
          <a:off x="2209800" y="933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54</xdr:row>
      <xdr:rowOff>81280</xdr:rowOff>
    </xdr:to>
    <xdr:cxnSp macro="">
      <xdr:nvCxnSpPr>
        <xdr:cNvPr id="195" name="直線コネクタ 194"/>
        <xdr:cNvCxnSpPr/>
      </xdr:nvCxnSpPr>
      <xdr:spPr>
        <a:xfrm>
          <a:off x="1320800" y="9202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5" name="円/楕円 204"/>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6"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0" name="テキスト ボックス 209"/>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1" name="円/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13" name="円/楕円 212"/>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14" name="テキスト ボックス 213"/>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比較すると操出金の増加により高くなっている。特に、関西国際空港関連の税収を見込み急速に整備事業を行った下水道事業特別会計への操出金の影響が大きい。</a:t>
          </a:r>
        </a:p>
        <a:p>
          <a:r>
            <a:rPr kumimoji="1" lang="ja-JP" altLang="en-US" sz="1300">
              <a:latin typeface="ＭＳ Ｐゴシック"/>
            </a:rPr>
            <a:t>　今後も、操出金の減少は見込まれず、高水準が続く見込みである。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78994</xdr:rowOff>
    </xdr:from>
    <xdr:to>
      <xdr:col>24</xdr:col>
      <xdr:colOff>31750</xdr:colOff>
      <xdr:row>57</xdr:row>
      <xdr:rowOff>106426</xdr:rowOff>
    </xdr:to>
    <xdr:cxnSp macro="">
      <xdr:nvCxnSpPr>
        <xdr:cNvPr id="244" name="直線コネクタ 243"/>
        <xdr:cNvCxnSpPr/>
      </xdr:nvCxnSpPr>
      <xdr:spPr>
        <a:xfrm flipV="1">
          <a:off x="15671800" y="98516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88138</xdr:rowOff>
    </xdr:from>
    <xdr:to>
      <xdr:col>22</xdr:col>
      <xdr:colOff>565150</xdr:colOff>
      <xdr:row>57</xdr:row>
      <xdr:rowOff>106426</xdr:rowOff>
    </xdr:to>
    <xdr:cxnSp macro="">
      <xdr:nvCxnSpPr>
        <xdr:cNvPr id="247" name="直線コネクタ 246"/>
        <xdr:cNvCxnSpPr/>
      </xdr:nvCxnSpPr>
      <xdr:spPr>
        <a:xfrm>
          <a:off x="14782800" y="9860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88138</xdr:rowOff>
    </xdr:from>
    <xdr:to>
      <xdr:col>21</xdr:col>
      <xdr:colOff>361950</xdr:colOff>
      <xdr:row>57</xdr:row>
      <xdr:rowOff>97282</xdr:rowOff>
    </xdr:to>
    <xdr:cxnSp macro="">
      <xdr:nvCxnSpPr>
        <xdr:cNvPr id="250" name="直線コネクタ 249"/>
        <xdr:cNvCxnSpPr/>
      </xdr:nvCxnSpPr>
      <xdr:spPr>
        <a:xfrm flipV="1">
          <a:off x="13893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97282</xdr:rowOff>
    </xdr:to>
    <xdr:cxnSp macro="">
      <xdr:nvCxnSpPr>
        <xdr:cNvPr id="253" name="直線コネクタ 252"/>
        <xdr:cNvCxnSpPr/>
      </xdr:nvCxnSpPr>
      <xdr:spPr>
        <a:xfrm>
          <a:off x="13004800" y="9787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28194</xdr:rowOff>
    </xdr:from>
    <xdr:to>
      <xdr:col>24</xdr:col>
      <xdr:colOff>82550</xdr:colOff>
      <xdr:row>57</xdr:row>
      <xdr:rowOff>129794</xdr:rowOff>
    </xdr:to>
    <xdr:sp macro="" textlink="">
      <xdr:nvSpPr>
        <xdr:cNvPr id="263" name="円/楕円 262"/>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271</xdr:rowOff>
    </xdr:from>
    <xdr:ext cx="762000" cy="259045"/>
    <xdr:sp macro="" textlink="">
      <xdr:nvSpPr>
        <xdr:cNvPr id="264"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55626</xdr:rowOff>
    </xdr:from>
    <xdr:to>
      <xdr:col>22</xdr:col>
      <xdr:colOff>615950</xdr:colOff>
      <xdr:row>57</xdr:row>
      <xdr:rowOff>157226</xdr:rowOff>
    </xdr:to>
    <xdr:sp macro="" textlink="">
      <xdr:nvSpPr>
        <xdr:cNvPr id="265" name="円/楕円 264"/>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66" name="テキスト ボックス 265"/>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7" name="円/楕円 266"/>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8" name="テキスト ボックス 267"/>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46482</xdr:rowOff>
    </xdr:from>
    <xdr:to>
      <xdr:col>20</xdr:col>
      <xdr:colOff>209550</xdr:colOff>
      <xdr:row>57</xdr:row>
      <xdr:rowOff>148082</xdr:rowOff>
    </xdr:to>
    <xdr:sp macro="" textlink="">
      <xdr:nvSpPr>
        <xdr:cNvPr id="269" name="円/楕円 268"/>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132859</xdr:rowOff>
    </xdr:from>
    <xdr:ext cx="762000" cy="259045"/>
    <xdr:sp macro="" textlink="">
      <xdr:nvSpPr>
        <xdr:cNvPr id="270" name="テキスト ボックス 269"/>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1" name="円/楕円 270"/>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2" name="テキスト ボックス 271"/>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補助費等に係る経常収支比率は、類似団体平均と比較すると低くなっている。</a:t>
          </a:r>
        </a:p>
        <a:p>
          <a:r>
            <a:rPr kumimoji="1" lang="ja-JP" altLang="en-US" sz="1300">
              <a:latin typeface="ＭＳ Ｐゴシック"/>
            </a:rPr>
            <a:t>　今後の収支見込みにおいて補助費等の大幅な増減が見込まれないため、今後も</a:t>
          </a:r>
          <a:r>
            <a:rPr kumimoji="1" lang="en-US" altLang="ja-JP" sz="1300">
              <a:latin typeface="ＭＳ Ｐゴシック"/>
            </a:rPr>
            <a:t>9.0</a:t>
          </a:r>
          <a:r>
            <a:rPr kumimoji="1" lang="ja-JP" altLang="en-US" sz="1300">
              <a:latin typeface="ＭＳ Ｐゴシック"/>
            </a:rPr>
            <a:t>前後で推移する見込みである。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161290</xdr:rowOff>
    </xdr:to>
    <xdr:cxnSp macro="">
      <xdr:nvCxnSpPr>
        <xdr:cNvPr id="302" name="直線コネクタ 301"/>
        <xdr:cNvCxnSpPr/>
      </xdr:nvCxnSpPr>
      <xdr:spPr>
        <a:xfrm flipV="1">
          <a:off x="15671800" y="611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12700</xdr:rowOff>
    </xdr:to>
    <xdr:cxnSp macro="">
      <xdr:nvCxnSpPr>
        <xdr:cNvPr id="305" name="直線コネクタ 304"/>
        <xdr:cNvCxnSpPr/>
      </xdr:nvCxnSpPr>
      <xdr:spPr>
        <a:xfrm flipV="1">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08" name="直線コネクタ 307"/>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12700</xdr:rowOff>
    </xdr:to>
    <xdr:cxnSp macro="">
      <xdr:nvCxnSpPr>
        <xdr:cNvPr id="311" name="直線コネクタ 310"/>
        <xdr:cNvCxnSpPr/>
      </xdr:nvCxnSpPr>
      <xdr:spPr>
        <a:xfrm>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1" name="円/楕円 320"/>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2"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3" name="円/楕円 32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4" name="テキスト ボックス 323"/>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5" name="円/楕円 32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7" name="円/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9" name="円/楕円 328"/>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0" name="テキスト ボックス 32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公債費に係る経常収支比率は、類似団体平均と比較すると低くなっているが、地方債現在高は依然として高水準であり、今後も地方債の新規発行を伴う普通建設事業を抑制していく。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146050</xdr:rowOff>
    </xdr:from>
    <xdr:to>
      <xdr:col>7</xdr:col>
      <xdr:colOff>15875</xdr:colOff>
      <xdr:row>75</xdr:row>
      <xdr:rowOff>1270</xdr:rowOff>
    </xdr:to>
    <xdr:cxnSp macro="">
      <xdr:nvCxnSpPr>
        <xdr:cNvPr id="362" name="直線コネクタ 361"/>
        <xdr:cNvCxnSpPr/>
      </xdr:nvCxnSpPr>
      <xdr:spPr>
        <a:xfrm flipV="1">
          <a:off x="3987800" y="12833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35560</xdr:rowOff>
    </xdr:to>
    <xdr:cxnSp macro="">
      <xdr:nvCxnSpPr>
        <xdr:cNvPr id="365" name="直線コネクタ 364"/>
        <xdr:cNvCxnSpPr/>
      </xdr:nvCxnSpPr>
      <xdr:spPr>
        <a:xfrm flipV="1">
          <a:off x="3098800" y="12860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35560</xdr:rowOff>
    </xdr:from>
    <xdr:to>
      <xdr:col>4</xdr:col>
      <xdr:colOff>346075</xdr:colOff>
      <xdr:row>75</xdr:row>
      <xdr:rowOff>66040</xdr:rowOff>
    </xdr:to>
    <xdr:cxnSp macro="">
      <xdr:nvCxnSpPr>
        <xdr:cNvPr id="368" name="直線コネクタ 367"/>
        <xdr:cNvCxnSpPr/>
      </xdr:nvCxnSpPr>
      <xdr:spPr>
        <a:xfrm flipV="1">
          <a:off x="2209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66040</xdr:rowOff>
    </xdr:to>
    <xdr:cxnSp macro="">
      <xdr:nvCxnSpPr>
        <xdr:cNvPr id="371" name="直線コネクタ 370"/>
        <xdr:cNvCxnSpPr/>
      </xdr:nvCxnSpPr>
      <xdr:spPr>
        <a:xfrm>
          <a:off x="1320800" y="12913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95250</xdr:rowOff>
    </xdr:from>
    <xdr:to>
      <xdr:col>7</xdr:col>
      <xdr:colOff>66675</xdr:colOff>
      <xdr:row>75</xdr:row>
      <xdr:rowOff>25400</xdr:rowOff>
    </xdr:to>
    <xdr:sp macro="" textlink="">
      <xdr:nvSpPr>
        <xdr:cNvPr id="381" name="円/楕円 380"/>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111777</xdr:rowOff>
    </xdr:from>
    <xdr:ext cx="762000" cy="259045"/>
    <xdr:sp macro="" textlink="">
      <xdr:nvSpPr>
        <xdr:cNvPr id="382" name="公債費該当値テキスト"/>
        <xdr:cNvSpPr txBox="1"/>
      </xdr:nvSpPr>
      <xdr:spPr>
        <a:xfrm>
          <a:off x="4914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3" name="円/楕円 38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4" name="テキスト ボックス 38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156210</xdr:rowOff>
    </xdr:from>
    <xdr:to>
      <xdr:col>4</xdr:col>
      <xdr:colOff>396875</xdr:colOff>
      <xdr:row>75</xdr:row>
      <xdr:rowOff>86360</xdr:rowOff>
    </xdr:to>
    <xdr:sp macro="" textlink="">
      <xdr:nvSpPr>
        <xdr:cNvPr id="385" name="円/楕円 384"/>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86" name="テキスト ボックス 385"/>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xdr:rowOff>
    </xdr:from>
    <xdr:to>
      <xdr:col>3</xdr:col>
      <xdr:colOff>193675</xdr:colOff>
      <xdr:row>75</xdr:row>
      <xdr:rowOff>116840</xdr:rowOff>
    </xdr:to>
    <xdr:sp macro="" textlink="">
      <xdr:nvSpPr>
        <xdr:cNvPr id="387" name="円/楕円 386"/>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127017</xdr:rowOff>
    </xdr:from>
    <xdr:ext cx="762000" cy="259045"/>
    <xdr:sp macro="" textlink="">
      <xdr:nvSpPr>
        <xdr:cNvPr id="388" name="テキスト ボックス 387"/>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89" name="円/楕円 388"/>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115587</xdr:rowOff>
    </xdr:from>
    <xdr:ext cx="762000" cy="259045"/>
    <xdr:sp macro="" textlink="">
      <xdr:nvSpPr>
        <xdr:cNvPr id="390" name="テキスト ボックス 389"/>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公債費以外に係る経常収支比率は、類似団体平均と比較すると低くなっている。</a:t>
          </a:r>
        </a:p>
        <a:p>
          <a:r>
            <a:rPr kumimoji="1" lang="ja-JP" altLang="en-US" sz="1300">
              <a:latin typeface="ＭＳ Ｐゴシック"/>
            </a:rPr>
            <a:t>　今後は、たばこ税の減収等により経常収支比率が悪化するため、類似団体平均程度まで上昇する見込みである。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xdr:rowOff>
    </xdr:from>
    <xdr:to>
      <xdr:col>24</xdr:col>
      <xdr:colOff>31750</xdr:colOff>
      <xdr:row>75</xdr:row>
      <xdr:rowOff>24130</xdr:rowOff>
    </xdr:to>
    <xdr:cxnSp macro="">
      <xdr:nvCxnSpPr>
        <xdr:cNvPr id="423" name="直線コネクタ 422"/>
        <xdr:cNvCxnSpPr/>
      </xdr:nvCxnSpPr>
      <xdr:spPr>
        <a:xfrm flipV="1">
          <a:off x="15671800" y="12863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43180</xdr:rowOff>
    </xdr:to>
    <xdr:cxnSp macro="">
      <xdr:nvCxnSpPr>
        <xdr:cNvPr id="426" name="直線コネクタ 425"/>
        <xdr:cNvCxnSpPr/>
      </xdr:nvCxnSpPr>
      <xdr:spPr>
        <a:xfrm flipV="1">
          <a:off x="14782800" y="12882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153670</xdr:rowOff>
    </xdr:from>
    <xdr:to>
      <xdr:col>21</xdr:col>
      <xdr:colOff>361950</xdr:colOff>
      <xdr:row>75</xdr:row>
      <xdr:rowOff>43180</xdr:rowOff>
    </xdr:to>
    <xdr:cxnSp macro="">
      <xdr:nvCxnSpPr>
        <xdr:cNvPr id="429" name="直線コネクタ 428"/>
        <xdr:cNvCxnSpPr/>
      </xdr:nvCxnSpPr>
      <xdr:spPr>
        <a:xfrm>
          <a:off x="13893800" y="12840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153670</xdr:rowOff>
    </xdr:to>
    <xdr:cxnSp macro="">
      <xdr:nvCxnSpPr>
        <xdr:cNvPr id="432" name="直線コネクタ 431"/>
        <xdr:cNvCxnSpPr/>
      </xdr:nvCxnSpPr>
      <xdr:spPr>
        <a:xfrm>
          <a:off x="13004800" y="1267714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125730</xdr:rowOff>
    </xdr:from>
    <xdr:to>
      <xdr:col>24</xdr:col>
      <xdr:colOff>82550</xdr:colOff>
      <xdr:row>75</xdr:row>
      <xdr:rowOff>55880</xdr:rowOff>
    </xdr:to>
    <xdr:sp macro="" textlink="">
      <xdr:nvSpPr>
        <xdr:cNvPr id="442" name="円/楕円 441"/>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142257</xdr:rowOff>
    </xdr:from>
    <xdr:ext cx="762000" cy="259045"/>
    <xdr:sp macro="" textlink="">
      <xdr:nvSpPr>
        <xdr:cNvPr id="443" name="公債費以外該当値テキスト"/>
        <xdr:cNvSpPr txBox="1"/>
      </xdr:nvSpPr>
      <xdr:spPr>
        <a:xfrm>
          <a:off x="16598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44" name="円/楕円 443"/>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45" name="テキスト ボックス 444"/>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163830</xdr:rowOff>
    </xdr:from>
    <xdr:to>
      <xdr:col>21</xdr:col>
      <xdr:colOff>412750</xdr:colOff>
      <xdr:row>75</xdr:row>
      <xdr:rowOff>93980</xdr:rowOff>
    </xdr:to>
    <xdr:sp macro="" textlink="">
      <xdr:nvSpPr>
        <xdr:cNvPr id="446" name="円/楕円 445"/>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47" name="テキスト ボックス 446"/>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102870</xdr:rowOff>
    </xdr:from>
    <xdr:to>
      <xdr:col>20</xdr:col>
      <xdr:colOff>209550</xdr:colOff>
      <xdr:row>75</xdr:row>
      <xdr:rowOff>33020</xdr:rowOff>
    </xdr:to>
    <xdr:sp macro="" textlink="">
      <xdr:nvSpPr>
        <xdr:cNvPr id="448" name="円/楕円 447"/>
        <xdr:cNvSpPr/>
      </xdr:nvSpPr>
      <xdr:spPr>
        <a:xfrm>
          <a:off x="13843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43197</xdr:rowOff>
    </xdr:from>
    <xdr:ext cx="762000" cy="259045"/>
    <xdr:sp macro="" textlink="">
      <xdr:nvSpPr>
        <xdr:cNvPr id="449" name="テキスト ボックス 448"/>
        <xdr:cNvSpPr txBox="1"/>
      </xdr:nvSpPr>
      <xdr:spPr>
        <a:xfrm>
          <a:off x="13512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0" name="円/楕円 449"/>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1" name="テキスト ボックス 450"/>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大阪府田尻町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78395</xdr:rowOff>
    </xdr:from>
    <xdr:to>
      <xdr:col>4</xdr:col>
      <xdr:colOff>1117600</xdr:colOff>
      <xdr:row>15</xdr:row>
      <xdr:rowOff>164959</xdr:rowOff>
    </xdr:to>
    <xdr:cxnSp macro="">
      <xdr:nvCxnSpPr>
        <xdr:cNvPr id="52" name="直線コネクタ 51"/>
        <xdr:cNvCxnSpPr/>
      </xdr:nvCxnSpPr>
      <xdr:spPr bwMode="auto">
        <a:xfrm flipV="1">
          <a:off x="5003800" y="2526320"/>
          <a:ext cx="647700" cy="25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123059</xdr:rowOff>
    </xdr:from>
    <xdr:to>
      <xdr:col>4</xdr:col>
      <xdr:colOff>469900</xdr:colOff>
      <xdr:row>15</xdr:row>
      <xdr:rowOff>164959</xdr:rowOff>
    </xdr:to>
    <xdr:cxnSp macro="">
      <xdr:nvCxnSpPr>
        <xdr:cNvPr id="55" name="直線コネクタ 54"/>
        <xdr:cNvCxnSpPr/>
      </xdr:nvCxnSpPr>
      <xdr:spPr bwMode="auto">
        <a:xfrm>
          <a:off x="4305300" y="2742434"/>
          <a:ext cx="698500" cy="4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123059</xdr:rowOff>
    </xdr:from>
    <xdr:to>
      <xdr:col>3</xdr:col>
      <xdr:colOff>904875</xdr:colOff>
      <xdr:row>15</xdr:row>
      <xdr:rowOff>166363</xdr:rowOff>
    </xdr:to>
    <xdr:cxnSp macro="">
      <xdr:nvCxnSpPr>
        <xdr:cNvPr id="58" name="直線コネクタ 57"/>
        <xdr:cNvCxnSpPr/>
      </xdr:nvCxnSpPr>
      <xdr:spPr bwMode="auto">
        <a:xfrm flipV="1">
          <a:off x="3606800" y="2742434"/>
          <a:ext cx="698500" cy="4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166363</xdr:rowOff>
    </xdr:from>
    <xdr:to>
      <xdr:col>3</xdr:col>
      <xdr:colOff>206375</xdr:colOff>
      <xdr:row>16</xdr:row>
      <xdr:rowOff>1978</xdr:rowOff>
    </xdr:to>
    <xdr:cxnSp macro="">
      <xdr:nvCxnSpPr>
        <xdr:cNvPr id="61" name="直線コネクタ 60"/>
        <xdr:cNvCxnSpPr/>
      </xdr:nvCxnSpPr>
      <xdr:spPr bwMode="auto">
        <a:xfrm flipV="1">
          <a:off x="2908300" y="2785738"/>
          <a:ext cx="698500" cy="7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27595</xdr:rowOff>
    </xdr:from>
    <xdr:to>
      <xdr:col>5</xdr:col>
      <xdr:colOff>34925</xdr:colOff>
      <xdr:row>14</xdr:row>
      <xdr:rowOff>129195</xdr:rowOff>
    </xdr:to>
    <xdr:sp macro="" textlink="">
      <xdr:nvSpPr>
        <xdr:cNvPr id="71" name="円/楕円 70"/>
        <xdr:cNvSpPr/>
      </xdr:nvSpPr>
      <xdr:spPr bwMode="auto">
        <a:xfrm>
          <a:off x="5600700" y="247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44122</xdr:rowOff>
    </xdr:from>
    <xdr:ext cx="762000" cy="259045"/>
    <xdr:sp macro="" textlink="">
      <xdr:nvSpPr>
        <xdr:cNvPr id="72" name="人口1人当たり決算額の推移該当値テキスト130"/>
        <xdr:cNvSpPr txBox="1"/>
      </xdr:nvSpPr>
      <xdr:spPr>
        <a:xfrm>
          <a:off x="5740400" y="23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159,590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114159</xdr:rowOff>
    </xdr:from>
    <xdr:to>
      <xdr:col>4</xdr:col>
      <xdr:colOff>520700</xdr:colOff>
      <xdr:row>16</xdr:row>
      <xdr:rowOff>44309</xdr:rowOff>
    </xdr:to>
    <xdr:sp macro="" textlink="">
      <xdr:nvSpPr>
        <xdr:cNvPr id="73" name="円/楕円 72"/>
        <xdr:cNvSpPr/>
      </xdr:nvSpPr>
      <xdr:spPr bwMode="auto">
        <a:xfrm>
          <a:off x="4953000" y="27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54486</xdr:rowOff>
    </xdr:from>
    <xdr:ext cx="736600" cy="259045"/>
    <xdr:sp macro="" textlink="">
      <xdr:nvSpPr>
        <xdr:cNvPr id="74" name="テキスト ボックス 73"/>
        <xdr:cNvSpPr txBox="1"/>
      </xdr:nvSpPr>
      <xdr:spPr>
        <a:xfrm>
          <a:off x="4622800" y="250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135,888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72259</xdr:rowOff>
    </xdr:from>
    <xdr:to>
      <xdr:col>3</xdr:col>
      <xdr:colOff>955675</xdr:colOff>
      <xdr:row>16</xdr:row>
      <xdr:rowOff>2409</xdr:rowOff>
    </xdr:to>
    <xdr:sp macro="" textlink="">
      <xdr:nvSpPr>
        <xdr:cNvPr id="75" name="円/楕円 74"/>
        <xdr:cNvSpPr/>
      </xdr:nvSpPr>
      <xdr:spPr bwMode="auto">
        <a:xfrm>
          <a:off x="4254500" y="269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12586</xdr:rowOff>
    </xdr:from>
    <xdr:ext cx="762000" cy="259045"/>
    <xdr:sp macro="" textlink="">
      <xdr:nvSpPr>
        <xdr:cNvPr id="76" name="テキスト ボックス 75"/>
        <xdr:cNvSpPr txBox="1"/>
      </xdr:nvSpPr>
      <xdr:spPr>
        <a:xfrm>
          <a:off x="3924300" y="24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115563</xdr:rowOff>
    </xdr:from>
    <xdr:to>
      <xdr:col>3</xdr:col>
      <xdr:colOff>257175</xdr:colOff>
      <xdr:row>16</xdr:row>
      <xdr:rowOff>45713</xdr:rowOff>
    </xdr:to>
    <xdr:sp macro="" textlink="">
      <xdr:nvSpPr>
        <xdr:cNvPr id="77" name="円/楕円 76"/>
        <xdr:cNvSpPr/>
      </xdr:nvSpPr>
      <xdr:spPr bwMode="auto">
        <a:xfrm>
          <a:off x="3556000" y="273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55890</xdr:rowOff>
    </xdr:from>
    <xdr:ext cx="762000" cy="259045"/>
    <xdr:sp macro="" textlink="">
      <xdr:nvSpPr>
        <xdr:cNvPr id="78" name="テキスト ボックス 77"/>
        <xdr:cNvSpPr txBox="1"/>
      </xdr:nvSpPr>
      <xdr:spPr>
        <a:xfrm>
          <a:off x="3225800" y="25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122628</xdr:rowOff>
    </xdr:from>
    <xdr:to>
      <xdr:col>2</xdr:col>
      <xdr:colOff>692150</xdr:colOff>
      <xdr:row>16</xdr:row>
      <xdr:rowOff>52778</xdr:rowOff>
    </xdr:to>
    <xdr:sp macro="" textlink="">
      <xdr:nvSpPr>
        <xdr:cNvPr id="79" name="円/楕円 78"/>
        <xdr:cNvSpPr/>
      </xdr:nvSpPr>
      <xdr:spPr bwMode="auto">
        <a:xfrm>
          <a:off x="2857500" y="274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62955</xdr:rowOff>
    </xdr:from>
    <xdr:ext cx="762000" cy="259045"/>
    <xdr:sp macro="" textlink="">
      <xdr:nvSpPr>
        <xdr:cNvPr id="80" name="テキスト ボックス 79"/>
        <xdr:cNvSpPr txBox="1"/>
      </xdr:nvSpPr>
      <xdr:spPr>
        <a:xfrm>
          <a:off x="2527300" y="251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175311</xdr:rowOff>
    </xdr:from>
    <xdr:to>
      <xdr:col>4</xdr:col>
      <xdr:colOff>1117600</xdr:colOff>
      <xdr:row>34</xdr:row>
      <xdr:rowOff>294069</xdr:rowOff>
    </xdr:to>
    <xdr:cxnSp macro="">
      <xdr:nvCxnSpPr>
        <xdr:cNvPr id="114" name="直線コネクタ 113"/>
        <xdr:cNvCxnSpPr/>
      </xdr:nvCxnSpPr>
      <xdr:spPr bwMode="auto">
        <a:xfrm>
          <a:off x="5003800" y="6442761"/>
          <a:ext cx="647700" cy="11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129229</xdr:rowOff>
    </xdr:from>
    <xdr:to>
      <xdr:col>4</xdr:col>
      <xdr:colOff>469900</xdr:colOff>
      <xdr:row>34</xdr:row>
      <xdr:rowOff>175311</xdr:rowOff>
    </xdr:to>
    <xdr:cxnSp macro="">
      <xdr:nvCxnSpPr>
        <xdr:cNvPr id="117" name="直線コネクタ 116"/>
        <xdr:cNvCxnSpPr/>
      </xdr:nvCxnSpPr>
      <xdr:spPr bwMode="auto">
        <a:xfrm>
          <a:off x="4305300" y="6396679"/>
          <a:ext cx="698500" cy="4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100502</xdr:rowOff>
    </xdr:from>
    <xdr:to>
      <xdr:col>3</xdr:col>
      <xdr:colOff>904875</xdr:colOff>
      <xdr:row>34</xdr:row>
      <xdr:rowOff>129229</xdr:rowOff>
    </xdr:to>
    <xdr:cxnSp macro="">
      <xdr:nvCxnSpPr>
        <xdr:cNvPr id="120" name="直線コネクタ 119"/>
        <xdr:cNvCxnSpPr/>
      </xdr:nvCxnSpPr>
      <xdr:spPr bwMode="auto">
        <a:xfrm>
          <a:off x="3606800" y="6367952"/>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46399</xdr:rowOff>
    </xdr:from>
    <xdr:to>
      <xdr:col>3</xdr:col>
      <xdr:colOff>206375</xdr:colOff>
      <xdr:row>34</xdr:row>
      <xdr:rowOff>100502</xdr:rowOff>
    </xdr:to>
    <xdr:cxnSp macro="">
      <xdr:nvCxnSpPr>
        <xdr:cNvPr id="123" name="直線コネクタ 122"/>
        <xdr:cNvCxnSpPr/>
      </xdr:nvCxnSpPr>
      <xdr:spPr bwMode="auto">
        <a:xfrm>
          <a:off x="2908300" y="6313849"/>
          <a:ext cx="698500" cy="5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243269</xdr:rowOff>
    </xdr:from>
    <xdr:to>
      <xdr:col>5</xdr:col>
      <xdr:colOff>34925</xdr:colOff>
      <xdr:row>35</xdr:row>
      <xdr:rowOff>1969</xdr:rowOff>
    </xdr:to>
    <xdr:sp macro="" textlink="">
      <xdr:nvSpPr>
        <xdr:cNvPr id="133" name="円/楕円 132"/>
        <xdr:cNvSpPr/>
      </xdr:nvSpPr>
      <xdr:spPr bwMode="auto">
        <a:xfrm>
          <a:off x="5600700" y="651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88345</xdr:rowOff>
    </xdr:from>
    <xdr:ext cx="762000" cy="259045"/>
    <xdr:sp macro="" textlink="">
      <xdr:nvSpPr>
        <xdr:cNvPr id="134" name="人口1人当たり決算額の推移該当値テキスト445"/>
        <xdr:cNvSpPr txBox="1"/>
      </xdr:nvSpPr>
      <xdr:spPr>
        <a:xfrm>
          <a:off x="5740400" y="63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124511</xdr:rowOff>
    </xdr:from>
    <xdr:to>
      <xdr:col>4</xdr:col>
      <xdr:colOff>520700</xdr:colOff>
      <xdr:row>34</xdr:row>
      <xdr:rowOff>226111</xdr:rowOff>
    </xdr:to>
    <xdr:sp macro="" textlink="">
      <xdr:nvSpPr>
        <xdr:cNvPr id="135" name="円/楕円 134"/>
        <xdr:cNvSpPr/>
      </xdr:nvSpPr>
      <xdr:spPr bwMode="auto">
        <a:xfrm>
          <a:off x="4953000" y="63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236288</xdr:rowOff>
    </xdr:from>
    <xdr:ext cx="736600" cy="259045"/>
    <xdr:sp macro="" textlink="">
      <xdr:nvSpPr>
        <xdr:cNvPr id="136" name="テキスト ボックス 135"/>
        <xdr:cNvSpPr txBox="1"/>
      </xdr:nvSpPr>
      <xdr:spPr>
        <a:xfrm>
          <a:off x="4622800" y="616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78429</xdr:rowOff>
    </xdr:from>
    <xdr:to>
      <xdr:col>3</xdr:col>
      <xdr:colOff>955675</xdr:colOff>
      <xdr:row>34</xdr:row>
      <xdr:rowOff>180029</xdr:rowOff>
    </xdr:to>
    <xdr:sp macro="" textlink="">
      <xdr:nvSpPr>
        <xdr:cNvPr id="137" name="円/楕円 136"/>
        <xdr:cNvSpPr/>
      </xdr:nvSpPr>
      <xdr:spPr bwMode="auto">
        <a:xfrm>
          <a:off x="4254500" y="634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190206</xdr:rowOff>
    </xdr:from>
    <xdr:ext cx="762000" cy="259045"/>
    <xdr:sp macro="" textlink="">
      <xdr:nvSpPr>
        <xdr:cNvPr id="138" name="テキスト ボックス 137"/>
        <xdr:cNvSpPr txBox="1"/>
      </xdr:nvSpPr>
      <xdr:spPr>
        <a:xfrm>
          <a:off x="3924300" y="61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49702</xdr:rowOff>
    </xdr:from>
    <xdr:to>
      <xdr:col>3</xdr:col>
      <xdr:colOff>257175</xdr:colOff>
      <xdr:row>34</xdr:row>
      <xdr:rowOff>151302</xdr:rowOff>
    </xdr:to>
    <xdr:sp macro="" textlink="">
      <xdr:nvSpPr>
        <xdr:cNvPr id="139" name="円/楕円 138"/>
        <xdr:cNvSpPr/>
      </xdr:nvSpPr>
      <xdr:spPr bwMode="auto">
        <a:xfrm>
          <a:off x="3556000" y="63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161479</xdr:rowOff>
    </xdr:from>
    <xdr:ext cx="762000" cy="259045"/>
    <xdr:sp macro="" textlink="">
      <xdr:nvSpPr>
        <xdr:cNvPr id="140" name="テキスト ボックス 139"/>
        <xdr:cNvSpPr txBox="1"/>
      </xdr:nvSpPr>
      <xdr:spPr>
        <a:xfrm>
          <a:off x="3225800" y="60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338499</xdr:rowOff>
    </xdr:from>
    <xdr:to>
      <xdr:col>2</xdr:col>
      <xdr:colOff>692150</xdr:colOff>
      <xdr:row>34</xdr:row>
      <xdr:rowOff>97199</xdr:rowOff>
    </xdr:to>
    <xdr:sp macro="" textlink="">
      <xdr:nvSpPr>
        <xdr:cNvPr id="141" name="円/楕円 140"/>
        <xdr:cNvSpPr/>
      </xdr:nvSpPr>
      <xdr:spPr bwMode="auto">
        <a:xfrm>
          <a:off x="2857500" y="626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107376</xdr:rowOff>
    </xdr:from>
    <xdr:ext cx="762000" cy="259045"/>
    <xdr:sp macro="" textlink="">
      <xdr:nvSpPr>
        <xdr:cNvPr id="142" name="テキスト ボックス 141"/>
        <xdr:cNvSpPr txBox="1"/>
      </xdr:nvSpPr>
      <xdr:spPr>
        <a:xfrm>
          <a:off x="2527300" y="603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実質収支比率については、各年度において概ね</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前後となるよう財政調整基金への積み立てにより対応している。</a:t>
          </a:r>
        </a:p>
        <a:p>
          <a:r>
            <a:rPr kumimoji="1" lang="ja-JP" altLang="en-US" sz="1400">
              <a:latin typeface="ＭＳ ゴシック" pitchFamily="49" charset="-128"/>
              <a:ea typeface="ＭＳ ゴシック" pitchFamily="49" charset="-128"/>
            </a:rPr>
            <a:t>　財政調整基金については、近年の良好な決算状況から残高が増加している。また今後の見込みにおいて、関西国際空港２期島に伴う固定資産税の増加や町民税法人税割の増加により収支がさらに向上するものと見込んでおり、特定目的基金の創設等を視野に入れた基金の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実質収支については、概ね２億円程度となるよう財政調整基金への積立て又は取り崩しにより調整を行っており、実質収支比率は６前後で推移している。今後においても同様に推移するものと見込んでいる。</a:t>
          </a:r>
          <a:endParaRPr lang="ja-JP" altLang="ja-JP" sz="1300">
            <a:effectLst/>
          </a:endParaRPr>
        </a:p>
        <a:p>
          <a:r>
            <a:rPr kumimoji="1" lang="ja-JP" altLang="ja-JP" sz="1300">
              <a:solidFill>
                <a:schemeClr val="dk1"/>
              </a:solidFill>
              <a:effectLst/>
              <a:latin typeface="+mn-lt"/>
              <a:ea typeface="+mn-ea"/>
              <a:cs typeface="+mn-cs"/>
            </a:rPr>
            <a:t>　水道事業会計については、近年良好な収支決算により資金剰余額が増加しているが、今後老朽管更新等の需要が見込まれており、徐々に資金剰余額は減少するものと見込んでいる。</a:t>
          </a:r>
          <a:endParaRPr lang="ja-JP" altLang="ja-JP" sz="1300">
            <a:effectLst/>
          </a:endParaRPr>
        </a:p>
        <a:p>
          <a:r>
            <a:rPr kumimoji="1" lang="ja-JP" altLang="ja-JP" sz="1300">
              <a:solidFill>
                <a:schemeClr val="dk1"/>
              </a:solidFill>
              <a:effectLst/>
              <a:latin typeface="+mn-lt"/>
              <a:ea typeface="+mn-ea"/>
              <a:cs typeface="+mn-cs"/>
            </a:rPr>
            <a:t>　国民健康保険、介護保険及び後期高齢者医療の各会計については、適正な保険料設定等に伴い、概ね収支が均衡する会計運営が続いており、今後も同様に推移するものと見込んでいる。</a:t>
          </a:r>
          <a:endParaRPr lang="ja-JP" altLang="ja-JP" sz="1300">
            <a:effectLst/>
          </a:endParaRPr>
        </a:p>
        <a:p>
          <a:r>
            <a:rPr kumimoji="1" lang="ja-JP" altLang="ja-JP" sz="1300">
              <a:solidFill>
                <a:schemeClr val="dk1"/>
              </a:solidFill>
              <a:effectLst/>
              <a:latin typeface="+mn-lt"/>
              <a:ea typeface="+mn-ea"/>
              <a:cs typeface="+mn-cs"/>
            </a:rPr>
            <a:t>　下水道事業特別会計については、一般会計からの操出金により収支調整を行っているため、実質収支は常に０で推移することとなる。</a:t>
          </a:r>
          <a:endParaRPr lang="ja-JP" altLang="ja-JP" sz="1300">
            <a:effectLst/>
          </a:endParaRPr>
        </a:p>
        <a:p>
          <a:r>
            <a:rPr kumimoji="1" lang="ja-JP" altLang="ja-JP" sz="1300">
              <a:solidFill>
                <a:schemeClr val="dk1"/>
              </a:solidFill>
              <a:effectLst/>
              <a:latin typeface="+mn-lt"/>
              <a:ea typeface="+mn-ea"/>
              <a:cs typeface="+mn-cs"/>
            </a:rPr>
            <a:t>　全会計を連結した実質赤字比率については、概ね１１前後で推移しており、今後においても赤字となることはなく、ほぼ同様の水準で推移するものと見込んでいる。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起債の新規発行を抑制してるため、元利償還金は減少していくが、公営企業債の元利償還金に対する繰入金は横ばいの状態が続くため、実質公債比率の分子は、今後も少しずつ減少する見込みである。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一般会計等に係る地方債の現在高が今後も減少する見込みである。また、充当可能基金は財政調整基金の増加により、今後も増加する見込みであるため、将来負担比率の分子はさらに減少す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5241140</v>
      </c>
      <c r="BO4" s="349"/>
      <c r="BP4" s="349"/>
      <c r="BQ4" s="349"/>
      <c r="BR4" s="349"/>
      <c r="BS4" s="349"/>
      <c r="BT4" s="349"/>
      <c r="BU4" s="350"/>
      <c r="BV4" s="348">
        <v>4945359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5016993</v>
      </c>
      <c r="BO5" s="386"/>
      <c r="BP5" s="386"/>
      <c r="BQ5" s="386"/>
      <c r="BR5" s="386"/>
      <c r="BS5" s="386"/>
      <c r="BT5" s="386"/>
      <c r="BU5" s="387"/>
      <c r="BV5" s="385">
        <v>4626246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67.8</v>
      </c>
      <c r="CU5" s="383"/>
      <c r="CV5" s="383"/>
      <c r="CW5" s="383"/>
      <c r="CX5" s="383"/>
      <c r="CY5" s="383"/>
      <c r="CZ5" s="383"/>
      <c r="DA5" s="384"/>
      <c r="DB5" s="382">
        <v>69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224147</v>
      </c>
      <c r="BO6" s="386"/>
      <c r="BP6" s="386"/>
      <c r="BQ6" s="386"/>
      <c r="BR6" s="386"/>
      <c r="BS6" s="386"/>
      <c r="BT6" s="386"/>
      <c r="BU6" s="387"/>
      <c r="BV6" s="385">
        <v>319113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67.8</v>
      </c>
      <c r="CU6" s="423"/>
      <c r="CV6" s="423"/>
      <c r="CW6" s="423"/>
      <c r="CX6" s="423"/>
      <c r="CY6" s="423"/>
      <c r="CZ6" s="423"/>
      <c r="DA6" s="424"/>
      <c r="DB6" s="422">
        <v>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19054</v>
      </c>
      <c r="BO7" s="386"/>
      <c r="BP7" s="386"/>
      <c r="BQ7" s="386"/>
      <c r="BR7" s="386"/>
      <c r="BS7" s="386"/>
      <c r="BT7" s="386"/>
      <c r="BU7" s="387"/>
      <c r="BV7" s="385">
        <v>34000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3792449</v>
      </c>
      <c r="CU7" s="386"/>
      <c r="CV7" s="386"/>
      <c r="CW7" s="386"/>
      <c r="CX7" s="386"/>
      <c r="CY7" s="386"/>
      <c r="CZ7" s="386"/>
      <c r="DA7" s="387"/>
      <c r="DB7" s="385">
        <v>3478876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205093</v>
      </c>
      <c r="BO8" s="386"/>
      <c r="BP8" s="386"/>
      <c r="BQ8" s="386"/>
      <c r="BR8" s="386"/>
      <c r="BS8" s="386"/>
      <c r="BT8" s="386"/>
      <c r="BU8" s="387"/>
      <c r="BV8" s="385">
        <v>285113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1.3</v>
      </c>
      <c r="CU8" s="426"/>
      <c r="CV8" s="426"/>
      <c r="CW8" s="426"/>
      <c r="CX8" s="426"/>
      <c r="CY8" s="426"/>
      <c r="CZ8" s="426"/>
      <c r="DA8" s="427"/>
      <c r="DB8" s="425">
        <v>1.31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8085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-80020</v>
      </c>
      <c r="BO9" s="386"/>
      <c r="BP9" s="386"/>
      <c r="BQ9" s="386"/>
      <c r="BR9" s="386"/>
      <c r="BS9" s="386"/>
      <c r="BT9" s="386"/>
      <c r="BU9" s="387"/>
      <c r="BV9" s="385">
        <v>75248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7.9</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7240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531653</v>
      </c>
      <c r="BO10" s="386"/>
      <c r="BP10" s="386"/>
      <c r="BQ10" s="386"/>
      <c r="BR10" s="386"/>
      <c r="BS10" s="386"/>
      <c r="BT10" s="386"/>
      <c r="BU10" s="387"/>
      <c r="BV10" s="385">
        <v>113255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8551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8440</v>
      </c>
      <c r="S13" s="467"/>
      <c r="T13" s="467"/>
      <c r="U13" s="467"/>
      <c r="V13" s="468"/>
      <c r="W13" s="401" t="s">
        <v>124</v>
      </c>
      <c r="X13" s="402"/>
      <c r="Y13" s="402"/>
      <c r="Z13" s="402"/>
      <c r="AA13" s="402"/>
      <c r="AB13" s="392"/>
      <c r="AC13" s="436">
        <v>82</v>
      </c>
      <c r="AD13" s="437"/>
      <c r="AE13" s="437"/>
      <c r="AF13" s="437"/>
      <c r="AG13" s="476"/>
      <c r="AH13" s="436">
        <v>96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451633</v>
      </c>
      <c r="BO13" s="386"/>
      <c r="BP13" s="386"/>
      <c r="BQ13" s="386"/>
      <c r="BR13" s="386"/>
      <c r="BS13" s="386"/>
      <c r="BT13" s="386"/>
      <c r="BU13" s="387"/>
      <c r="BV13" s="385">
        <v>188503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8422</v>
      </c>
      <c r="S14" s="467"/>
      <c r="T14" s="467"/>
      <c r="U14" s="467"/>
      <c r="V14" s="468"/>
      <c r="W14" s="375"/>
      <c r="X14" s="376"/>
      <c r="Y14" s="376"/>
      <c r="Z14" s="376"/>
      <c r="AA14" s="376"/>
      <c r="AB14" s="365"/>
      <c r="AC14" s="469">
        <v>2.4</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8344</v>
      </c>
      <c r="S15" s="467"/>
      <c r="T15" s="467"/>
      <c r="U15" s="467"/>
      <c r="V15" s="468"/>
      <c r="W15" s="401" t="s">
        <v>131</v>
      </c>
      <c r="X15" s="402"/>
      <c r="Y15" s="402"/>
      <c r="Z15" s="402"/>
      <c r="AA15" s="402"/>
      <c r="AB15" s="392"/>
      <c r="AC15" s="436">
        <v>610</v>
      </c>
      <c r="AD15" s="437"/>
      <c r="AE15" s="437"/>
      <c r="AF15" s="437"/>
      <c r="AG15" s="476"/>
      <c r="AH15" s="436">
        <v>574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2871044</v>
      </c>
      <c r="BO15" s="349"/>
      <c r="BP15" s="349"/>
      <c r="BQ15" s="349"/>
      <c r="BR15" s="349"/>
      <c r="BS15" s="349"/>
      <c r="BT15" s="349"/>
      <c r="BU15" s="350"/>
      <c r="BV15" s="348">
        <v>2598818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18.2</v>
      </c>
      <c r="AD16" s="470"/>
      <c r="AE16" s="470"/>
      <c r="AF16" s="470"/>
      <c r="AG16" s="471"/>
      <c r="AH16" s="469">
        <v>17.8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2101144</v>
      </c>
      <c r="BO16" s="386"/>
      <c r="BP16" s="386"/>
      <c r="BQ16" s="386"/>
      <c r="BR16" s="386"/>
      <c r="BS16" s="386"/>
      <c r="BT16" s="386"/>
      <c r="BU16" s="387"/>
      <c r="BV16" s="385">
        <v>2029713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2659</v>
      </c>
      <c r="AD17" s="437"/>
      <c r="AE17" s="437"/>
      <c r="AF17" s="437"/>
      <c r="AG17" s="476"/>
      <c r="AH17" s="436">
        <v>2397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3792449</v>
      </c>
      <c r="BO17" s="386"/>
      <c r="BP17" s="386"/>
      <c r="BQ17" s="386"/>
      <c r="BR17" s="386"/>
      <c r="BS17" s="386"/>
      <c r="BT17" s="386"/>
      <c r="BU17" s="387"/>
      <c r="BV17" s="385">
        <v>3425336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5.6</v>
      </c>
      <c r="M18" s="498"/>
      <c r="N18" s="498"/>
      <c r="O18" s="498"/>
      <c r="P18" s="498"/>
      <c r="Q18" s="498"/>
      <c r="R18" s="499"/>
      <c r="S18" s="499"/>
      <c r="T18" s="499"/>
      <c r="U18" s="499"/>
      <c r="V18" s="500"/>
      <c r="W18" s="403"/>
      <c r="X18" s="404"/>
      <c r="Y18" s="404"/>
      <c r="Z18" s="404"/>
      <c r="AA18" s="404"/>
      <c r="AB18" s="395"/>
      <c r="AC18" s="501">
        <v>79.3</v>
      </c>
      <c r="AD18" s="502"/>
      <c r="AE18" s="502"/>
      <c r="AF18" s="502"/>
      <c r="AG18" s="503"/>
      <c r="AH18" s="501">
        <v>74.400000000000006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2915212</v>
      </c>
      <c r="BO18" s="386"/>
      <c r="BP18" s="386"/>
      <c r="BQ18" s="386"/>
      <c r="BR18" s="386"/>
      <c r="BS18" s="386"/>
      <c r="BT18" s="386"/>
      <c r="BU18" s="387"/>
      <c r="BV18" s="385">
        <v>2802185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1444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4630777</v>
      </c>
      <c r="BO19" s="386"/>
      <c r="BP19" s="386"/>
      <c r="BQ19" s="386"/>
      <c r="BR19" s="386"/>
      <c r="BS19" s="386"/>
      <c r="BT19" s="386"/>
      <c r="BU19" s="387"/>
      <c r="BV19" s="385">
        <v>4307903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3255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1747882</v>
      </c>
      <c r="BO23" s="386"/>
      <c r="BP23" s="386"/>
      <c r="BQ23" s="386"/>
      <c r="BR23" s="386"/>
      <c r="BS23" s="386"/>
      <c r="BT23" s="386"/>
      <c r="BU23" s="387"/>
      <c r="BV23" s="385">
        <v>2078085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6520</v>
      </c>
      <c r="R24" s="437"/>
      <c r="S24" s="437"/>
      <c r="T24" s="437"/>
      <c r="U24" s="437"/>
      <c r="V24" s="476"/>
      <c r="W24" s="531"/>
      <c r="X24" s="519"/>
      <c r="Y24" s="520"/>
      <c r="Z24" s="435" t="s">
        <v>155</v>
      </c>
      <c r="AA24" s="415"/>
      <c r="AB24" s="415"/>
      <c r="AC24" s="415"/>
      <c r="AD24" s="415"/>
      <c r="AE24" s="415"/>
      <c r="AF24" s="415"/>
      <c r="AG24" s="416"/>
      <c r="AH24" s="436">
        <v>100</v>
      </c>
      <c r="AI24" s="437"/>
      <c r="AJ24" s="437"/>
      <c r="AK24" s="437"/>
      <c r="AL24" s="476"/>
      <c r="AM24" s="436">
        <v>331900</v>
      </c>
      <c r="AN24" s="437"/>
      <c r="AO24" s="437"/>
      <c r="AP24" s="437"/>
      <c r="AQ24" s="437"/>
      <c r="AR24" s="476"/>
      <c r="AS24" s="436">
        <v>3319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764853</v>
      </c>
      <c r="BO24" s="386"/>
      <c r="BP24" s="386"/>
      <c r="BQ24" s="386"/>
      <c r="BR24" s="386"/>
      <c r="BS24" s="386"/>
      <c r="BT24" s="386"/>
      <c r="BU24" s="387"/>
      <c r="BV24" s="385">
        <v>859031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6170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242855</v>
      </c>
      <c r="BO25" s="349"/>
      <c r="BP25" s="349"/>
      <c r="BQ25" s="349"/>
      <c r="BR25" s="349"/>
      <c r="BS25" s="349"/>
      <c r="BT25" s="349"/>
      <c r="BU25" s="350"/>
      <c r="BV25" s="348">
        <v>185972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5630</v>
      </c>
      <c r="R26" s="437"/>
      <c r="S26" s="437"/>
      <c r="T26" s="437"/>
      <c r="U26" s="437"/>
      <c r="V26" s="476"/>
      <c r="W26" s="531"/>
      <c r="X26" s="519"/>
      <c r="Y26" s="520"/>
      <c r="Z26" s="435" t="s">
        <v>161</v>
      </c>
      <c r="AA26" s="539"/>
      <c r="AB26" s="539"/>
      <c r="AC26" s="539"/>
      <c r="AD26" s="539"/>
      <c r="AE26" s="539"/>
      <c r="AF26" s="539"/>
      <c r="AG26" s="540"/>
      <c r="AH26" s="436">
        <v>7</v>
      </c>
      <c r="AI26" s="437"/>
      <c r="AJ26" s="437"/>
      <c r="AK26" s="437"/>
      <c r="AL26" s="476"/>
      <c r="AM26" s="436">
        <v>21693</v>
      </c>
      <c r="AN26" s="437"/>
      <c r="AO26" s="437"/>
      <c r="AP26" s="437"/>
      <c r="AQ26" s="437"/>
      <c r="AR26" s="476"/>
      <c r="AS26" s="436">
        <v>3099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3140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31278</v>
      </c>
      <c r="AN27" s="437"/>
      <c r="AO27" s="437"/>
      <c r="AP27" s="437"/>
      <c r="AQ27" s="437"/>
      <c r="AR27" s="476"/>
      <c r="AS27" s="436">
        <v>3128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4534800</v>
      </c>
      <c r="BO28" s="349"/>
      <c r="BP28" s="349"/>
      <c r="BQ28" s="349"/>
      <c r="BR28" s="349"/>
      <c r="BS28" s="349"/>
      <c r="BT28" s="349"/>
      <c r="BU28" s="350"/>
      <c r="BV28" s="348">
        <v>4003147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2660</v>
      </c>
      <c r="R29" s="437"/>
      <c r="S29" s="437"/>
      <c r="T29" s="437"/>
      <c r="U29" s="437"/>
      <c r="V29" s="476"/>
      <c r="W29" s="531"/>
      <c r="X29" s="519"/>
      <c r="Y29" s="520"/>
      <c r="Z29" s="435" t="s">
        <v>171</v>
      </c>
      <c r="AA29" s="415"/>
      <c r="AB29" s="415"/>
      <c r="AC29" s="415"/>
      <c r="AD29" s="415"/>
      <c r="AE29" s="415"/>
      <c r="AF29" s="415"/>
      <c r="AG29" s="416"/>
      <c r="AH29" s="436">
        <v>110</v>
      </c>
      <c r="AI29" s="437"/>
      <c r="AJ29" s="437"/>
      <c r="AK29" s="437"/>
      <c r="AL29" s="476"/>
      <c r="AM29" s="436">
        <v>363178</v>
      </c>
      <c r="AN29" s="437"/>
      <c r="AO29" s="437"/>
      <c r="AP29" s="437"/>
      <c r="AQ29" s="437"/>
      <c r="AR29" s="476"/>
      <c r="AS29" s="436">
        <v>3302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300729</v>
      </c>
      <c r="BO29" s="386"/>
      <c r="BP29" s="386"/>
      <c r="BQ29" s="386"/>
      <c r="BR29" s="386"/>
      <c r="BS29" s="386"/>
      <c r="BT29" s="386"/>
      <c r="BU29" s="387"/>
      <c r="BV29" s="385">
        <v>200267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439145</v>
      </c>
      <c r="BO30" s="553"/>
      <c r="BP30" s="553"/>
      <c r="BQ30" s="553"/>
      <c r="BR30" s="553"/>
      <c r="BS30" s="553"/>
      <c r="BT30" s="553"/>
      <c r="BU30" s="554"/>
      <c r="BV30" s="552">
        <v>437439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大阪府後期高齢者医療広域連合
（一般会計）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大阪府後期高齢者医療広域連合
（後期高齢者医療特別会計）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大阪広域水道企業団
（水道事業会計）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大阪広域水道企業団
（工業用水道事業会計）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泉佐野市田尻町清掃施設組合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泉州南消防組合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3" t="s">
        <v>23</v>
      </c>
      <c r="C41" s="1174"/>
      <c r="D41" s="81"/>
      <c r="E41" s="1179" t="s">
        <v>24</v>
      </c>
      <c r="F41" s="1179"/>
      <c r="G41" s="1179"/>
      <c r="H41" s="1180"/>
      <c r="I41" s="82">
        <v>3175</v>
      </c>
      <c r="J41" s="83">
        <v>2805</v>
      </c>
      <c r="K41" s="83">
        <v>2443</v>
      </c>
      <c r="L41" s="83">
        <v>2078</v>
      </c>
      <c r="M41" s="84">
        <v>1748</v>
      </c>
    </row>
    <row r="42" spans="2:13" ht="27.75" customHeight="1">
      <c r="B42" s="1175"/>
      <c r="C42" s="1176"/>
      <c r="D42" s="85"/>
      <c r="E42" s="1181" t="s">
        <v>25</v>
      </c>
      <c r="F42" s="1181"/>
      <c r="G42" s="1181"/>
      <c r="H42" s="1182"/>
      <c r="I42" s="86" t="s">
        <v>477</v>
      </c>
      <c r="J42" s="87" t="s">
        <v>477</v>
      </c>
      <c r="K42" s="87" t="s">
        <v>477</v>
      </c>
      <c r="L42" s="87" t="s">
        <v>477</v>
      </c>
      <c r="M42" s="88" t="s">
        <v>477</v>
      </c>
    </row>
    <row r="43" spans="2:13" ht="27.75" customHeight="1">
      <c r="B43" s="1175"/>
      <c r="C43" s="1176"/>
      <c r="D43" s="85"/>
      <c r="E43" s="1181" t="s">
        <v>26</v>
      </c>
      <c r="F43" s="1181"/>
      <c r="G43" s="1181"/>
      <c r="H43" s="1182"/>
      <c r="I43" s="86">
        <v>4540</v>
      </c>
      <c r="J43" s="87">
        <v>4499</v>
      </c>
      <c r="K43" s="87">
        <v>4371</v>
      </c>
      <c r="L43" s="87">
        <v>4086</v>
      </c>
      <c r="M43" s="88">
        <v>3787</v>
      </c>
    </row>
    <row r="44" spans="2:13" ht="27.75" customHeight="1">
      <c r="B44" s="1175"/>
      <c r="C44" s="1176"/>
      <c r="D44" s="85"/>
      <c r="E44" s="1181" t="s">
        <v>27</v>
      </c>
      <c r="F44" s="1181"/>
      <c r="G44" s="1181"/>
      <c r="H44" s="1182"/>
      <c r="I44" s="86">
        <v>47</v>
      </c>
      <c r="J44" s="87">
        <v>30</v>
      </c>
      <c r="K44" s="87">
        <v>13</v>
      </c>
      <c r="L44" s="87">
        <v>1</v>
      </c>
      <c r="M44" s="88">
        <v>5</v>
      </c>
    </row>
    <row r="45" spans="2:13" ht="27.75" customHeight="1">
      <c r="B45" s="1175"/>
      <c r="C45" s="1176"/>
      <c r="D45" s="85"/>
      <c r="E45" s="1181" t="s">
        <v>28</v>
      </c>
      <c r="F45" s="1181"/>
      <c r="G45" s="1181"/>
      <c r="H45" s="1182"/>
      <c r="I45" s="86">
        <v>855</v>
      </c>
      <c r="J45" s="87">
        <v>899</v>
      </c>
      <c r="K45" s="87">
        <v>946</v>
      </c>
      <c r="L45" s="87">
        <v>998</v>
      </c>
      <c r="M45" s="88">
        <v>946</v>
      </c>
    </row>
    <row r="46" spans="2:13" ht="27.75" customHeight="1">
      <c r="B46" s="1175"/>
      <c r="C46" s="1176"/>
      <c r="D46" s="85"/>
      <c r="E46" s="1181" t="s">
        <v>29</v>
      </c>
      <c r="F46" s="1181"/>
      <c r="G46" s="1181"/>
      <c r="H46" s="1182"/>
      <c r="I46" s="86" t="s">
        <v>477</v>
      </c>
      <c r="J46" s="87" t="s">
        <v>477</v>
      </c>
      <c r="K46" s="87" t="s">
        <v>477</v>
      </c>
      <c r="L46" s="87" t="s">
        <v>477</v>
      </c>
      <c r="M46" s="88" t="s">
        <v>477</v>
      </c>
    </row>
    <row r="47" spans="2:13" ht="27.75" customHeight="1">
      <c r="B47" s="1175"/>
      <c r="C47" s="1176"/>
      <c r="D47" s="85"/>
      <c r="E47" s="1181" t="s">
        <v>30</v>
      </c>
      <c r="F47" s="1181"/>
      <c r="G47" s="1181"/>
      <c r="H47" s="1182"/>
      <c r="I47" s="86" t="s">
        <v>477</v>
      </c>
      <c r="J47" s="87" t="s">
        <v>477</v>
      </c>
      <c r="K47" s="87" t="s">
        <v>477</v>
      </c>
      <c r="L47" s="87" t="s">
        <v>477</v>
      </c>
      <c r="M47" s="88" t="s">
        <v>477</v>
      </c>
    </row>
    <row r="48" spans="2:13" ht="27.75" customHeight="1">
      <c r="B48" s="1177"/>
      <c r="C48" s="1178"/>
      <c r="D48" s="85"/>
      <c r="E48" s="1181" t="s">
        <v>31</v>
      </c>
      <c r="F48" s="1181"/>
      <c r="G48" s="1181"/>
      <c r="H48" s="1182"/>
      <c r="I48" s="86" t="s">
        <v>477</v>
      </c>
      <c r="J48" s="87" t="s">
        <v>477</v>
      </c>
      <c r="K48" s="87" t="s">
        <v>477</v>
      </c>
      <c r="L48" s="87" t="s">
        <v>477</v>
      </c>
      <c r="M48" s="88" t="s">
        <v>477</v>
      </c>
    </row>
    <row r="49" spans="2:13" ht="27.75" customHeight="1">
      <c r="B49" s="1183" t="s">
        <v>32</v>
      </c>
      <c r="C49" s="1184"/>
      <c r="D49" s="89"/>
      <c r="E49" s="1181" t="s">
        <v>33</v>
      </c>
      <c r="F49" s="1181"/>
      <c r="G49" s="1181"/>
      <c r="H49" s="1182"/>
      <c r="I49" s="86">
        <v>3018</v>
      </c>
      <c r="J49" s="87">
        <v>3905</v>
      </c>
      <c r="K49" s="87">
        <v>3892</v>
      </c>
      <c r="L49" s="87">
        <v>4073</v>
      </c>
      <c r="M49" s="88">
        <v>5275</v>
      </c>
    </row>
    <row r="50" spans="2:13" ht="27.75" customHeight="1">
      <c r="B50" s="1175"/>
      <c r="C50" s="1176"/>
      <c r="D50" s="85"/>
      <c r="E50" s="1181" t="s">
        <v>34</v>
      </c>
      <c r="F50" s="1181"/>
      <c r="G50" s="1181"/>
      <c r="H50" s="1182"/>
      <c r="I50" s="86" t="s">
        <v>477</v>
      </c>
      <c r="J50" s="87" t="s">
        <v>477</v>
      </c>
      <c r="K50" s="87" t="s">
        <v>477</v>
      </c>
      <c r="L50" s="87" t="s">
        <v>477</v>
      </c>
      <c r="M50" s="88" t="s">
        <v>477</v>
      </c>
    </row>
    <row r="51" spans="2:13" ht="27.75" customHeight="1">
      <c r="B51" s="1177"/>
      <c r="C51" s="1178"/>
      <c r="D51" s="85"/>
      <c r="E51" s="1181" t="s">
        <v>35</v>
      </c>
      <c r="F51" s="1181"/>
      <c r="G51" s="1181"/>
      <c r="H51" s="1182"/>
      <c r="I51" s="86">
        <v>4038</v>
      </c>
      <c r="J51" s="87">
        <v>3989</v>
      </c>
      <c r="K51" s="87">
        <v>3874</v>
      </c>
      <c r="L51" s="87">
        <v>3670</v>
      </c>
      <c r="M51" s="88">
        <v>3416</v>
      </c>
    </row>
    <row r="52" spans="2:13" ht="27.75" customHeight="1" thickBot="1">
      <c r="B52" s="1185" t="s">
        <v>36</v>
      </c>
      <c r="C52" s="1186"/>
      <c r="D52" s="90"/>
      <c r="E52" s="1187" t="s">
        <v>37</v>
      </c>
      <c r="F52" s="1187"/>
      <c r="G52" s="1187"/>
      <c r="H52" s="1188"/>
      <c r="I52" s="91">
        <v>1563</v>
      </c>
      <c r="J52" s="92">
        <v>340</v>
      </c>
      <c r="K52" s="92">
        <v>5</v>
      </c>
      <c r="L52" s="92">
        <v>-580</v>
      </c>
      <c r="M52" s="93">
        <v>-2205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99631</v>
      </c>
      <c r="E3" s="116"/>
      <c r="F3" s="117">
        <v>109234</v>
      </c>
      <c r="G3" s="118"/>
      <c r="H3" s="119"/>
    </row>
    <row r="4" spans="1:8">
      <c r="A4" s="120"/>
      <c r="B4" s="121"/>
      <c r="C4" s="122"/>
      <c r="D4" s="123">
        <v>99042</v>
      </c>
      <c r="E4" s="124"/>
      <c r="F4" s="125">
        <v>63976</v>
      </c>
      <c r="G4" s="126"/>
      <c r="H4" s="127"/>
    </row>
    <row r="5" spans="1:8">
      <c r="A5" s="108" t="s">
        <v>510</v>
      </c>
      <c r="B5" s="113"/>
      <c r="C5" s="114"/>
      <c r="D5" s="115">
        <v>18357</v>
      </c>
      <c r="E5" s="116"/>
      <c r="F5" s="117">
        <v>121932</v>
      </c>
      <c r="G5" s="118"/>
      <c r="H5" s="119"/>
    </row>
    <row r="6" spans="1:8">
      <c r="A6" s="120"/>
      <c r="B6" s="121"/>
      <c r="C6" s="122"/>
      <c r="D6" s="123">
        <v>15014</v>
      </c>
      <c r="E6" s="124"/>
      <c r="F6" s="125">
        <v>68430</v>
      </c>
      <c r="G6" s="126"/>
      <c r="H6" s="127"/>
    </row>
    <row r="7" spans="1:8">
      <c r="A7" s="108" t="s">
        <v>511</v>
      </c>
      <c r="B7" s="113"/>
      <c r="C7" s="114"/>
      <c r="D7" s="115">
        <v>14061</v>
      </c>
      <c r="E7" s="116"/>
      <c r="F7" s="117">
        <v>92021</v>
      </c>
      <c r="G7" s="118"/>
      <c r="H7" s="119"/>
    </row>
    <row r="8" spans="1:8">
      <c r="A8" s="120"/>
      <c r="B8" s="121"/>
      <c r="C8" s="122"/>
      <c r="D8" s="123">
        <v>13595</v>
      </c>
      <c r="E8" s="124"/>
      <c r="F8" s="125">
        <v>52579</v>
      </c>
      <c r="G8" s="126"/>
      <c r="H8" s="127"/>
    </row>
    <row r="9" spans="1:8">
      <c r="A9" s="108" t="s">
        <v>512</v>
      </c>
      <c r="B9" s="113"/>
      <c r="C9" s="114"/>
      <c r="D9" s="115">
        <v>15422</v>
      </c>
      <c r="E9" s="116"/>
      <c r="F9" s="117">
        <v>94828</v>
      </c>
      <c r="G9" s="118"/>
      <c r="H9" s="119"/>
    </row>
    <row r="10" spans="1:8">
      <c r="A10" s="120"/>
      <c r="B10" s="121"/>
      <c r="C10" s="122"/>
      <c r="D10" s="123">
        <v>14414</v>
      </c>
      <c r="E10" s="124"/>
      <c r="F10" s="125">
        <v>55133</v>
      </c>
      <c r="G10" s="126"/>
      <c r="H10" s="127"/>
    </row>
    <row r="11" spans="1:8">
      <c r="A11" s="108" t="s">
        <v>513</v>
      </c>
      <c r="B11" s="113"/>
      <c r="C11" s="114"/>
      <c r="D11" s="115">
        <v>11825</v>
      </c>
      <c r="E11" s="116"/>
      <c r="F11" s="117">
        <v>119674</v>
      </c>
      <c r="G11" s="118"/>
      <c r="H11" s="119"/>
    </row>
    <row r="12" spans="1:8">
      <c r="A12" s="120"/>
      <c r="B12" s="121"/>
      <c r="C12" s="128"/>
      <c r="D12" s="123">
        <v>10259</v>
      </c>
      <c r="E12" s="124"/>
      <c r="F12" s="125">
        <v>57803</v>
      </c>
      <c r="G12" s="126"/>
      <c r="H12" s="127"/>
    </row>
    <row r="13" spans="1:8">
      <c r="A13" s="108"/>
      <c r="B13" s="113"/>
      <c r="C13" s="129"/>
      <c r="D13" s="130">
        <v>31859</v>
      </c>
      <c r="E13" s="131"/>
      <c r="F13" s="132">
        <v>107538</v>
      </c>
      <c r="G13" s="133"/>
      <c r="H13" s="119"/>
    </row>
    <row r="14" spans="1:8">
      <c r="A14" s="120"/>
      <c r="B14" s="121"/>
      <c r="C14" s="122"/>
      <c r="D14" s="123">
        <v>30465</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7.66</v>
      </c>
      <c r="C19" s="134">
        <f>ROUND(VALUE(SUBSTITUTE(実質収支比率等に係る経年分析!G$48,"▲","-")),2)</f>
        <v>6</v>
      </c>
      <c r="D19" s="134">
        <f>ROUND(VALUE(SUBSTITUTE(実質収支比率等に係る経年分析!H$48,"▲","-")),2)</f>
        <v>6.27</v>
      </c>
      <c r="E19" s="134">
        <f>ROUND(VALUE(SUBSTITUTE(実質収支比率等に係る経年分析!I$48,"▲","-")),2)</f>
        <v>8.1999999999999993</v>
      </c>
      <c r="F19" s="134">
        <f>ROUND(VALUE(SUBSTITUTE(実質収支比率等に係る経年分析!J$48,"▲","-")),2)</f>
        <v>5.41</v>
      </c>
    </row>
    <row r="20" spans="1:11">
      <c r="A20" s="134" t="s">
        <v>42</v>
      </c>
      <c r="B20" s="134">
        <f>ROUND(VALUE(SUBSTITUTE(実質収支比率等に係る経年分析!F$47,"▲","-")),2)</f>
        <v>77.91</v>
      </c>
      <c r="C20" s="134">
        <f>ROUND(VALUE(SUBSTITUTE(実質収支比率等に係る経年分析!G$47,"▲","-")),2)</f>
        <v>94.77</v>
      </c>
      <c r="D20" s="134">
        <f>ROUND(VALUE(SUBSTITUTE(実質収支比率等に係る経年分析!H$47,"▲","-")),2)</f>
        <v>116.21</v>
      </c>
      <c r="E20" s="134">
        <f>ROUND(VALUE(SUBSTITUTE(実質収支比率等に係る経年分析!I$47,"▲","-")),2)</f>
        <v>115.07</v>
      </c>
      <c r="F20" s="134">
        <f>ROUND(VALUE(SUBSTITUTE(実質収支比率等に係る経年分析!J$47,"▲","-")),2)</f>
        <v>119.57</v>
      </c>
    </row>
    <row r="21" spans="1:11">
      <c r="A21" s="134" t="s">
        <v>43</v>
      </c>
      <c r="B21" s="134">
        <f>IF(ISNUMBER(VALUE(SUBSTITUTE(実質収支比率等に係る経年分析!F$49,"▲","-"))),ROUND(VALUE(SUBSTITUTE(実質収支比率等に係る経年分析!F$49,"▲","-")),2),NA())</f>
        <v>6.07</v>
      </c>
      <c r="C21" s="134">
        <f>IF(ISNUMBER(VALUE(SUBSTITUTE(実質収支比率等に係る経年分析!G$49,"▲","-"))),ROUND(VALUE(SUBSTITUTE(実質収支比率等に係る経年分析!G$49,"▲","-")),2),NA())</f>
        <v>10.119999999999999</v>
      </c>
      <c r="D21" s="134">
        <f>IF(ISNUMBER(VALUE(SUBSTITUTE(実質収支比率等に係る経年分析!H$49,"▲","-"))),ROUND(VALUE(SUBSTITUTE(実質収支比率等に係る経年分析!H$49,"▲","-")),2),NA())</f>
        <v>14.14</v>
      </c>
      <c r="E21" s="134">
        <f>IF(ISNUMBER(VALUE(SUBSTITUTE(実質収支比率等に係る経年分析!I$49,"▲","-"))),ROUND(VALUE(SUBSTITUTE(実質収支比率等に係る経年分析!I$49,"▲","-")),2),NA())</f>
        <v>5.42</v>
      </c>
      <c r="F21" s="134">
        <f>IF(ISNUMBER(VALUE(SUBSTITUTE(実質収支比率等に係る経年分析!J$49,"▲","-"))),ROUND(VALUE(SUBSTITUTE(実質収支比率等に係る経年分析!J$49,"▲","-")),2),NA())</f>
        <v>11.91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335</v>
      </c>
      <c r="E42" s="136"/>
      <c r="F42" s="136"/>
      <c r="G42" s="136">
        <f>'実質公債費比率（分子）の構造'!L$52</f>
        <v>340</v>
      </c>
      <c r="H42" s="136"/>
      <c r="I42" s="136"/>
      <c r="J42" s="136">
        <f>'実質公債費比率（分子）の構造'!M$52</f>
        <v>337</v>
      </c>
      <c r="K42" s="136"/>
      <c r="L42" s="136"/>
      <c r="M42" s="136">
        <f>'実質公債費比率（分子）の構造'!N$52</f>
        <v>334</v>
      </c>
      <c r="N42" s="136"/>
      <c r="O42" s="136"/>
      <c r="P42" s="136">
        <f>'実質公債費比率（分子）の構造'!O$52</f>
        <v>325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19</v>
      </c>
      <c r="C45" s="136"/>
      <c r="D45" s="136"/>
      <c r="E45" s="136">
        <f>'実質公債費比率（分子）の構造'!L$49</f>
        <v>18</v>
      </c>
      <c r="F45" s="136"/>
      <c r="G45" s="136"/>
      <c r="H45" s="136">
        <f>'実質公債費比率（分子）の構造'!M$49</f>
        <v>18</v>
      </c>
      <c r="I45" s="136"/>
      <c r="J45" s="136"/>
      <c r="K45" s="136">
        <f>'実質公債費比率（分子）の構造'!N$49</f>
        <v>12</v>
      </c>
      <c r="L45" s="136"/>
      <c r="M45" s="136"/>
      <c r="N45" s="136">
        <f>'実質公債費比率（分子）の構造'!O$49</f>
        <v>0</v>
      </c>
      <c r="O45" s="136"/>
      <c r="P45" s="136"/>
    </row>
    <row r="46" spans="1:16">
      <c r="A46" s="136" t="s">
        <v>54</v>
      </c>
      <c r="B46" s="136">
        <f>'実質公債費比率（分子）の構造'!K$48</f>
        <v>401</v>
      </c>
      <c r="C46" s="136"/>
      <c r="D46" s="136"/>
      <c r="E46" s="136">
        <f>'実質公債費比率（分子）の構造'!L$48</f>
        <v>405</v>
      </c>
      <c r="F46" s="136"/>
      <c r="G46" s="136"/>
      <c r="H46" s="136">
        <f>'実質公債費比率（分子）の構造'!M$48</f>
        <v>405</v>
      </c>
      <c r="I46" s="136"/>
      <c r="J46" s="136"/>
      <c r="K46" s="136">
        <f>'実質公債費比率（分子）の構造'!N$48</f>
        <v>407</v>
      </c>
      <c r="L46" s="136"/>
      <c r="M46" s="136"/>
      <c r="N46" s="136">
        <f>'実質公債費比率（分子）の構造'!O$48</f>
        <v>405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445</v>
      </c>
      <c r="C49" s="136"/>
      <c r="D49" s="136"/>
      <c r="E49" s="136">
        <f>'実質公債費比率（分子）の構造'!L$45</f>
        <v>428</v>
      </c>
      <c r="F49" s="136"/>
      <c r="G49" s="136"/>
      <c r="H49" s="136">
        <f>'実質公債費比率（分子）の構造'!M$45</f>
        <v>413</v>
      </c>
      <c r="I49" s="136"/>
      <c r="J49" s="136"/>
      <c r="K49" s="136">
        <f>'実質公債費比率（分子）の構造'!N$45</f>
        <v>409</v>
      </c>
      <c r="L49" s="136"/>
      <c r="M49" s="136"/>
      <c r="N49" s="136">
        <f>'実質公債費比率（分子）の構造'!O$45</f>
        <v>367</v>
      </c>
      <c r="O49" s="136"/>
      <c r="P49" s="136"/>
    </row>
    <row r="50" spans="1:16">
      <c r="A50" s="136" t="s">
        <v>58</v>
      </c>
      <c r="B50" s="136" t="e">
        <f>NA()</f>
        <v>#N/A</v>
      </c>
      <c r="C50" s="136">
        <f>IF(ISNUMBER('実質公債費比率（分子）の構造'!K$53),'実質公債費比率（分子）の構造'!K$53,NA())</f>
        <v>530</v>
      </c>
      <c r="D50" s="136" t="e">
        <f>NA()</f>
        <v>#N/A</v>
      </c>
      <c r="E50" s="136" t="e">
        <f>NA()</f>
        <v>#N/A</v>
      </c>
      <c r="F50" s="136">
        <f>IF(ISNUMBER('実質公債費比率（分子）の構造'!L$53),'実質公債費比率（分子）の構造'!L$53,NA())</f>
        <v>511</v>
      </c>
      <c r="G50" s="136" t="e">
        <f>NA()</f>
        <v>#N/A</v>
      </c>
      <c r="H50" s="136" t="e">
        <f>NA()</f>
        <v>#N/A</v>
      </c>
      <c r="I50" s="136">
        <f>IF(ISNUMBER('実質公債費比率（分子）の構造'!M$53),'実質公債費比率（分子）の構造'!M$53,NA())</f>
        <v>499</v>
      </c>
      <c r="J50" s="136" t="e">
        <f>NA()</f>
        <v>#N/A</v>
      </c>
      <c r="K50" s="136" t="e">
        <f>NA()</f>
        <v>#N/A</v>
      </c>
      <c r="L50" s="136">
        <f>IF(ISNUMBER('実質公債費比率（分子）の構造'!N$53),'実質公債費比率（分子）の構造'!N$53,NA())</f>
        <v>494</v>
      </c>
      <c r="M50" s="136" t="e">
        <f>NA()</f>
        <v>#N/A</v>
      </c>
      <c r="N50" s="136" t="e">
        <f>NA()</f>
        <v>#N/A</v>
      </c>
      <c r="O50" s="136">
        <f>IF(ISNUMBER('実質公債費比率（分子）の構造'!O$53),'実質公債費比率（分子）の構造'!O$53,NA())</f>
        <v>447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4038</v>
      </c>
      <c r="E56" s="135"/>
      <c r="F56" s="135"/>
      <c r="G56" s="135">
        <f>'将来負担比率（分子）の構造'!J$51</f>
        <v>3989</v>
      </c>
      <c r="H56" s="135"/>
      <c r="I56" s="135"/>
      <c r="J56" s="135">
        <f>'将来負担比率（分子）の構造'!K$51</f>
        <v>3874</v>
      </c>
      <c r="K56" s="135"/>
      <c r="L56" s="135"/>
      <c r="M56" s="135">
        <f>'将来負担比率（分子）の構造'!L$51</f>
        <v>3670</v>
      </c>
      <c r="N56" s="135"/>
      <c r="O56" s="135"/>
      <c r="P56" s="135">
        <f>'将来負担比率（分子）の構造'!M$51</f>
        <v>3416</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3018</v>
      </c>
      <c r="E58" s="135"/>
      <c r="F58" s="135"/>
      <c r="G58" s="135">
        <f>'将来負担比率（分子）の構造'!J$49</f>
        <v>3905</v>
      </c>
      <c r="H58" s="135"/>
      <c r="I58" s="135"/>
      <c r="J58" s="135">
        <f>'将来負担比率（分子）の構造'!K$49</f>
        <v>3892</v>
      </c>
      <c r="K58" s="135"/>
      <c r="L58" s="135"/>
      <c r="M58" s="135">
        <f>'将来負担比率（分子）の構造'!L$49</f>
        <v>4073</v>
      </c>
      <c r="N58" s="135"/>
      <c r="O58" s="135"/>
      <c r="P58" s="135">
        <f>'将来負担比率（分子）の構造'!M$49</f>
        <v>5275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855</v>
      </c>
      <c r="C62" s="135"/>
      <c r="D62" s="135"/>
      <c r="E62" s="135">
        <f>'将来負担比率（分子）の構造'!J$45</f>
        <v>899</v>
      </c>
      <c r="F62" s="135"/>
      <c r="G62" s="135"/>
      <c r="H62" s="135">
        <f>'将来負担比率（分子）の構造'!K$45</f>
        <v>946</v>
      </c>
      <c r="I62" s="135"/>
      <c r="J62" s="135"/>
      <c r="K62" s="135">
        <f>'将来負担比率（分子）の構造'!L$45</f>
        <v>998</v>
      </c>
      <c r="L62" s="135"/>
      <c r="M62" s="135"/>
      <c r="N62" s="135">
        <f>'将来負担比率（分子）の構造'!M$45</f>
        <v>946</v>
      </c>
      <c r="O62" s="135"/>
      <c r="P62" s="135"/>
    </row>
    <row r="63" spans="1:16">
      <c r="A63" s="135" t="s">
        <v>27</v>
      </c>
      <c r="B63" s="135">
        <f>'将来負担比率（分子）の構造'!I$44</f>
        <v>47</v>
      </c>
      <c r="C63" s="135"/>
      <c r="D63" s="135"/>
      <c r="E63" s="135">
        <f>'将来負担比率（分子）の構造'!J$44</f>
        <v>30</v>
      </c>
      <c r="F63" s="135"/>
      <c r="G63" s="135"/>
      <c r="H63" s="135">
        <f>'将来負担比率（分子）の構造'!K$44</f>
        <v>13</v>
      </c>
      <c r="I63" s="135"/>
      <c r="J63" s="135"/>
      <c r="K63" s="135">
        <f>'将来負担比率（分子）の構造'!L$44</f>
        <v>1</v>
      </c>
      <c r="L63" s="135"/>
      <c r="M63" s="135"/>
      <c r="N63" s="135">
        <f>'将来負担比率（分子）の構造'!M$44</f>
        <v>5</v>
      </c>
      <c r="O63" s="135"/>
      <c r="P63" s="135"/>
    </row>
    <row r="64" spans="1:16">
      <c r="A64" s="135" t="s">
        <v>26</v>
      </c>
      <c r="B64" s="135">
        <f>'将来負担比率（分子）の構造'!I$43</f>
        <v>4540</v>
      </c>
      <c r="C64" s="135"/>
      <c r="D64" s="135"/>
      <c r="E64" s="135">
        <f>'将来負担比率（分子）の構造'!J$43</f>
        <v>4499</v>
      </c>
      <c r="F64" s="135"/>
      <c r="G64" s="135"/>
      <c r="H64" s="135">
        <f>'将来負担比率（分子）の構造'!K$43</f>
        <v>4371</v>
      </c>
      <c r="I64" s="135"/>
      <c r="J64" s="135"/>
      <c r="K64" s="135">
        <f>'将来負担比率（分子）の構造'!L$43</f>
        <v>4086</v>
      </c>
      <c r="L64" s="135"/>
      <c r="M64" s="135"/>
      <c r="N64" s="135">
        <f>'将来負担比率（分子）の構造'!M$43</f>
        <v>3787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3175</v>
      </c>
      <c r="C66" s="135"/>
      <c r="D66" s="135"/>
      <c r="E66" s="135">
        <f>'将来負担比率（分子）の構造'!J$41</f>
        <v>2805</v>
      </c>
      <c r="F66" s="135"/>
      <c r="G66" s="135"/>
      <c r="H66" s="135">
        <f>'将来負担比率（分子）の構造'!K$41</f>
        <v>2443</v>
      </c>
      <c r="I66" s="135"/>
      <c r="J66" s="135"/>
      <c r="K66" s="135">
        <f>'将来負担比率（分子）の構造'!L$41</f>
        <v>2078</v>
      </c>
      <c r="L66" s="135"/>
      <c r="M66" s="135"/>
      <c r="N66" s="135">
        <f>'将来負担比率（分子）の構造'!M$41</f>
        <v>1748</v>
      </c>
      <c r="O66" s="135"/>
      <c r="P66" s="135"/>
    </row>
    <row r="67" spans="1:16">
      <c r="A67" s="135" t="s">
        <v>62</v>
      </c>
      <c r="B67" s="135" t="e">
        <f>NA()</f>
        <v>#N/A</v>
      </c>
      <c r="C67" s="135">
        <f>IF(ISNUMBER('将来負担比率（分子）の構造'!I$52), IF('将来負担比率（分子）の構造'!I$52 &lt; 0, 0, '将来負担比率（分子）の構造'!I$52), NA())</f>
        <v>1563</v>
      </c>
      <c r="D67" s="135" t="e">
        <f>NA()</f>
        <v>#N/A</v>
      </c>
      <c r="E67" s="135" t="e">
        <f>NA()</f>
        <v>#N/A</v>
      </c>
      <c r="F67" s="135">
        <f>IF(ISNUMBER('将来負担比率（分子）の構造'!J$52), IF('将来負担比率（分子）の構造'!J$52 &lt; 0, 0, '将来負担比率（分子）の構造'!J$52), NA())</f>
        <v>340</v>
      </c>
      <c r="G67" s="135" t="e">
        <f>NA()</f>
        <v>#N/A</v>
      </c>
      <c r="H67" s="135" t="e">
        <f>NA()</f>
        <v>#N/A</v>
      </c>
      <c r="I67" s="135">
        <f>IF(ISNUMBER('将来負担比率（分子）の構造'!K$52), IF('将来負担比率（分子）の構造'!K$52 &lt; 0, 0, '将来負担比率（分子）の構造'!K$52), NA())</f>
        <v>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4113267</v>
      </c>
      <c r="S5" s="581"/>
      <c r="T5" s="581"/>
      <c r="U5" s="581"/>
      <c r="V5" s="581"/>
      <c r="W5" s="581"/>
      <c r="X5" s="581"/>
      <c r="Y5" s="582"/>
      <c r="Z5" s="583">
        <v>78.5</v>
      </c>
      <c r="AA5" s="583"/>
      <c r="AB5" s="583"/>
      <c r="AC5" s="583"/>
      <c r="AD5" s="584">
        <v>4113267</v>
      </c>
      <c r="AE5" s="584"/>
      <c r="AF5" s="584"/>
      <c r="AG5" s="584"/>
      <c r="AH5" s="584"/>
      <c r="AI5" s="584"/>
      <c r="AJ5" s="584"/>
      <c r="AK5" s="584"/>
      <c r="AL5" s="585">
        <v>95.6</v>
      </c>
      <c r="AM5" s="586"/>
      <c r="AN5" s="586"/>
      <c r="AO5" s="587"/>
      <c r="AP5" s="577" t="s">
        <v>209</v>
      </c>
      <c r="AQ5" s="578"/>
      <c r="AR5" s="578"/>
      <c r="AS5" s="578"/>
      <c r="AT5" s="578"/>
      <c r="AU5" s="578"/>
      <c r="AV5" s="578"/>
      <c r="AW5" s="578"/>
      <c r="AX5" s="578"/>
      <c r="AY5" s="578"/>
      <c r="AZ5" s="578"/>
      <c r="BA5" s="578"/>
      <c r="BB5" s="578"/>
      <c r="BC5" s="578"/>
      <c r="BD5" s="578"/>
      <c r="BE5" s="578"/>
      <c r="BF5" s="579"/>
      <c r="BG5" s="591">
        <v>4113267</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46503</v>
      </c>
      <c r="S6" s="592"/>
      <c r="T6" s="592"/>
      <c r="U6" s="592"/>
      <c r="V6" s="592"/>
      <c r="W6" s="592"/>
      <c r="X6" s="592"/>
      <c r="Y6" s="593"/>
      <c r="Z6" s="594">
        <v>0.9</v>
      </c>
      <c r="AA6" s="594"/>
      <c r="AB6" s="594"/>
      <c r="AC6" s="594"/>
      <c r="AD6" s="595">
        <v>46503</v>
      </c>
      <c r="AE6" s="595"/>
      <c r="AF6" s="595"/>
      <c r="AG6" s="595"/>
      <c r="AH6" s="595"/>
      <c r="AI6" s="595"/>
      <c r="AJ6" s="595"/>
      <c r="AK6" s="595"/>
      <c r="AL6" s="596">
        <v>1.1000000000000001</v>
      </c>
      <c r="AM6" s="597"/>
      <c r="AN6" s="597"/>
      <c r="AO6" s="598"/>
      <c r="AP6" s="588" t="s">
        <v>215</v>
      </c>
      <c r="AQ6" s="589"/>
      <c r="AR6" s="589"/>
      <c r="AS6" s="589"/>
      <c r="AT6" s="589"/>
      <c r="AU6" s="589"/>
      <c r="AV6" s="589"/>
      <c r="AW6" s="589"/>
      <c r="AX6" s="589"/>
      <c r="AY6" s="589"/>
      <c r="AZ6" s="589"/>
      <c r="BA6" s="589"/>
      <c r="BB6" s="589"/>
      <c r="BC6" s="589"/>
      <c r="BD6" s="589"/>
      <c r="BE6" s="589"/>
      <c r="BF6" s="590"/>
      <c r="BG6" s="591">
        <v>4113267</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80352</v>
      </c>
      <c r="CS6" s="592"/>
      <c r="CT6" s="592"/>
      <c r="CU6" s="592"/>
      <c r="CV6" s="592"/>
      <c r="CW6" s="592"/>
      <c r="CX6" s="592"/>
      <c r="CY6" s="593"/>
      <c r="CZ6" s="594">
        <v>1.6</v>
      </c>
      <c r="DA6" s="594"/>
      <c r="DB6" s="594"/>
      <c r="DC6" s="594"/>
      <c r="DD6" s="600" t="s">
        <v>210</v>
      </c>
      <c r="DE6" s="592"/>
      <c r="DF6" s="592"/>
      <c r="DG6" s="592"/>
      <c r="DH6" s="592"/>
      <c r="DI6" s="592"/>
      <c r="DJ6" s="592"/>
      <c r="DK6" s="592"/>
      <c r="DL6" s="592"/>
      <c r="DM6" s="592"/>
      <c r="DN6" s="592"/>
      <c r="DO6" s="592"/>
      <c r="DP6" s="593"/>
      <c r="DQ6" s="600">
        <v>80352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3731</v>
      </c>
      <c r="S7" s="592"/>
      <c r="T7" s="592"/>
      <c r="U7" s="592"/>
      <c r="V7" s="592"/>
      <c r="W7" s="592"/>
      <c r="X7" s="592"/>
      <c r="Y7" s="593"/>
      <c r="Z7" s="594">
        <v>0.1</v>
      </c>
      <c r="AA7" s="594"/>
      <c r="AB7" s="594"/>
      <c r="AC7" s="594"/>
      <c r="AD7" s="595">
        <v>3731</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678526</v>
      </c>
      <c r="BH7" s="592"/>
      <c r="BI7" s="592"/>
      <c r="BJ7" s="592"/>
      <c r="BK7" s="592"/>
      <c r="BL7" s="592"/>
      <c r="BM7" s="592"/>
      <c r="BN7" s="593"/>
      <c r="BO7" s="594">
        <v>16.5</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1156764</v>
      </c>
      <c r="CS7" s="592"/>
      <c r="CT7" s="592"/>
      <c r="CU7" s="592"/>
      <c r="CV7" s="592"/>
      <c r="CW7" s="592"/>
      <c r="CX7" s="592"/>
      <c r="CY7" s="593"/>
      <c r="CZ7" s="594">
        <v>23.1</v>
      </c>
      <c r="DA7" s="594"/>
      <c r="DB7" s="594"/>
      <c r="DC7" s="594"/>
      <c r="DD7" s="600">
        <v>896</v>
      </c>
      <c r="DE7" s="592"/>
      <c r="DF7" s="592"/>
      <c r="DG7" s="592"/>
      <c r="DH7" s="592"/>
      <c r="DI7" s="592"/>
      <c r="DJ7" s="592"/>
      <c r="DK7" s="592"/>
      <c r="DL7" s="592"/>
      <c r="DM7" s="592"/>
      <c r="DN7" s="592"/>
      <c r="DO7" s="592"/>
      <c r="DP7" s="593"/>
      <c r="DQ7" s="600">
        <v>1125013</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5424</v>
      </c>
      <c r="S8" s="592"/>
      <c r="T8" s="592"/>
      <c r="U8" s="592"/>
      <c r="V8" s="592"/>
      <c r="W8" s="592"/>
      <c r="X8" s="592"/>
      <c r="Y8" s="593"/>
      <c r="Z8" s="594">
        <v>0.1</v>
      </c>
      <c r="AA8" s="594"/>
      <c r="AB8" s="594"/>
      <c r="AC8" s="594"/>
      <c r="AD8" s="595">
        <v>5424</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10239</v>
      </c>
      <c r="BH8" s="592"/>
      <c r="BI8" s="592"/>
      <c r="BJ8" s="592"/>
      <c r="BK8" s="592"/>
      <c r="BL8" s="592"/>
      <c r="BM8" s="592"/>
      <c r="BN8" s="593"/>
      <c r="BO8" s="594">
        <v>0.2</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1121382</v>
      </c>
      <c r="CS8" s="592"/>
      <c r="CT8" s="592"/>
      <c r="CU8" s="592"/>
      <c r="CV8" s="592"/>
      <c r="CW8" s="592"/>
      <c r="CX8" s="592"/>
      <c r="CY8" s="593"/>
      <c r="CZ8" s="594">
        <v>22.4</v>
      </c>
      <c r="DA8" s="594"/>
      <c r="DB8" s="594"/>
      <c r="DC8" s="594"/>
      <c r="DD8" s="600">
        <v>2506</v>
      </c>
      <c r="DE8" s="592"/>
      <c r="DF8" s="592"/>
      <c r="DG8" s="592"/>
      <c r="DH8" s="592"/>
      <c r="DI8" s="592"/>
      <c r="DJ8" s="592"/>
      <c r="DK8" s="592"/>
      <c r="DL8" s="592"/>
      <c r="DM8" s="592"/>
      <c r="DN8" s="592"/>
      <c r="DO8" s="592"/>
      <c r="DP8" s="593"/>
      <c r="DQ8" s="600">
        <v>714975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8330</v>
      </c>
      <c r="S9" s="592"/>
      <c r="T9" s="592"/>
      <c r="U9" s="592"/>
      <c r="V9" s="592"/>
      <c r="W9" s="592"/>
      <c r="X9" s="592"/>
      <c r="Y9" s="593"/>
      <c r="Z9" s="594">
        <v>0.2</v>
      </c>
      <c r="AA9" s="594"/>
      <c r="AB9" s="594"/>
      <c r="AC9" s="594"/>
      <c r="AD9" s="595">
        <v>8330</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340565</v>
      </c>
      <c r="BH9" s="592"/>
      <c r="BI9" s="592"/>
      <c r="BJ9" s="592"/>
      <c r="BK9" s="592"/>
      <c r="BL9" s="592"/>
      <c r="BM9" s="592"/>
      <c r="BN9" s="593"/>
      <c r="BO9" s="594">
        <v>8.3000000000000007</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336304</v>
      </c>
      <c r="CS9" s="592"/>
      <c r="CT9" s="592"/>
      <c r="CU9" s="592"/>
      <c r="CV9" s="592"/>
      <c r="CW9" s="592"/>
      <c r="CX9" s="592"/>
      <c r="CY9" s="593"/>
      <c r="CZ9" s="594">
        <v>6.7</v>
      </c>
      <c r="DA9" s="594"/>
      <c r="DB9" s="594"/>
      <c r="DC9" s="594"/>
      <c r="DD9" s="600">
        <v>29045</v>
      </c>
      <c r="DE9" s="592"/>
      <c r="DF9" s="592"/>
      <c r="DG9" s="592"/>
      <c r="DH9" s="592"/>
      <c r="DI9" s="592"/>
      <c r="DJ9" s="592"/>
      <c r="DK9" s="592"/>
      <c r="DL9" s="592"/>
      <c r="DM9" s="592"/>
      <c r="DN9" s="592"/>
      <c r="DO9" s="592"/>
      <c r="DP9" s="593"/>
      <c r="DQ9" s="600">
        <v>315203</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95804</v>
      </c>
      <c r="S10" s="592"/>
      <c r="T10" s="592"/>
      <c r="U10" s="592"/>
      <c r="V10" s="592"/>
      <c r="W10" s="592"/>
      <c r="X10" s="592"/>
      <c r="Y10" s="593"/>
      <c r="Z10" s="594">
        <v>1.8</v>
      </c>
      <c r="AA10" s="594"/>
      <c r="AB10" s="594"/>
      <c r="AC10" s="594"/>
      <c r="AD10" s="595">
        <v>95804</v>
      </c>
      <c r="AE10" s="595"/>
      <c r="AF10" s="595"/>
      <c r="AG10" s="595"/>
      <c r="AH10" s="595"/>
      <c r="AI10" s="595"/>
      <c r="AJ10" s="595"/>
      <c r="AK10" s="595"/>
      <c r="AL10" s="596">
        <v>2.2000000000000002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44955</v>
      </c>
      <c r="BH10" s="592"/>
      <c r="BI10" s="592"/>
      <c r="BJ10" s="592"/>
      <c r="BK10" s="592"/>
      <c r="BL10" s="592"/>
      <c r="BM10" s="592"/>
      <c r="BN10" s="593"/>
      <c r="BO10" s="594">
        <v>1.1000000000000001</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3343</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23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282767</v>
      </c>
      <c r="BH11" s="592"/>
      <c r="BI11" s="592"/>
      <c r="BJ11" s="592"/>
      <c r="BK11" s="592"/>
      <c r="BL11" s="592"/>
      <c r="BM11" s="592"/>
      <c r="BN11" s="593"/>
      <c r="BO11" s="594">
        <v>6.9</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52904</v>
      </c>
      <c r="CS11" s="592"/>
      <c r="CT11" s="592"/>
      <c r="CU11" s="592"/>
      <c r="CV11" s="592"/>
      <c r="CW11" s="592"/>
      <c r="CX11" s="592"/>
      <c r="CY11" s="593"/>
      <c r="CZ11" s="594">
        <v>1.1000000000000001</v>
      </c>
      <c r="DA11" s="594"/>
      <c r="DB11" s="594"/>
      <c r="DC11" s="594"/>
      <c r="DD11" s="600">
        <v>766</v>
      </c>
      <c r="DE11" s="592"/>
      <c r="DF11" s="592"/>
      <c r="DG11" s="592"/>
      <c r="DH11" s="592"/>
      <c r="DI11" s="592"/>
      <c r="DJ11" s="592"/>
      <c r="DK11" s="592"/>
      <c r="DL11" s="592"/>
      <c r="DM11" s="592"/>
      <c r="DN11" s="592"/>
      <c r="DO11" s="592"/>
      <c r="DP11" s="593"/>
      <c r="DQ11" s="600">
        <v>46969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3007069</v>
      </c>
      <c r="BH12" s="592"/>
      <c r="BI12" s="592"/>
      <c r="BJ12" s="592"/>
      <c r="BK12" s="592"/>
      <c r="BL12" s="592"/>
      <c r="BM12" s="592"/>
      <c r="BN12" s="593"/>
      <c r="BO12" s="594">
        <v>73.099999999999994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7569</v>
      </c>
      <c r="CS12" s="592"/>
      <c r="CT12" s="592"/>
      <c r="CU12" s="592"/>
      <c r="CV12" s="592"/>
      <c r="CW12" s="592"/>
      <c r="CX12" s="592"/>
      <c r="CY12" s="593"/>
      <c r="CZ12" s="594">
        <v>0.2</v>
      </c>
      <c r="DA12" s="594"/>
      <c r="DB12" s="594"/>
      <c r="DC12" s="594"/>
      <c r="DD12" s="600" t="s">
        <v>112</v>
      </c>
      <c r="DE12" s="592"/>
      <c r="DF12" s="592"/>
      <c r="DG12" s="592"/>
      <c r="DH12" s="592"/>
      <c r="DI12" s="592"/>
      <c r="DJ12" s="592"/>
      <c r="DK12" s="592"/>
      <c r="DL12" s="592"/>
      <c r="DM12" s="592"/>
      <c r="DN12" s="592"/>
      <c r="DO12" s="592"/>
      <c r="DP12" s="593"/>
      <c r="DQ12" s="600">
        <v>6980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8057</v>
      </c>
      <c r="S13" s="592"/>
      <c r="T13" s="592"/>
      <c r="U13" s="592"/>
      <c r="V13" s="592"/>
      <c r="W13" s="592"/>
      <c r="X13" s="592"/>
      <c r="Y13" s="593"/>
      <c r="Z13" s="594">
        <v>0.2</v>
      </c>
      <c r="AA13" s="594"/>
      <c r="AB13" s="594"/>
      <c r="AC13" s="594"/>
      <c r="AD13" s="595">
        <v>8057</v>
      </c>
      <c r="AE13" s="595"/>
      <c r="AF13" s="595"/>
      <c r="AG13" s="595"/>
      <c r="AH13" s="595"/>
      <c r="AI13" s="595"/>
      <c r="AJ13" s="595"/>
      <c r="AK13" s="595"/>
      <c r="AL13" s="596">
        <v>0.2</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2966501</v>
      </c>
      <c r="BH13" s="592"/>
      <c r="BI13" s="592"/>
      <c r="BJ13" s="592"/>
      <c r="BK13" s="592"/>
      <c r="BL13" s="592"/>
      <c r="BM13" s="592"/>
      <c r="BN13" s="593"/>
      <c r="BO13" s="594">
        <v>72.099999999999994</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597988</v>
      </c>
      <c r="CS13" s="592"/>
      <c r="CT13" s="592"/>
      <c r="CU13" s="592"/>
      <c r="CV13" s="592"/>
      <c r="CW13" s="592"/>
      <c r="CX13" s="592"/>
      <c r="CY13" s="593"/>
      <c r="CZ13" s="594">
        <v>11.9</v>
      </c>
      <c r="DA13" s="594"/>
      <c r="DB13" s="594"/>
      <c r="DC13" s="594"/>
      <c r="DD13" s="600">
        <v>19540</v>
      </c>
      <c r="DE13" s="592"/>
      <c r="DF13" s="592"/>
      <c r="DG13" s="592"/>
      <c r="DH13" s="592"/>
      <c r="DI13" s="592"/>
      <c r="DJ13" s="592"/>
      <c r="DK13" s="592"/>
      <c r="DL13" s="592"/>
      <c r="DM13" s="592"/>
      <c r="DN13" s="592"/>
      <c r="DO13" s="592"/>
      <c r="DP13" s="593"/>
      <c r="DQ13" s="600">
        <v>563488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11958</v>
      </c>
      <c r="BH14" s="592"/>
      <c r="BI14" s="592"/>
      <c r="BJ14" s="592"/>
      <c r="BK14" s="592"/>
      <c r="BL14" s="592"/>
      <c r="BM14" s="592"/>
      <c r="BN14" s="593"/>
      <c r="BO14" s="594">
        <v>0.3</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269763</v>
      </c>
      <c r="CS14" s="592"/>
      <c r="CT14" s="592"/>
      <c r="CU14" s="592"/>
      <c r="CV14" s="592"/>
      <c r="CW14" s="592"/>
      <c r="CX14" s="592"/>
      <c r="CY14" s="593"/>
      <c r="CZ14" s="594">
        <v>5.4</v>
      </c>
      <c r="DA14" s="594"/>
      <c r="DB14" s="594"/>
      <c r="DC14" s="594"/>
      <c r="DD14" s="600" t="s">
        <v>112</v>
      </c>
      <c r="DE14" s="592"/>
      <c r="DF14" s="592"/>
      <c r="DG14" s="592"/>
      <c r="DH14" s="592"/>
      <c r="DI14" s="592"/>
      <c r="DJ14" s="592"/>
      <c r="DK14" s="592"/>
      <c r="DL14" s="592"/>
      <c r="DM14" s="592"/>
      <c r="DN14" s="592"/>
      <c r="DO14" s="592"/>
      <c r="DP14" s="593"/>
      <c r="DQ14" s="600">
        <v>265219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7975</v>
      </c>
      <c r="S15" s="592"/>
      <c r="T15" s="592"/>
      <c r="U15" s="592"/>
      <c r="V15" s="592"/>
      <c r="W15" s="592"/>
      <c r="X15" s="592"/>
      <c r="Y15" s="593"/>
      <c r="Z15" s="594">
        <v>0.2</v>
      </c>
      <c r="AA15" s="594"/>
      <c r="AB15" s="594"/>
      <c r="AC15" s="594"/>
      <c r="AD15" s="595">
        <v>7975</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415714</v>
      </c>
      <c r="BH15" s="592"/>
      <c r="BI15" s="592"/>
      <c r="BJ15" s="592"/>
      <c r="BK15" s="592"/>
      <c r="BL15" s="592"/>
      <c r="BM15" s="592"/>
      <c r="BN15" s="593"/>
      <c r="BO15" s="594">
        <v>10.1</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456182</v>
      </c>
      <c r="CS15" s="592"/>
      <c r="CT15" s="592"/>
      <c r="CU15" s="592"/>
      <c r="CV15" s="592"/>
      <c r="CW15" s="592"/>
      <c r="CX15" s="592"/>
      <c r="CY15" s="593"/>
      <c r="CZ15" s="594">
        <v>9.1</v>
      </c>
      <c r="DA15" s="594"/>
      <c r="DB15" s="594"/>
      <c r="DC15" s="594"/>
      <c r="DD15" s="600">
        <v>48364</v>
      </c>
      <c r="DE15" s="592"/>
      <c r="DF15" s="592"/>
      <c r="DG15" s="592"/>
      <c r="DH15" s="592"/>
      <c r="DI15" s="592"/>
      <c r="DJ15" s="592"/>
      <c r="DK15" s="592"/>
      <c r="DL15" s="592"/>
      <c r="DM15" s="592"/>
      <c r="DN15" s="592"/>
      <c r="DO15" s="592"/>
      <c r="DP15" s="593"/>
      <c r="DQ15" s="600">
        <v>355498</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5509</v>
      </c>
      <c r="S16" s="592"/>
      <c r="T16" s="592"/>
      <c r="U16" s="592"/>
      <c r="V16" s="592"/>
      <c r="W16" s="592"/>
      <c r="X16" s="592"/>
      <c r="Y16" s="593"/>
      <c r="Z16" s="594">
        <v>0.1</v>
      </c>
      <c r="AA16" s="594"/>
      <c r="AB16" s="594"/>
      <c r="AC16" s="594"/>
      <c r="AD16" s="595" t="s">
        <v>112</v>
      </c>
      <c r="AE16" s="595"/>
      <c r="AF16" s="595"/>
      <c r="AG16" s="595"/>
      <c r="AH16" s="595"/>
      <c r="AI16" s="595"/>
      <c r="AJ16" s="595"/>
      <c r="AK16" s="595"/>
      <c r="AL16" s="596" t="s">
        <v>112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t="s">
        <v>112</v>
      </c>
      <c r="S17" s="592"/>
      <c r="T17" s="592"/>
      <c r="U17" s="592"/>
      <c r="V17" s="592"/>
      <c r="W17" s="592"/>
      <c r="X17" s="592"/>
      <c r="Y17" s="593"/>
      <c r="Z17" s="594" t="s">
        <v>112</v>
      </c>
      <c r="AA17" s="594"/>
      <c r="AB17" s="594"/>
      <c r="AC17" s="594"/>
      <c r="AD17" s="595" t="s">
        <v>112</v>
      </c>
      <c r="AE17" s="595"/>
      <c r="AF17" s="595"/>
      <c r="AG17" s="595"/>
      <c r="AH17" s="595"/>
      <c r="AI17" s="595"/>
      <c r="AJ17" s="595"/>
      <c r="AK17" s="595"/>
      <c r="AL17" s="596" t="s">
        <v>112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367019</v>
      </c>
      <c r="CS17" s="592"/>
      <c r="CT17" s="592"/>
      <c r="CU17" s="592"/>
      <c r="CV17" s="592"/>
      <c r="CW17" s="592"/>
      <c r="CX17" s="592"/>
      <c r="CY17" s="593"/>
      <c r="CZ17" s="594">
        <v>7.3</v>
      </c>
      <c r="DA17" s="594"/>
      <c r="DB17" s="594"/>
      <c r="DC17" s="594"/>
      <c r="DD17" s="600" t="s">
        <v>112</v>
      </c>
      <c r="DE17" s="592"/>
      <c r="DF17" s="592"/>
      <c r="DG17" s="592"/>
      <c r="DH17" s="592"/>
      <c r="DI17" s="592"/>
      <c r="DJ17" s="592"/>
      <c r="DK17" s="592"/>
      <c r="DL17" s="592"/>
      <c r="DM17" s="592"/>
      <c r="DN17" s="592"/>
      <c r="DO17" s="592"/>
      <c r="DP17" s="593"/>
      <c r="DQ17" s="600">
        <v>365487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5508</v>
      </c>
      <c r="S18" s="592"/>
      <c r="T18" s="592"/>
      <c r="U18" s="592"/>
      <c r="V18" s="592"/>
      <c r="W18" s="592"/>
      <c r="X18" s="592"/>
      <c r="Y18" s="593"/>
      <c r="Z18" s="594">
        <v>0.1</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567423</v>
      </c>
      <c r="CS18" s="592"/>
      <c r="CT18" s="592"/>
      <c r="CU18" s="592"/>
      <c r="CV18" s="592"/>
      <c r="CW18" s="592"/>
      <c r="CX18" s="592"/>
      <c r="CY18" s="593"/>
      <c r="CZ18" s="594">
        <v>11.3</v>
      </c>
      <c r="DA18" s="594"/>
      <c r="DB18" s="594"/>
      <c r="DC18" s="594"/>
      <c r="DD18" s="600" t="s">
        <v>112</v>
      </c>
      <c r="DE18" s="592"/>
      <c r="DF18" s="592"/>
      <c r="DG18" s="592"/>
      <c r="DH18" s="592"/>
      <c r="DI18" s="592"/>
      <c r="DJ18" s="592"/>
      <c r="DK18" s="592"/>
      <c r="DL18" s="592"/>
      <c r="DM18" s="592"/>
      <c r="DN18" s="592"/>
      <c r="DO18" s="592"/>
      <c r="DP18" s="593"/>
      <c r="DQ18" s="600">
        <v>567423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4294600</v>
      </c>
      <c r="S20" s="592"/>
      <c r="T20" s="592"/>
      <c r="U20" s="592"/>
      <c r="V20" s="592"/>
      <c r="W20" s="592"/>
      <c r="X20" s="592"/>
      <c r="Y20" s="593"/>
      <c r="Z20" s="594">
        <v>81.900000000000006</v>
      </c>
      <c r="AA20" s="594"/>
      <c r="AB20" s="594"/>
      <c r="AC20" s="594"/>
      <c r="AD20" s="595">
        <v>4289091</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5016993</v>
      </c>
      <c r="CS20" s="592"/>
      <c r="CT20" s="592"/>
      <c r="CU20" s="592"/>
      <c r="CV20" s="592"/>
      <c r="CW20" s="592"/>
      <c r="CX20" s="592"/>
      <c r="CY20" s="593"/>
      <c r="CZ20" s="594">
        <v>100</v>
      </c>
      <c r="DA20" s="594"/>
      <c r="DB20" s="594"/>
      <c r="DC20" s="594"/>
      <c r="DD20" s="600">
        <v>101117</v>
      </c>
      <c r="DE20" s="592"/>
      <c r="DF20" s="592"/>
      <c r="DG20" s="592"/>
      <c r="DH20" s="592"/>
      <c r="DI20" s="592"/>
      <c r="DJ20" s="592"/>
      <c r="DK20" s="592"/>
      <c r="DL20" s="592"/>
      <c r="DM20" s="592"/>
      <c r="DN20" s="592"/>
      <c r="DO20" s="592"/>
      <c r="DP20" s="593"/>
      <c r="DQ20" s="600">
        <v>4406630</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1249</v>
      </c>
      <c r="S21" s="592"/>
      <c r="T21" s="592"/>
      <c r="U21" s="592"/>
      <c r="V21" s="592"/>
      <c r="W21" s="592"/>
      <c r="X21" s="592"/>
      <c r="Y21" s="593"/>
      <c r="Z21" s="594">
        <v>0</v>
      </c>
      <c r="AA21" s="594"/>
      <c r="AB21" s="594"/>
      <c r="AC21" s="594"/>
      <c r="AD21" s="595">
        <v>1249</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1217</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103239</v>
      </c>
      <c r="S23" s="592"/>
      <c r="T23" s="592"/>
      <c r="U23" s="592"/>
      <c r="V23" s="592"/>
      <c r="W23" s="592"/>
      <c r="X23" s="592"/>
      <c r="Y23" s="593"/>
      <c r="Z23" s="594">
        <v>2</v>
      </c>
      <c r="AA23" s="594"/>
      <c r="AB23" s="594"/>
      <c r="AC23" s="594"/>
      <c r="AD23" s="595">
        <v>9050</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14354</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1971605</v>
      </c>
      <c r="CS24" s="581"/>
      <c r="CT24" s="581"/>
      <c r="CU24" s="581"/>
      <c r="CV24" s="581"/>
      <c r="CW24" s="581"/>
      <c r="CX24" s="581"/>
      <c r="CY24" s="582"/>
      <c r="CZ24" s="618">
        <v>39.299999999999997</v>
      </c>
      <c r="DA24" s="619"/>
      <c r="DB24" s="619"/>
      <c r="DC24" s="620"/>
      <c r="DD24" s="617">
        <v>1563263</v>
      </c>
      <c r="DE24" s="581"/>
      <c r="DF24" s="581"/>
      <c r="DG24" s="581"/>
      <c r="DH24" s="581"/>
      <c r="DI24" s="581"/>
      <c r="DJ24" s="581"/>
      <c r="DK24" s="582"/>
      <c r="DL24" s="617">
        <v>1545206</v>
      </c>
      <c r="DM24" s="581"/>
      <c r="DN24" s="581"/>
      <c r="DO24" s="581"/>
      <c r="DP24" s="581"/>
      <c r="DQ24" s="581"/>
      <c r="DR24" s="581"/>
      <c r="DS24" s="581"/>
      <c r="DT24" s="581"/>
      <c r="DU24" s="581"/>
      <c r="DV24" s="582"/>
      <c r="DW24" s="585">
        <v>35.9</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221449</v>
      </c>
      <c r="S25" s="592"/>
      <c r="T25" s="592"/>
      <c r="U25" s="592"/>
      <c r="V25" s="592"/>
      <c r="W25" s="592"/>
      <c r="X25" s="592"/>
      <c r="Y25" s="593"/>
      <c r="Z25" s="594">
        <v>4.2</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1169738</v>
      </c>
      <c r="CS25" s="623"/>
      <c r="CT25" s="623"/>
      <c r="CU25" s="623"/>
      <c r="CV25" s="623"/>
      <c r="CW25" s="623"/>
      <c r="CX25" s="623"/>
      <c r="CY25" s="624"/>
      <c r="CZ25" s="625">
        <v>23.3</v>
      </c>
      <c r="DA25" s="626"/>
      <c r="DB25" s="626"/>
      <c r="DC25" s="627"/>
      <c r="DD25" s="600">
        <v>1061007</v>
      </c>
      <c r="DE25" s="623"/>
      <c r="DF25" s="623"/>
      <c r="DG25" s="623"/>
      <c r="DH25" s="623"/>
      <c r="DI25" s="623"/>
      <c r="DJ25" s="623"/>
      <c r="DK25" s="624"/>
      <c r="DL25" s="600">
        <v>1043197</v>
      </c>
      <c r="DM25" s="623"/>
      <c r="DN25" s="623"/>
      <c r="DO25" s="623"/>
      <c r="DP25" s="623"/>
      <c r="DQ25" s="623"/>
      <c r="DR25" s="623"/>
      <c r="DS25" s="623"/>
      <c r="DT25" s="623"/>
      <c r="DU25" s="623"/>
      <c r="DV25" s="624"/>
      <c r="DW25" s="596">
        <v>24.3</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645991</v>
      </c>
      <c r="CS26" s="592"/>
      <c r="CT26" s="592"/>
      <c r="CU26" s="592"/>
      <c r="CV26" s="592"/>
      <c r="CW26" s="592"/>
      <c r="CX26" s="592"/>
      <c r="CY26" s="593"/>
      <c r="CZ26" s="625">
        <v>12.9</v>
      </c>
      <c r="DA26" s="626"/>
      <c r="DB26" s="626"/>
      <c r="DC26" s="627"/>
      <c r="DD26" s="600">
        <v>562465</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189700</v>
      </c>
      <c r="S27" s="592"/>
      <c r="T27" s="592"/>
      <c r="U27" s="592"/>
      <c r="V27" s="592"/>
      <c r="W27" s="592"/>
      <c r="X27" s="592"/>
      <c r="Y27" s="593"/>
      <c r="Z27" s="594">
        <v>3.6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4113267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434848</v>
      </c>
      <c r="CS27" s="623"/>
      <c r="CT27" s="623"/>
      <c r="CU27" s="623"/>
      <c r="CV27" s="623"/>
      <c r="CW27" s="623"/>
      <c r="CX27" s="623"/>
      <c r="CY27" s="624"/>
      <c r="CZ27" s="625">
        <v>8.6999999999999993</v>
      </c>
      <c r="DA27" s="626"/>
      <c r="DB27" s="626"/>
      <c r="DC27" s="627"/>
      <c r="DD27" s="600">
        <v>136769</v>
      </c>
      <c r="DE27" s="623"/>
      <c r="DF27" s="623"/>
      <c r="DG27" s="623"/>
      <c r="DH27" s="623"/>
      <c r="DI27" s="623"/>
      <c r="DJ27" s="623"/>
      <c r="DK27" s="624"/>
      <c r="DL27" s="600">
        <v>136522</v>
      </c>
      <c r="DM27" s="623"/>
      <c r="DN27" s="623"/>
      <c r="DO27" s="623"/>
      <c r="DP27" s="623"/>
      <c r="DQ27" s="623"/>
      <c r="DR27" s="623"/>
      <c r="DS27" s="623"/>
      <c r="DT27" s="623"/>
      <c r="DU27" s="623"/>
      <c r="DV27" s="624"/>
      <c r="DW27" s="596">
        <v>3.2</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10098</v>
      </c>
      <c r="S28" s="592"/>
      <c r="T28" s="592"/>
      <c r="U28" s="592"/>
      <c r="V28" s="592"/>
      <c r="W28" s="592"/>
      <c r="X28" s="592"/>
      <c r="Y28" s="593"/>
      <c r="Z28" s="594">
        <v>0.2</v>
      </c>
      <c r="AA28" s="594"/>
      <c r="AB28" s="594"/>
      <c r="AC28" s="594"/>
      <c r="AD28" s="595">
        <v>2</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367019</v>
      </c>
      <c r="CS28" s="592"/>
      <c r="CT28" s="592"/>
      <c r="CU28" s="592"/>
      <c r="CV28" s="592"/>
      <c r="CW28" s="592"/>
      <c r="CX28" s="592"/>
      <c r="CY28" s="593"/>
      <c r="CZ28" s="625">
        <v>7.3</v>
      </c>
      <c r="DA28" s="626"/>
      <c r="DB28" s="626"/>
      <c r="DC28" s="627"/>
      <c r="DD28" s="600">
        <v>365487</v>
      </c>
      <c r="DE28" s="592"/>
      <c r="DF28" s="592"/>
      <c r="DG28" s="592"/>
      <c r="DH28" s="592"/>
      <c r="DI28" s="592"/>
      <c r="DJ28" s="592"/>
      <c r="DK28" s="593"/>
      <c r="DL28" s="600">
        <v>365487</v>
      </c>
      <c r="DM28" s="592"/>
      <c r="DN28" s="592"/>
      <c r="DO28" s="592"/>
      <c r="DP28" s="592"/>
      <c r="DQ28" s="592"/>
      <c r="DR28" s="592"/>
      <c r="DS28" s="592"/>
      <c r="DT28" s="592"/>
      <c r="DU28" s="592"/>
      <c r="DV28" s="593"/>
      <c r="DW28" s="596">
        <v>8.5</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120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57</v>
      </c>
      <c r="CG29" s="606"/>
      <c r="CH29" s="606"/>
      <c r="CI29" s="606"/>
      <c r="CJ29" s="606"/>
      <c r="CK29" s="606"/>
      <c r="CL29" s="606"/>
      <c r="CM29" s="606"/>
      <c r="CN29" s="606"/>
      <c r="CO29" s="606"/>
      <c r="CP29" s="606"/>
      <c r="CQ29" s="607"/>
      <c r="CR29" s="591">
        <v>367019</v>
      </c>
      <c r="CS29" s="623"/>
      <c r="CT29" s="623"/>
      <c r="CU29" s="623"/>
      <c r="CV29" s="623"/>
      <c r="CW29" s="623"/>
      <c r="CX29" s="623"/>
      <c r="CY29" s="624"/>
      <c r="CZ29" s="625">
        <v>7.3</v>
      </c>
      <c r="DA29" s="626"/>
      <c r="DB29" s="626"/>
      <c r="DC29" s="627"/>
      <c r="DD29" s="600">
        <v>365487</v>
      </c>
      <c r="DE29" s="623"/>
      <c r="DF29" s="623"/>
      <c r="DG29" s="623"/>
      <c r="DH29" s="623"/>
      <c r="DI29" s="623"/>
      <c r="DJ29" s="623"/>
      <c r="DK29" s="624"/>
      <c r="DL29" s="600">
        <v>365487</v>
      </c>
      <c r="DM29" s="623"/>
      <c r="DN29" s="623"/>
      <c r="DO29" s="623"/>
      <c r="DP29" s="623"/>
      <c r="DQ29" s="623"/>
      <c r="DR29" s="623"/>
      <c r="DS29" s="623"/>
      <c r="DT29" s="623"/>
      <c r="DU29" s="623"/>
      <c r="DV29" s="624"/>
      <c r="DW29" s="596">
        <v>8.5</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3947</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99.8</v>
      </c>
      <c r="BH30" s="650"/>
      <c r="BI30" s="650"/>
      <c r="BJ30" s="650"/>
      <c r="BK30" s="650"/>
      <c r="BL30" s="650"/>
      <c r="BM30" s="586">
        <v>99.5</v>
      </c>
      <c r="BN30" s="650"/>
      <c r="BO30" s="650"/>
      <c r="BP30" s="650"/>
      <c r="BQ30" s="651"/>
      <c r="BR30" s="649">
        <v>99.8</v>
      </c>
      <c r="BS30" s="650"/>
      <c r="BT30" s="650"/>
      <c r="BU30" s="650"/>
      <c r="BV30" s="650"/>
      <c r="BW30" s="650"/>
      <c r="BX30" s="586">
        <v>99.6</v>
      </c>
      <c r="BY30" s="650"/>
      <c r="BZ30" s="650"/>
      <c r="CA30" s="650"/>
      <c r="CB30" s="651"/>
      <c r="CD30" s="654"/>
      <c r="CE30" s="655"/>
      <c r="CF30" s="605" t="s">
        <v>292</v>
      </c>
      <c r="CG30" s="606"/>
      <c r="CH30" s="606"/>
      <c r="CI30" s="606"/>
      <c r="CJ30" s="606"/>
      <c r="CK30" s="606"/>
      <c r="CL30" s="606"/>
      <c r="CM30" s="606"/>
      <c r="CN30" s="606"/>
      <c r="CO30" s="606"/>
      <c r="CP30" s="606"/>
      <c r="CQ30" s="607"/>
      <c r="CR30" s="591">
        <v>330203</v>
      </c>
      <c r="CS30" s="592"/>
      <c r="CT30" s="592"/>
      <c r="CU30" s="592"/>
      <c r="CV30" s="592"/>
      <c r="CW30" s="592"/>
      <c r="CX30" s="592"/>
      <c r="CY30" s="593"/>
      <c r="CZ30" s="625">
        <v>6.6</v>
      </c>
      <c r="DA30" s="626"/>
      <c r="DB30" s="626"/>
      <c r="DC30" s="627"/>
      <c r="DD30" s="600">
        <v>328671</v>
      </c>
      <c r="DE30" s="592"/>
      <c r="DF30" s="592"/>
      <c r="DG30" s="592"/>
      <c r="DH30" s="592"/>
      <c r="DI30" s="592"/>
      <c r="DJ30" s="592"/>
      <c r="DK30" s="593"/>
      <c r="DL30" s="600">
        <v>328671</v>
      </c>
      <c r="DM30" s="592"/>
      <c r="DN30" s="592"/>
      <c r="DO30" s="592"/>
      <c r="DP30" s="592"/>
      <c r="DQ30" s="592"/>
      <c r="DR30" s="592"/>
      <c r="DS30" s="592"/>
      <c r="DT30" s="592"/>
      <c r="DU30" s="592"/>
      <c r="DV30" s="593"/>
      <c r="DW30" s="596">
        <v>7.6</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319113</v>
      </c>
      <c r="S31" s="592"/>
      <c r="T31" s="592"/>
      <c r="U31" s="592"/>
      <c r="V31" s="592"/>
      <c r="W31" s="592"/>
      <c r="X31" s="592"/>
      <c r="Y31" s="593"/>
      <c r="Z31" s="594">
        <v>6.1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99.2</v>
      </c>
      <c r="BH31" s="623"/>
      <c r="BI31" s="623"/>
      <c r="BJ31" s="623"/>
      <c r="BK31" s="623"/>
      <c r="BL31" s="623"/>
      <c r="BM31" s="597">
        <v>98.3</v>
      </c>
      <c r="BN31" s="647"/>
      <c r="BO31" s="647"/>
      <c r="BP31" s="647"/>
      <c r="BQ31" s="648"/>
      <c r="BR31" s="646">
        <v>99</v>
      </c>
      <c r="BS31" s="623"/>
      <c r="BT31" s="623"/>
      <c r="BU31" s="623"/>
      <c r="BV31" s="623"/>
      <c r="BW31" s="623"/>
      <c r="BX31" s="597">
        <v>97.8</v>
      </c>
      <c r="BY31" s="647"/>
      <c r="BZ31" s="647"/>
      <c r="CA31" s="647"/>
      <c r="CB31" s="648"/>
      <c r="CD31" s="654"/>
      <c r="CE31" s="655"/>
      <c r="CF31" s="605" t="s">
        <v>296</v>
      </c>
      <c r="CG31" s="606"/>
      <c r="CH31" s="606"/>
      <c r="CI31" s="606"/>
      <c r="CJ31" s="606"/>
      <c r="CK31" s="606"/>
      <c r="CL31" s="606"/>
      <c r="CM31" s="606"/>
      <c r="CN31" s="606"/>
      <c r="CO31" s="606"/>
      <c r="CP31" s="606"/>
      <c r="CQ31" s="607"/>
      <c r="CR31" s="591">
        <v>36816</v>
      </c>
      <c r="CS31" s="623"/>
      <c r="CT31" s="623"/>
      <c r="CU31" s="623"/>
      <c r="CV31" s="623"/>
      <c r="CW31" s="623"/>
      <c r="CX31" s="623"/>
      <c r="CY31" s="624"/>
      <c r="CZ31" s="625">
        <v>0.7</v>
      </c>
      <c r="DA31" s="626"/>
      <c r="DB31" s="626"/>
      <c r="DC31" s="627"/>
      <c r="DD31" s="600">
        <v>36816</v>
      </c>
      <c r="DE31" s="623"/>
      <c r="DF31" s="623"/>
      <c r="DG31" s="623"/>
      <c r="DH31" s="623"/>
      <c r="DI31" s="623"/>
      <c r="DJ31" s="623"/>
      <c r="DK31" s="624"/>
      <c r="DL31" s="600">
        <v>36816</v>
      </c>
      <c r="DM31" s="623"/>
      <c r="DN31" s="623"/>
      <c r="DO31" s="623"/>
      <c r="DP31" s="623"/>
      <c r="DQ31" s="623"/>
      <c r="DR31" s="623"/>
      <c r="DS31" s="623"/>
      <c r="DT31" s="623"/>
      <c r="DU31" s="623"/>
      <c r="DV31" s="624"/>
      <c r="DW31" s="596">
        <v>0.9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82054</v>
      </c>
      <c r="S32" s="592"/>
      <c r="T32" s="592"/>
      <c r="U32" s="592"/>
      <c r="V32" s="592"/>
      <c r="W32" s="592"/>
      <c r="X32" s="592"/>
      <c r="Y32" s="593"/>
      <c r="Z32" s="594">
        <v>1.6</v>
      </c>
      <c r="AA32" s="594"/>
      <c r="AB32" s="594"/>
      <c r="AC32" s="594"/>
      <c r="AD32" s="595">
        <v>1008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99.9</v>
      </c>
      <c r="BH32" s="659"/>
      <c r="BI32" s="659"/>
      <c r="BJ32" s="659"/>
      <c r="BK32" s="659"/>
      <c r="BL32" s="659"/>
      <c r="BM32" s="660">
        <v>99.8</v>
      </c>
      <c r="BN32" s="659"/>
      <c r="BO32" s="659"/>
      <c r="BP32" s="659"/>
      <c r="BQ32" s="661"/>
      <c r="BR32" s="658">
        <v>99.8</v>
      </c>
      <c r="BS32" s="659"/>
      <c r="BT32" s="659"/>
      <c r="BU32" s="659"/>
      <c r="BV32" s="659"/>
      <c r="BW32" s="659"/>
      <c r="BX32" s="660">
        <v>99.8</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t="s">
        <v>112</v>
      </c>
      <c r="S33" s="592"/>
      <c r="T33" s="592"/>
      <c r="U33" s="592"/>
      <c r="V33" s="592"/>
      <c r="W33" s="592"/>
      <c r="X33" s="592"/>
      <c r="Y33" s="593"/>
      <c r="Z33" s="594" t="s">
        <v>112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2944271</v>
      </c>
      <c r="CS33" s="623"/>
      <c r="CT33" s="623"/>
      <c r="CU33" s="623"/>
      <c r="CV33" s="623"/>
      <c r="CW33" s="623"/>
      <c r="CX33" s="623"/>
      <c r="CY33" s="624"/>
      <c r="CZ33" s="625">
        <v>58.7</v>
      </c>
      <c r="DA33" s="626"/>
      <c r="DB33" s="626"/>
      <c r="DC33" s="627"/>
      <c r="DD33" s="600">
        <v>2781360</v>
      </c>
      <c r="DE33" s="623"/>
      <c r="DF33" s="623"/>
      <c r="DG33" s="623"/>
      <c r="DH33" s="623"/>
      <c r="DI33" s="623"/>
      <c r="DJ33" s="623"/>
      <c r="DK33" s="624"/>
      <c r="DL33" s="600">
        <v>1370006</v>
      </c>
      <c r="DM33" s="623"/>
      <c r="DN33" s="623"/>
      <c r="DO33" s="623"/>
      <c r="DP33" s="623"/>
      <c r="DQ33" s="623"/>
      <c r="DR33" s="623"/>
      <c r="DS33" s="623"/>
      <c r="DT33" s="623"/>
      <c r="DU33" s="623"/>
      <c r="DV33" s="624"/>
      <c r="DW33" s="596">
        <v>31.9</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473766</v>
      </c>
      <c r="CS34" s="592"/>
      <c r="CT34" s="592"/>
      <c r="CU34" s="592"/>
      <c r="CV34" s="592"/>
      <c r="CW34" s="592"/>
      <c r="CX34" s="592"/>
      <c r="CY34" s="593"/>
      <c r="CZ34" s="625">
        <v>9.4</v>
      </c>
      <c r="DA34" s="626"/>
      <c r="DB34" s="626"/>
      <c r="DC34" s="627"/>
      <c r="DD34" s="600">
        <v>377638</v>
      </c>
      <c r="DE34" s="592"/>
      <c r="DF34" s="592"/>
      <c r="DG34" s="592"/>
      <c r="DH34" s="592"/>
      <c r="DI34" s="592"/>
      <c r="DJ34" s="592"/>
      <c r="DK34" s="593"/>
      <c r="DL34" s="600">
        <v>346253</v>
      </c>
      <c r="DM34" s="592"/>
      <c r="DN34" s="592"/>
      <c r="DO34" s="592"/>
      <c r="DP34" s="592"/>
      <c r="DQ34" s="592"/>
      <c r="DR34" s="592"/>
      <c r="DS34" s="592"/>
      <c r="DT34" s="592"/>
      <c r="DU34" s="592"/>
      <c r="DV34" s="593"/>
      <c r="DW34" s="596">
        <v>8.1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808374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48805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15587</v>
      </c>
      <c r="CS35" s="623"/>
      <c r="CT35" s="623"/>
      <c r="CU35" s="623"/>
      <c r="CV35" s="623"/>
      <c r="CW35" s="623"/>
      <c r="CX35" s="623"/>
      <c r="CY35" s="624"/>
      <c r="CZ35" s="625">
        <v>0.3</v>
      </c>
      <c r="DA35" s="626"/>
      <c r="DB35" s="626"/>
      <c r="DC35" s="627"/>
      <c r="DD35" s="600">
        <v>13866</v>
      </c>
      <c r="DE35" s="623"/>
      <c r="DF35" s="623"/>
      <c r="DG35" s="623"/>
      <c r="DH35" s="623"/>
      <c r="DI35" s="623"/>
      <c r="DJ35" s="623"/>
      <c r="DK35" s="624"/>
      <c r="DL35" s="600">
        <v>13866</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5241140</v>
      </c>
      <c r="S36" s="664"/>
      <c r="T36" s="664"/>
      <c r="U36" s="664"/>
      <c r="V36" s="664"/>
      <c r="W36" s="664"/>
      <c r="X36" s="664"/>
      <c r="Y36" s="665"/>
      <c r="Z36" s="666">
        <v>100</v>
      </c>
      <c r="AA36" s="666"/>
      <c r="AB36" s="666"/>
      <c r="AC36" s="666"/>
      <c r="AD36" s="667">
        <v>4300400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489494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37597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1015210</v>
      </c>
      <c r="CS36" s="592"/>
      <c r="CT36" s="592"/>
      <c r="CU36" s="592"/>
      <c r="CV36" s="592"/>
      <c r="CW36" s="592"/>
      <c r="CX36" s="592"/>
      <c r="CY36" s="593"/>
      <c r="CZ36" s="625">
        <v>20.2</v>
      </c>
      <c r="DA36" s="626"/>
      <c r="DB36" s="626"/>
      <c r="DC36" s="627"/>
      <c r="DD36" s="600">
        <v>998062</v>
      </c>
      <c r="DE36" s="592"/>
      <c r="DF36" s="592"/>
      <c r="DG36" s="592"/>
      <c r="DH36" s="592"/>
      <c r="DI36" s="592"/>
      <c r="DJ36" s="592"/>
      <c r="DK36" s="593"/>
      <c r="DL36" s="600">
        <v>364449</v>
      </c>
      <c r="DM36" s="592"/>
      <c r="DN36" s="592"/>
      <c r="DO36" s="592"/>
      <c r="DP36" s="592"/>
      <c r="DQ36" s="592"/>
      <c r="DR36" s="592"/>
      <c r="DS36" s="592"/>
      <c r="DT36" s="592"/>
      <c r="DU36" s="592"/>
      <c r="DV36" s="593"/>
      <c r="DW36" s="596">
        <v>8.5</v>
      </c>
      <c r="DX36" s="621"/>
      <c r="DY36" s="621"/>
      <c r="DZ36" s="621"/>
      <c r="EA36" s="621"/>
      <c r="EB36" s="621"/>
      <c r="EC36" s="622"/>
    </row>
    <row r="37" spans="2:133" ht="11.25" customHeight="1">
      <c r="AQ37" s="670" t="s">
        <v>314</v>
      </c>
      <c r="AR37" s="671"/>
      <c r="AS37" s="671"/>
      <c r="AT37" s="671"/>
      <c r="AU37" s="671"/>
      <c r="AV37" s="671"/>
      <c r="AW37" s="671"/>
      <c r="AX37" s="671"/>
      <c r="AY37" s="672"/>
      <c r="AZ37" s="591">
        <v>6434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1161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318410</v>
      </c>
      <c r="CS37" s="623"/>
      <c r="CT37" s="623"/>
      <c r="CU37" s="623"/>
      <c r="CV37" s="623"/>
      <c r="CW37" s="623"/>
      <c r="CX37" s="623"/>
      <c r="CY37" s="624"/>
      <c r="CZ37" s="625">
        <v>6.3</v>
      </c>
      <c r="DA37" s="626"/>
      <c r="DB37" s="626"/>
      <c r="DC37" s="627"/>
      <c r="DD37" s="600">
        <v>318410</v>
      </c>
      <c r="DE37" s="623"/>
      <c r="DF37" s="623"/>
      <c r="DG37" s="623"/>
      <c r="DH37" s="623"/>
      <c r="DI37" s="623"/>
      <c r="DJ37" s="623"/>
      <c r="DK37" s="624"/>
      <c r="DL37" s="600">
        <v>274157</v>
      </c>
      <c r="DM37" s="623"/>
      <c r="DN37" s="623"/>
      <c r="DO37" s="623"/>
      <c r="DP37" s="623"/>
      <c r="DQ37" s="623"/>
      <c r="DR37" s="623"/>
      <c r="DS37" s="623"/>
      <c r="DT37" s="623"/>
      <c r="DU37" s="623"/>
      <c r="DV37" s="624"/>
      <c r="DW37" s="596">
        <v>6.4</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2040</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801940</v>
      </c>
      <c r="CS38" s="592"/>
      <c r="CT38" s="592"/>
      <c r="CU38" s="592"/>
      <c r="CV38" s="592"/>
      <c r="CW38" s="592"/>
      <c r="CX38" s="592"/>
      <c r="CY38" s="593"/>
      <c r="CZ38" s="625">
        <v>16</v>
      </c>
      <c r="DA38" s="626"/>
      <c r="DB38" s="626"/>
      <c r="DC38" s="627"/>
      <c r="DD38" s="600">
        <v>764096</v>
      </c>
      <c r="DE38" s="592"/>
      <c r="DF38" s="592"/>
      <c r="DG38" s="592"/>
      <c r="DH38" s="592"/>
      <c r="DI38" s="592"/>
      <c r="DJ38" s="592"/>
      <c r="DK38" s="593"/>
      <c r="DL38" s="600">
        <v>645438</v>
      </c>
      <c r="DM38" s="592"/>
      <c r="DN38" s="592"/>
      <c r="DO38" s="592"/>
      <c r="DP38" s="592"/>
      <c r="DQ38" s="592"/>
      <c r="DR38" s="592"/>
      <c r="DS38" s="592"/>
      <c r="DT38" s="592"/>
      <c r="DU38" s="592"/>
      <c r="DV38" s="593"/>
      <c r="DW38" s="596">
        <v>15</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637768</v>
      </c>
      <c r="CS39" s="623"/>
      <c r="CT39" s="623"/>
      <c r="CU39" s="623"/>
      <c r="CV39" s="623"/>
      <c r="CW39" s="623"/>
      <c r="CX39" s="623"/>
      <c r="CY39" s="624"/>
      <c r="CZ39" s="625">
        <v>12.7</v>
      </c>
      <c r="DA39" s="626"/>
      <c r="DB39" s="626"/>
      <c r="DC39" s="627"/>
      <c r="DD39" s="600">
        <v>627698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86342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226104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101117</v>
      </c>
      <c r="CS42" s="592"/>
      <c r="CT42" s="592"/>
      <c r="CU42" s="592"/>
      <c r="CV42" s="592"/>
      <c r="CW42" s="592"/>
      <c r="CX42" s="592"/>
      <c r="CY42" s="593"/>
      <c r="CZ42" s="625">
        <v>2</v>
      </c>
      <c r="DA42" s="674"/>
      <c r="DB42" s="674"/>
      <c r="DC42" s="675"/>
      <c r="DD42" s="600">
        <v>62007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8535</v>
      </c>
      <c r="CS43" s="623"/>
      <c r="CT43" s="623"/>
      <c r="CU43" s="623"/>
      <c r="CV43" s="623"/>
      <c r="CW43" s="623"/>
      <c r="CX43" s="623"/>
      <c r="CY43" s="624"/>
      <c r="CZ43" s="625">
        <v>0.2</v>
      </c>
      <c r="DA43" s="626"/>
      <c r="DB43" s="626"/>
      <c r="DC43" s="627"/>
      <c r="DD43" s="600">
        <v>8535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101117</v>
      </c>
      <c r="CS44" s="592"/>
      <c r="CT44" s="592"/>
      <c r="CU44" s="592"/>
      <c r="CV44" s="592"/>
      <c r="CW44" s="592"/>
      <c r="CX44" s="592"/>
      <c r="CY44" s="593"/>
      <c r="CZ44" s="625">
        <v>2</v>
      </c>
      <c r="DA44" s="674"/>
      <c r="DB44" s="674"/>
      <c r="DC44" s="675"/>
      <c r="DD44" s="600">
        <v>62007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13396</v>
      </c>
      <c r="CS45" s="623"/>
      <c r="CT45" s="623"/>
      <c r="CU45" s="623"/>
      <c r="CV45" s="623"/>
      <c r="CW45" s="623"/>
      <c r="CX45" s="623"/>
      <c r="CY45" s="624"/>
      <c r="CZ45" s="625">
        <v>0.3</v>
      </c>
      <c r="DA45" s="626"/>
      <c r="DB45" s="626"/>
      <c r="DC45" s="627"/>
      <c r="DD45" s="600">
        <v>986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87721</v>
      </c>
      <c r="CS46" s="592"/>
      <c r="CT46" s="592"/>
      <c r="CU46" s="592"/>
      <c r="CV46" s="592"/>
      <c r="CW46" s="592"/>
      <c r="CX46" s="592"/>
      <c r="CY46" s="593"/>
      <c r="CZ46" s="625">
        <v>1.7</v>
      </c>
      <c r="DA46" s="674"/>
      <c r="DB46" s="674"/>
      <c r="DC46" s="675"/>
      <c r="DD46" s="600">
        <v>61021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5016993</v>
      </c>
      <c r="CS49" s="659"/>
      <c r="CT49" s="659"/>
      <c r="CU49" s="659"/>
      <c r="CV49" s="659"/>
      <c r="CW49" s="659"/>
      <c r="CX49" s="659"/>
      <c r="CY49" s="686"/>
      <c r="CZ49" s="687">
        <v>100</v>
      </c>
      <c r="DA49" s="688"/>
      <c r="DB49" s="688"/>
      <c r="DC49" s="689"/>
      <c r="DD49" s="690">
        <v>4406630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5241</v>
      </c>
      <c r="R7" s="721"/>
      <c r="S7" s="721"/>
      <c r="T7" s="721"/>
      <c r="U7" s="721"/>
      <c r="V7" s="721">
        <v>5017</v>
      </c>
      <c r="W7" s="721"/>
      <c r="X7" s="721"/>
      <c r="Y7" s="721"/>
      <c r="Z7" s="721"/>
      <c r="AA7" s="721">
        <v>224</v>
      </c>
      <c r="AB7" s="721"/>
      <c r="AC7" s="721"/>
      <c r="AD7" s="721"/>
      <c r="AE7" s="722"/>
      <c r="AF7" s="723">
        <v>205</v>
      </c>
      <c r="AG7" s="724"/>
      <c r="AH7" s="724"/>
      <c r="AI7" s="724"/>
      <c r="AJ7" s="725"/>
      <c r="AK7" s="760">
        <v>4</v>
      </c>
      <c r="AL7" s="761"/>
      <c r="AM7" s="761"/>
      <c r="AN7" s="761"/>
      <c r="AO7" s="761"/>
      <c r="AP7" s="761">
        <v>1748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5241</v>
      </c>
      <c r="R23" s="780"/>
      <c r="S23" s="780"/>
      <c r="T23" s="780"/>
      <c r="U23" s="780"/>
      <c r="V23" s="780">
        <v>5017</v>
      </c>
      <c r="W23" s="780"/>
      <c r="X23" s="780"/>
      <c r="Y23" s="780"/>
      <c r="Z23" s="780"/>
      <c r="AA23" s="780">
        <v>224</v>
      </c>
      <c r="AB23" s="780"/>
      <c r="AC23" s="780"/>
      <c r="AD23" s="780"/>
      <c r="AE23" s="781"/>
      <c r="AF23" s="782">
        <v>205</v>
      </c>
      <c r="AG23" s="780"/>
      <c r="AH23" s="780"/>
      <c r="AI23" s="780"/>
      <c r="AJ23" s="783"/>
      <c r="AK23" s="784"/>
      <c r="AL23" s="785"/>
      <c r="AM23" s="785"/>
      <c r="AN23" s="785"/>
      <c r="AO23" s="785"/>
      <c r="AP23" s="780">
        <v>1748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944</v>
      </c>
      <c r="R28" s="809"/>
      <c r="S28" s="809"/>
      <c r="T28" s="809"/>
      <c r="U28" s="809"/>
      <c r="V28" s="809">
        <v>895</v>
      </c>
      <c r="W28" s="809"/>
      <c r="X28" s="809"/>
      <c r="Y28" s="809"/>
      <c r="Z28" s="809"/>
      <c r="AA28" s="809">
        <v>49</v>
      </c>
      <c r="AB28" s="809"/>
      <c r="AC28" s="809"/>
      <c r="AD28" s="809"/>
      <c r="AE28" s="810"/>
      <c r="AF28" s="811">
        <v>49</v>
      </c>
      <c r="AG28" s="809"/>
      <c r="AH28" s="809"/>
      <c r="AI28" s="809"/>
      <c r="AJ28" s="812"/>
      <c r="AK28" s="813">
        <v>86</v>
      </c>
      <c r="AL28" s="804"/>
      <c r="AM28" s="804"/>
      <c r="AN28" s="804"/>
      <c r="AO28" s="804"/>
      <c r="AP28" s="804" t="s">
        <v>529</v>
      </c>
      <c r="AQ28" s="804"/>
      <c r="AR28" s="804"/>
      <c r="AS28" s="804"/>
      <c r="AT28" s="804"/>
      <c r="AU28" s="804" t="s">
        <v>529</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599</v>
      </c>
      <c r="R29" s="745"/>
      <c r="S29" s="745"/>
      <c r="T29" s="745"/>
      <c r="U29" s="745"/>
      <c r="V29" s="745">
        <v>592</v>
      </c>
      <c r="W29" s="745"/>
      <c r="X29" s="745"/>
      <c r="Y29" s="745"/>
      <c r="Z29" s="745"/>
      <c r="AA29" s="745">
        <v>7</v>
      </c>
      <c r="AB29" s="745"/>
      <c r="AC29" s="745"/>
      <c r="AD29" s="745"/>
      <c r="AE29" s="746"/>
      <c r="AF29" s="747">
        <v>7</v>
      </c>
      <c r="AG29" s="748"/>
      <c r="AH29" s="748"/>
      <c r="AI29" s="748"/>
      <c r="AJ29" s="749"/>
      <c r="AK29" s="816">
        <v>130</v>
      </c>
      <c r="AL29" s="817"/>
      <c r="AM29" s="817"/>
      <c r="AN29" s="817"/>
      <c r="AO29" s="817"/>
      <c r="AP29" s="817" t="s">
        <v>529</v>
      </c>
      <c r="AQ29" s="817"/>
      <c r="AR29" s="817"/>
      <c r="AS29" s="817"/>
      <c r="AT29" s="817"/>
      <c r="AU29" s="817" t="s">
        <v>529</v>
      </c>
      <c r="AV29" s="817"/>
      <c r="AW29" s="817"/>
      <c r="AX29" s="817"/>
      <c r="AY29" s="817"/>
      <c r="AZ29" s="818" t="s">
        <v>531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100</v>
      </c>
      <c r="R30" s="745"/>
      <c r="S30" s="745"/>
      <c r="T30" s="745"/>
      <c r="U30" s="745"/>
      <c r="V30" s="745">
        <v>98</v>
      </c>
      <c r="W30" s="745"/>
      <c r="X30" s="745"/>
      <c r="Y30" s="745"/>
      <c r="Z30" s="745"/>
      <c r="AA30" s="745">
        <v>2</v>
      </c>
      <c r="AB30" s="745"/>
      <c r="AC30" s="745"/>
      <c r="AD30" s="745"/>
      <c r="AE30" s="746"/>
      <c r="AF30" s="747">
        <v>2</v>
      </c>
      <c r="AG30" s="748"/>
      <c r="AH30" s="748"/>
      <c r="AI30" s="748"/>
      <c r="AJ30" s="749"/>
      <c r="AK30" s="816">
        <v>38</v>
      </c>
      <c r="AL30" s="817"/>
      <c r="AM30" s="817"/>
      <c r="AN30" s="817"/>
      <c r="AO30" s="817"/>
      <c r="AP30" s="817" t="s">
        <v>529</v>
      </c>
      <c r="AQ30" s="817"/>
      <c r="AR30" s="817"/>
      <c r="AS30" s="817"/>
      <c r="AT30" s="817"/>
      <c r="AU30" s="817" t="s">
        <v>529</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207</v>
      </c>
      <c r="R31" s="745"/>
      <c r="S31" s="745"/>
      <c r="T31" s="745"/>
      <c r="U31" s="745"/>
      <c r="V31" s="745">
        <v>184</v>
      </c>
      <c r="W31" s="745"/>
      <c r="X31" s="745"/>
      <c r="Y31" s="745"/>
      <c r="Z31" s="745"/>
      <c r="AA31" s="745">
        <v>23</v>
      </c>
      <c r="AB31" s="745"/>
      <c r="AC31" s="745"/>
      <c r="AD31" s="745"/>
      <c r="AE31" s="746"/>
      <c r="AF31" s="747">
        <v>23</v>
      </c>
      <c r="AG31" s="748"/>
      <c r="AH31" s="748"/>
      <c r="AI31" s="748"/>
      <c r="AJ31" s="749"/>
      <c r="AK31" s="816">
        <v>6</v>
      </c>
      <c r="AL31" s="817"/>
      <c r="AM31" s="817"/>
      <c r="AN31" s="817"/>
      <c r="AO31" s="817"/>
      <c r="AP31" s="817">
        <v>103</v>
      </c>
      <c r="AQ31" s="817"/>
      <c r="AR31" s="817"/>
      <c r="AS31" s="817"/>
      <c r="AT31" s="817"/>
      <c r="AU31" s="817">
        <v>4</v>
      </c>
      <c r="AV31" s="817"/>
      <c r="AW31" s="817"/>
      <c r="AX31" s="817"/>
      <c r="AY31" s="817"/>
      <c r="AZ31" s="818" t="s">
        <v>529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657</v>
      </c>
      <c r="R32" s="745"/>
      <c r="S32" s="745"/>
      <c r="T32" s="745"/>
      <c r="U32" s="745"/>
      <c r="V32" s="745">
        <v>657</v>
      </c>
      <c r="W32" s="745"/>
      <c r="X32" s="745"/>
      <c r="Y32" s="745"/>
      <c r="Z32" s="745"/>
      <c r="AA32" s="745" t="s">
        <v>541</v>
      </c>
      <c r="AB32" s="745"/>
      <c r="AC32" s="745"/>
      <c r="AD32" s="745"/>
      <c r="AE32" s="746"/>
      <c r="AF32" s="747" t="s">
        <v>112</v>
      </c>
      <c r="AG32" s="748"/>
      <c r="AH32" s="748"/>
      <c r="AI32" s="748"/>
      <c r="AJ32" s="749"/>
      <c r="AK32" s="816">
        <v>489</v>
      </c>
      <c r="AL32" s="817"/>
      <c r="AM32" s="817"/>
      <c r="AN32" s="817"/>
      <c r="AO32" s="817"/>
      <c r="AP32" s="817">
        <v>4477</v>
      </c>
      <c r="AQ32" s="817"/>
      <c r="AR32" s="817"/>
      <c r="AS32" s="817"/>
      <c r="AT32" s="817"/>
      <c r="AU32" s="817">
        <v>3783</v>
      </c>
      <c r="AV32" s="817"/>
      <c r="AW32" s="817"/>
      <c r="AX32" s="817"/>
      <c r="AY32" s="817"/>
      <c r="AZ32" s="818" t="s">
        <v>529</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223</v>
      </c>
      <c r="AG63" s="828"/>
      <c r="AH63" s="828"/>
      <c r="AI63" s="828"/>
      <c r="AJ63" s="829"/>
      <c r="AK63" s="830"/>
      <c r="AL63" s="825"/>
      <c r="AM63" s="825"/>
      <c r="AN63" s="825"/>
      <c r="AO63" s="825"/>
      <c r="AP63" s="828">
        <v>4580</v>
      </c>
      <c r="AQ63" s="828"/>
      <c r="AR63" s="828"/>
      <c r="AS63" s="828"/>
      <c r="AT63" s="828"/>
      <c r="AU63" s="828">
        <v>3308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8" t="s">
        <v>533</v>
      </c>
      <c r="C68" s="859"/>
      <c r="D68" s="859"/>
      <c r="E68" s="859"/>
      <c r="F68" s="859"/>
      <c r="G68" s="859"/>
      <c r="H68" s="859"/>
      <c r="I68" s="859"/>
      <c r="J68" s="859"/>
      <c r="K68" s="859"/>
      <c r="L68" s="859"/>
      <c r="M68" s="859"/>
      <c r="N68" s="859"/>
      <c r="O68" s="859"/>
      <c r="P68" s="860"/>
      <c r="Q68" s="861">
        <v>185</v>
      </c>
      <c r="R68" s="853"/>
      <c r="S68" s="853"/>
      <c r="T68" s="853"/>
      <c r="U68" s="854"/>
      <c r="V68" s="852">
        <v>158</v>
      </c>
      <c r="W68" s="853"/>
      <c r="X68" s="853"/>
      <c r="Y68" s="853"/>
      <c r="Z68" s="854"/>
      <c r="AA68" s="852">
        <v>26</v>
      </c>
      <c r="AB68" s="853"/>
      <c r="AC68" s="853"/>
      <c r="AD68" s="853"/>
      <c r="AE68" s="854"/>
      <c r="AF68" s="852">
        <v>26</v>
      </c>
      <c r="AG68" s="853"/>
      <c r="AH68" s="853"/>
      <c r="AI68" s="853"/>
      <c r="AJ68" s="854"/>
      <c r="AK68" s="852">
        <v>12</v>
      </c>
      <c r="AL68" s="853"/>
      <c r="AM68" s="853"/>
      <c r="AN68" s="853"/>
      <c r="AO68" s="854"/>
      <c r="AP68" s="852" t="s">
        <v>537</v>
      </c>
      <c r="AQ68" s="853"/>
      <c r="AR68" s="853"/>
      <c r="AS68" s="853"/>
      <c r="AT68" s="854"/>
      <c r="AU68" s="852" t="s">
        <v>537</v>
      </c>
      <c r="AV68" s="853"/>
      <c r="AW68" s="853"/>
      <c r="AX68" s="853"/>
      <c r="AY68" s="854"/>
      <c r="AZ68" s="855"/>
      <c r="BA68" s="856"/>
      <c r="BB68" s="856"/>
      <c r="BC68" s="856"/>
      <c r="BD68" s="857"/>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534</v>
      </c>
      <c r="C69" s="863"/>
      <c r="D69" s="863"/>
      <c r="E69" s="863"/>
      <c r="F69" s="863"/>
      <c r="G69" s="863"/>
      <c r="H69" s="863"/>
      <c r="I69" s="863"/>
      <c r="J69" s="863"/>
      <c r="K69" s="863"/>
      <c r="L69" s="863"/>
      <c r="M69" s="863"/>
      <c r="N69" s="863"/>
      <c r="O69" s="863"/>
      <c r="P69" s="864"/>
      <c r="Q69" s="865">
        <v>946790</v>
      </c>
      <c r="R69" s="866"/>
      <c r="S69" s="866"/>
      <c r="T69" s="866"/>
      <c r="U69" s="816"/>
      <c r="V69" s="867">
        <v>924334</v>
      </c>
      <c r="W69" s="866"/>
      <c r="X69" s="866"/>
      <c r="Y69" s="866"/>
      <c r="Z69" s="816"/>
      <c r="AA69" s="867">
        <v>22456</v>
      </c>
      <c r="AB69" s="866"/>
      <c r="AC69" s="866"/>
      <c r="AD69" s="866"/>
      <c r="AE69" s="816"/>
      <c r="AF69" s="867">
        <v>22456</v>
      </c>
      <c r="AG69" s="866"/>
      <c r="AH69" s="866"/>
      <c r="AI69" s="866"/>
      <c r="AJ69" s="816"/>
      <c r="AK69" s="867">
        <v>5657</v>
      </c>
      <c r="AL69" s="866"/>
      <c r="AM69" s="866"/>
      <c r="AN69" s="866"/>
      <c r="AO69" s="816"/>
      <c r="AP69" s="867" t="s">
        <v>537</v>
      </c>
      <c r="AQ69" s="866"/>
      <c r="AR69" s="866"/>
      <c r="AS69" s="866"/>
      <c r="AT69" s="816"/>
      <c r="AU69" s="867" t="s">
        <v>537</v>
      </c>
      <c r="AV69" s="866"/>
      <c r="AW69" s="866"/>
      <c r="AX69" s="866"/>
      <c r="AY69" s="816"/>
      <c r="AZ69" s="868"/>
      <c r="BA69" s="869"/>
      <c r="BB69" s="869"/>
      <c r="BC69" s="869"/>
      <c r="BD69" s="870"/>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535</v>
      </c>
      <c r="C70" s="863"/>
      <c r="D70" s="863"/>
      <c r="E70" s="863"/>
      <c r="F70" s="863"/>
      <c r="G70" s="863"/>
      <c r="H70" s="863"/>
      <c r="I70" s="863"/>
      <c r="J70" s="863"/>
      <c r="K70" s="863"/>
      <c r="L70" s="863"/>
      <c r="M70" s="863"/>
      <c r="N70" s="863"/>
      <c r="O70" s="863"/>
      <c r="P70" s="864"/>
      <c r="Q70" s="865">
        <v>40036</v>
      </c>
      <c r="R70" s="866"/>
      <c r="S70" s="866"/>
      <c r="T70" s="866"/>
      <c r="U70" s="816"/>
      <c r="V70" s="867">
        <v>34096</v>
      </c>
      <c r="W70" s="866"/>
      <c r="X70" s="866"/>
      <c r="Y70" s="866"/>
      <c r="Z70" s="816"/>
      <c r="AA70" s="867">
        <v>5940</v>
      </c>
      <c r="AB70" s="866"/>
      <c r="AC70" s="866"/>
      <c r="AD70" s="866"/>
      <c r="AE70" s="816"/>
      <c r="AF70" s="867">
        <v>32505</v>
      </c>
      <c r="AG70" s="866"/>
      <c r="AH70" s="866"/>
      <c r="AI70" s="866"/>
      <c r="AJ70" s="816"/>
      <c r="AK70" s="867" t="s">
        <v>537</v>
      </c>
      <c r="AL70" s="866"/>
      <c r="AM70" s="866"/>
      <c r="AN70" s="866"/>
      <c r="AO70" s="816"/>
      <c r="AP70" s="867">
        <v>149081</v>
      </c>
      <c r="AQ70" s="866"/>
      <c r="AR70" s="866"/>
      <c r="AS70" s="866"/>
      <c r="AT70" s="816"/>
      <c r="AU70" s="867" t="s">
        <v>537</v>
      </c>
      <c r="AV70" s="866"/>
      <c r="AW70" s="866"/>
      <c r="AX70" s="866"/>
      <c r="AY70" s="816"/>
      <c r="AZ70" s="868"/>
      <c r="BA70" s="869"/>
      <c r="BB70" s="869"/>
      <c r="BC70" s="869"/>
      <c r="BD70" s="870"/>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536</v>
      </c>
      <c r="C71" s="863"/>
      <c r="D71" s="863"/>
      <c r="E71" s="863"/>
      <c r="F71" s="863"/>
      <c r="G71" s="863"/>
      <c r="H71" s="863"/>
      <c r="I71" s="863"/>
      <c r="J71" s="863"/>
      <c r="K71" s="863"/>
      <c r="L71" s="863"/>
      <c r="M71" s="863"/>
      <c r="N71" s="863"/>
      <c r="O71" s="863"/>
      <c r="P71" s="864"/>
      <c r="Q71" s="865">
        <v>9050</v>
      </c>
      <c r="R71" s="866"/>
      <c r="S71" s="866"/>
      <c r="T71" s="866"/>
      <c r="U71" s="816"/>
      <c r="V71" s="867">
        <v>5629</v>
      </c>
      <c r="W71" s="866"/>
      <c r="X71" s="866"/>
      <c r="Y71" s="866"/>
      <c r="Z71" s="816"/>
      <c r="AA71" s="867">
        <v>3421</v>
      </c>
      <c r="AB71" s="866"/>
      <c r="AC71" s="866"/>
      <c r="AD71" s="866"/>
      <c r="AE71" s="816"/>
      <c r="AF71" s="867">
        <v>11358</v>
      </c>
      <c r="AG71" s="866"/>
      <c r="AH71" s="866"/>
      <c r="AI71" s="866"/>
      <c r="AJ71" s="816"/>
      <c r="AK71" s="867" t="s">
        <v>537</v>
      </c>
      <c r="AL71" s="866"/>
      <c r="AM71" s="866"/>
      <c r="AN71" s="866"/>
      <c r="AO71" s="816"/>
      <c r="AP71" s="867">
        <v>20248</v>
      </c>
      <c r="AQ71" s="866"/>
      <c r="AR71" s="866"/>
      <c r="AS71" s="866"/>
      <c r="AT71" s="816"/>
      <c r="AU71" s="867" t="s">
        <v>537</v>
      </c>
      <c r="AV71" s="866"/>
      <c r="AW71" s="866"/>
      <c r="AX71" s="866"/>
      <c r="AY71" s="816"/>
      <c r="AZ71" s="868"/>
      <c r="BA71" s="869"/>
      <c r="BB71" s="869"/>
      <c r="BC71" s="869"/>
      <c r="BD71" s="870"/>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t="s">
        <v>538</v>
      </c>
      <c r="C72" s="863"/>
      <c r="D72" s="863"/>
      <c r="E72" s="863"/>
      <c r="F72" s="863"/>
      <c r="G72" s="863"/>
      <c r="H72" s="863"/>
      <c r="I72" s="863"/>
      <c r="J72" s="863"/>
      <c r="K72" s="863"/>
      <c r="L72" s="863"/>
      <c r="M72" s="863"/>
      <c r="N72" s="863"/>
      <c r="O72" s="863"/>
      <c r="P72" s="864"/>
      <c r="Q72" s="873">
        <v>1086</v>
      </c>
      <c r="R72" s="817"/>
      <c r="S72" s="817"/>
      <c r="T72" s="817"/>
      <c r="U72" s="817"/>
      <c r="V72" s="817">
        <v>1086</v>
      </c>
      <c r="W72" s="817"/>
      <c r="X72" s="817"/>
      <c r="Y72" s="817"/>
      <c r="Z72" s="817"/>
      <c r="AA72" s="817" t="s">
        <v>542</v>
      </c>
      <c r="AB72" s="817"/>
      <c r="AC72" s="817"/>
      <c r="AD72" s="817"/>
      <c r="AE72" s="817"/>
      <c r="AF72" s="817" t="s">
        <v>541</v>
      </c>
      <c r="AG72" s="817"/>
      <c r="AH72" s="817"/>
      <c r="AI72" s="817"/>
      <c r="AJ72" s="817"/>
      <c r="AK72" s="817" t="s">
        <v>540</v>
      </c>
      <c r="AL72" s="817"/>
      <c r="AM72" s="817"/>
      <c r="AN72" s="817"/>
      <c r="AO72" s="817"/>
      <c r="AP72" s="817">
        <v>3</v>
      </c>
      <c r="AQ72" s="817"/>
      <c r="AR72" s="817"/>
      <c r="AS72" s="817"/>
      <c r="AT72" s="817"/>
      <c r="AU72" s="817" t="s">
        <v>540</v>
      </c>
      <c r="AV72" s="817"/>
      <c r="AW72" s="817"/>
      <c r="AX72" s="817"/>
      <c r="AY72" s="817"/>
      <c r="AZ72" s="871"/>
      <c r="BA72" s="871"/>
      <c r="BB72" s="871"/>
      <c r="BC72" s="871"/>
      <c r="BD72" s="872"/>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t="s">
        <v>539</v>
      </c>
      <c r="C73" s="863"/>
      <c r="D73" s="863"/>
      <c r="E73" s="863"/>
      <c r="F73" s="863"/>
      <c r="G73" s="863"/>
      <c r="H73" s="863"/>
      <c r="I73" s="863"/>
      <c r="J73" s="863"/>
      <c r="K73" s="863"/>
      <c r="L73" s="863"/>
      <c r="M73" s="863"/>
      <c r="N73" s="863"/>
      <c r="O73" s="863"/>
      <c r="P73" s="864"/>
      <c r="Q73" s="873">
        <v>3303</v>
      </c>
      <c r="R73" s="817"/>
      <c r="S73" s="817"/>
      <c r="T73" s="817"/>
      <c r="U73" s="817"/>
      <c r="V73" s="817">
        <v>3302</v>
      </c>
      <c r="W73" s="817"/>
      <c r="X73" s="817"/>
      <c r="Y73" s="817"/>
      <c r="Z73" s="817"/>
      <c r="AA73" s="817">
        <v>1</v>
      </c>
      <c r="AB73" s="817"/>
      <c r="AC73" s="817"/>
      <c r="AD73" s="817"/>
      <c r="AE73" s="817"/>
      <c r="AF73" s="817">
        <v>0</v>
      </c>
      <c r="AG73" s="817"/>
      <c r="AH73" s="817"/>
      <c r="AI73" s="817"/>
      <c r="AJ73" s="817"/>
      <c r="AK73" s="817" t="s">
        <v>540</v>
      </c>
      <c r="AL73" s="817"/>
      <c r="AM73" s="817"/>
      <c r="AN73" s="817"/>
      <c r="AO73" s="817"/>
      <c r="AP73" s="817">
        <v>60</v>
      </c>
      <c r="AQ73" s="817"/>
      <c r="AR73" s="817"/>
      <c r="AS73" s="817"/>
      <c r="AT73" s="817"/>
      <c r="AU73" s="817">
        <v>4</v>
      </c>
      <c r="AV73" s="817"/>
      <c r="AW73" s="817"/>
      <c r="AX73" s="817"/>
      <c r="AY73" s="817"/>
      <c r="AZ73" s="871"/>
      <c r="BA73" s="871"/>
      <c r="BB73" s="871"/>
      <c r="BC73" s="871"/>
      <c r="BD73" s="872"/>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7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71"/>
      <c r="BA74" s="871"/>
      <c r="BB74" s="871"/>
      <c r="BC74" s="871"/>
      <c r="BD74" s="872"/>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71"/>
      <c r="BA75" s="871"/>
      <c r="BB75" s="871"/>
      <c r="BC75" s="871"/>
      <c r="BD75" s="872"/>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71"/>
      <c r="BA76" s="871"/>
      <c r="BB76" s="871"/>
      <c r="BC76" s="871"/>
      <c r="BD76" s="872"/>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71"/>
      <c r="BA77" s="871"/>
      <c r="BB77" s="871"/>
      <c r="BC77" s="871"/>
      <c r="BD77" s="872"/>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7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71"/>
      <c r="BA78" s="871"/>
      <c r="BB78" s="871"/>
      <c r="BC78" s="871"/>
      <c r="BD78" s="872"/>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7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71"/>
      <c r="BA79" s="871"/>
      <c r="BB79" s="871"/>
      <c r="BC79" s="871"/>
      <c r="BD79" s="872"/>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7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71"/>
      <c r="BA80" s="871"/>
      <c r="BB80" s="871"/>
      <c r="BC80" s="871"/>
      <c r="BD80" s="872"/>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7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71"/>
      <c r="BA81" s="871"/>
      <c r="BB81" s="871"/>
      <c r="BC81" s="871"/>
      <c r="BD81" s="872"/>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7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71"/>
      <c r="BA82" s="871"/>
      <c r="BB82" s="871"/>
      <c r="BC82" s="871"/>
      <c r="BD82" s="872"/>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7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71"/>
      <c r="BA83" s="871"/>
      <c r="BB83" s="871"/>
      <c r="BC83" s="871"/>
      <c r="BD83" s="872"/>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7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71"/>
      <c r="BA84" s="871"/>
      <c r="BB84" s="871"/>
      <c r="BC84" s="871"/>
      <c r="BD84" s="872"/>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7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71"/>
      <c r="BA85" s="871"/>
      <c r="BB85" s="871"/>
      <c r="BC85" s="871"/>
      <c r="BD85" s="872"/>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7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71"/>
      <c r="BA86" s="871"/>
      <c r="BB86" s="871"/>
      <c r="BC86" s="871"/>
      <c r="BD86" s="872"/>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66345</v>
      </c>
      <c r="AG88" s="828"/>
      <c r="AH88" s="828"/>
      <c r="AI88" s="828"/>
      <c r="AJ88" s="828"/>
      <c r="AK88" s="825"/>
      <c r="AL88" s="825"/>
      <c r="AM88" s="825"/>
      <c r="AN88" s="825"/>
      <c r="AO88" s="825"/>
      <c r="AP88" s="828">
        <v>169392</v>
      </c>
      <c r="AQ88" s="828"/>
      <c r="AR88" s="828"/>
      <c r="AS88" s="828"/>
      <c r="AT88" s="828"/>
      <c r="AU88" s="828">
        <v>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81"/>
      <c r="CI102" s="882"/>
      <c r="CJ102" s="882"/>
      <c r="CK102" s="882"/>
      <c r="CL102" s="883"/>
      <c r="CM102" s="881"/>
      <c r="CN102" s="882"/>
      <c r="CO102" s="882"/>
      <c r="CP102" s="882"/>
      <c r="CQ102" s="883"/>
      <c r="CR102" s="884"/>
      <c r="CS102" s="836"/>
      <c r="CT102" s="836"/>
      <c r="CU102" s="836"/>
      <c r="CV102" s="885"/>
      <c r="CW102" s="884"/>
      <c r="CX102" s="836"/>
      <c r="CY102" s="836"/>
      <c r="CZ102" s="836"/>
      <c r="DA102" s="885"/>
      <c r="DB102" s="884"/>
      <c r="DC102" s="836"/>
      <c r="DD102" s="836"/>
      <c r="DE102" s="836"/>
      <c r="DF102" s="885"/>
      <c r="DG102" s="884"/>
      <c r="DH102" s="836"/>
      <c r="DI102" s="836"/>
      <c r="DJ102" s="836"/>
      <c r="DK102" s="885"/>
      <c r="DL102" s="884"/>
      <c r="DM102" s="836"/>
      <c r="DN102" s="836"/>
      <c r="DO102" s="836"/>
      <c r="DP102" s="885"/>
      <c r="DQ102" s="884"/>
      <c r="DR102" s="836"/>
      <c r="DS102" s="836"/>
      <c r="DT102" s="836"/>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393</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394</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397</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398</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399</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400</v>
      </c>
      <c r="AB109" s="887"/>
      <c r="AC109" s="887"/>
      <c r="AD109" s="887"/>
      <c r="AE109" s="888"/>
      <c r="AF109" s="886" t="s">
        <v>287</v>
      </c>
      <c r="AG109" s="887"/>
      <c r="AH109" s="887"/>
      <c r="AI109" s="887"/>
      <c r="AJ109" s="888"/>
      <c r="AK109" s="886" t="s">
        <v>286</v>
      </c>
      <c r="AL109" s="887"/>
      <c r="AM109" s="887"/>
      <c r="AN109" s="887"/>
      <c r="AO109" s="888"/>
      <c r="AP109" s="886" t="s">
        <v>401</v>
      </c>
      <c r="AQ109" s="887"/>
      <c r="AR109" s="887"/>
      <c r="AS109" s="887"/>
      <c r="AT109" s="889"/>
      <c r="AU109" s="908" t="s">
        <v>399</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400</v>
      </c>
      <c r="BR109" s="887"/>
      <c r="BS109" s="887"/>
      <c r="BT109" s="887"/>
      <c r="BU109" s="888"/>
      <c r="BV109" s="886" t="s">
        <v>287</v>
      </c>
      <c r="BW109" s="887"/>
      <c r="BX109" s="887"/>
      <c r="BY109" s="887"/>
      <c r="BZ109" s="888"/>
      <c r="CA109" s="886" t="s">
        <v>286</v>
      </c>
      <c r="CB109" s="887"/>
      <c r="CC109" s="887"/>
      <c r="CD109" s="887"/>
      <c r="CE109" s="888"/>
      <c r="CF109" s="909" t="s">
        <v>401</v>
      </c>
      <c r="CG109" s="909"/>
      <c r="CH109" s="909"/>
      <c r="CI109" s="909"/>
      <c r="CJ109" s="909"/>
      <c r="CK109" s="886" t="s">
        <v>402</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400</v>
      </c>
      <c r="DH109" s="887"/>
      <c r="DI109" s="887"/>
      <c r="DJ109" s="887"/>
      <c r="DK109" s="888"/>
      <c r="DL109" s="886" t="s">
        <v>287</v>
      </c>
      <c r="DM109" s="887"/>
      <c r="DN109" s="887"/>
      <c r="DO109" s="887"/>
      <c r="DP109" s="888"/>
      <c r="DQ109" s="886" t="s">
        <v>286</v>
      </c>
      <c r="DR109" s="887"/>
      <c r="DS109" s="887"/>
      <c r="DT109" s="887"/>
      <c r="DU109" s="888"/>
      <c r="DV109" s="886" t="s">
        <v>401</v>
      </c>
      <c r="DW109" s="887"/>
      <c r="DX109" s="887"/>
      <c r="DY109" s="887"/>
      <c r="DZ109" s="889"/>
    </row>
    <row r="110" spans="1:131" s="197" customFormat="1" ht="26.25" customHeight="1">
      <c r="A110" s="890" t="s">
        <v>403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413372</v>
      </c>
      <c r="AB110" s="894"/>
      <c r="AC110" s="894"/>
      <c r="AD110" s="894"/>
      <c r="AE110" s="895"/>
      <c r="AF110" s="896">
        <v>408744</v>
      </c>
      <c r="AG110" s="894"/>
      <c r="AH110" s="894"/>
      <c r="AI110" s="894"/>
      <c r="AJ110" s="895"/>
      <c r="AK110" s="896">
        <v>367019</v>
      </c>
      <c r="AL110" s="894"/>
      <c r="AM110" s="894"/>
      <c r="AN110" s="894"/>
      <c r="AO110" s="895"/>
      <c r="AP110" s="897">
        <v>10.6</v>
      </c>
      <c r="AQ110" s="898"/>
      <c r="AR110" s="898"/>
      <c r="AS110" s="898"/>
      <c r="AT110" s="899"/>
      <c r="AU110" s="900" t="s">
        <v>60</v>
      </c>
      <c r="AV110" s="901"/>
      <c r="AW110" s="901"/>
      <c r="AX110" s="901"/>
      <c r="AY110" s="902"/>
      <c r="AZ110" s="944" t="s">
        <v>404</v>
      </c>
      <c r="BA110" s="891"/>
      <c r="BB110" s="891"/>
      <c r="BC110" s="891"/>
      <c r="BD110" s="891"/>
      <c r="BE110" s="891"/>
      <c r="BF110" s="891"/>
      <c r="BG110" s="891"/>
      <c r="BH110" s="891"/>
      <c r="BI110" s="891"/>
      <c r="BJ110" s="891"/>
      <c r="BK110" s="891"/>
      <c r="BL110" s="891"/>
      <c r="BM110" s="891"/>
      <c r="BN110" s="891"/>
      <c r="BO110" s="891"/>
      <c r="BP110" s="892"/>
      <c r="BQ110" s="930">
        <v>2442875</v>
      </c>
      <c r="BR110" s="931"/>
      <c r="BS110" s="931"/>
      <c r="BT110" s="931"/>
      <c r="BU110" s="931"/>
      <c r="BV110" s="931">
        <v>2078085</v>
      </c>
      <c r="BW110" s="931"/>
      <c r="BX110" s="931"/>
      <c r="BY110" s="931"/>
      <c r="BZ110" s="931"/>
      <c r="CA110" s="931">
        <v>1747882</v>
      </c>
      <c r="CB110" s="931"/>
      <c r="CC110" s="931"/>
      <c r="CD110" s="931"/>
      <c r="CE110" s="931"/>
      <c r="CF110" s="945">
        <v>50.4</v>
      </c>
      <c r="CG110" s="946"/>
      <c r="CH110" s="946"/>
      <c r="CI110" s="946"/>
      <c r="CJ110" s="946"/>
      <c r="CK110" s="947" t="s">
        <v>405</v>
      </c>
      <c r="CL110" s="948"/>
      <c r="CM110" s="927" t="s">
        <v>406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112</v>
      </c>
      <c r="DH110" s="931"/>
      <c r="DI110" s="931"/>
      <c r="DJ110" s="931"/>
      <c r="DK110" s="931"/>
      <c r="DL110" s="931" t="s">
        <v>112</v>
      </c>
      <c r="DM110" s="931"/>
      <c r="DN110" s="931"/>
      <c r="DO110" s="931"/>
      <c r="DP110" s="931"/>
      <c r="DQ110" s="931" t="s">
        <v>112</v>
      </c>
      <c r="DR110" s="931"/>
      <c r="DS110" s="931"/>
      <c r="DT110" s="931"/>
      <c r="DU110" s="931"/>
      <c r="DV110" s="932" t="s">
        <v>112</v>
      </c>
      <c r="DW110" s="932"/>
      <c r="DX110" s="932"/>
      <c r="DY110" s="932"/>
      <c r="DZ110" s="933"/>
    </row>
    <row r="111" spans="1:131" s="197" customFormat="1" ht="26.25" customHeight="1">
      <c r="A111" s="934" t="s">
        <v>407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112</v>
      </c>
      <c r="AB111" s="938"/>
      <c r="AC111" s="938"/>
      <c r="AD111" s="938"/>
      <c r="AE111" s="939"/>
      <c r="AF111" s="940" t="s">
        <v>112</v>
      </c>
      <c r="AG111" s="938"/>
      <c r="AH111" s="938"/>
      <c r="AI111" s="938"/>
      <c r="AJ111" s="939"/>
      <c r="AK111" s="940" t="s">
        <v>112</v>
      </c>
      <c r="AL111" s="938"/>
      <c r="AM111" s="938"/>
      <c r="AN111" s="938"/>
      <c r="AO111" s="939"/>
      <c r="AP111" s="941" t="s">
        <v>112</v>
      </c>
      <c r="AQ111" s="942"/>
      <c r="AR111" s="942"/>
      <c r="AS111" s="942"/>
      <c r="AT111" s="943"/>
      <c r="AU111" s="903"/>
      <c r="AV111" s="904"/>
      <c r="AW111" s="904"/>
      <c r="AX111" s="904"/>
      <c r="AY111" s="905"/>
      <c r="AZ111" s="953" t="s">
        <v>408</v>
      </c>
      <c r="BA111" s="954"/>
      <c r="BB111" s="954"/>
      <c r="BC111" s="954"/>
      <c r="BD111" s="954"/>
      <c r="BE111" s="954"/>
      <c r="BF111" s="954"/>
      <c r="BG111" s="954"/>
      <c r="BH111" s="954"/>
      <c r="BI111" s="954"/>
      <c r="BJ111" s="954"/>
      <c r="BK111" s="954"/>
      <c r="BL111" s="954"/>
      <c r="BM111" s="954"/>
      <c r="BN111" s="954"/>
      <c r="BO111" s="954"/>
      <c r="BP111" s="955"/>
      <c r="BQ111" s="923" t="s">
        <v>112</v>
      </c>
      <c r="BR111" s="924"/>
      <c r="BS111" s="924"/>
      <c r="BT111" s="924"/>
      <c r="BU111" s="924"/>
      <c r="BV111" s="924" t="s">
        <v>112</v>
      </c>
      <c r="BW111" s="924"/>
      <c r="BX111" s="924"/>
      <c r="BY111" s="924"/>
      <c r="BZ111" s="924"/>
      <c r="CA111" s="924" t="s">
        <v>112</v>
      </c>
      <c r="CB111" s="924"/>
      <c r="CC111" s="924"/>
      <c r="CD111" s="924"/>
      <c r="CE111" s="924"/>
      <c r="CF111" s="918" t="s">
        <v>112</v>
      </c>
      <c r="CG111" s="919"/>
      <c r="CH111" s="919"/>
      <c r="CI111" s="919"/>
      <c r="CJ111" s="919"/>
      <c r="CK111" s="949"/>
      <c r="CL111" s="950"/>
      <c r="CM111" s="920" t="s">
        <v>409</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112</v>
      </c>
      <c r="DH111" s="924"/>
      <c r="DI111" s="924"/>
      <c r="DJ111" s="924"/>
      <c r="DK111" s="924"/>
      <c r="DL111" s="924" t="s">
        <v>112</v>
      </c>
      <c r="DM111" s="924"/>
      <c r="DN111" s="924"/>
      <c r="DO111" s="924"/>
      <c r="DP111" s="924"/>
      <c r="DQ111" s="924" t="s">
        <v>112</v>
      </c>
      <c r="DR111" s="924"/>
      <c r="DS111" s="924"/>
      <c r="DT111" s="924"/>
      <c r="DU111" s="924"/>
      <c r="DV111" s="925" t="s">
        <v>112</v>
      </c>
      <c r="DW111" s="925"/>
      <c r="DX111" s="925"/>
      <c r="DY111" s="925"/>
      <c r="DZ111" s="926"/>
    </row>
    <row r="112" spans="1:131" s="197" customFormat="1" ht="26.25" customHeight="1">
      <c r="A112" s="956" t="s">
        <v>410</v>
      </c>
      <c r="B112" s="957"/>
      <c r="C112" s="954" t="s">
        <v>411</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112</v>
      </c>
      <c r="AB112" s="963"/>
      <c r="AC112" s="963"/>
      <c r="AD112" s="963"/>
      <c r="AE112" s="964"/>
      <c r="AF112" s="965" t="s">
        <v>112</v>
      </c>
      <c r="AG112" s="963"/>
      <c r="AH112" s="963"/>
      <c r="AI112" s="963"/>
      <c r="AJ112" s="964"/>
      <c r="AK112" s="965" t="s">
        <v>112</v>
      </c>
      <c r="AL112" s="963"/>
      <c r="AM112" s="963"/>
      <c r="AN112" s="963"/>
      <c r="AO112" s="964"/>
      <c r="AP112" s="966" t="s">
        <v>112</v>
      </c>
      <c r="AQ112" s="967"/>
      <c r="AR112" s="967"/>
      <c r="AS112" s="967"/>
      <c r="AT112" s="968"/>
      <c r="AU112" s="903"/>
      <c r="AV112" s="904"/>
      <c r="AW112" s="904"/>
      <c r="AX112" s="904"/>
      <c r="AY112" s="905"/>
      <c r="AZ112" s="953" t="s">
        <v>412</v>
      </c>
      <c r="BA112" s="954"/>
      <c r="BB112" s="954"/>
      <c r="BC112" s="954"/>
      <c r="BD112" s="954"/>
      <c r="BE112" s="954"/>
      <c r="BF112" s="954"/>
      <c r="BG112" s="954"/>
      <c r="BH112" s="954"/>
      <c r="BI112" s="954"/>
      <c r="BJ112" s="954"/>
      <c r="BK112" s="954"/>
      <c r="BL112" s="954"/>
      <c r="BM112" s="954"/>
      <c r="BN112" s="954"/>
      <c r="BO112" s="954"/>
      <c r="BP112" s="955"/>
      <c r="BQ112" s="923">
        <v>4370563</v>
      </c>
      <c r="BR112" s="924"/>
      <c r="BS112" s="924"/>
      <c r="BT112" s="924"/>
      <c r="BU112" s="924"/>
      <c r="BV112" s="924">
        <v>4085591</v>
      </c>
      <c r="BW112" s="924"/>
      <c r="BX112" s="924"/>
      <c r="BY112" s="924"/>
      <c r="BZ112" s="924"/>
      <c r="CA112" s="924">
        <v>3787108</v>
      </c>
      <c r="CB112" s="924"/>
      <c r="CC112" s="924"/>
      <c r="CD112" s="924"/>
      <c r="CE112" s="924"/>
      <c r="CF112" s="918">
        <v>109.2</v>
      </c>
      <c r="CG112" s="919"/>
      <c r="CH112" s="919"/>
      <c r="CI112" s="919"/>
      <c r="CJ112" s="919"/>
      <c r="CK112" s="949"/>
      <c r="CL112" s="950"/>
      <c r="CM112" s="920" t="s">
        <v>413</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112</v>
      </c>
      <c r="DH112" s="924"/>
      <c r="DI112" s="924"/>
      <c r="DJ112" s="924"/>
      <c r="DK112" s="924"/>
      <c r="DL112" s="924" t="s">
        <v>112</v>
      </c>
      <c r="DM112" s="924"/>
      <c r="DN112" s="924"/>
      <c r="DO112" s="924"/>
      <c r="DP112" s="924"/>
      <c r="DQ112" s="924" t="s">
        <v>112</v>
      </c>
      <c r="DR112" s="924"/>
      <c r="DS112" s="924"/>
      <c r="DT112" s="924"/>
      <c r="DU112" s="924"/>
      <c r="DV112" s="925" t="s">
        <v>112</v>
      </c>
      <c r="DW112" s="925"/>
      <c r="DX112" s="925"/>
      <c r="DY112" s="925"/>
      <c r="DZ112" s="926"/>
    </row>
    <row r="113" spans="1:130" s="197" customFormat="1" ht="26.25" customHeight="1">
      <c r="A113" s="958"/>
      <c r="B113" s="959"/>
      <c r="C113" s="954" t="s">
        <v>414</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405057</v>
      </c>
      <c r="AB113" s="938"/>
      <c r="AC113" s="938"/>
      <c r="AD113" s="938"/>
      <c r="AE113" s="939"/>
      <c r="AF113" s="940">
        <v>406887</v>
      </c>
      <c r="AG113" s="938"/>
      <c r="AH113" s="938"/>
      <c r="AI113" s="938"/>
      <c r="AJ113" s="939"/>
      <c r="AK113" s="940">
        <v>404755</v>
      </c>
      <c r="AL113" s="938"/>
      <c r="AM113" s="938"/>
      <c r="AN113" s="938"/>
      <c r="AO113" s="939"/>
      <c r="AP113" s="941">
        <v>11.7</v>
      </c>
      <c r="AQ113" s="942"/>
      <c r="AR113" s="942"/>
      <c r="AS113" s="942"/>
      <c r="AT113" s="943"/>
      <c r="AU113" s="903"/>
      <c r="AV113" s="904"/>
      <c r="AW113" s="904"/>
      <c r="AX113" s="904"/>
      <c r="AY113" s="905"/>
      <c r="AZ113" s="953" t="s">
        <v>415</v>
      </c>
      <c r="BA113" s="954"/>
      <c r="BB113" s="954"/>
      <c r="BC113" s="954"/>
      <c r="BD113" s="954"/>
      <c r="BE113" s="954"/>
      <c r="BF113" s="954"/>
      <c r="BG113" s="954"/>
      <c r="BH113" s="954"/>
      <c r="BI113" s="954"/>
      <c r="BJ113" s="954"/>
      <c r="BK113" s="954"/>
      <c r="BL113" s="954"/>
      <c r="BM113" s="954"/>
      <c r="BN113" s="954"/>
      <c r="BO113" s="954"/>
      <c r="BP113" s="955"/>
      <c r="BQ113" s="923">
        <v>12536</v>
      </c>
      <c r="BR113" s="924"/>
      <c r="BS113" s="924"/>
      <c r="BT113" s="924"/>
      <c r="BU113" s="924"/>
      <c r="BV113" s="924">
        <v>781</v>
      </c>
      <c r="BW113" s="924"/>
      <c r="BX113" s="924"/>
      <c r="BY113" s="924"/>
      <c r="BZ113" s="924"/>
      <c r="CA113" s="924">
        <v>4705</v>
      </c>
      <c r="CB113" s="924"/>
      <c r="CC113" s="924"/>
      <c r="CD113" s="924"/>
      <c r="CE113" s="924"/>
      <c r="CF113" s="918">
        <v>0.1</v>
      </c>
      <c r="CG113" s="919"/>
      <c r="CH113" s="919"/>
      <c r="CI113" s="919"/>
      <c r="CJ113" s="919"/>
      <c r="CK113" s="949"/>
      <c r="CL113" s="950"/>
      <c r="CM113" s="920" t="s">
        <v>416</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112</v>
      </c>
      <c r="DH113" s="963"/>
      <c r="DI113" s="963"/>
      <c r="DJ113" s="963"/>
      <c r="DK113" s="964"/>
      <c r="DL113" s="965" t="s">
        <v>112</v>
      </c>
      <c r="DM113" s="963"/>
      <c r="DN113" s="963"/>
      <c r="DO113" s="963"/>
      <c r="DP113" s="964"/>
      <c r="DQ113" s="965" t="s">
        <v>112</v>
      </c>
      <c r="DR113" s="963"/>
      <c r="DS113" s="963"/>
      <c r="DT113" s="963"/>
      <c r="DU113" s="964"/>
      <c r="DV113" s="966" t="s">
        <v>112</v>
      </c>
      <c r="DW113" s="967"/>
      <c r="DX113" s="967"/>
      <c r="DY113" s="967"/>
      <c r="DZ113" s="968"/>
    </row>
    <row r="114" spans="1:130" s="197" customFormat="1" ht="26.25" customHeight="1">
      <c r="A114" s="958"/>
      <c r="B114" s="959"/>
      <c r="C114" s="954" t="s">
        <v>417</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17658</v>
      </c>
      <c r="AB114" s="963"/>
      <c r="AC114" s="963"/>
      <c r="AD114" s="963"/>
      <c r="AE114" s="964"/>
      <c r="AF114" s="965">
        <v>11808</v>
      </c>
      <c r="AG114" s="963"/>
      <c r="AH114" s="963"/>
      <c r="AI114" s="963"/>
      <c r="AJ114" s="964"/>
      <c r="AK114" s="965">
        <v>368</v>
      </c>
      <c r="AL114" s="963"/>
      <c r="AM114" s="963"/>
      <c r="AN114" s="963"/>
      <c r="AO114" s="964"/>
      <c r="AP114" s="966">
        <v>0</v>
      </c>
      <c r="AQ114" s="967"/>
      <c r="AR114" s="967"/>
      <c r="AS114" s="967"/>
      <c r="AT114" s="968"/>
      <c r="AU114" s="903"/>
      <c r="AV114" s="904"/>
      <c r="AW114" s="904"/>
      <c r="AX114" s="904"/>
      <c r="AY114" s="905"/>
      <c r="AZ114" s="953" t="s">
        <v>418</v>
      </c>
      <c r="BA114" s="954"/>
      <c r="BB114" s="954"/>
      <c r="BC114" s="954"/>
      <c r="BD114" s="954"/>
      <c r="BE114" s="954"/>
      <c r="BF114" s="954"/>
      <c r="BG114" s="954"/>
      <c r="BH114" s="954"/>
      <c r="BI114" s="954"/>
      <c r="BJ114" s="954"/>
      <c r="BK114" s="954"/>
      <c r="BL114" s="954"/>
      <c r="BM114" s="954"/>
      <c r="BN114" s="954"/>
      <c r="BO114" s="954"/>
      <c r="BP114" s="955"/>
      <c r="BQ114" s="923">
        <v>945542</v>
      </c>
      <c r="BR114" s="924"/>
      <c r="BS114" s="924"/>
      <c r="BT114" s="924"/>
      <c r="BU114" s="924"/>
      <c r="BV114" s="924">
        <v>998236</v>
      </c>
      <c r="BW114" s="924"/>
      <c r="BX114" s="924"/>
      <c r="BY114" s="924"/>
      <c r="BZ114" s="924"/>
      <c r="CA114" s="924">
        <v>945742</v>
      </c>
      <c r="CB114" s="924"/>
      <c r="CC114" s="924"/>
      <c r="CD114" s="924"/>
      <c r="CE114" s="924"/>
      <c r="CF114" s="918">
        <v>27.3</v>
      </c>
      <c r="CG114" s="919"/>
      <c r="CH114" s="919"/>
      <c r="CI114" s="919"/>
      <c r="CJ114" s="919"/>
      <c r="CK114" s="949"/>
      <c r="CL114" s="950"/>
      <c r="CM114" s="920" t="s">
        <v>419</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112</v>
      </c>
      <c r="DH114" s="963"/>
      <c r="DI114" s="963"/>
      <c r="DJ114" s="963"/>
      <c r="DK114" s="964"/>
      <c r="DL114" s="965" t="s">
        <v>112</v>
      </c>
      <c r="DM114" s="963"/>
      <c r="DN114" s="963"/>
      <c r="DO114" s="963"/>
      <c r="DP114" s="964"/>
      <c r="DQ114" s="965" t="s">
        <v>112</v>
      </c>
      <c r="DR114" s="963"/>
      <c r="DS114" s="963"/>
      <c r="DT114" s="963"/>
      <c r="DU114" s="964"/>
      <c r="DV114" s="966" t="s">
        <v>112</v>
      </c>
      <c r="DW114" s="967"/>
      <c r="DX114" s="967"/>
      <c r="DY114" s="967"/>
      <c r="DZ114" s="968"/>
    </row>
    <row r="115" spans="1:130" s="197" customFormat="1" ht="26.25" customHeight="1">
      <c r="A115" s="958"/>
      <c r="B115" s="959"/>
      <c r="C115" s="954" t="s">
        <v>420</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t="s">
        <v>112</v>
      </c>
      <c r="AB115" s="938"/>
      <c r="AC115" s="938"/>
      <c r="AD115" s="938"/>
      <c r="AE115" s="939"/>
      <c r="AF115" s="940" t="s">
        <v>112</v>
      </c>
      <c r="AG115" s="938"/>
      <c r="AH115" s="938"/>
      <c r="AI115" s="938"/>
      <c r="AJ115" s="939"/>
      <c r="AK115" s="940" t="s">
        <v>112</v>
      </c>
      <c r="AL115" s="938"/>
      <c r="AM115" s="938"/>
      <c r="AN115" s="938"/>
      <c r="AO115" s="939"/>
      <c r="AP115" s="941" t="s">
        <v>112</v>
      </c>
      <c r="AQ115" s="942"/>
      <c r="AR115" s="942"/>
      <c r="AS115" s="942"/>
      <c r="AT115" s="943"/>
      <c r="AU115" s="903"/>
      <c r="AV115" s="904"/>
      <c r="AW115" s="904"/>
      <c r="AX115" s="904"/>
      <c r="AY115" s="905"/>
      <c r="AZ115" s="953" t="s">
        <v>421</v>
      </c>
      <c r="BA115" s="954"/>
      <c r="BB115" s="954"/>
      <c r="BC115" s="954"/>
      <c r="BD115" s="954"/>
      <c r="BE115" s="954"/>
      <c r="BF115" s="954"/>
      <c r="BG115" s="954"/>
      <c r="BH115" s="954"/>
      <c r="BI115" s="954"/>
      <c r="BJ115" s="954"/>
      <c r="BK115" s="954"/>
      <c r="BL115" s="954"/>
      <c r="BM115" s="954"/>
      <c r="BN115" s="954"/>
      <c r="BO115" s="954"/>
      <c r="BP115" s="955"/>
      <c r="BQ115" s="923" t="s">
        <v>112</v>
      </c>
      <c r="BR115" s="924"/>
      <c r="BS115" s="924"/>
      <c r="BT115" s="924"/>
      <c r="BU115" s="924"/>
      <c r="BV115" s="924" t="s">
        <v>112</v>
      </c>
      <c r="BW115" s="924"/>
      <c r="BX115" s="924"/>
      <c r="BY115" s="924"/>
      <c r="BZ115" s="924"/>
      <c r="CA115" s="924" t="s">
        <v>112</v>
      </c>
      <c r="CB115" s="924"/>
      <c r="CC115" s="924"/>
      <c r="CD115" s="924"/>
      <c r="CE115" s="924"/>
      <c r="CF115" s="918" t="s">
        <v>112</v>
      </c>
      <c r="CG115" s="919"/>
      <c r="CH115" s="919"/>
      <c r="CI115" s="919"/>
      <c r="CJ115" s="919"/>
      <c r="CK115" s="949"/>
      <c r="CL115" s="950"/>
      <c r="CM115" s="953" t="s">
        <v>422</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112</v>
      </c>
      <c r="DH115" s="963"/>
      <c r="DI115" s="963"/>
      <c r="DJ115" s="963"/>
      <c r="DK115" s="964"/>
      <c r="DL115" s="965" t="s">
        <v>112</v>
      </c>
      <c r="DM115" s="963"/>
      <c r="DN115" s="963"/>
      <c r="DO115" s="963"/>
      <c r="DP115" s="964"/>
      <c r="DQ115" s="965" t="s">
        <v>112</v>
      </c>
      <c r="DR115" s="963"/>
      <c r="DS115" s="963"/>
      <c r="DT115" s="963"/>
      <c r="DU115" s="964"/>
      <c r="DV115" s="966" t="s">
        <v>112</v>
      </c>
      <c r="DW115" s="967"/>
      <c r="DX115" s="967"/>
      <c r="DY115" s="967"/>
      <c r="DZ115" s="968"/>
    </row>
    <row r="116" spans="1:130" s="197" customFormat="1" ht="26.25" customHeight="1">
      <c r="A116" s="960"/>
      <c r="B116" s="961"/>
      <c r="C116" s="975" t="s">
        <v>423</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112</v>
      </c>
      <c r="AB116" s="963"/>
      <c r="AC116" s="963"/>
      <c r="AD116" s="963"/>
      <c r="AE116" s="964"/>
      <c r="AF116" s="965" t="s">
        <v>112</v>
      </c>
      <c r="AG116" s="963"/>
      <c r="AH116" s="963"/>
      <c r="AI116" s="963"/>
      <c r="AJ116" s="964"/>
      <c r="AK116" s="965" t="s">
        <v>112</v>
      </c>
      <c r="AL116" s="963"/>
      <c r="AM116" s="963"/>
      <c r="AN116" s="963"/>
      <c r="AO116" s="964"/>
      <c r="AP116" s="966" t="s">
        <v>112</v>
      </c>
      <c r="AQ116" s="967"/>
      <c r="AR116" s="967"/>
      <c r="AS116" s="967"/>
      <c r="AT116" s="968"/>
      <c r="AU116" s="903"/>
      <c r="AV116" s="904"/>
      <c r="AW116" s="904"/>
      <c r="AX116" s="904"/>
      <c r="AY116" s="905"/>
      <c r="AZ116" s="953" t="s">
        <v>424</v>
      </c>
      <c r="BA116" s="954"/>
      <c r="BB116" s="954"/>
      <c r="BC116" s="954"/>
      <c r="BD116" s="954"/>
      <c r="BE116" s="954"/>
      <c r="BF116" s="954"/>
      <c r="BG116" s="954"/>
      <c r="BH116" s="954"/>
      <c r="BI116" s="954"/>
      <c r="BJ116" s="954"/>
      <c r="BK116" s="954"/>
      <c r="BL116" s="954"/>
      <c r="BM116" s="954"/>
      <c r="BN116" s="954"/>
      <c r="BO116" s="954"/>
      <c r="BP116" s="955"/>
      <c r="BQ116" s="923" t="s">
        <v>112</v>
      </c>
      <c r="BR116" s="924"/>
      <c r="BS116" s="924"/>
      <c r="BT116" s="924"/>
      <c r="BU116" s="924"/>
      <c r="BV116" s="924" t="s">
        <v>112</v>
      </c>
      <c r="BW116" s="924"/>
      <c r="BX116" s="924"/>
      <c r="BY116" s="924"/>
      <c r="BZ116" s="924"/>
      <c r="CA116" s="924" t="s">
        <v>112</v>
      </c>
      <c r="CB116" s="924"/>
      <c r="CC116" s="924"/>
      <c r="CD116" s="924"/>
      <c r="CE116" s="924"/>
      <c r="CF116" s="918" t="s">
        <v>112</v>
      </c>
      <c r="CG116" s="919"/>
      <c r="CH116" s="919"/>
      <c r="CI116" s="919"/>
      <c r="CJ116" s="919"/>
      <c r="CK116" s="949"/>
      <c r="CL116" s="950"/>
      <c r="CM116" s="920" t="s">
        <v>425</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112</v>
      </c>
      <c r="DH116" s="963"/>
      <c r="DI116" s="963"/>
      <c r="DJ116" s="963"/>
      <c r="DK116" s="964"/>
      <c r="DL116" s="965" t="s">
        <v>112</v>
      </c>
      <c r="DM116" s="963"/>
      <c r="DN116" s="963"/>
      <c r="DO116" s="963"/>
      <c r="DP116" s="964"/>
      <c r="DQ116" s="965" t="s">
        <v>112</v>
      </c>
      <c r="DR116" s="963"/>
      <c r="DS116" s="963"/>
      <c r="DT116" s="963"/>
      <c r="DU116" s="964"/>
      <c r="DV116" s="966" t="s">
        <v>112</v>
      </c>
      <c r="DW116" s="967"/>
      <c r="DX116" s="967"/>
      <c r="DY116" s="967"/>
      <c r="DZ116" s="968"/>
    </row>
    <row r="117" spans="1:130" s="197" customFormat="1" ht="26.25" customHeight="1">
      <c r="A117" s="908" t="s">
        <v>171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426</v>
      </c>
      <c r="Z117" s="888"/>
      <c r="AA117" s="1000">
        <v>836087</v>
      </c>
      <c r="AB117" s="970"/>
      <c r="AC117" s="970"/>
      <c r="AD117" s="970"/>
      <c r="AE117" s="971"/>
      <c r="AF117" s="969">
        <v>827439</v>
      </c>
      <c r="AG117" s="970"/>
      <c r="AH117" s="970"/>
      <c r="AI117" s="970"/>
      <c r="AJ117" s="971"/>
      <c r="AK117" s="969">
        <v>772142</v>
      </c>
      <c r="AL117" s="970"/>
      <c r="AM117" s="970"/>
      <c r="AN117" s="970"/>
      <c r="AO117" s="971"/>
      <c r="AP117" s="972"/>
      <c r="AQ117" s="973"/>
      <c r="AR117" s="973"/>
      <c r="AS117" s="973"/>
      <c r="AT117" s="974"/>
      <c r="AU117" s="903"/>
      <c r="AV117" s="904"/>
      <c r="AW117" s="904"/>
      <c r="AX117" s="904"/>
      <c r="AY117" s="905"/>
      <c r="AZ117" s="999" t="s">
        <v>427</v>
      </c>
      <c r="BA117" s="975"/>
      <c r="BB117" s="975"/>
      <c r="BC117" s="975"/>
      <c r="BD117" s="975"/>
      <c r="BE117" s="975"/>
      <c r="BF117" s="975"/>
      <c r="BG117" s="975"/>
      <c r="BH117" s="975"/>
      <c r="BI117" s="975"/>
      <c r="BJ117" s="975"/>
      <c r="BK117" s="975"/>
      <c r="BL117" s="975"/>
      <c r="BM117" s="975"/>
      <c r="BN117" s="975"/>
      <c r="BO117" s="975"/>
      <c r="BP117" s="976"/>
      <c r="BQ117" s="989" t="s">
        <v>112</v>
      </c>
      <c r="BR117" s="990"/>
      <c r="BS117" s="990"/>
      <c r="BT117" s="990"/>
      <c r="BU117" s="990"/>
      <c r="BV117" s="990" t="s">
        <v>112</v>
      </c>
      <c r="BW117" s="990"/>
      <c r="BX117" s="990"/>
      <c r="BY117" s="990"/>
      <c r="BZ117" s="990"/>
      <c r="CA117" s="990" t="s">
        <v>112</v>
      </c>
      <c r="CB117" s="990"/>
      <c r="CC117" s="990"/>
      <c r="CD117" s="990"/>
      <c r="CE117" s="990"/>
      <c r="CF117" s="918" t="s">
        <v>112</v>
      </c>
      <c r="CG117" s="919"/>
      <c r="CH117" s="919"/>
      <c r="CI117" s="919"/>
      <c r="CJ117" s="919"/>
      <c r="CK117" s="949"/>
      <c r="CL117" s="950"/>
      <c r="CM117" s="920" t="s">
        <v>428</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112</v>
      </c>
      <c r="DH117" s="963"/>
      <c r="DI117" s="963"/>
      <c r="DJ117" s="963"/>
      <c r="DK117" s="964"/>
      <c r="DL117" s="965" t="s">
        <v>112</v>
      </c>
      <c r="DM117" s="963"/>
      <c r="DN117" s="963"/>
      <c r="DO117" s="963"/>
      <c r="DP117" s="964"/>
      <c r="DQ117" s="965" t="s">
        <v>112</v>
      </c>
      <c r="DR117" s="963"/>
      <c r="DS117" s="963"/>
      <c r="DT117" s="963"/>
      <c r="DU117" s="964"/>
      <c r="DV117" s="966" t="s">
        <v>112</v>
      </c>
      <c r="DW117" s="967"/>
      <c r="DX117" s="967"/>
      <c r="DY117" s="967"/>
      <c r="DZ117" s="968"/>
    </row>
    <row r="118" spans="1:130" s="197" customFormat="1" ht="26.25" customHeight="1">
      <c r="A118" s="908" t="s">
        <v>402</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400</v>
      </c>
      <c r="AB118" s="887"/>
      <c r="AC118" s="887"/>
      <c r="AD118" s="887"/>
      <c r="AE118" s="888"/>
      <c r="AF118" s="886" t="s">
        <v>287</v>
      </c>
      <c r="AG118" s="887"/>
      <c r="AH118" s="887"/>
      <c r="AI118" s="887"/>
      <c r="AJ118" s="888"/>
      <c r="AK118" s="886" t="s">
        <v>286</v>
      </c>
      <c r="AL118" s="887"/>
      <c r="AM118" s="887"/>
      <c r="AN118" s="887"/>
      <c r="AO118" s="888"/>
      <c r="AP118" s="994" t="s">
        <v>401</v>
      </c>
      <c r="AQ118" s="995"/>
      <c r="AR118" s="995"/>
      <c r="AS118" s="995"/>
      <c r="AT118" s="996"/>
      <c r="AU118" s="906"/>
      <c r="AV118" s="907"/>
      <c r="AW118" s="907"/>
      <c r="AX118" s="907"/>
      <c r="AY118" s="907"/>
      <c r="AZ118" s="228" t="s">
        <v>171</v>
      </c>
      <c r="BA118" s="228"/>
      <c r="BB118" s="228"/>
      <c r="BC118" s="228"/>
      <c r="BD118" s="228"/>
      <c r="BE118" s="228"/>
      <c r="BF118" s="228"/>
      <c r="BG118" s="228"/>
      <c r="BH118" s="228"/>
      <c r="BI118" s="228"/>
      <c r="BJ118" s="228"/>
      <c r="BK118" s="228"/>
      <c r="BL118" s="228"/>
      <c r="BM118" s="228"/>
      <c r="BN118" s="228"/>
      <c r="BO118" s="997" t="s">
        <v>429</v>
      </c>
      <c r="BP118" s="998"/>
      <c r="BQ118" s="989">
        <v>7771516</v>
      </c>
      <c r="BR118" s="990"/>
      <c r="BS118" s="990"/>
      <c r="BT118" s="990"/>
      <c r="BU118" s="990"/>
      <c r="BV118" s="990">
        <v>7162693</v>
      </c>
      <c r="BW118" s="990"/>
      <c r="BX118" s="990"/>
      <c r="BY118" s="990"/>
      <c r="BZ118" s="990"/>
      <c r="CA118" s="990">
        <v>6485437</v>
      </c>
      <c r="CB118" s="990"/>
      <c r="CC118" s="990"/>
      <c r="CD118" s="990"/>
      <c r="CE118" s="990"/>
      <c r="CF118" s="991"/>
      <c r="CG118" s="992"/>
      <c r="CH118" s="992"/>
      <c r="CI118" s="992"/>
      <c r="CJ118" s="993"/>
      <c r="CK118" s="949"/>
      <c r="CL118" s="950"/>
      <c r="CM118" s="920" t="s">
        <v>430</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112</v>
      </c>
      <c r="DH118" s="963"/>
      <c r="DI118" s="963"/>
      <c r="DJ118" s="963"/>
      <c r="DK118" s="964"/>
      <c r="DL118" s="965" t="s">
        <v>112</v>
      </c>
      <c r="DM118" s="963"/>
      <c r="DN118" s="963"/>
      <c r="DO118" s="963"/>
      <c r="DP118" s="964"/>
      <c r="DQ118" s="965" t="s">
        <v>112</v>
      </c>
      <c r="DR118" s="963"/>
      <c r="DS118" s="963"/>
      <c r="DT118" s="963"/>
      <c r="DU118" s="964"/>
      <c r="DV118" s="966" t="s">
        <v>112</v>
      </c>
      <c r="DW118" s="967"/>
      <c r="DX118" s="967"/>
      <c r="DY118" s="967"/>
      <c r="DZ118" s="968"/>
    </row>
    <row r="119" spans="1:130" s="197" customFormat="1" ht="26.25" customHeight="1">
      <c r="A119" s="978" t="s">
        <v>405</v>
      </c>
      <c r="B119" s="948"/>
      <c r="C119" s="927" t="s">
        <v>406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81" t="s">
        <v>431</v>
      </c>
      <c r="AV119" s="982"/>
      <c r="AW119" s="982"/>
      <c r="AX119" s="982"/>
      <c r="AY119" s="983"/>
      <c r="AZ119" s="944" t="s">
        <v>432</v>
      </c>
      <c r="BA119" s="891"/>
      <c r="BB119" s="891"/>
      <c r="BC119" s="891"/>
      <c r="BD119" s="891"/>
      <c r="BE119" s="891"/>
      <c r="BF119" s="891"/>
      <c r="BG119" s="891"/>
      <c r="BH119" s="891"/>
      <c r="BI119" s="891"/>
      <c r="BJ119" s="891"/>
      <c r="BK119" s="891"/>
      <c r="BL119" s="891"/>
      <c r="BM119" s="891"/>
      <c r="BN119" s="891"/>
      <c r="BO119" s="891"/>
      <c r="BP119" s="892"/>
      <c r="BQ119" s="930">
        <v>3892415</v>
      </c>
      <c r="BR119" s="931"/>
      <c r="BS119" s="931"/>
      <c r="BT119" s="931"/>
      <c r="BU119" s="931"/>
      <c r="BV119" s="931">
        <v>4073430</v>
      </c>
      <c r="BW119" s="931"/>
      <c r="BX119" s="931"/>
      <c r="BY119" s="931"/>
      <c r="BZ119" s="931"/>
      <c r="CA119" s="931">
        <v>5274674</v>
      </c>
      <c r="CB119" s="931"/>
      <c r="CC119" s="931"/>
      <c r="CD119" s="931"/>
      <c r="CE119" s="931"/>
      <c r="CF119" s="945">
        <v>152.1</v>
      </c>
      <c r="CG119" s="946"/>
      <c r="CH119" s="946"/>
      <c r="CI119" s="946"/>
      <c r="CJ119" s="946"/>
      <c r="CK119" s="951"/>
      <c r="CL119" s="952"/>
      <c r="CM119" s="1008" t="s">
        <v>433</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112</v>
      </c>
      <c r="DH119" s="1002"/>
      <c r="DI119" s="1002"/>
      <c r="DJ119" s="1002"/>
      <c r="DK119" s="1003"/>
      <c r="DL119" s="1004" t="s">
        <v>112</v>
      </c>
      <c r="DM119" s="1002"/>
      <c r="DN119" s="1002"/>
      <c r="DO119" s="1002"/>
      <c r="DP119" s="1003"/>
      <c r="DQ119" s="1004" t="s">
        <v>112</v>
      </c>
      <c r="DR119" s="1002"/>
      <c r="DS119" s="1002"/>
      <c r="DT119" s="1002"/>
      <c r="DU119" s="1003"/>
      <c r="DV119" s="1005" t="s">
        <v>112</v>
      </c>
      <c r="DW119" s="1006"/>
      <c r="DX119" s="1006"/>
      <c r="DY119" s="1006"/>
      <c r="DZ119" s="1007"/>
    </row>
    <row r="120" spans="1:130" s="197" customFormat="1" ht="26.25" customHeight="1">
      <c r="A120" s="979"/>
      <c r="B120" s="950"/>
      <c r="C120" s="920" t="s">
        <v>409</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112</v>
      </c>
      <c r="AB120" s="963"/>
      <c r="AC120" s="963"/>
      <c r="AD120" s="963"/>
      <c r="AE120" s="964"/>
      <c r="AF120" s="965" t="s">
        <v>112</v>
      </c>
      <c r="AG120" s="963"/>
      <c r="AH120" s="963"/>
      <c r="AI120" s="963"/>
      <c r="AJ120" s="964"/>
      <c r="AK120" s="965" t="s">
        <v>112</v>
      </c>
      <c r="AL120" s="963"/>
      <c r="AM120" s="963"/>
      <c r="AN120" s="963"/>
      <c r="AO120" s="964"/>
      <c r="AP120" s="966" t="s">
        <v>112</v>
      </c>
      <c r="AQ120" s="967"/>
      <c r="AR120" s="967"/>
      <c r="AS120" s="967"/>
      <c r="AT120" s="968"/>
      <c r="AU120" s="984"/>
      <c r="AV120" s="985"/>
      <c r="AW120" s="985"/>
      <c r="AX120" s="985"/>
      <c r="AY120" s="986"/>
      <c r="AZ120" s="953" t="s">
        <v>434</v>
      </c>
      <c r="BA120" s="954"/>
      <c r="BB120" s="954"/>
      <c r="BC120" s="954"/>
      <c r="BD120" s="954"/>
      <c r="BE120" s="954"/>
      <c r="BF120" s="954"/>
      <c r="BG120" s="954"/>
      <c r="BH120" s="954"/>
      <c r="BI120" s="954"/>
      <c r="BJ120" s="954"/>
      <c r="BK120" s="954"/>
      <c r="BL120" s="954"/>
      <c r="BM120" s="954"/>
      <c r="BN120" s="954"/>
      <c r="BO120" s="954"/>
      <c r="BP120" s="955"/>
      <c r="BQ120" s="923" t="s">
        <v>112</v>
      </c>
      <c r="BR120" s="924"/>
      <c r="BS120" s="924"/>
      <c r="BT120" s="924"/>
      <c r="BU120" s="924"/>
      <c r="BV120" s="924" t="s">
        <v>112</v>
      </c>
      <c r="BW120" s="924"/>
      <c r="BX120" s="924"/>
      <c r="BY120" s="924"/>
      <c r="BZ120" s="924"/>
      <c r="CA120" s="924" t="s">
        <v>112</v>
      </c>
      <c r="CB120" s="924"/>
      <c r="CC120" s="924"/>
      <c r="CD120" s="924"/>
      <c r="CE120" s="924"/>
      <c r="CF120" s="918" t="s">
        <v>112</v>
      </c>
      <c r="CG120" s="919"/>
      <c r="CH120" s="919"/>
      <c r="CI120" s="919"/>
      <c r="CJ120" s="919"/>
      <c r="CK120" s="1017" t="s">
        <v>435</v>
      </c>
      <c r="CL120" s="1018"/>
      <c r="CM120" s="1018"/>
      <c r="CN120" s="1018"/>
      <c r="CO120" s="1019"/>
      <c r="CP120" s="1025" t="s">
        <v>384</v>
      </c>
      <c r="CQ120" s="1026"/>
      <c r="CR120" s="1026"/>
      <c r="CS120" s="1026"/>
      <c r="CT120" s="1026"/>
      <c r="CU120" s="1026"/>
      <c r="CV120" s="1026"/>
      <c r="CW120" s="1026"/>
      <c r="CX120" s="1026"/>
      <c r="CY120" s="1026"/>
      <c r="CZ120" s="1026"/>
      <c r="DA120" s="1026"/>
      <c r="DB120" s="1026"/>
      <c r="DC120" s="1026"/>
      <c r="DD120" s="1026"/>
      <c r="DE120" s="1026"/>
      <c r="DF120" s="1027"/>
      <c r="DG120" s="930">
        <v>4362720</v>
      </c>
      <c r="DH120" s="931"/>
      <c r="DI120" s="931"/>
      <c r="DJ120" s="931"/>
      <c r="DK120" s="931"/>
      <c r="DL120" s="931">
        <v>4079636</v>
      </c>
      <c r="DM120" s="931"/>
      <c r="DN120" s="931"/>
      <c r="DO120" s="931"/>
      <c r="DP120" s="931"/>
      <c r="DQ120" s="931">
        <v>3783191</v>
      </c>
      <c r="DR120" s="931"/>
      <c r="DS120" s="931"/>
      <c r="DT120" s="931"/>
      <c r="DU120" s="931"/>
      <c r="DV120" s="932">
        <v>109.1</v>
      </c>
      <c r="DW120" s="932"/>
      <c r="DX120" s="932"/>
      <c r="DY120" s="932"/>
      <c r="DZ120" s="933"/>
    </row>
    <row r="121" spans="1:130" s="197" customFormat="1" ht="26.25" customHeight="1">
      <c r="A121" s="979"/>
      <c r="B121" s="950"/>
      <c r="C121" s="1014" t="s">
        <v>436</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112</v>
      </c>
      <c r="AB121" s="963"/>
      <c r="AC121" s="963"/>
      <c r="AD121" s="963"/>
      <c r="AE121" s="964"/>
      <c r="AF121" s="965" t="s">
        <v>112</v>
      </c>
      <c r="AG121" s="963"/>
      <c r="AH121" s="963"/>
      <c r="AI121" s="963"/>
      <c r="AJ121" s="964"/>
      <c r="AK121" s="965" t="s">
        <v>112</v>
      </c>
      <c r="AL121" s="963"/>
      <c r="AM121" s="963"/>
      <c r="AN121" s="963"/>
      <c r="AO121" s="964"/>
      <c r="AP121" s="966" t="s">
        <v>112</v>
      </c>
      <c r="AQ121" s="967"/>
      <c r="AR121" s="967"/>
      <c r="AS121" s="967"/>
      <c r="AT121" s="968"/>
      <c r="AU121" s="984"/>
      <c r="AV121" s="985"/>
      <c r="AW121" s="985"/>
      <c r="AX121" s="985"/>
      <c r="AY121" s="986"/>
      <c r="AZ121" s="999" t="s">
        <v>437</v>
      </c>
      <c r="BA121" s="975"/>
      <c r="BB121" s="975"/>
      <c r="BC121" s="975"/>
      <c r="BD121" s="975"/>
      <c r="BE121" s="975"/>
      <c r="BF121" s="975"/>
      <c r="BG121" s="975"/>
      <c r="BH121" s="975"/>
      <c r="BI121" s="975"/>
      <c r="BJ121" s="975"/>
      <c r="BK121" s="975"/>
      <c r="BL121" s="975"/>
      <c r="BM121" s="975"/>
      <c r="BN121" s="975"/>
      <c r="BO121" s="975"/>
      <c r="BP121" s="976"/>
      <c r="BQ121" s="989">
        <v>3874313</v>
      </c>
      <c r="BR121" s="990"/>
      <c r="BS121" s="990"/>
      <c r="BT121" s="990"/>
      <c r="BU121" s="990"/>
      <c r="BV121" s="990">
        <v>3669612</v>
      </c>
      <c r="BW121" s="990"/>
      <c r="BX121" s="990"/>
      <c r="BY121" s="990"/>
      <c r="BZ121" s="990"/>
      <c r="CA121" s="990">
        <v>3415962</v>
      </c>
      <c r="CB121" s="990"/>
      <c r="CC121" s="990"/>
      <c r="CD121" s="990"/>
      <c r="CE121" s="990"/>
      <c r="CF121" s="1028">
        <v>98.5</v>
      </c>
      <c r="CG121" s="1029"/>
      <c r="CH121" s="1029"/>
      <c r="CI121" s="1029"/>
      <c r="CJ121" s="1029"/>
      <c r="CK121" s="1020"/>
      <c r="CL121" s="1021"/>
      <c r="CM121" s="1021"/>
      <c r="CN121" s="1021"/>
      <c r="CO121" s="1022"/>
      <c r="CP121" s="1011" t="s">
        <v>438</v>
      </c>
      <c r="CQ121" s="1012"/>
      <c r="CR121" s="1012"/>
      <c r="CS121" s="1012"/>
      <c r="CT121" s="1012"/>
      <c r="CU121" s="1012"/>
      <c r="CV121" s="1012"/>
      <c r="CW121" s="1012"/>
      <c r="CX121" s="1012"/>
      <c r="CY121" s="1012"/>
      <c r="CZ121" s="1012"/>
      <c r="DA121" s="1012"/>
      <c r="DB121" s="1012"/>
      <c r="DC121" s="1012"/>
      <c r="DD121" s="1012"/>
      <c r="DE121" s="1012"/>
      <c r="DF121" s="1013"/>
      <c r="DG121" s="923">
        <v>7843</v>
      </c>
      <c r="DH121" s="924"/>
      <c r="DI121" s="924"/>
      <c r="DJ121" s="924"/>
      <c r="DK121" s="924"/>
      <c r="DL121" s="924">
        <v>5955</v>
      </c>
      <c r="DM121" s="924"/>
      <c r="DN121" s="924"/>
      <c r="DO121" s="924"/>
      <c r="DP121" s="924"/>
      <c r="DQ121" s="924">
        <v>3917</v>
      </c>
      <c r="DR121" s="924"/>
      <c r="DS121" s="924"/>
      <c r="DT121" s="924"/>
      <c r="DU121" s="924"/>
      <c r="DV121" s="925">
        <v>0.1</v>
      </c>
      <c r="DW121" s="925"/>
      <c r="DX121" s="925"/>
      <c r="DY121" s="925"/>
      <c r="DZ121" s="926"/>
    </row>
    <row r="122" spans="1:130" s="197" customFormat="1" ht="26.25" customHeight="1">
      <c r="A122" s="979"/>
      <c r="B122" s="950"/>
      <c r="C122" s="920" t="s">
        <v>419</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439</v>
      </c>
      <c r="AB122" s="963"/>
      <c r="AC122" s="963"/>
      <c r="AD122" s="963"/>
      <c r="AE122" s="964"/>
      <c r="AF122" s="965" t="s">
        <v>439</v>
      </c>
      <c r="AG122" s="963"/>
      <c r="AH122" s="963"/>
      <c r="AI122" s="963"/>
      <c r="AJ122" s="964"/>
      <c r="AK122" s="965" t="s">
        <v>439</v>
      </c>
      <c r="AL122" s="963"/>
      <c r="AM122" s="963"/>
      <c r="AN122" s="963"/>
      <c r="AO122" s="964"/>
      <c r="AP122" s="966" t="s">
        <v>439</v>
      </c>
      <c r="AQ122" s="967"/>
      <c r="AR122" s="967"/>
      <c r="AS122" s="967"/>
      <c r="AT122" s="968"/>
      <c r="AU122" s="987"/>
      <c r="AV122" s="988"/>
      <c r="AW122" s="988"/>
      <c r="AX122" s="988"/>
      <c r="AY122" s="988"/>
      <c r="AZ122" s="228" t="s">
        <v>171</v>
      </c>
      <c r="BA122" s="228"/>
      <c r="BB122" s="228"/>
      <c r="BC122" s="228"/>
      <c r="BD122" s="228"/>
      <c r="BE122" s="228"/>
      <c r="BF122" s="228"/>
      <c r="BG122" s="228"/>
      <c r="BH122" s="228"/>
      <c r="BI122" s="228"/>
      <c r="BJ122" s="228"/>
      <c r="BK122" s="228"/>
      <c r="BL122" s="228"/>
      <c r="BM122" s="228"/>
      <c r="BN122" s="228"/>
      <c r="BO122" s="997" t="s">
        <v>440</v>
      </c>
      <c r="BP122" s="998"/>
      <c r="BQ122" s="1038">
        <v>7766728</v>
      </c>
      <c r="BR122" s="1039"/>
      <c r="BS122" s="1039"/>
      <c r="BT122" s="1039"/>
      <c r="BU122" s="1039"/>
      <c r="BV122" s="1039">
        <v>7743042</v>
      </c>
      <c r="BW122" s="1039"/>
      <c r="BX122" s="1039"/>
      <c r="BY122" s="1039"/>
      <c r="BZ122" s="1039"/>
      <c r="CA122" s="1039">
        <v>8690636</v>
      </c>
      <c r="CB122" s="1039"/>
      <c r="CC122" s="1039"/>
      <c r="CD122" s="1039"/>
      <c r="CE122" s="1039"/>
      <c r="CF122" s="991"/>
      <c r="CG122" s="992"/>
      <c r="CH122" s="992"/>
      <c r="CI122" s="992"/>
      <c r="CJ122" s="993"/>
      <c r="CK122" s="1020"/>
      <c r="CL122" s="1021"/>
      <c r="CM122" s="1021"/>
      <c r="CN122" s="1021"/>
      <c r="CO122" s="1022"/>
      <c r="CP122" s="1011"/>
      <c r="CQ122" s="1012"/>
      <c r="CR122" s="1012"/>
      <c r="CS122" s="1012"/>
      <c r="CT122" s="1012"/>
      <c r="CU122" s="1012"/>
      <c r="CV122" s="1012"/>
      <c r="CW122" s="1012"/>
      <c r="CX122" s="1012"/>
      <c r="CY122" s="1012"/>
      <c r="CZ122" s="1012"/>
      <c r="DA122" s="1012"/>
      <c r="DB122" s="1012"/>
      <c r="DC122" s="1012"/>
      <c r="DD122" s="1012"/>
      <c r="DE122" s="1012"/>
      <c r="DF122" s="1013"/>
      <c r="DG122" s="923"/>
      <c r="DH122" s="924"/>
      <c r="DI122" s="924"/>
      <c r="DJ122" s="924"/>
      <c r="DK122" s="924"/>
      <c r="DL122" s="924"/>
      <c r="DM122" s="924"/>
      <c r="DN122" s="924"/>
      <c r="DO122" s="924"/>
      <c r="DP122" s="924"/>
      <c r="DQ122" s="924"/>
      <c r="DR122" s="924"/>
      <c r="DS122" s="924"/>
      <c r="DT122" s="924"/>
      <c r="DU122" s="924"/>
      <c r="DV122" s="925"/>
      <c r="DW122" s="925"/>
      <c r="DX122" s="925"/>
      <c r="DY122" s="925"/>
      <c r="DZ122" s="926"/>
    </row>
    <row r="123" spans="1:130" s="197" customFormat="1" ht="26.25" customHeight="1" thickBot="1">
      <c r="A123" s="979"/>
      <c r="B123" s="950"/>
      <c r="C123" s="920" t="s">
        <v>425</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112</v>
      </c>
      <c r="AB123" s="963"/>
      <c r="AC123" s="963"/>
      <c r="AD123" s="963"/>
      <c r="AE123" s="964"/>
      <c r="AF123" s="965" t="s">
        <v>112</v>
      </c>
      <c r="AG123" s="963"/>
      <c r="AH123" s="963"/>
      <c r="AI123" s="963"/>
      <c r="AJ123" s="964"/>
      <c r="AK123" s="965" t="s">
        <v>112</v>
      </c>
      <c r="AL123" s="963"/>
      <c r="AM123" s="963"/>
      <c r="AN123" s="963"/>
      <c r="AO123" s="964"/>
      <c r="AP123" s="966" t="s">
        <v>112</v>
      </c>
      <c r="AQ123" s="967"/>
      <c r="AR123" s="967"/>
      <c r="AS123" s="967"/>
      <c r="AT123" s="968"/>
      <c r="AU123" s="1035" t="s">
        <v>441</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0.1</v>
      </c>
      <c r="BR123" s="1031"/>
      <c r="BS123" s="1031"/>
      <c r="BT123" s="1031"/>
      <c r="BU123" s="1031"/>
      <c r="BV123" s="1031" t="s">
        <v>112</v>
      </c>
      <c r="BW123" s="1031"/>
      <c r="BX123" s="1031"/>
      <c r="BY123" s="1031"/>
      <c r="BZ123" s="1031"/>
      <c r="CA123" s="1031" t="s">
        <v>112</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428</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112</v>
      </c>
      <c r="AB124" s="963"/>
      <c r="AC124" s="963"/>
      <c r="AD124" s="963"/>
      <c r="AE124" s="964"/>
      <c r="AF124" s="965" t="s">
        <v>112</v>
      </c>
      <c r="AG124" s="963"/>
      <c r="AH124" s="963"/>
      <c r="AI124" s="963"/>
      <c r="AJ124" s="964"/>
      <c r="AK124" s="965" t="s">
        <v>112</v>
      </c>
      <c r="AL124" s="963"/>
      <c r="AM124" s="963"/>
      <c r="AN124" s="963"/>
      <c r="AO124" s="964"/>
      <c r="AP124" s="966" t="s">
        <v>112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442</v>
      </c>
      <c r="CQ124" s="1012"/>
      <c r="CR124" s="1012"/>
      <c r="CS124" s="1012"/>
      <c r="CT124" s="1012"/>
      <c r="CU124" s="1012"/>
      <c r="CV124" s="1012"/>
      <c r="CW124" s="1012"/>
      <c r="CX124" s="1012"/>
      <c r="CY124" s="1012"/>
      <c r="CZ124" s="1012"/>
      <c r="DA124" s="1012"/>
      <c r="DB124" s="1012"/>
      <c r="DC124" s="1012"/>
      <c r="DD124" s="1012"/>
      <c r="DE124" s="1012"/>
      <c r="DF124" s="1013"/>
      <c r="DG124" s="1001" t="s">
        <v>112</v>
      </c>
      <c r="DH124" s="1002"/>
      <c r="DI124" s="1002"/>
      <c r="DJ124" s="1002"/>
      <c r="DK124" s="1003"/>
      <c r="DL124" s="1004" t="s">
        <v>112</v>
      </c>
      <c r="DM124" s="1002"/>
      <c r="DN124" s="1002"/>
      <c r="DO124" s="1002"/>
      <c r="DP124" s="1003"/>
      <c r="DQ124" s="1004" t="s">
        <v>112</v>
      </c>
      <c r="DR124" s="1002"/>
      <c r="DS124" s="1002"/>
      <c r="DT124" s="1002"/>
      <c r="DU124" s="1003"/>
      <c r="DV124" s="1005" t="s">
        <v>112</v>
      </c>
      <c r="DW124" s="1006"/>
      <c r="DX124" s="1006"/>
      <c r="DY124" s="1006"/>
      <c r="DZ124" s="1007"/>
    </row>
    <row r="125" spans="1:130" s="197" customFormat="1" ht="26.25" customHeight="1" thickBot="1">
      <c r="A125" s="979"/>
      <c r="B125" s="950"/>
      <c r="C125" s="920" t="s">
        <v>430</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112</v>
      </c>
      <c r="AB125" s="963"/>
      <c r="AC125" s="963"/>
      <c r="AD125" s="963"/>
      <c r="AE125" s="964"/>
      <c r="AF125" s="965" t="s">
        <v>112</v>
      </c>
      <c r="AG125" s="963"/>
      <c r="AH125" s="963"/>
      <c r="AI125" s="963"/>
      <c r="AJ125" s="964"/>
      <c r="AK125" s="965" t="s">
        <v>112</v>
      </c>
      <c r="AL125" s="963"/>
      <c r="AM125" s="963"/>
      <c r="AN125" s="963"/>
      <c r="AO125" s="964"/>
      <c r="AP125" s="966" t="s">
        <v>112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443</v>
      </c>
      <c r="CL125" s="1018"/>
      <c r="CM125" s="1018"/>
      <c r="CN125" s="1018"/>
      <c r="CO125" s="1019"/>
      <c r="CP125" s="944" t="s">
        <v>444</v>
      </c>
      <c r="CQ125" s="891"/>
      <c r="CR125" s="891"/>
      <c r="CS125" s="891"/>
      <c r="CT125" s="891"/>
      <c r="CU125" s="891"/>
      <c r="CV125" s="891"/>
      <c r="CW125" s="891"/>
      <c r="CX125" s="891"/>
      <c r="CY125" s="891"/>
      <c r="CZ125" s="891"/>
      <c r="DA125" s="891"/>
      <c r="DB125" s="891"/>
      <c r="DC125" s="891"/>
      <c r="DD125" s="891"/>
      <c r="DE125" s="891"/>
      <c r="DF125" s="892"/>
      <c r="DG125" s="930" t="s">
        <v>112</v>
      </c>
      <c r="DH125" s="931"/>
      <c r="DI125" s="931"/>
      <c r="DJ125" s="931"/>
      <c r="DK125" s="931"/>
      <c r="DL125" s="931" t="s">
        <v>112</v>
      </c>
      <c r="DM125" s="931"/>
      <c r="DN125" s="931"/>
      <c r="DO125" s="931"/>
      <c r="DP125" s="931"/>
      <c r="DQ125" s="931" t="s">
        <v>112</v>
      </c>
      <c r="DR125" s="931"/>
      <c r="DS125" s="931"/>
      <c r="DT125" s="931"/>
      <c r="DU125" s="931"/>
      <c r="DV125" s="932" t="s">
        <v>112</v>
      </c>
      <c r="DW125" s="932"/>
      <c r="DX125" s="932"/>
      <c r="DY125" s="932"/>
      <c r="DZ125" s="933"/>
    </row>
    <row r="126" spans="1:130" s="197" customFormat="1" ht="26.25" customHeight="1">
      <c r="A126" s="979"/>
      <c r="B126" s="950"/>
      <c r="C126" s="920" t="s">
        <v>433</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112</v>
      </c>
      <c r="AB126" s="963"/>
      <c r="AC126" s="963"/>
      <c r="AD126" s="963"/>
      <c r="AE126" s="964"/>
      <c r="AF126" s="965" t="s">
        <v>112</v>
      </c>
      <c r="AG126" s="963"/>
      <c r="AH126" s="963"/>
      <c r="AI126" s="963"/>
      <c r="AJ126" s="964"/>
      <c r="AK126" s="965" t="s">
        <v>112</v>
      </c>
      <c r="AL126" s="963"/>
      <c r="AM126" s="963"/>
      <c r="AN126" s="963"/>
      <c r="AO126" s="964"/>
      <c r="AP126" s="966" t="s">
        <v>112</v>
      </c>
      <c r="AQ126" s="967"/>
      <c r="AR126" s="967"/>
      <c r="AS126" s="967"/>
      <c r="AT126" s="968"/>
      <c r="AU126" s="233"/>
      <c r="AV126" s="233"/>
      <c r="AW126" s="233"/>
      <c r="AX126" s="1040" t="s">
        <v>445</v>
      </c>
      <c r="AY126" s="1041"/>
      <c r="AZ126" s="1041"/>
      <c r="BA126" s="1041"/>
      <c r="BB126" s="1041"/>
      <c r="BC126" s="1041"/>
      <c r="BD126" s="1041"/>
      <c r="BE126" s="1042"/>
      <c r="BF126" s="1056" t="s">
        <v>446</v>
      </c>
      <c r="BG126" s="1041"/>
      <c r="BH126" s="1041"/>
      <c r="BI126" s="1041"/>
      <c r="BJ126" s="1041"/>
      <c r="BK126" s="1041"/>
      <c r="BL126" s="1042"/>
      <c r="BM126" s="1056" t="s">
        <v>447</v>
      </c>
      <c r="BN126" s="1041"/>
      <c r="BO126" s="1041"/>
      <c r="BP126" s="1041"/>
      <c r="BQ126" s="1041"/>
      <c r="BR126" s="1041"/>
      <c r="BS126" s="1042"/>
      <c r="BT126" s="1056" t="s">
        <v>448</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449</v>
      </c>
      <c r="CQ126" s="954"/>
      <c r="CR126" s="954"/>
      <c r="CS126" s="954"/>
      <c r="CT126" s="954"/>
      <c r="CU126" s="954"/>
      <c r="CV126" s="954"/>
      <c r="CW126" s="954"/>
      <c r="CX126" s="954"/>
      <c r="CY126" s="954"/>
      <c r="CZ126" s="954"/>
      <c r="DA126" s="954"/>
      <c r="DB126" s="954"/>
      <c r="DC126" s="954"/>
      <c r="DD126" s="954"/>
      <c r="DE126" s="954"/>
      <c r="DF126" s="955"/>
      <c r="DG126" s="923" t="s">
        <v>112</v>
      </c>
      <c r="DH126" s="924"/>
      <c r="DI126" s="924"/>
      <c r="DJ126" s="924"/>
      <c r="DK126" s="924"/>
      <c r="DL126" s="924" t="s">
        <v>112</v>
      </c>
      <c r="DM126" s="924"/>
      <c r="DN126" s="924"/>
      <c r="DO126" s="924"/>
      <c r="DP126" s="924"/>
      <c r="DQ126" s="924" t="s">
        <v>112</v>
      </c>
      <c r="DR126" s="924"/>
      <c r="DS126" s="924"/>
      <c r="DT126" s="924"/>
      <c r="DU126" s="924"/>
      <c r="DV126" s="925" t="s">
        <v>112</v>
      </c>
      <c r="DW126" s="925"/>
      <c r="DX126" s="925"/>
      <c r="DY126" s="925"/>
      <c r="DZ126" s="926"/>
    </row>
    <row r="127" spans="1:130" s="197" customFormat="1" ht="26.25" customHeight="1" thickBot="1">
      <c r="A127" s="980"/>
      <c r="B127" s="952"/>
      <c r="C127" s="1008" t="s">
        <v>450</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112</v>
      </c>
      <c r="AB127" s="963"/>
      <c r="AC127" s="963"/>
      <c r="AD127" s="963"/>
      <c r="AE127" s="964"/>
      <c r="AF127" s="965" t="s">
        <v>112</v>
      </c>
      <c r="AG127" s="963"/>
      <c r="AH127" s="963"/>
      <c r="AI127" s="963"/>
      <c r="AJ127" s="964"/>
      <c r="AK127" s="965" t="s">
        <v>112</v>
      </c>
      <c r="AL127" s="963"/>
      <c r="AM127" s="963"/>
      <c r="AN127" s="963"/>
      <c r="AO127" s="964"/>
      <c r="AP127" s="966" t="s">
        <v>112</v>
      </c>
      <c r="AQ127" s="967"/>
      <c r="AR127" s="967"/>
      <c r="AS127" s="967"/>
      <c r="AT127" s="968"/>
      <c r="AU127" s="233"/>
      <c r="AV127" s="233"/>
      <c r="AW127" s="233"/>
      <c r="AX127" s="890" t="s">
        <v>451</v>
      </c>
      <c r="AY127" s="891"/>
      <c r="AZ127" s="891"/>
      <c r="BA127" s="891"/>
      <c r="BB127" s="891"/>
      <c r="BC127" s="891"/>
      <c r="BD127" s="891"/>
      <c r="BE127" s="892"/>
      <c r="BF127" s="1045" t="s">
        <v>112</v>
      </c>
      <c r="BG127" s="1046"/>
      <c r="BH127" s="1046"/>
      <c r="BI127" s="1046"/>
      <c r="BJ127" s="1046"/>
      <c r="BK127" s="1046"/>
      <c r="BL127" s="1055"/>
      <c r="BM127" s="1045">
        <v>15</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452</v>
      </c>
      <c r="CQ127" s="1049"/>
      <c r="CR127" s="1049"/>
      <c r="CS127" s="1049"/>
      <c r="CT127" s="1049"/>
      <c r="CU127" s="1049"/>
      <c r="CV127" s="1049"/>
      <c r="CW127" s="1049"/>
      <c r="CX127" s="1049"/>
      <c r="CY127" s="1049"/>
      <c r="CZ127" s="1049"/>
      <c r="DA127" s="1049"/>
      <c r="DB127" s="1049"/>
      <c r="DC127" s="1049"/>
      <c r="DD127" s="1049"/>
      <c r="DE127" s="1049"/>
      <c r="DF127" s="1050"/>
      <c r="DG127" s="1051" t="s">
        <v>112</v>
      </c>
      <c r="DH127" s="1052"/>
      <c r="DI127" s="1052"/>
      <c r="DJ127" s="1052"/>
      <c r="DK127" s="1052"/>
      <c r="DL127" s="1052" t="s">
        <v>112</v>
      </c>
      <c r="DM127" s="1052"/>
      <c r="DN127" s="1052"/>
      <c r="DO127" s="1052"/>
      <c r="DP127" s="1052"/>
      <c r="DQ127" s="1052" t="s">
        <v>112</v>
      </c>
      <c r="DR127" s="1052"/>
      <c r="DS127" s="1052"/>
      <c r="DT127" s="1052"/>
      <c r="DU127" s="1052"/>
      <c r="DV127" s="1053" t="s">
        <v>112</v>
      </c>
      <c r="DW127" s="1053"/>
      <c r="DX127" s="1053"/>
      <c r="DY127" s="1053"/>
      <c r="DZ127" s="1054"/>
    </row>
    <row r="128" spans="1:130" s="197" customFormat="1" ht="26.25" customHeight="1">
      <c r="A128" s="1075" t="s">
        <v>453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454</v>
      </c>
      <c r="X128" s="1077"/>
      <c r="Y128" s="1077"/>
      <c r="Z128" s="1078"/>
      <c r="AA128" s="1093" t="s">
        <v>112</v>
      </c>
      <c r="AB128" s="1094"/>
      <c r="AC128" s="1094"/>
      <c r="AD128" s="1094"/>
      <c r="AE128" s="1095"/>
      <c r="AF128" s="1096" t="s">
        <v>112</v>
      </c>
      <c r="AG128" s="1094"/>
      <c r="AH128" s="1094"/>
      <c r="AI128" s="1094"/>
      <c r="AJ128" s="1095"/>
      <c r="AK128" s="1096" t="s">
        <v>112</v>
      </c>
      <c r="AL128" s="1094"/>
      <c r="AM128" s="1094"/>
      <c r="AN128" s="1094"/>
      <c r="AO128" s="1095"/>
      <c r="AP128" s="1097"/>
      <c r="AQ128" s="1098"/>
      <c r="AR128" s="1098"/>
      <c r="AS128" s="1098"/>
      <c r="AT128" s="1099"/>
      <c r="AU128" s="235"/>
      <c r="AV128" s="235"/>
      <c r="AW128" s="235"/>
      <c r="AX128" s="1058" t="s">
        <v>455</v>
      </c>
      <c r="AY128" s="954"/>
      <c r="AZ128" s="954"/>
      <c r="BA128" s="954"/>
      <c r="BB128" s="954"/>
      <c r="BC128" s="954"/>
      <c r="BD128" s="954"/>
      <c r="BE128" s="955"/>
      <c r="BF128" s="1070" t="s">
        <v>112</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456</v>
      </c>
      <c r="X129" s="1065"/>
      <c r="Y129" s="1065"/>
      <c r="Z129" s="1066"/>
      <c r="AA129" s="962">
        <v>3347345</v>
      </c>
      <c r="AB129" s="963"/>
      <c r="AC129" s="963"/>
      <c r="AD129" s="963"/>
      <c r="AE129" s="964"/>
      <c r="AF129" s="965">
        <v>3478876</v>
      </c>
      <c r="AG129" s="963"/>
      <c r="AH129" s="963"/>
      <c r="AI129" s="963"/>
      <c r="AJ129" s="964"/>
      <c r="AK129" s="965">
        <v>3792449</v>
      </c>
      <c r="AL129" s="963"/>
      <c r="AM129" s="963"/>
      <c r="AN129" s="963"/>
      <c r="AO129" s="964"/>
      <c r="AP129" s="1067"/>
      <c r="AQ129" s="1068"/>
      <c r="AR129" s="1068"/>
      <c r="AS129" s="1068"/>
      <c r="AT129" s="1069"/>
      <c r="AU129" s="235"/>
      <c r="AV129" s="235"/>
      <c r="AW129" s="235"/>
      <c r="AX129" s="1058" t="s">
        <v>457</v>
      </c>
      <c r="AY129" s="954"/>
      <c r="AZ129" s="954"/>
      <c r="BA129" s="954"/>
      <c r="BB129" s="954"/>
      <c r="BC129" s="954"/>
      <c r="BD129" s="954"/>
      <c r="BE129" s="955"/>
      <c r="BF129" s="1059">
        <v>15</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458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459</v>
      </c>
      <c r="X130" s="1065"/>
      <c r="Y130" s="1065"/>
      <c r="Z130" s="1066"/>
      <c r="AA130" s="962">
        <v>337212</v>
      </c>
      <c r="AB130" s="963"/>
      <c r="AC130" s="963"/>
      <c r="AD130" s="963"/>
      <c r="AE130" s="964"/>
      <c r="AF130" s="965">
        <v>334573</v>
      </c>
      <c r="AG130" s="963"/>
      <c r="AH130" s="963"/>
      <c r="AI130" s="963"/>
      <c r="AJ130" s="964"/>
      <c r="AK130" s="965">
        <v>325523</v>
      </c>
      <c r="AL130" s="963"/>
      <c r="AM130" s="963"/>
      <c r="AN130" s="963"/>
      <c r="AO130" s="964"/>
      <c r="AP130" s="1067"/>
      <c r="AQ130" s="1068"/>
      <c r="AR130" s="1068"/>
      <c r="AS130" s="1068"/>
      <c r="AT130" s="1069"/>
      <c r="AU130" s="235"/>
      <c r="AV130" s="235"/>
      <c r="AW130" s="235"/>
      <c r="AX130" s="1117" t="s">
        <v>460</v>
      </c>
      <c r="AY130" s="1049"/>
      <c r="AZ130" s="1049"/>
      <c r="BA130" s="1049"/>
      <c r="BB130" s="1049"/>
      <c r="BC130" s="1049"/>
      <c r="BD130" s="1049"/>
      <c r="BE130" s="1050"/>
      <c r="BF130" s="1079" t="s">
        <v>112</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461</v>
      </c>
      <c r="X131" s="1088"/>
      <c r="Y131" s="1088"/>
      <c r="Z131" s="1089"/>
      <c r="AA131" s="1001">
        <v>3010133</v>
      </c>
      <c r="AB131" s="1002"/>
      <c r="AC131" s="1002"/>
      <c r="AD131" s="1002"/>
      <c r="AE131" s="1003"/>
      <c r="AF131" s="1004">
        <v>3144303</v>
      </c>
      <c r="AG131" s="1002"/>
      <c r="AH131" s="1002"/>
      <c r="AI131" s="1002"/>
      <c r="AJ131" s="1003"/>
      <c r="AK131" s="1004">
        <v>3466926</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462</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463</v>
      </c>
      <c r="W132" s="1105"/>
      <c r="X132" s="1105"/>
      <c r="Y132" s="1105"/>
      <c r="Z132" s="1106"/>
      <c r="AA132" s="1107">
        <v>16.573187959999998</v>
      </c>
      <c r="AB132" s="1108"/>
      <c r="AC132" s="1108"/>
      <c r="AD132" s="1108"/>
      <c r="AE132" s="1109"/>
      <c r="AF132" s="1110">
        <v>15.674888839999999</v>
      </c>
      <c r="AG132" s="1108"/>
      <c r="AH132" s="1108"/>
      <c r="AI132" s="1108"/>
      <c r="AJ132" s="1109"/>
      <c r="AK132" s="1110">
        <v>12.882276689999999</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464</v>
      </c>
      <c r="W133" s="1112"/>
      <c r="X133" s="1112"/>
      <c r="Y133" s="1112"/>
      <c r="Z133" s="1113"/>
      <c r="AA133" s="1114">
        <v>15.8</v>
      </c>
      <c r="AB133" s="1115"/>
      <c r="AC133" s="1115"/>
      <c r="AD133" s="1115"/>
      <c r="AE133" s="1116"/>
      <c r="AF133" s="1114">
        <v>15.9</v>
      </c>
      <c r="AG133" s="1115"/>
      <c r="AH133" s="1115"/>
      <c r="AI133" s="1115"/>
      <c r="AJ133" s="1116"/>
      <c r="AK133" s="1114">
        <v>15</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1" t="s">
        <v>467</v>
      </c>
      <c r="L7" s="254"/>
      <c r="M7" s="255" t="s">
        <v>468</v>
      </c>
      <c r="N7" s="256"/>
    </row>
    <row r="8" spans="1:16">
      <c r="A8" s="248"/>
      <c r="B8" s="244"/>
      <c r="C8" s="244"/>
      <c r="D8" s="244"/>
      <c r="E8" s="244"/>
      <c r="F8" s="244"/>
      <c r="G8" s="257"/>
      <c r="H8" s="258"/>
      <c r="I8" s="258"/>
      <c r="J8" s="259"/>
      <c r="K8" s="1122"/>
      <c r="L8" s="260" t="s">
        <v>469</v>
      </c>
      <c r="M8" s="261" t="s">
        <v>470</v>
      </c>
      <c r="N8" s="262" t="s">
        <v>471</v>
      </c>
    </row>
    <row r="9" spans="1:16">
      <c r="A9" s="248"/>
      <c r="B9" s="244"/>
      <c r="C9" s="244"/>
      <c r="D9" s="244"/>
      <c r="E9" s="244"/>
      <c r="F9" s="244"/>
      <c r="G9" s="1123" t="s">
        <v>472</v>
      </c>
      <c r="H9" s="1124"/>
      <c r="I9" s="1124"/>
      <c r="J9" s="1125"/>
      <c r="K9" s="263">
        <v>1169738</v>
      </c>
      <c r="L9" s="264">
        <v>136795</v>
      </c>
      <c r="M9" s="265">
        <v>107860</v>
      </c>
      <c r="N9" s="266">
        <v>26.8</v>
      </c>
    </row>
    <row r="10" spans="1:16">
      <c r="A10" s="248"/>
      <c r="B10" s="244"/>
      <c r="C10" s="244"/>
      <c r="D10" s="244"/>
      <c r="E10" s="244"/>
      <c r="F10" s="244"/>
      <c r="G10" s="1123" t="s">
        <v>473</v>
      </c>
      <c r="H10" s="1124"/>
      <c r="I10" s="1124"/>
      <c r="J10" s="1125"/>
      <c r="K10" s="267">
        <v>10991</v>
      </c>
      <c r="L10" s="268">
        <v>1285</v>
      </c>
      <c r="M10" s="269">
        <v>10528</v>
      </c>
      <c r="N10" s="270">
        <v>-87.8</v>
      </c>
    </row>
    <row r="11" spans="1:16" ht="13.5" customHeight="1">
      <c r="A11" s="248"/>
      <c r="B11" s="244"/>
      <c r="C11" s="244"/>
      <c r="D11" s="244"/>
      <c r="E11" s="244"/>
      <c r="F11" s="244"/>
      <c r="G11" s="1123" t="s">
        <v>474</v>
      </c>
      <c r="H11" s="1124"/>
      <c r="I11" s="1124"/>
      <c r="J11" s="1125"/>
      <c r="K11" s="267">
        <v>202800</v>
      </c>
      <c r="L11" s="268">
        <v>23717</v>
      </c>
      <c r="M11" s="269">
        <v>15409</v>
      </c>
      <c r="N11" s="270">
        <v>53.9</v>
      </c>
    </row>
    <row r="12" spans="1:16" ht="13.5" customHeight="1">
      <c r="A12" s="248"/>
      <c r="B12" s="244"/>
      <c r="C12" s="244"/>
      <c r="D12" s="244"/>
      <c r="E12" s="244"/>
      <c r="F12" s="244"/>
      <c r="G12" s="1123" t="s">
        <v>475</v>
      </c>
      <c r="H12" s="1124"/>
      <c r="I12" s="1124"/>
      <c r="J12" s="1125"/>
      <c r="K12" s="267">
        <v>336</v>
      </c>
      <c r="L12" s="268">
        <v>39</v>
      </c>
      <c r="M12" s="269">
        <v>1372</v>
      </c>
      <c r="N12" s="270">
        <v>-97.2</v>
      </c>
    </row>
    <row r="13" spans="1:16" ht="13.5" customHeight="1">
      <c r="A13" s="248"/>
      <c r="B13" s="244"/>
      <c r="C13" s="244"/>
      <c r="D13" s="244"/>
      <c r="E13" s="244"/>
      <c r="F13" s="244"/>
      <c r="G13" s="1123" t="s">
        <v>476</v>
      </c>
      <c r="H13" s="1124"/>
      <c r="I13" s="1124"/>
      <c r="J13" s="1125"/>
      <c r="K13" s="267" t="s">
        <v>477</v>
      </c>
      <c r="L13" s="268" t="s">
        <v>477</v>
      </c>
      <c r="M13" s="269" t="s">
        <v>477</v>
      </c>
      <c r="N13" s="270" t="s">
        <v>477</v>
      </c>
    </row>
    <row r="14" spans="1:16" ht="13.5" customHeight="1">
      <c r="A14" s="248"/>
      <c r="B14" s="244"/>
      <c r="C14" s="244"/>
      <c r="D14" s="244"/>
      <c r="E14" s="244"/>
      <c r="F14" s="244"/>
      <c r="G14" s="1123" t="s">
        <v>478</v>
      </c>
      <c r="H14" s="1124"/>
      <c r="I14" s="1124"/>
      <c r="J14" s="1125"/>
      <c r="K14" s="267">
        <v>71177</v>
      </c>
      <c r="L14" s="268">
        <v>8324</v>
      </c>
      <c r="M14" s="269">
        <v>4790</v>
      </c>
      <c r="N14" s="270">
        <v>73.8</v>
      </c>
    </row>
    <row r="15" spans="1:16" ht="13.5" customHeight="1">
      <c r="A15" s="248"/>
      <c r="B15" s="244"/>
      <c r="C15" s="244"/>
      <c r="D15" s="244"/>
      <c r="E15" s="244"/>
      <c r="F15" s="244"/>
      <c r="G15" s="1123" t="s">
        <v>479</v>
      </c>
      <c r="H15" s="1124"/>
      <c r="I15" s="1124"/>
      <c r="J15" s="1125"/>
      <c r="K15" s="267">
        <v>8535</v>
      </c>
      <c r="L15" s="268">
        <v>998</v>
      </c>
      <c r="M15" s="269">
        <v>2476</v>
      </c>
      <c r="N15" s="270">
        <v>-59.7</v>
      </c>
    </row>
    <row r="16" spans="1:16">
      <c r="A16" s="248"/>
      <c r="B16" s="244"/>
      <c r="C16" s="244"/>
      <c r="D16" s="244"/>
      <c r="E16" s="244"/>
      <c r="F16" s="244"/>
      <c r="G16" s="1126" t="s">
        <v>480</v>
      </c>
      <c r="H16" s="1127"/>
      <c r="I16" s="1127"/>
      <c r="J16" s="1128"/>
      <c r="K16" s="268">
        <v>-98927</v>
      </c>
      <c r="L16" s="268">
        <v>-11569</v>
      </c>
      <c r="M16" s="269">
        <v>-12174</v>
      </c>
      <c r="N16" s="270">
        <v>-5</v>
      </c>
    </row>
    <row r="17" spans="1:16">
      <c r="A17" s="248"/>
      <c r="B17" s="244"/>
      <c r="C17" s="244"/>
      <c r="D17" s="244"/>
      <c r="E17" s="244"/>
      <c r="F17" s="244"/>
      <c r="G17" s="1126" t="s">
        <v>171</v>
      </c>
      <c r="H17" s="1127"/>
      <c r="I17" s="1127"/>
      <c r="J17" s="1128"/>
      <c r="K17" s="268">
        <v>1364650</v>
      </c>
      <c r="L17" s="268">
        <v>159590</v>
      </c>
      <c r="M17" s="269">
        <v>130260</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8" t="s">
        <v>485</v>
      </c>
      <c r="H21" s="1119"/>
      <c r="I21" s="1119"/>
      <c r="J21" s="1120"/>
      <c r="K21" s="280">
        <v>12.86</v>
      </c>
      <c r="L21" s="281">
        <v>12.26</v>
      </c>
      <c r="M21" s="282">
        <v>0.6</v>
      </c>
      <c r="N21" s="249"/>
      <c r="O21" s="283"/>
      <c r="P21" s="279"/>
    </row>
    <row r="22" spans="1:16" s="284" customFormat="1">
      <c r="A22" s="279"/>
      <c r="B22" s="249"/>
      <c r="C22" s="249"/>
      <c r="D22" s="249"/>
      <c r="E22" s="249"/>
      <c r="F22" s="249"/>
      <c r="G22" s="1118" t="s">
        <v>486</v>
      </c>
      <c r="H22" s="1119"/>
      <c r="I22" s="1119"/>
      <c r="J22" s="1120"/>
      <c r="K22" s="285">
        <v>99.4</v>
      </c>
      <c r="L22" s="286">
        <v>94.9</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1" t="s">
        <v>467</v>
      </c>
      <c r="L30" s="254"/>
      <c r="M30" s="255" t="s">
        <v>468</v>
      </c>
      <c r="N30" s="256"/>
    </row>
    <row r="31" spans="1:16">
      <c r="A31" s="248"/>
      <c r="B31" s="244"/>
      <c r="C31" s="244"/>
      <c r="D31" s="244"/>
      <c r="E31" s="244"/>
      <c r="F31" s="244"/>
      <c r="G31" s="257"/>
      <c r="H31" s="258"/>
      <c r="I31" s="258"/>
      <c r="J31" s="259"/>
      <c r="K31" s="1122"/>
      <c r="L31" s="260" t="s">
        <v>469</v>
      </c>
      <c r="M31" s="261" t="s">
        <v>470</v>
      </c>
      <c r="N31" s="262" t="s">
        <v>471</v>
      </c>
    </row>
    <row r="32" spans="1:16" ht="27" customHeight="1">
      <c r="A32" s="248"/>
      <c r="B32" s="244"/>
      <c r="C32" s="244"/>
      <c r="D32" s="244"/>
      <c r="E32" s="244"/>
      <c r="F32" s="244"/>
      <c r="G32" s="1134" t="s">
        <v>490</v>
      </c>
      <c r="H32" s="1135"/>
      <c r="I32" s="1135"/>
      <c r="J32" s="1136"/>
      <c r="K32" s="294">
        <v>367019</v>
      </c>
      <c r="L32" s="294">
        <v>42921</v>
      </c>
      <c r="M32" s="295">
        <v>71410</v>
      </c>
      <c r="N32" s="296">
        <v>-39.9</v>
      </c>
    </row>
    <row r="33" spans="1:16" ht="13.5" customHeight="1">
      <c r="A33" s="248"/>
      <c r="B33" s="244"/>
      <c r="C33" s="244"/>
      <c r="D33" s="244"/>
      <c r="E33" s="244"/>
      <c r="F33" s="244"/>
      <c r="G33" s="1134" t="s">
        <v>491</v>
      </c>
      <c r="H33" s="1135"/>
      <c r="I33" s="1135"/>
      <c r="J33" s="1136"/>
      <c r="K33" s="294" t="s">
        <v>477</v>
      </c>
      <c r="L33" s="294" t="s">
        <v>477</v>
      </c>
      <c r="M33" s="295" t="s">
        <v>477</v>
      </c>
      <c r="N33" s="296" t="s">
        <v>477</v>
      </c>
    </row>
    <row r="34" spans="1:16" ht="27" customHeight="1">
      <c r="A34" s="248"/>
      <c r="B34" s="244"/>
      <c r="C34" s="244"/>
      <c r="D34" s="244"/>
      <c r="E34" s="244"/>
      <c r="F34" s="244"/>
      <c r="G34" s="1134" t="s">
        <v>492</v>
      </c>
      <c r="H34" s="1135"/>
      <c r="I34" s="1135"/>
      <c r="J34" s="1136"/>
      <c r="K34" s="294" t="s">
        <v>477</v>
      </c>
      <c r="L34" s="294" t="s">
        <v>477</v>
      </c>
      <c r="M34" s="295" t="s">
        <v>477</v>
      </c>
      <c r="N34" s="296" t="s">
        <v>477</v>
      </c>
    </row>
    <row r="35" spans="1:16" ht="27" customHeight="1">
      <c r="A35" s="248"/>
      <c r="B35" s="244"/>
      <c r="C35" s="244"/>
      <c r="D35" s="244"/>
      <c r="E35" s="244"/>
      <c r="F35" s="244"/>
      <c r="G35" s="1134" t="s">
        <v>493</v>
      </c>
      <c r="H35" s="1135"/>
      <c r="I35" s="1135"/>
      <c r="J35" s="1136"/>
      <c r="K35" s="294">
        <v>404755</v>
      </c>
      <c r="L35" s="294">
        <v>47334</v>
      </c>
      <c r="M35" s="295">
        <v>19838</v>
      </c>
      <c r="N35" s="296">
        <v>138.6</v>
      </c>
    </row>
    <row r="36" spans="1:16" ht="27" customHeight="1">
      <c r="A36" s="248"/>
      <c r="B36" s="244"/>
      <c r="C36" s="244"/>
      <c r="D36" s="244"/>
      <c r="E36" s="244"/>
      <c r="F36" s="244"/>
      <c r="G36" s="1134" t="s">
        <v>494</v>
      </c>
      <c r="H36" s="1135"/>
      <c r="I36" s="1135"/>
      <c r="J36" s="1136"/>
      <c r="K36" s="294">
        <v>368</v>
      </c>
      <c r="L36" s="294">
        <v>43</v>
      </c>
      <c r="M36" s="295">
        <v>4809</v>
      </c>
      <c r="N36" s="296">
        <v>-99.1</v>
      </c>
    </row>
    <row r="37" spans="1:16" ht="13.5" customHeight="1">
      <c r="A37" s="248"/>
      <c r="B37" s="244"/>
      <c r="C37" s="244"/>
      <c r="D37" s="244"/>
      <c r="E37" s="244"/>
      <c r="F37" s="244"/>
      <c r="G37" s="1134" t="s">
        <v>495</v>
      </c>
      <c r="H37" s="1135"/>
      <c r="I37" s="1135"/>
      <c r="J37" s="1136"/>
      <c r="K37" s="294" t="s">
        <v>477</v>
      </c>
      <c r="L37" s="294" t="s">
        <v>477</v>
      </c>
      <c r="M37" s="295">
        <v>1747</v>
      </c>
      <c r="N37" s="296" t="s">
        <v>477</v>
      </c>
    </row>
    <row r="38" spans="1:16" ht="27" customHeight="1">
      <c r="A38" s="248"/>
      <c r="B38" s="244"/>
      <c r="C38" s="244"/>
      <c r="D38" s="244"/>
      <c r="E38" s="244"/>
      <c r="F38" s="244"/>
      <c r="G38" s="1137" t="s">
        <v>496</v>
      </c>
      <c r="H38" s="1138"/>
      <c r="I38" s="1138"/>
      <c r="J38" s="1139"/>
      <c r="K38" s="297" t="s">
        <v>477</v>
      </c>
      <c r="L38" s="297" t="s">
        <v>477</v>
      </c>
      <c r="M38" s="298">
        <v>16</v>
      </c>
      <c r="N38" s="299" t="s">
        <v>477</v>
      </c>
      <c r="O38" s="293"/>
    </row>
    <row r="39" spans="1:16">
      <c r="A39" s="248"/>
      <c r="B39" s="244"/>
      <c r="C39" s="244"/>
      <c r="D39" s="244"/>
      <c r="E39" s="244"/>
      <c r="F39" s="244"/>
      <c r="G39" s="1137" t="s">
        <v>497</v>
      </c>
      <c r="H39" s="1138"/>
      <c r="I39" s="1138"/>
      <c r="J39" s="1139"/>
      <c r="K39" s="300" t="s">
        <v>477</v>
      </c>
      <c r="L39" s="300" t="s">
        <v>477</v>
      </c>
      <c r="M39" s="301">
        <v>-2838</v>
      </c>
      <c r="N39" s="302" t="s">
        <v>477</v>
      </c>
      <c r="O39" s="293"/>
    </row>
    <row r="40" spans="1:16" ht="27" customHeight="1">
      <c r="A40" s="248"/>
      <c r="B40" s="244"/>
      <c r="C40" s="244"/>
      <c r="D40" s="244"/>
      <c r="E40" s="244"/>
      <c r="F40" s="244"/>
      <c r="G40" s="1134" t="s">
        <v>498</v>
      </c>
      <c r="H40" s="1135"/>
      <c r="I40" s="1135"/>
      <c r="J40" s="1136"/>
      <c r="K40" s="300">
        <v>-325523</v>
      </c>
      <c r="L40" s="300">
        <v>-38068</v>
      </c>
      <c r="M40" s="301">
        <v>-63648</v>
      </c>
      <c r="N40" s="302">
        <v>-40.200000000000003</v>
      </c>
      <c r="O40" s="293"/>
    </row>
    <row r="41" spans="1:16">
      <c r="A41" s="248"/>
      <c r="B41" s="244"/>
      <c r="C41" s="244"/>
      <c r="D41" s="244"/>
      <c r="E41" s="244"/>
      <c r="F41" s="244"/>
      <c r="G41" s="1140" t="s">
        <v>281</v>
      </c>
      <c r="H41" s="1141"/>
      <c r="I41" s="1141"/>
      <c r="J41" s="1142"/>
      <c r="K41" s="294">
        <v>446619</v>
      </c>
      <c r="L41" s="300">
        <v>52230</v>
      </c>
      <c r="M41" s="301">
        <v>31334</v>
      </c>
      <c r="N41" s="302">
        <v>66.7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9" t="s">
        <v>467</v>
      </c>
      <c r="J49" s="1131" t="s">
        <v>502</v>
      </c>
      <c r="K49" s="1132"/>
      <c r="L49" s="1132"/>
      <c r="M49" s="1132"/>
      <c r="N49" s="1133"/>
    </row>
    <row r="50" spans="1:14">
      <c r="A50" s="248"/>
      <c r="B50" s="244"/>
      <c r="C50" s="244"/>
      <c r="D50" s="244"/>
      <c r="E50" s="244"/>
      <c r="F50" s="244"/>
      <c r="G50" s="312"/>
      <c r="H50" s="313"/>
      <c r="I50" s="1130"/>
      <c r="J50" s="314" t="s">
        <v>503</v>
      </c>
      <c r="K50" s="315" t="s">
        <v>504</v>
      </c>
      <c r="L50" s="316" t="s">
        <v>505</v>
      </c>
      <c r="M50" s="317" t="s">
        <v>506</v>
      </c>
      <c r="N50" s="318" t="s">
        <v>507</v>
      </c>
    </row>
    <row r="51" spans="1:14">
      <c r="A51" s="248"/>
      <c r="B51" s="244"/>
      <c r="C51" s="244"/>
      <c r="D51" s="244"/>
      <c r="E51" s="244"/>
      <c r="F51" s="244"/>
      <c r="G51" s="310" t="s">
        <v>508</v>
      </c>
      <c r="H51" s="311"/>
      <c r="I51" s="319">
        <v>809505</v>
      </c>
      <c r="J51" s="320">
        <v>99631</v>
      </c>
      <c r="K51" s="321">
        <v>1381.9</v>
      </c>
      <c r="L51" s="322">
        <v>109234</v>
      </c>
      <c r="M51" s="323">
        <v>32.799999999999997</v>
      </c>
      <c r="N51" s="324">
        <v>1349.1</v>
      </c>
    </row>
    <row r="52" spans="1:14">
      <c r="A52" s="248"/>
      <c r="B52" s="244"/>
      <c r="C52" s="244"/>
      <c r="D52" s="244"/>
      <c r="E52" s="244"/>
      <c r="F52" s="244"/>
      <c r="G52" s="325"/>
      <c r="H52" s="326" t="s">
        <v>509</v>
      </c>
      <c r="I52" s="327">
        <v>804716</v>
      </c>
      <c r="J52" s="328">
        <v>99042</v>
      </c>
      <c r="K52" s="329">
        <v>1373.2</v>
      </c>
      <c r="L52" s="330">
        <v>63976</v>
      </c>
      <c r="M52" s="331">
        <v>45.4</v>
      </c>
      <c r="N52" s="332">
        <v>1327.8</v>
      </c>
    </row>
    <row r="53" spans="1:14">
      <c r="A53" s="248"/>
      <c r="B53" s="244"/>
      <c r="C53" s="244"/>
      <c r="D53" s="244"/>
      <c r="E53" s="244"/>
      <c r="F53" s="244"/>
      <c r="G53" s="310" t="s">
        <v>510</v>
      </c>
      <c r="H53" s="311"/>
      <c r="I53" s="319">
        <v>150179</v>
      </c>
      <c r="J53" s="320">
        <v>18357</v>
      </c>
      <c r="K53" s="321">
        <v>-81.599999999999994</v>
      </c>
      <c r="L53" s="322">
        <v>121932</v>
      </c>
      <c r="M53" s="323">
        <v>11.6</v>
      </c>
      <c r="N53" s="324">
        <v>-93.2</v>
      </c>
    </row>
    <row r="54" spans="1:14">
      <c r="A54" s="248"/>
      <c r="B54" s="244"/>
      <c r="C54" s="244"/>
      <c r="D54" s="244"/>
      <c r="E54" s="244"/>
      <c r="F54" s="244"/>
      <c r="G54" s="325"/>
      <c r="H54" s="326" t="s">
        <v>509</v>
      </c>
      <c r="I54" s="327">
        <v>122832</v>
      </c>
      <c r="J54" s="328">
        <v>15014</v>
      </c>
      <c r="K54" s="329">
        <v>-84.8</v>
      </c>
      <c r="L54" s="330">
        <v>68430</v>
      </c>
      <c r="M54" s="331">
        <v>7</v>
      </c>
      <c r="N54" s="332">
        <v>-91.8</v>
      </c>
    </row>
    <row r="55" spans="1:14">
      <c r="A55" s="248"/>
      <c r="B55" s="244"/>
      <c r="C55" s="244"/>
      <c r="D55" s="244"/>
      <c r="E55" s="244"/>
      <c r="F55" s="244"/>
      <c r="G55" s="310" t="s">
        <v>511</v>
      </c>
      <c r="H55" s="311"/>
      <c r="I55" s="319">
        <v>115218</v>
      </c>
      <c r="J55" s="320">
        <v>14061</v>
      </c>
      <c r="K55" s="321">
        <v>-23.4</v>
      </c>
      <c r="L55" s="322">
        <v>92021</v>
      </c>
      <c r="M55" s="323">
        <v>-24.5</v>
      </c>
      <c r="N55" s="324">
        <v>1.1000000000000001</v>
      </c>
    </row>
    <row r="56" spans="1:14">
      <c r="A56" s="248"/>
      <c r="B56" s="244"/>
      <c r="C56" s="244"/>
      <c r="D56" s="244"/>
      <c r="E56" s="244"/>
      <c r="F56" s="244"/>
      <c r="G56" s="325"/>
      <c r="H56" s="326" t="s">
        <v>509</v>
      </c>
      <c r="I56" s="327">
        <v>111394</v>
      </c>
      <c r="J56" s="328">
        <v>13595</v>
      </c>
      <c r="K56" s="329">
        <v>-9.5</v>
      </c>
      <c r="L56" s="330">
        <v>52579</v>
      </c>
      <c r="M56" s="331">
        <v>-23.2</v>
      </c>
      <c r="N56" s="332">
        <v>13.7</v>
      </c>
    </row>
    <row r="57" spans="1:14">
      <c r="A57" s="248"/>
      <c r="B57" s="244"/>
      <c r="C57" s="244"/>
      <c r="D57" s="244"/>
      <c r="E57" s="244"/>
      <c r="F57" s="244"/>
      <c r="G57" s="310" t="s">
        <v>512</v>
      </c>
      <c r="H57" s="311"/>
      <c r="I57" s="319">
        <v>129883</v>
      </c>
      <c r="J57" s="320">
        <v>15422</v>
      </c>
      <c r="K57" s="321">
        <v>9.6999999999999993</v>
      </c>
      <c r="L57" s="322">
        <v>94828</v>
      </c>
      <c r="M57" s="323">
        <v>3.1</v>
      </c>
      <c r="N57" s="324">
        <v>6.6</v>
      </c>
    </row>
    <row r="58" spans="1:14">
      <c r="A58" s="248"/>
      <c r="B58" s="244"/>
      <c r="C58" s="244"/>
      <c r="D58" s="244"/>
      <c r="E58" s="244"/>
      <c r="F58" s="244"/>
      <c r="G58" s="325"/>
      <c r="H58" s="326" t="s">
        <v>509</v>
      </c>
      <c r="I58" s="327">
        <v>121396</v>
      </c>
      <c r="J58" s="328">
        <v>14414</v>
      </c>
      <c r="K58" s="329">
        <v>6</v>
      </c>
      <c r="L58" s="330">
        <v>55133</v>
      </c>
      <c r="M58" s="331">
        <v>4.9000000000000004</v>
      </c>
      <c r="N58" s="332">
        <v>1.1000000000000001</v>
      </c>
    </row>
    <row r="59" spans="1:14">
      <c r="A59" s="248"/>
      <c r="B59" s="244"/>
      <c r="C59" s="244"/>
      <c r="D59" s="244"/>
      <c r="E59" s="244"/>
      <c r="F59" s="244"/>
      <c r="G59" s="310" t="s">
        <v>513</v>
      </c>
      <c r="H59" s="311"/>
      <c r="I59" s="319">
        <v>101117</v>
      </c>
      <c r="J59" s="320">
        <v>11825</v>
      </c>
      <c r="K59" s="321">
        <v>-23.3</v>
      </c>
      <c r="L59" s="322">
        <v>119674</v>
      </c>
      <c r="M59" s="323">
        <v>26.2</v>
      </c>
      <c r="N59" s="324">
        <v>-49.5</v>
      </c>
    </row>
    <row r="60" spans="1:14">
      <c r="A60" s="248"/>
      <c r="B60" s="244"/>
      <c r="C60" s="244"/>
      <c r="D60" s="244"/>
      <c r="E60" s="244"/>
      <c r="F60" s="244"/>
      <c r="G60" s="325"/>
      <c r="H60" s="326" t="s">
        <v>509</v>
      </c>
      <c r="I60" s="333">
        <v>87721</v>
      </c>
      <c r="J60" s="328">
        <v>10259</v>
      </c>
      <c r="K60" s="329">
        <v>-28.8</v>
      </c>
      <c r="L60" s="330">
        <v>57803</v>
      </c>
      <c r="M60" s="331">
        <v>4.8</v>
      </c>
      <c r="N60" s="332">
        <v>-33.6</v>
      </c>
    </row>
    <row r="61" spans="1:14">
      <c r="A61" s="248"/>
      <c r="B61" s="244"/>
      <c r="C61" s="244"/>
      <c r="D61" s="244"/>
      <c r="E61" s="244"/>
      <c r="F61" s="244"/>
      <c r="G61" s="310" t="s">
        <v>514</v>
      </c>
      <c r="H61" s="334"/>
      <c r="I61" s="335">
        <v>261180</v>
      </c>
      <c r="J61" s="336">
        <v>31859</v>
      </c>
      <c r="K61" s="337">
        <v>252.7</v>
      </c>
      <c r="L61" s="338">
        <v>107538</v>
      </c>
      <c r="M61" s="339">
        <v>9.8000000000000007</v>
      </c>
      <c r="N61" s="324">
        <v>242.9</v>
      </c>
    </row>
    <row r="62" spans="1:14">
      <c r="A62" s="248"/>
      <c r="B62" s="244"/>
      <c r="C62" s="244"/>
      <c r="D62" s="244"/>
      <c r="E62" s="244"/>
      <c r="F62" s="244"/>
      <c r="G62" s="325"/>
      <c r="H62" s="326" t="s">
        <v>509</v>
      </c>
      <c r="I62" s="327">
        <v>249612</v>
      </c>
      <c r="J62" s="328">
        <v>30465</v>
      </c>
      <c r="K62" s="329">
        <v>251.2</v>
      </c>
      <c r="L62" s="330">
        <v>59584</v>
      </c>
      <c r="M62" s="331">
        <v>7.8</v>
      </c>
      <c r="N62" s="332">
        <v>243.4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3" t="s">
        <v>3</v>
      </c>
      <c r="D47" s="1143"/>
      <c r="E47" s="1144"/>
      <c r="F47" s="11">
        <v>77.91</v>
      </c>
      <c r="G47" s="12">
        <v>94.77</v>
      </c>
      <c r="H47" s="12">
        <v>116.21</v>
      </c>
      <c r="I47" s="12">
        <v>115.07</v>
      </c>
      <c r="J47" s="13">
        <v>119.57</v>
      </c>
    </row>
    <row r="48" spans="2:10" ht="57.75" customHeight="1">
      <c r="B48" s="14"/>
      <c r="C48" s="1145" t="s">
        <v>4</v>
      </c>
      <c r="D48" s="1145"/>
      <c r="E48" s="1146"/>
      <c r="F48" s="15">
        <v>7.66</v>
      </c>
      <c r="G48" s="16">
        <v>6</v>
      </c>
      <c r="H48" s="16">
        <v>6.27</v>
      </c>
      <c r="I48" s="16">
        <v>8.1999999999999993</v>
      </c>
      <c r="J48" s="17">
        <v>5.41</v>
      </c>
    </row>
    <row r="49" spans="2:10" ht="57.75" customHeight="1" thickBot="1">
      <c r="B49" s="18"/>
      <c r="C49" s="1147" t="s">
        <v>5</v>
      </c>
      <c r="D49" s="1147"/>
      <c r="E49" s="1148"/>
      <c r="F49" s="19">
        <v>6.07</v>
      </c>
      <c r="G49" s="20">
        <v>10.119999999999999</v>
      </c>
      <c r="H49" s="20">
        <v>14.14</v>
      </c>
      <c r="I49" s="20">
        <v>5.42</v>
      </c>
      <c r="J49" s="21">
        <v>11.91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5" t="s">
        <v>521</v>
      </c>
      <c r="D34" s="1155"/>
      <c r="E34" s="1156"/>
      <c r="F34" s="32">
        <v>7.66</v>
      </c>
      <c r="G34" s="33">
        <v>6</v>
      </c>
      <c r="H34" s="33">
        <v>6.27</v>
      </c>
      <c r="I34" s="33">
        <v>8.1999999999999993</v>
      </c>
      <c r="J34" s="34">
        <v>5.41</v>
      </c>
      <c r="K34" s="22"/>
      <c r="L34" s="22"/>
      <c r="M34" s="22"/>
      <c r="N34" s="22"/>
      <c r="O34" s="22"/>
      <c r="P34" s="22"/>
    </row>
    <row r="35" spans="1:16" ht="39" customHeight="1">
      <c r="A35" s="22"/>
      <c r="B35" s="35"/>
      <c r="C35" s="1149" t="s">
        <v>522</v>
      </c>
      <c r="D35" s="1150"/>
      <c r="E35" s="1151"/>
      <c r="F35" s="36">
        <v>3.94</v>
      </c>
      <c r="G35" s="37">
        <v>4.0199999999999996</v>
      </c>
      <c r="H35" s="37">
        <v>4.4800000000000004</v>
      </c>
      <c r="I35" s="37">
        <v>4.71</v>
      </c>
      <c r="J35" s="38">
        <v>4.37</v>
      </c>
      <c r="K35" s="22"/>
      <c r="L35" s="22"/>
      <c r="M35" s="22"/>
      <c r="N35" s="22"/>
      <c r="O35" s="22"/>
      <c r="P35" s="22"/>
    </row>
    <row r="36" spans="1:16" ht="39" customHeight="1">
      <c r="A36" s="22"/>
      <c r="B36" s="35"/>
      <c r="C36" s="1149" t="s">
        <v>523</v>
      </c>
      <c r="D36" s="1150"/>
      <c r="E36" s="1151"/>
      <c r="F36" s="36">
        <v>1.5</v>
      </c>
      <c r="G36" s="37">
        <v>0.27</v>
      </c>
      <c r="H36" s="37">
        <v>0.02</v>
      </c>
      <c r="I36" s="37">
        <v>1.43</v>
      </c>
      <c r="J36" s="38">
        <v>1.29</v>
      </c>
      <c r="K36" s="22"/>
      <c r="L36" s="22"/>
      <c r="M36" s="22"/>
      <c r="N36" s="22"/>
      <c r="O36" s="22"/>
      <c r="P36" s="22"/>
    </row>
    <row r="37" spans="1:16" ht="39" customHeight="1">
      <c r="A37" s="22"/>
      <c r="B37" s="35"/>
      <c r="C37" s="1149" t="s">
        <v>524</v>
      </c>
      <c r="D37" s="1150"/>
      <c r="E37" s="1151"/>
      <c r="F37" s="36">
        <v>0.19</v>
      </c>
      <c r="G37" s="37">
        <v>0.88</v>
      </c>
      <c r="H37" s="37">
        <v>0.16</v>
      </c>
      <c r="I37" s="37">
        <v>0.24</v>
      </c>
      <c r="J37" s="38">
        <v>0.19</v>
      </c>
      <c r="K37" s="22"/>
      <c r="L37" s="22"/>
      <c r="M37" s="22"/>
      <c r="N37" s="22"/>
      <c r="O37" s="22"/>
      <c r="P37" s="22"/>
    </row>
    <row r="38" spans="1:16" ht="39" customHeight="1">
      <c r="A38" s="22"/>
      <c r="B38" s="35"/>
      <c r="C38" s="1149" t="s">
        <v>525</v>
      </c>
      <c r="D38" s="1150"/>
      <c r="E38" s="1151"/>
      <c r="F38" s="36">
        <v>0.09</v>
      </c>
      <c r="G38" s="37">
        <v>7.0000000000000007E-2</v>
      </c>
      <c r="H38" s="37">
        <v>0.05</v>
      </c>
      <c r="I38" s="37">
        <v>0.01</v>
      </c>
      <c r="J38" s="38">
        <v>0.04</v>
      </c>
      <c r="K38" s="22"/>
      <c r="L38" s="22"/>
      <c r="M38" s="22"/>
      <c r="N38" s="22"/>
      <c r="O38" s="22"/>
      <c r="P38" s="22"/>
    </row>
    <row r="39" spans="1:16" ht="39" customHeight="1">
      <c r="A39" s="22"/>
      <c r="B39" s="35"/>
      <c r="C39" s="1149" t="s">
        <v>526</v>
      </c>
      <c r="D39" s="1150"/>
      <c r="E39" s="1151"/>
      <c r="F39" s="36">
        <v>0</v>
      </c>
      <c r="G39" s="37">
        <v>0</v>
      </c>
      <c r="H39" s="37">
        <v>0</v>
      </c>
      <c r="I39" s="37">
        <v>0</v>
      </c>
      <c r="J39" s="38">
        <v>0</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527</v>
      </c>
      <c r="D42" s="1150"/>
      <c r="E42" s="1151"/>
      <c r="F42" s="36" t="s">
        <v>477</v>
      </c>
      <c r="G42" s="37" t="s">
        <v>477</v>
      </c>
      <c r="H42" s="37" t="s">
        <v>477</v>
      </c>
      <c r="I42" s="37" t="s">
        <v>477</v>
      </c>
      <c r="J42" s="38" t="s">
        <v>477</v>
      </c>
      <c r="K42" s="22"/>
      <c r="L42" s="22"/>
      <c r="M42" s="22"/>
      <c r="N42" s="22"/>
      <c r="O42" s="22"/>
      <c r="P42" s="22"/>
    </row>
    <row r="43" spans="1:16" ht="39" customHeight="1" thickBot="1">
      <c r="A43" s="22"/>
      <c r="B43" s="40"/>
      <c r="C43" s="1152" t="s">
        <v>528</v>
      </c>
      <c r="D43" s="1153"/>
      <c r="E43" s="1154"/>
      <c r="F43" s="41">
        <v>0.03</v>
      </c>
      <c r="G43" s="42">
        <v>0</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5" t="s">
        <v>10</v>
      </c>
      <c r="C45" s="1166"/>
      <c r="D45" s="58"/>
      <c r="E45" s="1171" t="s">
        <v>11</v>
      </c>
      <c r="F45" s="1171"/>
      <c r="G45" s="1171"/>
      <c r="H45" s="1171"/>
      <c r="I45" s="1171"/>
      <c r="J45" s="1172"/>
      <c r="K45" s="59">
        <v>445</v>
      </c>
      <c r="L45" s="60">
        <v>428</v>
      </c>
      <c r="M45" s="60">
        <v>413</v>
      </c>
      <c r="N45" s="60">
        <v>409</v>
      </c>
      <c r="O45" s="61">
        <v>367</v>
      </c>
      <c r="P45" s="48"/>
      <c r="Q45" s="48"/>
      <c r="R45" s="48"/>
      <c r="S45" s="48"/>
      <c r="T45" s="48"/>
      <c r="U45" s="48"/>
    </row>
    <row r="46" spans="1:21" ht="30.75" customHeight="1">
      <c r="A46" s="48"/>
      <c r="B46" s="1167"/>
      <c r="C46" s="1168"/>
      <c r="D46" s="62"/>
      <c r="E46" s="1159" t="s">
        <v>12</v>
      </c>
      <c r="F46" s="1159"/>
      <c r="G46" s="1159"/>
      <c r="H46" s="1159"/>
      <c r="I46" s="1159"/>
      <c r="J46" s="1160"/>
      <c r="K46" s="63" t="s">
        <v>477</v>
      </c>
      <c r="L46" s="64" t="s">
        <v>477</v>
      </c>
      <c r="M46" s="64" t="s">
        <v>477</v>
      </c>
      <c r="N46" s="64" t="s">
        <v>477</v>
      </c>
      <c r="O46" s="65" t="s">
        <v>477</v>
      </c>
      <c r="P46" s="48"/>
      <c r="Q46" s="48"/>
      <c r="R46" s="48"/>
      <c r="S46" s="48"/>
      <c r="T46" s="48"/>
      <c r="U46" s="48"/>
    </row>
    <row r="47" spans="1:21" ht="30.75" customHeight="1">
      <c r="A47" s="48"/>
      <c r="B47" s="1167"/>
      <c r="C47" s="1168"/>
      <c r="D47" s="62"/>
      <c r="E47" s="1159" t="s">
        <v>13</v>
      </c>
      <c r="F47" s="1159"/>
      <c r="G47" s="1159"/>
      <c r="H47" s="1159"/>
      <c r="I47" s="1159"/>
      <c r="J47" s="1160"/>
      <c r="K47" s="63" t="s">
        <v>477</v>
      </c>
      <c r="L47" s="64" t="s">
        <v>477</v>
      </c>
      <c r="M47" s="64" t="s">
        <v>477</v>
      </c>
      <c r="N47" s="64" t="s">
        <v>477</v>
      </c>
      <c r="O47" s="65" t="s">
        <v>477</v>
      </c>
      <c r="P47" s="48"/>
      <c r="Q47" s="48"/>
      <c r="R47" s="48"/>
      <c r="S47" s="48"/>
      <c r="T47" s="48"/>
      <c r="U47" s="48"/>
    </row>
    <row r="48" spans="1:21" ht="30.75" customHeight="1">
      <c r="A48" s="48"/>
      <c r="B48" s="1167"/>
      <c r="C48" s="1168"/>
      <c r="D48" s="62"/>
      <c r="E48" s="1159" t="s">
        <v>14</v>
      </c>
      <c r="F48" s="1159"/>
      <c r="G48" s="1159"/>
      <c r="H48" s="1159"/>
      <c r="I48" s="1159"/>
      <c r="J48" s="1160"/>
      <c r="K48" s="63">
        <v>401</v>
      </c>
      <c r="L48" s="64">
        <v>405</v>
      </c>
      <c r="M48" s="64">
        <v>405</v>
      </c>
      <c r="N48" s="64">
        <v>407</v>
      </c>
      <c r="O48" s="65">
        <v>405</v>
      </c>
      <c r="P48" s="48"/>
      <c r="Q48" s="48"/>
      <c r="R48" s="48"/>
      <c r="S48" s="48"/>
      <c r="T48" s="48"/>
      <c r="U48" s="48"/>
    </row>
    <row r="49" spans="1:21" ht="30.75" customHeight="1">
      <c r="A49" s="48"/>
      <c r="B49" s="1167"/>
      <c r="C49" s="1168"/>
      <c r="D49" s="62"/>
      <c r="E49" s="1159" t="s">
        <v>15</v>
      </c>
      <c r="F49" s="1159"/>
      <c r="G49" s="1159"/>
      <c r="H49" s="1159"/>
      <c r="I49" s="1159"/>
      <c r="J49" s="1160"/>
      <c r="K49" s="63">
        <v>19</v>
      </c>
      <c r="L49" s="64">
        <v>18</v>
      </c>
      <c r="M49" s="64">
        <v>18</v>
      </c>
      <c r="N49" s="64">
        <v>12</v>
      </c>
      <c r="O49" s="65">
        <v>0</v>
      </c>
      <c r="P49" s="48"/>
      <c r="Q49" s="48"/>
      <c r="R49" s="48"/>
      <c r="S49" s="48"/>
      <c r="T49" s="48"/>
      <c r="U49" s="48"/>
    </row>
    <row r="50" spans="1:21" ht="30.75" customHeight="1">
      <c r="A50" s="48"/>
      <c r="B50" s="1167"/>
      <c r="C50" s="1168"/>
      <c r="D50" s="62"/>
      <c r="E50" s="1159" t="s">
        <v>16</v>
      </c>
      <c r="F50" s="1159"/>
      <c r="G50" s="1159"/>
      <c r="H50" s="1159"/>
      <c r="I50" s="1159"/>
      <c r="J50" s="1160"/>
      <c r="K50" s="63" t="s">
        <v>477</v>
      </c>
      <c r="L50" s="64" t="s">
        <v>477</v>
      </c>
      <c r="M50" s="64" t="s">
        <v>477</v>
      </c>
      <c r="N50" s="64" t="s">
        <v>477</v>
      </c>
      <c r="O50" s="65" t="s">
        <v>477</v>
      </c>
      <c r="P50" s="48"/>
      <c r="Q50" s="48"/>
      <c r="R50" s="48"/>
      <c r="S50" s="48"/>
      <c r="T50" s="48"/>
      <c r="U50" s="48"/>
    </row>
    <row r="51" spans="1:21" ht="30.75" customHeight="1">
      <c r="A51" s="48"/>
      <c r="B51" s="1169"/>
      <c r="C51" s="1170"/>
      <c r="D51" s="66"/>
      <c r="E51" s="1159" t="s">
        <v>17</v>
      </c>
      <c r="F51" s="1159"/>
      <c r="G51" s="1159"/>
      <c r="H51" s="1159"/>
      <c r="I51" s="1159"/>
      <c r="J51" s="1160"/>
      <c r="K51" s="63" t="s">
        <v>477</v>
      </c>
      <c r="L51" s="64" t="s">
        <v>477</v>
      </c>
      <c r="M51" s="64" t="s">
        <v>477</v>
      </c>
      <c r="N51" s="64" t="s">
        <v>477</v>
      </c>
      <c r="O51" s="65" t="s">
        <v>477</v>
      </c>
      <c r="P51" s="48"/>
      <c r="Q51" s="48"/>
      <c r="R51" s="48"/>
      <c r="S51" s="48"/>
      <c r="T51" s="48"/>
      <c r="U51" s="48"/>
    </row>
    <row r="52" spans="1:21" ht="30.75" customHeight="1">
      <c r="A52" s="48"/>
      <c r="B52" s="1157" t="s">
        <v>18</v>
      </c>
      <c r="C52" s="1158"/>
      <c r="D52" s="66"/>
      <c r="E52" s="1159" t="s">
        <v>19</v>
      </c>
      <c r="F52" s="1159"/>
      <c r="G52" s="1159"/>
      <c r="H52" s="1159"/>
      <c r="I52" s="1159"/>
      <c r="J52" s="1160"/>
      <c r="K52" s="63">
        <v>335</v>
      </c>
      <c r="L52" s="64">
        <v>340</v>
      </c>
      <c r="M52" s="64">
        <v>337</v>
      </c>
      <c r="N52" s="64">
        <v>334</v>
      </c>
      <c r="O52" s="65">
        <v>325</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530</v>
      </c>
      <c r="L53" s="69">
        <v>511</v>
      </c>
      <c r="M53" s="69">
        <v>499</v>
      </c>
      <c r="N53" s="69">
        <v>494</v>
      </c>
      <c r="O53" s="70">
        <v>447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2015-05-07T01:56:18Z</cp:lastPrinted>
  <dcterms:created xsi:type="dcterms:W3CDTF">2015-02-17T07:13:20Z</dcterms:created>
  <dcterms:modified xsi:type="dcterms:W3CDTF">2015-05-07T01:56:47Z</dcterms:modified>
  <cp:category/>
</cp:coreProperties>
</file>