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s="1"/>
  <c r="BW36" i="9" s="1"/>
  <c r="BW37" i="9" s="1"/>
  <c r="BW38" i="9" s="1"/>
  <c r="BW39" i="9" s="1"/>
</calcChain>
</file>

<file path=xl/sharedStrings.xml><?xml version="1.0" encoding="utf-8"?>
<sst xmlns="http://schemas.openxmlformats.org/spreadsheetml/2006/main" count="1024" uniqueCount="540">
  <si>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</si>
  <si>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</si>
  <si>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</si>
  <si>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</si>
  <si>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</si>
  <si>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</si>
  <si>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</si>
  <si>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</si>
  <si>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</si>
  <si>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</si>
  <si>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</si>
  <si>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</si>
  <si>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</si>
  <si>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</si>
  <si>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</si>
  <si>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</si>
  <si>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</si>
  <si>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</si>
  <si>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</si>
  <si>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</si>
  <si>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</si>
  <si>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</si>
  <si>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</si>
  <si>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</si>
  <si>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</si>
  <si>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</si>
  <si>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</si>
  <si>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</si>
  <si>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</si>
  <si>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</si>
  <si>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</si>
  <si>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</si>
  <si>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</si>
  <si>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</si>
  <si>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</si>
  <si>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</si>
  <si>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</si>
  <si>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</si>
  <si>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</si>
  <si>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</si>
  <si>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</si>
  <si>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</si>
  <si>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</si>
  <si>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</si>
  <si>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</si>
  <si>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</si>
  <si>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</si>
  <si>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</si>
  <si>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</si>
  <si>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</si>
  <si>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</si>
  <si>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</si>
  <si>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</si>
  <si>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</si>
  <si>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</si>
  <si>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</si>
  <si>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</si>
  <si>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</si>
  <si>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</si>
  <si>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</si>
  <si>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</si>
  <si>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</si>
  <si>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</si>
  <si>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</si>
  <si>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</si>
  <si>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</si>
  <si>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</si>
  <si>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</si>
  <si>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</si>
  <si>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</si>
  <si>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</si>
  <si>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</si>
  <si>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</si>
  <si>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</si>
  <si>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</si>
  <si>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</si>
  <si>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</si>
  <si>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</si>
  <si>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</si>
  <si>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</si>
  <si>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</si>
  <si>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</si>
  <si>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</si>
  <si>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</si>
  <si>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</si>
  <si>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</si>
  <si>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</si>
  <si>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</si>
  <si>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</si>
  <si>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</si>
  <si>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</si>
  <si>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</si>
  <si>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</si>
  <si>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</si>
  <si>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</si>
  <si>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</si>
  <si>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</si>
  <si>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</si>
  <si>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</si>
  <si>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</si>
  <si>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</si>
  <si>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</si>
  <si>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</si>
  <si>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</si>
  <si>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</si>
  <si>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</si>
  <si>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</si>
  <si>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</si>
  <si>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</si>
  <si>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</si>
  <si>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</si>
  <si>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</si>
  <si>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</si>
  <si>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</si>
  <si>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</si>
  <si>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</si>
  <si>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</si>
  <si>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</si>
  <si>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</si>
  <si>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</si>
  <si>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</si>
  <si>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</si>
  <si>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</si>
  <si>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</si>
  <si>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</si>
  <si>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</si>
  <si>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</si>
  <si>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</si>
  <si>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</si>
  <si>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</si>
  <si>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</si>
  <si>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</si>
  <si>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</si>
  <si>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</si>
  <si>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</si>
  <si>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</si>
  <si>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</si>
  <si>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</si>
  <si>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</si>
  <si>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</si>
  <si>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</si>
  <si>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</si>
  <si>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</si>
  <si>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</si>
  <si>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</si>
  <si>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</si>
  <si>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</si>
  <si>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</si>
  <si>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</si>
  <si>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</si>
  <si>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</si>
  <si>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</si>
  <si>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</si>
  <si>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</si>
  <si>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</si>
  <si>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</si>
  <si>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</si>
  <si>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</si>
  <si>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</si>
  <si>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</si>
  <si>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</si>
  <si>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</si>
  <si>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</si>
  <si>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</si>
  <si>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</si>
  <si>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</si>
  <si>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</si>
  <si>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</si>
  <si>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</si>
  <si>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</si>
  <si>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</si>
  <si>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</si>
  <si>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</si>
  <si>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</si>
  <si>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</si>
  <si>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</si>
  <si>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</si>
  <si>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</si>
  <si>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</si>
  <si>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</si>
  <si>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</si>
  <si>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</si>
  <si>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</si>
  <si>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</si>
  <si>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</si>
  <si>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</si>
  <si>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</si>
  <si>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</si>
  <si>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</si>
  <si>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</si>
  <si>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</si>
  <si>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</si>
  <si>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</si>
  <si>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</si>
  <si>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</si>
  <si>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大阪府豊能町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</si>
  <si>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</si>
  <si>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</si>
  <si>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</si>
  <si>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</si>
  <si>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</si>
  <si>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</si>
  <si>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</si>
  <si>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</si>
  <si>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</si>
  <si>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</si>
  <si>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</si>
  <si>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</si>
  <si>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</si>
  <si>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</si>
  <si>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</si>
  <si>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</si>
  <si>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</si>
  <si>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</si>
  <si>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</si>
  <si>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</si>
  <si>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</si>
  <si>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</si>
  <si>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</si>
  <si>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</si>
  <si>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</si>
  <si>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</si>
  <si>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</si>
  <si>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</si>
  <si>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</si>
  <si>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</si>
  <si>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</si>
  <si>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</si>
  <si>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</si>
  <si>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</si>
  <si>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</si>
  <si>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</si>
  <si>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</si>
  <si>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</si>
  <si>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</si>
  <si>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</si>
  <si>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</si>
  <si>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</si>
  <si>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</si>
  <si>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</si>
  <si>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</si>
  <si>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</si>
  <si>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</si>
  <si>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</si>
  <si>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</si>
  <si>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</si>
  <si>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</si>
  <si>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</si>
  <si>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</si>
  <si>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</si>
  <si>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</si>
  <si>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</si>
  <si>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</si>
  <si>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</si>
  <si>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</si>
  <si>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</si>
  <si>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</si>
  <si>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</si>
  <si>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</si>
  <si>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</si>
  <si>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</si>
  <si>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</si>
  <si>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</si>
  <si>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</si>
  <si>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</si>
  <si>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</si>
  <si>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</si>
  <si>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</si>
  <si>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</si>
  <si>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</si>
  <si>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</si>
  <si>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</si>
  <si>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</si>
  <si>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</si>
  <si>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</si>
  <si>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</si>
  <si>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</si>
  <si>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</si>
  <si>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</si>
  <si>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</si>
  <si>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</si>
  <si>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</si>
  <si>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</si>
  <si>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</si>
  <si>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</si>
  <si>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</si>
  <si>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</si>
  <si>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</si>
  <si>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</si>
  <si>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</si>
  <si>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</si>
  <si>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</si>
  <si>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</si>
  <si>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</si>
  <si>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</si>
  <si>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</si>
  <si>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</si>
  <si>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</si>
  <si>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</si>
  <si>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</si>
  <si>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</si>
  <si>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</si>
  <si>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</si>
  <si>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</si>
  <si>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</si>
  <si>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</si>
  <si>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</si>
  <si>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</si>
  <si>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</si>
  <si>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</si>
  <si>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</si>
  <si>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</si>
  <si>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</si>
  <si>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</si>
  <si>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</si>
  <si>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</si>
  <si>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</si>
  <si>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</si>
  <si>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</si>
  <si>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</si>
  <si>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</si>
  <si>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</si>
  <si>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</si>
  <si>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</si>
  <si>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</si>
  <si>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</si>
  <si>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</si>
  <si>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</si>
  <si>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</si>
  <si>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</si>
  <si>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</si>
  <si>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</si>
  <si>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</si>
  <si>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</si>
  <si>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</si>
  <si>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</si>
  <si>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</si>
  <si>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</si>
  <si>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</si>
  <si>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</si>
  <si>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</si>
  <si>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</si>
  <si>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</si>
  <si>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</si>
  <si>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大阪府豊能町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</si>
  <si>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</si>
  <si>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</si>
  <si>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</si>
  <si>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</si>
  <si>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</si>
  <si>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</si>
  <si>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</si>
  <si>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</si>
  <si>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</si>
  <si>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</si>
  <si>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</si>
  <si>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</si>
  <si>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</si>
  <si>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</si>
  <si>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</si>
  <si>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</si>
  <si>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</si>
  <si>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</si>
  <si>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</si>
  <si>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</si>
  <si>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</si>
  <si>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</si>
  <si>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</si>
  <si>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</si>
  <si>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</si>
  <si>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</si>
  <si>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</si>
  <si>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</si>
  <si>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</si>
  <si>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</si>
  <si>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</si>
  <si>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</si>
  <si>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</si>
  <si>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</si>
  <si>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</si>
  <si>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</si>
  <si>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</si>
  <si>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水道事業</t>
    <phoneticPr fontId="5"/>
  </si>
  <si>
    <t>法適用企業</t>
    <phoneticPr fontId="5"/>
  </si>
  <si>
    <t>下水道事業特別会計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</si>
  <si>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</si>
  <si>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</si>
  <si>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</si>
  <si>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</si>
  <si>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</si>
  <si>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</si>
  <si>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</si>
  <si>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</si>
  <si>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</si>
  <si>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</si>
  <si>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</si>
  <si>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</si>
  <si>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</si>
  <si>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</si>
  <si>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</si>
  <si>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</si>
  <si>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</si>
  <si>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</si>
  <si>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</si>
  <si>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</si>
  <si>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</si>
  <si>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</si>
  <si>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</si>
  <si>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</si>
  <si>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</si>
  <si>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</si>
  <si>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</si>
  <si>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</si>
  <si>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</si>
  <si>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</si>
  <si>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</si>
  <si>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</si>
  <si>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</si>
  <si>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</si>
  <si>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</si>
  <si>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</si>
  <si>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</si>
  <si>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</si>
  <si>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</si>
  <si>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</si>
  <si>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</si>
  <si>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</si>
  <si>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</si>
  <si>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</si>
  <si>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</si>
  <si>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</si>
  <si>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</si>
  <si>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</si>
  <si>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</si>
  <si>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</si>
  <si>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</si>
  <si>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</si>
  <si>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</si>
  <si>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</si>
  <si>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</si>
  <si>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</si>
  <si>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</si>
  <si>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</si>
  <si>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</si>
  <si>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</si>
  <si>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</si>
  <si>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</si>
  <si>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</si>
  <si>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</si>
  <si>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</si>
  <si>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</si>
  <si>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</si>
  <si>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</si>
  <si>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</si>
  <si>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</si>
  <si>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</si>
  <si>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</si>
  <si>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</si>
  <si>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</si>
  <si>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</si>
  <si>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</si>
  <si>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</si>
  <si>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</si>
  <si>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</si>
  <si>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</si>
  <si>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</si>
  <si>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</si>
  <si>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</si>
  <si>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</si>
  <si>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</si>
  <si>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</si>
  <si>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</si>
  <si>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</si>
  <si>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</si>
  <si>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</si>
  <si>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</si>
  <si>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</si>
  <si>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</si>
  <si>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</si>
  <si>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</si>
  <si>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</si>
  <si>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</si>
  <si>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</si>
  <si>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</si>
  <si>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</si>
  <si>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</si>
  <si>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</si>
  <si>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</si>
  <si>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</si>
  <si>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</si>
  <si>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</si>
  <si>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</si>
  <si>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</si>
  <si>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</si>
  <si>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</si>
  <si>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</si>
  <si>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</si>
  <si>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</si>
  <si>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</si>
  <si>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</si>
  <si>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</si>
  <si>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</si>
  <si>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</si>
  <si>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</si>
  <si>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</si>
  <si>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</si>
  <si>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</si>
  <si>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</si>
  <si>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</si>
  <si>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</si>
  <si>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</si>
  <si>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</si>
  <si>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</si>
  <si>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</si>
  <si>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</si>
  <si>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</si>
  <si>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</si>
  <si>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</si>
  <si>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</si>
  <si>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</si>
  <si>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t>
  </si>
  <si>
    <t>一般会計</t>
  </si>
  <si>
    <t>介護保険特別会計事業勘定</t>
  </si>
  <si>
    <t>国民健康保険特別会計事業勘定</t>
  </si>
  <si>
    <t>下水道事業特別会計</t>
  </si>
  <si>
    <t>後期高齢者医療特別会計</t>
  </si>
  <si>
    <t>国民健康保険特別会計診療所施設勘定</t>
  </si>
  <si>
    <t>生活排水処理事業特別会計</t>
  </si>
  <si>
    <t>その他会計（赤字）</t>
  </si>
  <si>
    <t>その他会計（黒字）</t>
  </si>
  <si>
    <t>-</t>
    <phoneticPr fontId="2"/>
  </si>
  <si>
    <t>-</t>
    <phoneticPr fontId="2"/>
  </si>
  <si>
    <t>豊能郡環境施設組合（一般会計）</t>
    <rPh sb="0" eb="3">
      <t>トヨノグン</t>
    </rPh>
    <rPh sb="3" eb="5">
      <t>カンキョウ</t>
    </rPh>
    <rPh sb="5" eb="7">
      <t>シセツ</t>
    </rPh>
    <rPh sb="7" eb="9">
      <t>クミアイ</t>
    </rPh>
    <rPh sb="10" eb="12">
      <t>イッパン</t>
    </rPh>
    <rPh sb="12" eb="14">
      <t>カイケイ</t>
    </rPh>
    <phoneticPr fontId="5"/>
  </si>
  <si>
    <t>猪名川上流広域ごみ処理施設組合（一般会計）</t>
    <rPh sb="0" eb="3">
      <t>イナガワ</t>
    </rPh>
    <rPh sb="3" eb="5">
      <t>ジョウリュウ</t>
    </rPh>
    <rPh sb="5" eb="7">
      <t>コウイキ</t>
    </rPh>
    <rPh sb="9" eb="11">
      <t>ショリ</t>
    </rPh>
    <rPh sb="11" eb="13">
      <t>シセツ</t>
    </rPh>
    <rPh sb="13" eb="15">
      <t>クミアイ</t>
    </rPh>
    <rPh sb="16" eb="18">
      <t>イッパン</t>
    </rPh>
    <rPh sb="18" eb="20">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</si>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</sst>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14728</c:v>
                </c:pt>
                <c:pt idx="1">
                  <c:v>36304</c:v>
                </c:pt>
                <c:pt idx="2">
                  <c:v>9383</c:v>
                </c:pt>
                <c:pt idx="3">
                  <c:v>10568</c:v>
                </c:pt>
                <c:pt idx="4">
                  <c:v>37332</c:v>
                </c:pt>
              </c:numCache>
            </c:numRef>
          </c:val>
          <c:smooth val="0"/>
        </c:ser>
        <c:dLbls>
          <c:showLegendKey val="0"/>
          <c:showVal val="0"/>
          <c:showCatName val="0"/>
          <c:showSerName val="0"/>
          <c:showPercent val="0"/>
          <c:showBubbleSize val="0"/>
        </c:dLbls>
        <c:marker val="1"/>
        <c:smooth val="0"/>
        <c:axId val="106824832"/>
        <c:axId val="106826752"/>
      </c:lineChart>
      <c:catAx>
        <c:axId val="106824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26752"/>
        <c:crosses val="autoZero"/>
        <c:auto val="1"/>
        <c:lblAlgn val="ctr"/>
        <c:lblOffset val="100"/>
        <c:tickLblSkip val="1"/>
        <c:tickMarkSkip val="1"/>
        <c:noMultiLvlLbl val="0"/>
      </c:catAx>
      <c:valAx>
        <c:axId val="1068267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2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4.37</c:v>
                </c:pt>
                <c:pt idx="1">
                  <c:v>5.76</c:v>
                </c:pt>
                <c:pt idx="2">
                  <c:v>5.96</c:v>
                </c:pt>
                <c:pt idx="3">
                  <c:v>3.31</c:v>
                </c:pt>
                <c:pt idx="4">
                  <c:v>3.53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25.2</c:v>
                </c:pt>
                <c:pt idx="1">
                  <c:v>32.57</c:v>
                </c:pt>
                <c:pt idx="2">
                  <c:v>38.01</c:v>
                </c:pt>
                <c:pt idx="3">
                  <c:v>42.2</c:v>
                </c:pt>
                <c:pt idx="4">
                  <c:v>43.66</c:v>
                </c:pt>
              </c:numCache>
            </c:numRef>
          </c:val>
        </c:ser>
        <c:dLbls>
          <c:showLegendKey val="0"/>
          <c:showVal val="0"/>
          <c:showCatName val="0"/>
          <c:showSerName val="0"/>
          <c:showPercent val="0"/>
          <c:showBubbleSize val="0"/>
        </c:dLbls>
        <c:gapWidth val="250"/>
        <c:overlap val="100"/>
        <c:axId val="130040960"/>
        <c:axId val="13004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2.4700000000000002</c:v>
                </c:pt>
                <c:pt idx="1">
                  <c:v>9.31</c:v>
                </c:pt>
                <c:pt idx="2">
                  <c:v>5.0599999999999996</c:v>
                </c:pt>
                <c:pt idx="3">
                  <c:v>0.94</c:v>
                </c:pt>
                <c:pt idx="4">
                  <c:v>2.48</c:v>
                </c:pt>
              </c:numCache>
            </c:numRef>
          </c:val>
          <c:smooth val="0"/>
        </c:ser>
        <c:dLbls>
          <c:showLegendKey val="0"/>
          <c:showVal val="0"/>
          <c:showCatName val="0"/>
          <c:showSerName val="0"/>
          <c:showPercent val="0"/>
          <c:showBubbleSize val="0"/>
        </c:dLbls>
        <c:marker val="1"/>
        <c:smooth val="0"/>
        <c:axId val="130040960"/>
        <c:axId val="130042880"/>
      </c:lineChart>
      <c:catAx>
        <c:axId val="1300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42880"/>
        <c:crosses val="autoZero"/>
        <c:auto val="1"/>
        <c:lblAlgn val="ctr"/>
        <c:lblOffset val="100"/>
        <c:tickLblSkip val="1"/>
        <c:tickMarkSkip val="1"/>
        <c:noMultiLvlLbl val="0"/>
      </c:catAx>
      <c:valAx>
        <c:axId val="13004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4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国民健康保険特別会計診療所施設勘定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0.01</c:v>
                </c:pt>
                <c:pt idx="4">
                  <c:v>#N/A</c:v>
                </c:pt>
                <c:pt idx="5">
                  <c:v>0.01</c:v>
                </c:pt>
                <c:pt idx="6">
                  <c:v>#N/A</c:v>
                </c:pt>
                <c:pt idx="7">
                  <c:v>0.12</c:v>
                </c:pt>
                <c:pt idx="8">
                  <c:v>#N/A</c:v>
                </c:pt>
                <c:pt idx="9">
                  <c:v>0.08</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0.15</c:v>
                </c:pt>
                <c:pt idx="4">
                  <c:v>#N/A</c:v>
                </c:pt>
                <c:pt idx="5">
                  <c:v>0.17</c:v>
                </c:pt>
                <c:pt idx="6">
                  <c:v>#N/A</c:v>
                </c:pt>
                <c:pt idx="7">
                  <c:v>0.25</c:v>
                </c:pt>
                <c:pt idx="8">
                  <c:v>#N/A</c:v>
                </c:pt>
                <c:pt idx="9">
                  <c:v>0.22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0.15</c:v>
                </c:pt>
                <c:pt idx="4">
                  <c:v>#N/A</c:v>
                </c:pt>
                <c:pt idx="5">
                  <c:v>0.23</c:v>
                </c:pt>
                <c:pt idx="6">
                  <c:v>#N/A</c:v>
                </c:pt>
                <c:pt idx="7">
                  <c:v>0.31</c:v>
                </c:pt>
                <c:pt idx="8">
                  <c:v>#N/A</c:v>
                </c:pt>
                <c:pt idx="9">
                  <c:v>0.5</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3.83</c:v>
                </c:pt>
                <c:pt idx="2">
                  <c:v>#N/A</c:v>
                </c:pt>
                <c:pt idx="3">
                  <c:v>3.2</c:v>
                </c:pt>
                <c:pt idx="4">
                  <c:v>#N/A</c:v>
                </c:pt>
                <c:pt idx="5">
                  <c:v>4.2699999999999996</c:v>
                </c:pt>
                <c:pt idx="6">
                  <c:v>#N/A</c:v>
                </c:pt>
                <c:pt idx="7">
                  <c:v>2.92</c:v>
                </c:pt>
                <c:pt idx="8">
                  <c:v>#N/A</c:v>
                </c:pt>
                <c:pt idx="9">
                  <c:v>1.25</c:v>
                </c:pt>
              </c:numCache>
            </c:numRef>
          </c:val>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0.22</c:v>
                </c:pt>
                <c:pt idx="2">
                  <c:v>#N/A</c:v>
                </c:pt>
                <c:pt idx="3">
                  <c:v>1.1599999999999999</c:v>
                </c:pt>
                <c:pt idx="4">
                  <c:v>#N/A</c:v>
                </c:pt>
                <c:pt idx="5">
                  <c:v>1.53</c:v>
                </c:pt>
                <c:pt idx="6">
                  <c:v>#N/A</c:v>
                </c:pt>
                <c:pt idx="7">
                  <c:v>1.1499999999999999</c:v>
                </c:pt>
                <c:pt idx="8">
                  <c:v>#N/A</c:v>
                </c:pt>
                <c:pt idx="9">
                  <c:v>1.41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4.37</c:v>
                </c:pt>
                <c:pt idx="2">
                  <c:v>#N/A</c:v>
                </c:pt>
                <c:pt idx="3">
                  <c:v>5.76</c:v>
                </c:pt>
                <c:pt idx="4">
                  <c:v>#N/A</c:v>
                </c:pt>
                <c:pt idx="5">
                  <c:v>5.96</c:v>
                </c:pt>
                <c:pt idx="6">
                  <c:v>#N/A</c:v>
                </c:pt>
                <c:pt idx="7">
                  <c:v>3.31</c:v>
                </c:pt>
                <c:pt idx="8">
                  <c:v>#N/A</c:v>
                </c:pt>
                <c:pt idx="9">
                  <c:v>3.53</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14.49</c:v>
                </c:pt>
                <c:pt idx="2">
                  <c:v>#N/A</c:v>
                </c:pt>
                <c:pt idx="3">
                  <c:v>15.15</c:v>
                </c:pt>
                <c:pt idx="4">
                  <c:v>#N/A</c:v>
                </c:pt>
                <c:pt idx="5">
                  <c:v>14.99</c:v>
                </c:pt>
                <c:pt idx="6">
                  <c:v>#N/A</c:v>
                </c:pt>
                <c:pt idx="7">
                  <c:v>15.55</c:v>
                </c:pt>
                <c:pt idx="8">
                  <c:v>#N/A</c:v>
                </c:pt>
                <c:pt idx="9">
                  <c:v>14.93</c:v>
                </c:pt>
              </c:numCache>
            </c:numRef>
          </c:val>
        </c:ser>
        <c:dLbls>
          <c:showLegendKey val="0"/>
          <c:showVal val="0"/>
          <c:showCatName val="0"/>
          <c:showSerName val="0"/>
          <c:showPercent val="0"/>
          <c:showBubbleSize val="0"/>
        </c:dLbls>
        <c:gapWidth val="150"/>
        <c:overlap val="100"/>
        <c:axId val="129879040"/>
        <c:axId val="129889024"/>
      </c:barChart>
      <c:catAx>
        <c:axId val="1298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89024"/>
        <c:crosses val="autoZero"/>
        <c:auto val="1"/>
        <c:lblAlgn val="ctr"/>
        <c:lblOffset val="100"/>
        <c:tickLblSkip val="1"/>
        <c:tickMarkSkip val="1"/>
        <c:noMultiLvlLbl val="0"/>
      </c:catAx>
      <c:valAx>
        <c:axId val="12988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7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524</c:v>
                </c:pt>
                <c:pt idx="5">
                  <c:v>519</c:v>
                </c:pt>
                <c:pt idx="8">
                  <c:v>536</c:v>
                </c:pt>
                <c:pt idx="11">
                  <c:v>536</c:v>
                </c:pt>
                <c:pt idx="14">
                  <c:v>561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c:v>
                </c:pt>
                <c:pt idx="3">
                  <c:v>84</c:v>
                </c:pt>
                <c:pt idx="6">
                  <c:v>129</c:v>
                </c:pt>
                <c:pt idx="9">
                  <c:v>150</c:v>
                </c:pt>
                <c:pt idx="12">
                  <c:v>150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115</c:v>
                </c:pt>
                <c:pt idx="3">
                  <c:v>101</c:v>
                </c:pt>
                <c:pt idx="6">
                  <c:v>102</c:v>
                </c:pt>
                <c:pt idx="9">
                  <c:v>96</c:v>
                </c:pt>
                <c:pt idx="12">
                  <c:v>120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521</c:v>
                </c:pt>
                <c:pt idx="3">
                  <c:v>518</c:v>
                </c:pt>
                <c:pt idx="6">
                  <c:v>547</c:v>
                </c:pt>
                <c:pt idx="9">
                  <c:v>548</c:v>
                </c:pt>
                <c:pt idx="12">
                  <c:v>556</c:v>
                </c:pt>
              </c:numCache>
            </c:numRef>
          </c:val>
        </c:ser>
        <c:dLbls>
          <c:showLegendKey val="0"/>
          <c:showVal val="0"/>
          <c:showCatName val="0"/>
          <c:showSerName val="0"/>
          <c:showPercent val="0"/>
          <c:showBubbleSize val="0"/>
        </c:dLbls>
        <c:gapWidth val="100"/>
        <c:overlap val="100"/>
        <c:axId val="108112128"/>
        <c:axId val="10813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198</c:v>
                </c:pt>
                <c:pt idx="2">
                  <c:v>#N/A</c:v>
                </c:pt>
                <c:pt idx="3">
                  <c:v>#N/A</c:v>
                </c:pt>
                <c:pt idx="4">
                  <c:v>184</c:v>
                </c:pt>
                <c:pt idx="5">
                  <c:v>#N/A</c:v>
                </c:pt>
                <c:pt idx="6">
                  <c:v>#N/A</c:v>
                </c:pt>
                <c:pt idx="7">
                  <c:v>242</c:v>
                </c:pt>
                <c:pt idx="8">
                  <c:v>#N/A</c:v>
                </c:pt>
                <c:pt idx="9">
                  <c:v>#N/A</c:v>
                </c:pt>
                <c:pt idx="10">
                  <c:v>258</c:v>
                </c:pt>
                <c:pt idx="11">
                  <c:v>#N/A</c:v>
                </c:pt>
                <c:pt idx="12">
                  <c:v>#N/A</c:v>
                </c:pt>
                <c:pt idx="13">
                  <c:v>265</c:v>
                </c:pt>
                <c:pt idx="14">
                  <c:v>#N/A</c:v>
                </c:pt>
              </c:numCache>
            </c:numRef>
          </c:val>
          <c:smooth val="0"/>
        </c:ser>
        <c:dLbls>
          <c:showLegendKey val="0"/>
          <c:showVal val="0"/>
          <c:showCatName val="0"/>
          <c:showSerName val="0"/>
          <c:showPercent val="0"/>
          <c:showBubbleSize val="0"/>
        </c:dLbls>
        <c:marker val="1"/>
        <c:smooth val="0"/>
        <c:axId val="108112128"/>
        <c:axId val="108130688"/>
      </c:lineChart>
      <c:catAx>
        <c:axId val="1081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30688"/>
        <c:crosses val="autoZero"/>
        <c:auto val="1"/>
        <c:lblAlgn val="ctr"/>
        <c:lblOffset val="100"/>
        <c:tickLblSkip val="1"/>
        <c:tickMarkSkip val="1"/>
        <c:noMultiLvlLbl val="0"/>
      </c:catAx>
      <c:valAx>
        <c:axId val="10813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6467</c:v>
                </c:pt>
                <c:pt idx="5">
                  <c:v>6703</c:v>
                </c:pt>
                <c:pt idx="8">
                  <c:v>6740</c:v>
                </c:pt>
                <c:pt idx="11">
                  <c:v>6737</c:v>
                </c:pt>
                <c:pt idx="14">
                  <c:v>6823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1624</c:v>
                </c:pt>
                <c:pt idx="5">
                  <c:v>2159</c:v>
                </c:pt>
                <c:pt idx="8">
                  <c:v>2662</c:v>
                </c:pt>
                <c:pt idx="11">
                  <c:v>3068</c:v>
                </c:pt>
                <c:pt idx="14">
                  <c:v>3142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2377</c:v>
                </c:pt>
                <c:pt idx="3">
                  <c:v>2444</c:v>
                </c:pt>
                <c:pt idx="6">
                  <c:v>2336</c:v>
                </c:pt>
                <c:pt idx="9">
                  <c:v>2280</c:v>
                </c:pt>
                <c:pt idx="12">
                  <c:v>2199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1603</c:v>
                </c:pt>
                <c:pt idx="3">
                  <c:v>1543</c:v>
                </c:pt>
                <c:pt idx="6">
                  <c:v>1437</c:v>
                </c:pt>
                <c:pt idx="9">
                  <c:v>1309</c:v>
                </c:pt>
                <c:pt idx="12">
                  <c:v>1179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2071</c:v>
                </c:pt>
                <c:pt idx="3">
                  <c:v>1824</c:v>
                </c:pt>
                <c:pt idx="6">
                  <c:v>1627</c:v>
                </c:pt>
                <c:pt idx="9">
                  <c:v>1566</c:v>
                </c:pt>
                <c:pt idx="12">
                  <c:v>1558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5607</c:v>
                </c:pt>
                <c:pt idx="3">
                  <c:v>5944</c:v>
                </c:pt>
                <c:pt idx="6">
                  <c:v>5975</c:v>
                </c:pt>
                <c:pt idx="9">
                  <c:v>5927</c:v>
                </c:pt>
                <c:pt idx="12">
                  <c:v>6089</c:v>
                </c:pt>
              </c:numCache>
            </c:numRef>
          </c:val>
        </c:ser>
        <c:dLbls>
          <c:showLegendKey val="0"/>
          <c:showVal val="0"/>
          <c:showCatName val="0"/>
          <c:showSerName val="0"/>
          <c:showPercent val="0"/>
          <c:showBubbleSize val="0"/>
        </c:dLbls>
        <c:gapWidth val="100"/>
        <c:overlap val="100"/>
        <c:axId val="129730432"/>
        <c:axId val="129740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3567</c:v>
                </c:pt>
                <c:pt idx="2">
                  <c:v>#N/A</c:v>
                </c:pt>
                <c:pt idx="3">
                  <c:v>#N/A</c:v>
                </c:pt>
                <c:pt idx="4">
                  <c:v>2893</c:v>
                </c:pt>
                <c:pt idx="5">
                  <c:v>#N/A</c:v>
                </c:pt>
                <c:pt idx="6">
                  <c:v>#N/A</c:v>
                </c:pt>
                <c:pt idx="7">
                  <c:v>1974</c:v>
                </c:pt>
                <c:pt idx="8">
                  <c:v>#N/A</c:v>
                </c:pt>
                <c:pt idx="9">
                  <c:v>#N/A</c:v>
                </c:pt>
                <c:pt idx="10">
                  <c:v>1278</c:v>
                </c:pt>
                <c:pt idx="11">
                  <c:v>#N/A</c:v>
                </c:pt>
                <c:pt idx="12">
                  <c:v>#N/A</c:v>
                </c:pt>
                <c:pt idx="13">
                  <c:v>1060</c:v>
                </c:pt>
                <c:pt idx="14">
                  <c:v>#N/A</c:v>
                </c:pt>
              </c:numCache>
            </c:numRef>
          </c:val>
          <c:smooth val="0"/>
        </c:ser>
        <c:dLbls>
          <c:showLegendKey val="0"/>
          <c:showVal val="0"/>
          <c:showCatName val="0"/>
          <c:showSerName val="0"/>
          <c:showPercent val="0"/>
          <c:showBubbleSize val="0"/>
        </c:dLbls>
        <c:marker val="1"/>
        <c:smooth val="0"/>
        <c:axId val="129730432"/>
        <c:axId val="129740800"/>
      </c:lineChart>
      <c:catAx>
        <c:axId val="1297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40800"/>
        <c:crosses val="autoZero"/>
        <c:auto val="1"/>
        <c:lblAlgn val="ctr"/>
        <c:lblOffset val="100"/>
        <c:tickLblSkip val="1"/>
        <c:tickMarkSkip val="1"/>
        <c:noMultiLvlLbl val="0"/>
      </c:catAx>
      <c:valAx>
        <c:axId val="12974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3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21,823
21,741
34.37
6,762,286
6,499,548
163,485
4,628,607
6,089,163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少子高齢化と人口減少により主たる財源である町税が、年々減少している。町内に大規模な法人もなく、必然的に個人住民税、固定資産税による収入に頼らざるを得ないため、今後、人口増加策が課題となるところ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95250</xdr:rowOff>
    </xdr:to>
    <xdr:cxnSp macro="">
      <xdr:nvCxnSpPr>
        <xdr:cNvPr id="68" name="直線コネクタ 67"/>
        <xdr:cNvCxnSpPr/>
      </xdr:nvCxnSpPr>
      <xdr:spPr>
        <a:xfrm>
          <a:off x="4114800" y="74407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68439</xdr:rowOff>
    </xdr:to>
    <xdr:cxnSp macro="">
      <xdr:nvCxnSpPr>
        <xdr:cNvPr id="71" name="直線コネクタ 70"/>
        <xdr:cNvCxnSpPr/>
      </xdr:nvCxnSpPr>
      <xdr:spPr>
        <a:xfrm>
          <a:off x="3225800" y="740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28222</xdr:rowOff>
    </xdr:to>
    <xdr:cxnSp macro="">
      <xdr:nvCxnSpPr>
        <xdr:cNvPr id="74" name="直線コネクタ 73"/>
        <xdr:cNvCxnSpPr/>
      </xdr:nvCxnSpPr>
      <xdr:spPr>
        <a:xfrm>
          <a:off x="2336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42</xdr:row>
      <xdr:rowOff>159455</xdr:rowOff>
    </xdr:to>
    <xdr:cxnSp macro="">
      <xdr:nvCxnSpPr>
        <xdr:cNvPr id="77" name="直線コネクタ 76"/>
        <xdr:cNvCxnSpPr/>
      </xdr:nvCxnSpPr>
      <xdr:spPr>
        <a:xfrm>
          <a:off x="1447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91" name="円/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63799</xdr:rowOff>
    </xdr:from>
    <xdr:ext cx="762000" cy="259045"/>
    <xdr:sp macro="" textlink="">
      <xdr:nvSpPr>
        <xdr:cNvPr id="92" name="テキスト ボックス 91"/>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5" name="円/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96" name="テキスト ボックス 95"/>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決算における経常収支比率は、前年度より３．５％改善しているが、これは、普通交付税や、株式等譲渡所得割交付金の増により経常的収入が増となったこと及び、人件費等の減により、経常的支出が減となったことが主な要因である。主要な財源となる町税は減少を続けており、経常的な支出額を継続的に抑えていくことが、今後の課題である。</a:t>
          </a:r>
          <a:endParaRPr kumimoji="1" lang="en-US" altLang="ja-JP" sz="1300">
            <a:latin typeface="ＭＳ Ｐゴシック"/>
          </a:endParaRPr>
        </a:p>
        <a:p>
          <a:r>
            <a:rPr kumimoji="1" lang="ja-JP" altLang="en-US" sz="1300">
              <a:latin typeface="ＭＳ Ｐゴシック"/>
            </a:rPr>
            <a:t>　本町では、平成</a:t>
          </a:r>
          <a:r>
            <a:rPr kumimoji="1" lang="en-US" altLang="ja-JP" sz="1300">
              <a:latin typeface="ＭＳ Ｐゴシック"/>
            </a:rPr>
            <a:t>26</a:t>
          </a:r>
          <a:r>
            <a:rPr kumimoji="1" lang="ja-JP" altLang="en-US" sz="1300">
              <a:latin typeface="ＭＳ Ｐゴシック"/>
            </a:rPr>
            <a:t>年度から経常経費の削減を主たる目的とした財政健全化推進プランを実施しており、プランの着実な実施により、課題の解決に努める。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109220</xdr:rowOff>
    </xdr:to>
    <xdr:cxnSp macro="">
      <xdr:nvCxnSpPr>
        <xdr:cNvPr id="129" name="直線コネクタ 128"/>
        <xdr:cNvCxnSpPr/>
      </xdr:nvCxnSpPr>
      <xdr:spPr>
        <a:xfrm flipV="1">
          <a:off x="4114800" y="110845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121412</xdr:rowOff>
    </xdr:from>
    <xdr:to>
      <xdr:col>6</xdr:col>
      <xdr:colOff>0</xdr:colOff>
      <xdr:row>65</xdr:row>
      <xdr:rowOff>109220</xdr:rowOff>
    </xdr:to>
    <xdr:cxnSp macro="">
      <xdr:nvCxnSpPr>
        <xdr:cNvPr id="132" name="直線コネクタ 131"/>
        <xdr:cNvCxnSpPr/>
      </xdr:nvCxnSpPr>
      <xdr:spPr>
        <a:xfrm>
          <a:off x="3225800" y="110942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64</xdr:row>
      <xdr:rowOff>121412</xdr:rowOff>
    </xdr:to>
    <xdr:cxnSp macro="">
      <xdr:nvCxnSpPr>
        <xdr:cNvPr id="135" name="直線コネクタ 134"/>
        <xdr:cNvCxnSpPr/>
      </xdr:nvCxnSpPr>
      <xdr:spPr>
        <a:xfrm>
          <a:off x="2336800" y="1089152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65</xdr:row>
      <xdr:rowOff>152654</xdr:rowOff>
    </xdr:to>
    <xdr:cxnSp macro="">
      <xdr:nvCxnSpPr>
        <xdr:cNvPr id="138" name="直線コネクタ 137"/>
        <xdr:cNvCxnSpPr/>
      </xdr:nvCxnSpPr>
      <xdr:spPr>
        <a:xfrm flipV="1">
          <a:off x="1447800" y="10891520"/>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8" name="円/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49"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0" name="円/楕円 149"/>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1" name="テキスト ボックス 150"/>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70612</xdr:rowOff>
    </xdr:from>
    <xdr:to>
      <xdr:col>4</xdr:col>
      <xdr:colOff>533400</xdr:colOff>
      <xdr:row>65</xdr:row>
      <xdr:rowOff>762</xdr:rowOff>
    </xdr:to>
    <xdr:sp macro="" textlink="">
      <xdr:nvSpPr>
        <xdr:cNvPr id="152" name="円/楕円 151"/>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156989</xdr:rowOff>
    </xdr:from>
    <xdr:ext cx="762000" cy="259045"/>
    <xdr:sp macro="" textlink="">
      <xdr:nvSpPr>
        <xdr:cNvPr id="153" name="テキスト ボックス 152"/>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4" name="円/楕円 153"/>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5" name="テキスト ボックス 154"/>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101854</xdr:rowOff>
    </xdr:from>
    <xdr:to>
      <xdr:col>2</xdr:col>
      <xdr:colOff>127000</xdr:colOff>
      <xdr:row>66</xdr:row>
      <xdr:rowOff>32004</xdr:rowOff>
    </xdr:to>
    <xdr:sp macro="" textlink="">
      <xdr:nvSpPr>
        <xdr:cNvPr id="156" name="円/楕円 155"/>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16781</xdr:rowOff>
    </xdr:from>
    <xdr:ext cx="762000" cy="259045"/>
    <xdr:sp macro="" textlink="">
      <xdr:nvSpPr>
        <xdr:cNvPr id="157" name="テキスト ボックス 156"/>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本町は、山により東西に大きく分割された地形であるため、東西それぞれの地区に公共施設</a:t>
          </a:r>
          <a:r>
            <a:rPr lang="ja-JP" altLang="en-US" sz="1300" b="0" i="0" baseline="0">
              <a:solidFill>
                <a:schemeClr val="dk1"/>
              </a:solidFill>
              <a:latin typeface="+mn-lt"/>
              <a:ea typeface="+mn-ea"/>
              <a:cs typeface="+mn-cs"/>
            </a:rPr>
            <a:t>を</a:t>
          </a:r>
          <a:r>
            <a:rPr lang="ja-JP" altLang="ja-JP" sz="1300" b="0" i="0" baseline="0">
              <a:solidFill>
                <a:schemeClr val="dk1"/>
              </a:solidFill>
              <a:latin typeface="+mn-lt"/>
              <a:ea typeface="+mn-ea"/>
              <a:cs typeface="+mn-cs"/>
            </a:rPr>
            <a:t>整備し</a:t>
          </a:r>
          <a:r>
            <a:rPr lang="ja-JP" altLang="en-US" sz="1300" b="0" i="0" baseline="0">
              <a:solidFill>
                <a:schemeClr val="dk1"/>
              </a:solidFill>
              <a:latin typeface="+mn-lt"/>
              <a:ea typeface="+mn-ea"/>
              <a:cs typeface="+mn-cs"/>
            </a:rPr>
            <a:t>た</a:t>
          </a:r>
          <a:r>
            <a:rPr lang="ja-JP" altLang="ja-JP" sz="1300" b="0" i="0" baseline="0">
              <a:solidFill>
                <a:schemeClr val="dk1"/>
              </a:solidFill>
              <a:latin typeface="+mn-lt"/>
              <a:ea typeface="+mn-ea"/>
              <a:cs typeface="+mn-cs"/>
            </a:rPr>
            <a:t>結果</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職員数や施設数が他の団体と比べて多くなっている</a:t>
          </a:r>
          <a:r>
            <a:rPr lang="ja-JP" altLang="en-US" sz="1300" b="0" i="0" baseline="0">
              <a:solidFill>
                <a:schemeClr val="dk1"/>
              </a:solidFill>
              <a:latin typeface="+mn-lt"/>
              <a:ea typeface="+mn-ea"/>
              <a:cs typeface="+mn-cs"/>
            </a:rPr>
            <a:t>ため、人件費、物件費が比較的高くなっている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この状況を改善するため、</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22</a:t>
          </a:r>
          <a:r>
            <a:rPr lang="ja-JP" altLang="ja-JP" sz="1300" b="0" i="0" baseline="0">
              <a:solidFill>
                <a:schemeClr val="dk1"/>
              </a:solidFill>
              <a:latin typeface="+mn-lt"/>
              <a:ea typeface="+mn-ea"/>
              <a:cs typeface="+mn-cs"/>
            </a:rPr>
            <a:t>年度から</a:t>
          </a:r>
          <a:r>
            <a:rPr lang="ja-JP" altLang="en-US" sz="1300" b="0" i="0" baseline="0">
              <a:solidFill>
                <a:schemeClr val="dk1"/>
              </a:solidFill>
              <a:latin typeface="+mn-lt"/>
              <a:ea typeface="+mn-ea"/>
              <a:cs typeface="+mn-cs"/>
            </a:rPr>
            <a:t>実施している財政再建計画により、</a:t>
          </a:r>
          <a:r>
            <a:rPr lang="ja-JP" altLang="ja-JP" sz="1300" b="0" i="0" baseline="0">
              <a:solidFill>
                <a:schemeClr val="dk1"/>
              </a:solidFill>
              <a:latin typeface="+mn-lt"/>
              <a:ea typeface="+mn-ea"/>
              <a:cs typeface="+mn-cs"/>
            </a:rPr>
            <a:t>人件費の削減や、施設の統廃合を進め</a:t>
          </a:r>
          <a:r>
            <a:rPr lang="ja-JP" altLang="en-US" sz="1300" b="0" i="0" baseline="0">
              <a:solidFill>
                <a:schemeClr val="dk1"/>
              </a:solidFill>
              <a:latin typeface="+mn-lt"/>
              <a:ea typeface="+mn-ea"/>
              <a:cs typeface="+mn-cs"/>
            </a:rPr>
            <a:t>た結果</a:t>
          </a:r>
          <a:r>
            <a:rPr lang="ja-JP" altLang="ja-JP" sz="1300" b="0" i="0" baseline="0">
              <a:solidFill>
                <a:schemeClr val="dk1"/>
              </a:solidFill>
              <a:latin typeface="+mn-lt"/>
              <a:ea typeface="+mn-ea"/>
              <a:cs typeface="+mn-cs"/>
            </a:rPr>
            <a:t>、人件費及び物件費</a:t>
          </a:r>
          <a:r>
            <a:rPr lang="ja-JP" altLang="en-US" sz="1300" b="0" i="0" baseline="0">
              <a:solidFill>
                <a:schemeClr val="dk1"/>
              </a:solidFill>
              <a:latin typeface="+mn-lt"/>
              <a:ea typeface="+mn-ea"/>
              <a:cs typeface="+mn-cs"/>
            </a:rPr>
            <a:t>は、前年度の金額を下回る結果となっている。</a:t>
          </a:r>
          <a:endParaRPr lang="en-US" altLang="ja-JP" sz="1300" b="0" i="0" baseline="0">
            <a:solidFill>
              <a:schemeClr val="dk1"/>
            </a:solidFill>
            <a:latin typeface="+mn-lt"/>
            <a:ea typeface="+mn-ea"/>
            <a:cs typeface="+mn-cs"/>
          </a:endParaRPr>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年度から</a:t>
          </a:r>
          <a:r>
            <a:rPr kumimoji="1" lang="ja-JP" altLang="en-US" sz="1300">
              <a:solidFill>
                <a:schemeClr val="dk1"/>
              </a:solidFill>
              <a:latin typeface="+mn-lt"/>
              <a:ea typeface="+mn-ea"/>
              <a:cs typeface="+mn-cs"/>
            </a:rPr>
            <a:t>実施している</a:t>
          </a:r>
          <a:r>
            <a:rPr kumimoji="1" lang="ja-JP" altLang="ja-JP" sz="1300">
              <a:solidFill>
                <a:schemeClr val="dk1"/>
              </a:solidFill>
              <a:latin typeface="+mn-lt"/>
              <a:ea typeface="+mn-ea"/>
              <a:cs typeface="+mn-cs"/>
            </a:rPr>
            <a:t>財政健全化推進プランの着実な実施により、</a:t>
          </a:r>
          <a:r>
            <a:rPr kumimoji="1" lang="ja-JP" altLang="en-US" sz="1300">
              <a:solidFill>
                <a:schemeClr val="dk1"/>
              </a:solidFill>
              <a:latin typeface="+mn-lt"/>
              <a:ea typeface="+mn-ea"/>
              <a:cs typeface="+mn-cs"/>
            </a:rPr>
            <a:t>人件費、物件費の削減を図っていく</a:t>
          </a:r>
          <a:r>
            <a:rPr kumimoji="1" lang="ja-JP" altLang="ja-JP" sz="130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23957</xdr:rowOff>
    </xdr:from>
    <xdr:to>
      <xdr:col>7</xdr:col>
      <xdr:colOff>152400</xdr:colOff>
      <xdr:row>81</xdr:row>
      <xdr:rowOff>27211</xdr:rowOff>
    </xdr:to>
    <xdr:cxnSp macro="">
      <xdr:nvCxnSpPr>
        <xdr:cNvPr id="192" name="直線コネクタ 191"/>
        <xdr:cNvCxnSpPr/>
      </xdr:nvCxnSpPr>
      <xdr:spPr>
        <a:xfrm flipV="1">
          <a:off x="4114800" y="13911407"/>
          <a:ext cx="8382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23016</xdr:rowOff>
    </xdr:from>
    <xdr:to>
      <xdr:col>6</xdr:col>
      <xdr:colOff>0</xdr:colOff>
      <xdr:row>81</xdr:row>
      <xdr:rowOff>27211</xdr:rowOff>
    </xdr:to>
    <xdr:cxnSp macro="">
      <xdr:nvCxnSpPr>
        <xdr:cNvPr id="195" name="直線コネクタ 194"/>
        <xdr:cNvCxnSpPr/>
      </xdr:nvCxnSpPr>
      <xdr:spPr>
        <a:xfrm>
          <a:off x="3225800" y="13910466"/>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22710</xdr:rowOff>
    </xdr:from>
    <xdr:to>
      <xdr:col>4</xdr:col>
      <xdr:colOff>482600</xdr:colOff>
      <xdr:row>81</xdr:row>
      <xdr:rowOff>23016</xdr:rowOff>
    </xdr:to>
    <xdr:cxnSp macro="">
      <xdr:nvCxnSpPr>
        <xdr:cNvPr id="198" name="直線コネクタ 197"/>
        <xdr:cNvCxnSpPr/>
      </xdr:nvCxnSpPr>
      <xdr:spPr>
        <a:xfrm>
          <a:off x="2336800" y="1391016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22710</xdr:rowOff>
    </xdr:from>
    <xdr:to>
      <xdr:col>3</xdr:col>
      <xdr:colOff>279400</xdr:colOff>
      <xdr:row>81</xdr:row>
      <xdr:rowOff>57189</xdr:rowOff>
    </xdr:to>
    <xdr:cxnSp macro="">
      <xdr:nvCxnSpPr>
        <xdr:cNvPr id="201" name="直線コネクタ 200"/>
        <xdr:cNvCxnSpPr/>
      </xdr:nvCxnSpPr>
      <xdr:spPr>
        <a:xfrm flipV="1">
          <a:off x="1447800" y="13910160"/>
          <a:ext cx="8890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144607</xdr:rowOff>
    </xdr:from>
    <xdr:to>
      <xdr:col>7</xdr:col>
      <xdr:colOff>203200</xdr:colOff>
      <xdr:row>81</xdr:row>
      <xdr:rowOff>74757</xdr:rowOff>
    </xdr:to>
    <xdr:sp macro="" textlink="">
      <xdr:nvSpPr>
        <xdr:cNvPr id="211" name="円/楕円 210"/>
        <xdr:cNvSpPr/>
      </xdr:nvSpPr>
      <xdr:spPr>
        <a:xfrm>
          <a:off x="4902200" y="1386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116684</xdr:rowOff>
    </xdr:from>
    <xdr:ext cx="762000" cy="259045"/>
    <xdr:sp macro="" textlink="">
      <xdr:nvSpPr>
        <xdr:cNvPr id="212" name="人件費・物件費等の状況該当値テキスト"/>
        <xdr:cNvSpPr txBox="1"/>
      </xdr:nvSpPr>
      <xdr:spPr>
        <a:xfrm>
          <a:off x="5041900" y="138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127,536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147861</xdr:rowOff>
    </xdr:from>
    <xdr:to>
      <xdr:col>6</xdr:col>
      <xdr:colOff>50800</xdr:colOff>
      <xdr:row>81</xdr:row>
      <xdr:rowOff>78011</xdr:rowOff>
    </xdr:to>
    <xdr:sp macro="" textlink="">
      <xdr:nvSpPr>
        <xdr:cNvPr id="213" name="円/楕円 212"/>
        <xdr:cNvSpPr/>
      </xdr:nvSpPr>
      <xdr:spPr>
        <a:xfrm>
          <a:off x="4064000" y="138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62788</xdr:rowOff>
    </xdr:from>
    <xdr:ext cx="736600" cy="259045"/>
    <xdr:sp macro="" textlink="">
      <xdr:nvSpPr>
        <xdr:cNvPr id="214" name="テキスト ボックス 213"/>
        <xdr:cNvSpPr txBox="1"/>
      </xdr:nvSpPr>
      <xdr:spPr>
        <a:xfrm>
          <a:off x="3733800" y="13950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128,345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143666</xdr:rowOff>
    </xdr:from>
    <xdr:to>
      <xdr:col>4</xdr:col>
      <xdr:colOff>533400</xdr:colOff>
      <xdr:row>81</xdr:row>
      <xdr:rowOff>73816</xdr:rowOff>
    </xdr:to>
    <xdr:sp macro="" textlink="">
      <xdr:nvSpPr>
        <xdr:cNvPr id="215" name="円/楕円 214"/>
        <xdr:cNvSpPr/>
      </xdr:nvSpPr>
      <xdr:spPr>
        <a:xfrm>
          <a:off x="3175000" y="1385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58593</xdr:rowOff>
    </xdr:from>
    <xdr:ext cx="762000" cy="259045"/>
    <xdr:sp macro="" textlink="">
      <xdr:nvSpPr>
        <xdr:cNvPr id="216" name="テキスト ボックス 215"/>
        <xdr:cNvSpPr txBox="1"/>
      </xdr:nvSpPr>
      <xdr:spPr>
        <a:xfrm>
          <a:off x="2844800" y="1394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127,302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143360</xdr:rowOff>
    </xdr:from>
    <xdr:to>
      <xdr:col>3</xdr:col>
      <xdr:colOff>330200</xdr:colOff>
      <xdr:row>81</xdr:row>
      <xdr:rowOff>73510</xdr:rowOff>
    </xdr:to>
    <xdr:sp macro="" textlink="">
      <xdr:nvSpPr>
        <xdr:cNvPr id="217" name="円/楕円 216"/>
        <xdr:cNvSpPr/>
      </xdr:nvSpPr>
      <xdr:spPr>
        <a:xfrm>
          <a:off x="2286000" y="138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58287</xdr:rowOff>
    </xdr:from>
    <xdr:ext cx="762000" cy="259045"/>
    <xdr:sp macro="" textlink="">
      <xdr:nvSpPr>
        <xdr:cNvPr id="218" name="テキスト ボックス 217"/>
        <xdr:cNvSpPr txBox="1"/>
      </xdr:nvSpPr>
      <xdr:spPr>
        <a:xfrm>
          <a:off x="1955800" y="139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6389</xdr:rowOff>
    </xdr:from>
    <xdr:to>
      <xdr:col>2</xdr:col>
      <xdr:colOff>127000</xdr:colOff>
      <xdr:row>81</xdr:row>
      <xdr:rowOff>107989</xdr:rowOff>
    </xdr:to>
    <xdr:sp macro="" textlink="">
      <xdr:nvSpPr>
        <xdr:cNvPr id="219" name="円/楕円 218"/>
        <xdr:cNvSpPr/>
      </xdr:nvSpPr>
      <xdr:spPr>
        <a:xfrm>
          <a:off x="1397000" y="138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92766</xdr:rowOff>
    </xdr:from>
    <xdr:ext cx="762000" cy="259045"/>
    <xdr:sp macro="" textlink="">
      <xdr:nvSpPr>
        <xdr:cNvPr id="220" name="テキスト ボックス 219"/>
        <xdr:cNvSpPr txBox="1"/>
      </xdr:nvSpPr>
      <xdr:spPr>
        <a:xfrm>
          <a:off x="1066800" y="1398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22</a:t>
          </a:r>
          <a:r>
            <a:rPr lang="ja-JP" altLang="ja-JP" sz="1300" b="0" i="0" baseline="0">
              <a:solidFill>
                <a:schemeClr val="dk1"/>
              </a:solidFill>
              <a:latin typeface="+mn-lt"/>
              <a:ea typeface="+mn-ea"/>
              <a:cs typeface="+mn-cs"/>
            </a:rPr>
            <a:t>年度から実施している財政再建計画に</a:t>
          </a:r>
          <a:r>
            <a:rPr lang="ja-JP" altLang="en-US" sz="1300" b="0" i="0" baseline="0">
              <a:solidFill>
                <a:schemeClr val="dk1"/>
              </a:solidFill>
              <a:latin typeface="+mn-lt"/>
              <a:ea typeface="+mn-ea"/>
              <a:cs typeface="+mn-cs"/>
            </a:rPr>
            <a:t>おいて</a:t>
          </a:r>
          <a:r>
            <a:rPr lang="ja-JP" altLang="ja-JP" sz="1300" b="0" i="0" baseline="0">
              <a:solidFill>
                <a:schemeClr val="dk1"/>
              </a:solidFill>
              <a:latin typeface="+mn-lt"/>
              <a:ea typeface="+mn-ea"/>
              <a:cs typeface="+mn-cs"/>
            </a:rPr>
            <a:t>、職員給与の一律５％カットを行っており、ラスパイレス指数は</a:t>
          </a:r>
          <a:r>
            <a:rPr lang="en-US" altLang="ja-JP" sz="1300" b="0" i="0" baseline="0">
              <a:solidFill>
                <a:schemeClr val="dk1"/>
              </a:solidFill>
              <a:latin typeface="+mn-lt"/>
              <a:ea typeface="+mn-ea"/>
              <a:cs typeface="+mn-cs"/>
            </a:rPr>
            <a:t>100</a:t>
          </a:r>
          <a:r>
            <a:rPr lang="ja-JP" altLang="ja-JP" sz="1300" b="0" i="0" baseline="0">
              <a:solidFill>
                <a:schemeClr val="dk1"/>
              </a:solidFill>
              <a:latin typeface="+mn-lt"/>
              <a:ea typeface="+mn-ea"/>
              <a:cs typeface="+mn-cs"/>
            </a:rPr>
            <a:t>を下回り、類似団体も下回っている。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財政再建計画は、平成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年度で一度完了</a:t>
          </a:r>
          <a:r>
            <a:rPr lang="ja-JP" altLang="en-US" sz="1300" b="0" i="0" baseline="0">
              <a:solidFill>
                <a:schemeClr val="dk1"/>
              </a:solidFill>
              <a:latin typeface="+mn-lt"/>
              <a:ea typeface="+mn-ea"/>
              <a:cs typeface="+mn-cs"/>
            </a:rPr>
            <a:t>するが</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職員給与のカットは、</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年度からの財政健全化推進プランに移行しており、引き続き職階に応じた</a:t>
          </a:r>
          <a:r>
            <a:rPr lang="ja-JP" altLang="en-US" sz="1300" b="0" i="0" baseline="0">
              <a:solidFill>
                <a:schemeClr val="dk1"/>
              </a:solidFill>
              <a:latin typeface="+mn-lt"/>
              <a:ea typeface="+mn-ea"/>
              <a:cs typeface="+mn-cs"/>
            </a:rPr>
            <a:t>給与</a:t>
          </a:r>
          <a:r>
            <a:rPr lang="ja-JP" altLang="ja-JP" sz="1300" b="0" i="0" baseline="0">
              <a:solidFill>
                <a:schemeClr val="dk1"/>
              </a:solidFill>
              <a:latin typeface="+mn-lt"/>
              <a:ea typeface="+mn-ea"/>
              <a:cs typeface="+mn-cs"/>
            </a:rPr>
            <a:t>カットを行っていく。</a:t>
          </a:r>
          <a:endParaRPr lang="en-US" altLang="ja-JP" sz="13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82804</xdr:rowOff>
    </xdr:from>
    <xdr:to>
      <xdr:col>24</xdr:col>
      <xdr:colOff>558800</xdr:colOff>
      <xdr:row>85</xdr:row>
      <xdr:rowOff>157226</xdr:rowOff>
    </xdr:to>
    <xdr:cxnSp macro="">
      <xdr:nvCxnSpPr>
        <xdr:cNvPr id="252" name="直線コネクタ 251"/>
        <xdr:cNvCxnSpPr/>
      </xdr:nvCxnSpPr>
      <xdr:spPr>
        <a:xfrm flipV="1">
          <a:off x="16179800" y="14141704"/>
          <a:ext cx="8382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86</xdr:row>
      <xdr:rowOff>62992</xdr:rowOff>
    </xdr:to>
    <xdr:cxnSp macro="">
      <xdr:nvCxnSpPr>
        <xdr:cNvPr id="255" name="直線コネクタ 254"/>
        <xdr:cNvCxnSpPr/>
      </xdr:nvCxnSpPr>
      <xdr:spPr>
        <a:xfrm flipV="1">
          <a:off x="15290800" y="147304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148082</xdr:rowOff>
    </xdr:from>
    <xdr:to>
      <xdr:col>22</xdr:col>
      <xdr:colOff>203200</xdr:colOff>
      <xdr:row>86</xdr:row>
      <xdr:rowOff>62992</xdr:rowOff>
    </xdr:to>
    <xdr:cxnSp macro="">
      <xdr:nvCxnSpPr>
        <xdr:cNvPr id="258" name="直線コネクタ 257"/>
        <xdr:cNvCxnSpPr/>
      </xdr:nvCxnSpPr>
      <xdr:spPr>
        <a:xfrm>
          <a:off x="14401800" y="14035532"/>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148082</xdr:rowOff>
    </xdr:from>
    <xdr:to>
      <xdr:col>21</xdr:col>
      <xdr:colOff>0</xdr:colOff>
      <xdr:row>82</xdr:row>
      <xdr:rowOff>63500</xdr:rowOff>
    </xdr:to>
    <xdr:cxnSp macro="">
      <xdr:nvCxnSpPr>
        <xdr:cNvPr id="261" name="直線コネクタ 260"/>
        <xdr:cNvCxnSpPr/>
      </xdr:nvCxnSpPr>
      <xdr:spPr>
        <a:xfrm flipV="1">
          <a:off x="13512800" y="14035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32004</xdr:rowOff>
    </xdr:from>
    <xdr:to>
      <xdr:col>24</xdr:col>
      <xdr:colOff>609600</xdr:colOff>
      <xdr:row>82</xdr:row>
      <xdr:rowOff>133604</xdr:rowOff>
    </xdr:to>
    <xdr:sp macro="" textlink="">
      <xdr:nvSpPr>
        <xdr:cNvPr id="271" name="円/楕円 270"/>
        <xdr:cNvSpPr/>
      </xdr:nvSpPr>
      <xdr:spPr>
        <a:xfrm>
          <a:off x="16967200" y="140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48531</xdr:rowOff>
    </xdr:from>
    <xdr:ext cx="762000" cy="259045"/>
    <xdr:sp macro="" textlink="">
      <xdr:nvSpPr>
        <xdr:cNvPr id="272" name="給与水準   （国との比較）該当値テキスト"/>
        <xdr:cNvSpPr txBox="1"/>
      </xdr:nvSpPr>
      <xdr:spPr>
        <a:xfrm>
          <a:off x="17106900" y="1393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3" name="円/楕円 272"/>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46753</xdr:rowOff>
    </xdr:from>
    <xdr:ext cx="736600" cy="259045"/>
    <xdr:sp macro="" textlink="">
      <xdr:nvSpPr>
        <xdr:cNvPr id="274" name="テキスト ボックス 273"/>
        <xdr:cNvSpPr txBox="1"/>
      </xdr:nvSpPr>
      <xdr:spPr>
        <a:xfrm>
          <a:off x="15798800" y="1444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12192</xdr:rowOff>
    </xdr:from>
    <xdr:to>
      <xdr:col>22</xdr:col>
      <xdr:colOff>254000</xdr:colOff>
      <xdr:row>86</xdr:row>
      <xdr:rowOff>113792</xdr:rowOff>
    </xdr:to>
    <xdr:sp macro="" textlink="">
      <xdr:nvSpPr>
        <xdr:cNvPr id="275" name="円/楕円 274"/>
        <xdr:cNvSpPr/>
      </xdr:nvSpPr>
      <xdr:spPr>
        <a:xfrm>
          <a:off x="15240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123969</xdr:rowOff>
    </xdr:from>
    <xdr:ext cx="762000" cy="259045"/>
    <xdr:sp macro="" textlink="">
      <xdr:nvSpPr>
        <xdr:cNvPr id="276" name="テキスト ボックス 275"/>
        <xdr:cNvSpPr txBox="1"/>
      </xdr:nvSpPr>
      <xdr:spPr>
        <a:xfrm>
          <a:off x="14909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97282</xdr:rowOff>
    </xdr:from>
    <xdr:to>
      <xdr:col>21</xdr:col>
      <xdr:colOff>50800</xdr:colOff>
      <xdr:row>82</xdr:row>
      <xdr:rowOff>27432</xdr:rowOff>
    </xdr:to>
    <xdr:sp macro="" textlink="">
      <xdr:nvSpPr>
        <xdr:cNvPr id="277" name="円/楕円 276"/>
        <xdr:cNvSpPr/>
      </xdr:nvSpPr>
      <xdr:spPr>
        <a:xfrm>
          <a:off x="14351000" y="139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37609</xdr:rowOff>
    </xdr:from>
    <xdr:ext cx="762000" cy="259045"/>
    <xdr:sp macro="" textlink="">
      <xdr:nvSpPr>
        <xdr:cNvPr id="278" name="テキスト ボックス 277"/>
        <xdr:cNvSpPr txBox="1"/>
      </xdr:nvSpPr>
      <xdr:spPr>
        <a:xfrm>
          <a:off x="14020800" y="1375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79" name="円/楕円 278"/>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0" name="テキスト ボックス 27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300" b="0" i="0" baseline="0">
              <a:solidFill>
                <a:schemeClr val="dk1"/>
              </a:solidFill>
              <a:latin typeface="+mn-lt"/>
              <a:ea typeface="+mn-ea"/>
              <a:cs typeface="+mn-cs"/>
            </a:rPr>
            <a:t>本町は、山により東西に大きく分割された地形であるため、東西それぞれの地区に公共施設を整備した結果、職員数や施設数が他の団体と比べて多くなっているため、人件費、物件費が比較的高くなっている。</a:t>
          </a:r>
          <a:endParaRPr lang="en-US" altLang="ja-JP" sz="1300" b="0" i="0" baseline="0">
            <a:solidFill>
              <a:schemeClr val="dk1"/>
            </a:solidFill>
            <a:latin typeface="+mn-lt"/>
            <a:ea typeface="+mn-ea"/>
            <a:cs typeface="+mn-cs"/>
          </a:endParaRPr>
        </a:p>
        <a:p>
          <a:r>
            <a:rPr lang="ja-JP" altLang="ja-JP" sz="1300" b="0" i="0" baseline="0">
              <a:solidFill>
                <a:schemeClr val="dk1"/>
              </a:solidFill>
              <a:latin typeface="+mn-lt"/>
              <a:ea typeface="+mn-ea"/>
              <a:cs typeface="+mn-cs"/>
            </a:rPr>
            <a:t>　この状況を改善するため、</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22</a:t>
          </a:r>
          <a:r>
            <a:rPr lang="ja-JP" altLang="en-US" sz="1300" b="0" i="0" baseline="0">
              <a:solidFill>
                <a:schemeClr val="dk1"/>
              </a:solidFill>
              <a:latin typeface="+mn-lt"/>
              <a:ea typeface="+mn-ea"/>
              <a:cs typeface="+mn-cs"/>
            </a:rPr>
            <a:t>年度から実施している財政再建計画により職員数の削減を図った結果、人口千人当たり職員数も減となっている。</a:t>
          </a:r>
          <a:endParaRPr lang="en-US" altLang="ja-JP" sz="1300" b="0" i="0" baseline="0">
            <a:solidFill>
              <a:schemeClr val="dk1"/>
            </a:solidFill>
            <a:latin typeface="+mn-lt"/>
            <a:ea typeface="+mn-ea"/>
            <a:cs typeface="+mn-cs"/>
          </a:endParaRPr>
        </a:p>
        <a:p>
          <a:r>
            <a:rPr kumimoji="1" lang="ja-JP" altLang="en-US" sz="1300" b="0" i="0" baseline="0">
              <a:solidFill>
                <a:schemeClr val="dk1"/>
              </a:solidFill>
              <a:latin typeface="+mn-lt"/>
              <a:ea typeface="+mn-ea"/>
              <a:cs typeface="+mn-cs"/>
            </a:rPr>
            <a:t>　財政再建計画を引き継いだ</a:t>
          </a:r>
          <a:r>
            <a:rPr kumimoji="1" lang="ja-JP" altLang="ja-JP" sz="1300">
              <a:solidFill>
                <a:schemeClr val="dk1"/>
              </a:solidFill>
              <a:latin typeface="+mn-lt"/>
              <a:ea typeface="+mn-ea"/>
              <a:cs typeface="+mn-cs"/>
            </a:rPr>
            <a:t>財政健全化推進プランにより、</a:t>
          </a:r>
          <a:r>
            <a:rPr kumimoji="1" lang="ja-JP" altLang="en-US" sz="1300">
              <a:solidFill>
                <a:schemeClr val="dk1"/>
              </a:solidFill>
              <a:latin typeface="+mn-lt"/>
              <a:ea typeface="+mn-ea"/>
              <a:cs typeface="+mn-cs"/>
            </a:rPr>
            <a:t>職員数の削減に努める</a:t>
          </a:r>
          <a:r>
            <a:rPr kumimoji="1" lang="ja-JP" altLang="ja-JP" sz="13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161895</xdr:rowOff>
    </xdr:from>
    <xdr:to>
      <xdr:col>24</xdr:col>
      <xdr:colOff>558800</xdr:colOff>
      <xdr:row>61</xdr:row>
      <xdr:rowOff>169938</xdr:rowOff>
    </xdr:to>
    <xdr:cxnSp macro="">
      <xdr:nvCxnSpPr>
        <xdr:cNvPr id="317" name="直線コネクタ 316"/>
        <xdr:cNvCxnSpPr/>
      </xdr:nvCxnSpPr>
      <xdr:spPr>
        <a:xfrm flipV="1">
          <a:off x="16179800" y="1062034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169938</xdr:rowOff>
    </xdr:from>
    <xdr:to>
      <xdr:col>23</xdr:col>
      <xdr:colOff>406400</xdr:colOff>
      <xdr:row>61</xdr:row>
      <xdr:rowOff>169938</xdr:rowOff>
    </xdr:to>
    <xdr:cxnSp macro="">
      <xdr:nvCxnSpPr>
        <xdr:cNvPr id="320" name="直線コネクタ 319"/>
        <xdr:cNvCxnSpPr/>
      </xdr:nvCxnSpPr>
      <xdr:spPr>
        <a:xfrm>
          <a:off x="15290800" y="1062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169938</xdr:rowOff>
    </xdr:from>
    <xdr:to>
      <xdr:col>22</xdr:col>
      <xdr:colOff>203200</xdr:colOff>
      <xdr:row>62</xdr:row>
      <xdr:rowOff>20320</xdr:rowOff>
    </xdr:to>
    <xdr:cxnSp macro="">
      <xdr:nvCxnSpPr>
        <xdr:cNvPr id="323" name="直線コネクタ 322"/>
        <xdr:cNvCxnSpPr/>
      </xdr:nvCxnSpPr>
      <xdr:spPr>
        <a:xfrm flipV="1">
          <a:off x="14401800" y="1062838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20320</xdr:rowOff>
    </xdr:from>
    <xdr:to>
      <xdr:col>21</xdr:col>
      <xdr:colOff>0</xdr:colOff>
      <xdr:row>62</xdr:row>
      <xdr:rowOff>41003</xdr:rowOff>
    </xdr:to>
    <xdr:cxnSp macro="">
      <xdr:nvCxnSpPr>
        <xdr:cNvPr id="326" name="直線コネクタ 325"/>
        <xdr:cNvCxnSpPr/>
      </xdr:nvCxnSpPr>
      <xdr:spPr>
        <a:xfrm flipV="1">
          <a:off x="13512800" y="1065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111095</xdr:rowOff>
    </xdr:from>
    <xdr:to>
      <xdr:col>24</xdr:col>
      <xdr:colOff>609600</xdr:colOff>
      <xdr:row>62</xdr:row>
      <xdr:rowOff>41245</xdr:rowOff>
    </xdr:to>
    <xdr:sp macro="" textlink="">
      <xdr:nvSpPr>
        <xdr:cNvPr id="336" name="円/楕円 335"/>
        <xdr:cNvSpPr/>
      </xdr:nvSpPr>
      <xdr:spPr>
        <a:xfrm>
          <a:off x="169672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83172</xdr:rowOff>
    </xdr:from>
    <xdr:ext cx="762000" cy="259045"/>
    <xdr:sp macro="" textlink="">
      <xdr:nvSpPr>
        <xdr:cNvPr id="337" name="定員管理の状況該当値テキスト"/>
        <xdr:cNvSpPr txBox="1"/>
      </xdr:nvSpPr>
      <xdr:spPr>
        <a:xfrm>
          <a:off x="17106900" y="105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119138</xdr:rowOff>
    </xdr:from>
    <xdr:to>
      <xdr:col>23</xdr:col>
      <xdr:colOff>457200</xdr:colOff>
      <xdr:row>62</xdr:row>
      <xdr:rowOff>49288</xdr:rowOff>
    </xdr:to>
    <xdr:sp macro="" textlink="">
      <xdr:nvSpPr>
        <xdr:cNvPr id="338" name="円/楕円 337"/>
        <xdr:cNvSpPr/>
      </xdr:nvSpPr>
      <xdr:spPr>
        <a:xfrm>
          <a:off x="16129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34065</xdr:rowOff>
    </xdr:from>
    <xdr:ext cx="736600" cy="259045"/>
    <xdr:sp macro="" textlink="">
      <xdr:nvSpPr>
        <xdr:cNvPr id="339" name="テキスト ボックス 338"/>
        <xdr:cNvSpPr txBox="1"/>
      </xdr:nvSpPr>
      <xdr:spPr>
        <a:xfrm>
          <a:off x="15798800" y="1066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119138</xdr:rowOff>
    </xdr:from>
    <xdr:to>
      <xdr:col>22</xdr:col>
      <xdr:colOff>254000</xdr:colOff>
      <xdr:row>62</xdr:row>
      <xdr:rowOff>49288</xdr:rowOff>
    </xdr:to>
    <xdr:sp macro="" textlink="">
      <xdr:nvSpPr>
        <xdr:cNvPr id="340" name="円/楕円 339"/>
        <xdr:cNvSpPr/>
      </xdr:nvSpPr>
      <xdr:spPr>
        <a:xfrm>
          <a:off x="15240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34065</xdr:rowOff>
    </xdr:from>
    <xdr:ext cx="762000" cy="259045"/>
    <xdr:sp macro="" textlink="">
      <xdr:nvSpPr>
        <xdr:cNvPr id="341" name="テキスト ボックス 340"/>
        <xdr:cNvSpPr txBox="1"/>
      </xdr:nvSpPr>
      <xdr:spPr>
        <a:xfrm>
          <a:off x="14909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42" name="円/楕円 341"/>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43" name="テキスト ボックス 342"/>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161653</xdr:rowOff>
    </xdr:from>
    <xdr:to>
      <xdr:col>19</xdr:col>
      <xdr:colOff>533400</xdr:colOff>
      <xdr:row>62</xdr:row>
      <xdr:rowOff>91803</xdr:rowOff>
    </xdr:to>
    <xdr:sp macro="" textlink="">
      <xdr:nvSpPr>
        <xdr:cNvPr id="344" name="円/楕円 343"/>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76580</xdr:rowOff>
    </xdr:from>
    <xdr:ext cx="762000" cy="259045"/>
    <xdr:sp macro="" textlink="">
      <xdr:nvSpPr>
        <xdr:cNvPr id="345" name="テキスト ボックス 344"/>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本町では、交付税措置のない起債は基本的に行わない方針を続けており、実質公債費比率は、類似団体に比べて良い結果となっている。</a:t>
          </a:r>
          <a:endParaRPr kumimoji="1" lang="en-US" altLang="ja-JP" sz="1300">
            <a:latin typeface="ＭＳ Ｐゴシック"/>
          </a:endParaRPr>
        </a:p>
        <a:p>
          <a:r>
            <a:rPr kumimoji="1" lang="ja-JP" altLang="en-US" sz="1300">
              <a:latin typeface="ＭＳ Ｐゴシック"/>
            </a:rPr>
            <a:t>　今回、数値がやや上昇している主な要因は、一部事務組合の地方債償還額が平成</a:t>
          </a:r>
          <a:r>
            <a:rPr kumimoji="1" lang="en-US" altLang="ja-JP" sz="1300">
              <a:latin typeface="ＭＳ Ｐゴシック"/>
            </a:rPr>
            <a:t>23</a:t>
          </a:r>
          <a:r>
            <a:rPr kumimoji="1" lang="ja-JP" altLang="en-US" sz="1300">
              <a:latin typeface="ＭＳ Ｐゴシック"/>
            </a:rPr>
            <a:t>年度からピーク期に入ったため、３カ年平均値（今年度は平成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年度の平均）が上昇したことによるものである。</a:t>
          </a:r>
          <a:endParaRPr kumimoji="1" lang="en-US" altLang="ja-JP" sz="1300">
            <a:latin typeface="ＭＳ Ｐゴシック"/>
          </a:endParaRPr>
        </a:p>
        <a:p>
          <a:r>
            <a:rPr kumimoji="1" lang="ja-JP" altLang="en-US" sz="1300">
              <a:latin typeface="ＭＳ Ｐゴシック"/>
            </a:rPr>
            <a:t>　今後も、計画的な起債借入に努め、公債費の圧縮に努めていく。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69215</xdr:rowOff>
    </xdr:to>
    <xdr:cxnSp macro="">
      <xdr:nvCxnSpPr>
        <xdr:cNvPr id="375" name="直線コネクタ 374"/>
        <xdr:cNvCxnSpPr/>
      </xdr:nvCxnSpPr>
      <xdr:spPr>
        <a:xfrm>
          <a:off x="16179800" y="6719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39</xdr:row>
      <xdr:rowOff>33020</xdr:rowOff>
    </xdr:to>
    <xdr:cxnSp macro="">
      <xdr:nvCxnSpPr>
        <xdr:cNvPr id="378" name="直線コネクタ 377"/>
        <xdr:cNvCxnSpPr/>
      </xdr:nvCxnSpPr>
      <xdr:spPr>
        <a:xfrm>
          <a:off x="15290800" y="6683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144145</xdr:rowOff>
    </xdr:from>
    <xdr:to>
      <xdr:col>22</xdr:col>
      <xdr:colOff>203200</xdr:colOff>
      <xdr:row>38</xdr:row>
      <xdr:rowOff>168275</xdr:rowOff>
    </xdr:to>
    <xdr:cxnSp macro="">
      <xdr:nvCxnSpPr>
        <xdr:cNvPr id="381" name="直線コネクタ 380"/>
        <xdr:cNvCxnSpPr/>
      </xdr:nvCxnSpPr>
      <xdr:spPr>
        <a:xfrm>
          <a:off x="14401800" y="665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38</xdr:row>
      <xdr:rowOff>150178</xdr:rowOff>
    </xdr:to>
    <xdr:cxnSp macro="">
      <xdr:nvCxnSpPr>
        <xdr:cNvPr id="384" name="直線コネクタ 383"/>
        <xdr:cNvCxnSpPr/>
      </xdr:nvCxnSpPr>
      <xdr:spPr>
        <a:xfrm flipV="1">
          <a:off x="13512800" y="66592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94" name="円/楕円 393"/>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395"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396" name="円/楕円 395"/>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397" name="テキスト ボックス 396"/>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117475</xdr:rowOff>
    </xdr:from>
    <xdr:to>
      <xdr:col>22</xdr:col>
      <xdr:colOff>254000</xdr:colOff>
      <xdr:row>39</xdr:row>
      <xdr:rowOff>47625</xdr:rowOff>
    </xdr:to>
    <xdr:sp macro="" textlink="">
      <xdr:nvSpPr>
        <xdr:cNvPr id="398" name="円/楕円 397"/>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57802</xdr:rowOff>
    </xdr:from>
    <xdr:ext cx="762000" cy="259045"/>
    <xdr:sp macro="" textlink="">
      <xdr:nvSpPr>
        <xdr:cNvPr id="399" name="テキスト ボックス 398"/>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400" name="円/楕円 399"/>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33672</xdr:rowOff>
    </xdr:from>
    <xdr:ext cx="762000" cy="259045"/>
    <xdr:sp macro="" textlink="">
      <xdr:nvSpPr>
        <xdr:cNvPr id="401" name="テキスト ボックス 400"/>
        <xdr:cNvSpPr txBox="1"/>
      </xdr:nvSpPr>
      <xdr:spPr>
        <a:xfrm>
          <a:off x="14020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2" name="円/楕円 401"/>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03" name="テキスト ボックス 402"/>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本町では、</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22</a:t>
          </a:r>
          <a:r>
            <a:rPr lang="ja-JP" altLang="ja-JP" sz="1300" b="0" i="0" baseline="0">
              <a:solidFill>
                <a:schemeClr val="dk1"/>
              </a:solidFill>
              <a:latin typeface="+mn-lt"/>
              <a:ea typeface="+mn-ea"/>
              <a:cs typeface="+mn-cs"/>
            </a:rPr>
            <a:t>年度から</a:t>
          </a:r>
          <a:r>
            <a:rPr lang="ja-JP" altLang="en-US" sz="1300" b="0" i="0" baseline="0">
              <a:solidFill>
                <a:schemeClr val="dk1"/>
              </a:solidFill>
              <a:latin typeface="+mn-lt"/>
              <a:ea typeface="+mn-ea"/>
              <a:cs typeface="+mn-cs"/>
            </a:rPr>
            <a:t>実施している財政再建計画により職員数の削減を図ったことにより、退職手当負担見込み額が減少したことや、地方債の償還等により、組合等将来負担見込額が減少したことが要因となり、前年度より数値は改善している。</a:t>
          </a:r>
          <a:endParaRPr lang="en-US" altLang="ja-JP" sz="1300" b="0" i="0" baseline="0">
            <a:solidFill>
              <a:schemeClr val="dk1"/>
            </a:solidFill>
            <a:latin typeface="+mn-lt"/>
            <a:ea typeface="+mn-ea"/>
            <a:cs typeface="+mn-cs"/>
          </a:endParaRPr>
        </a:p>
        <a:p>
          <a:r>
            <a:rPr kumimoji="1" lang="ja-JP" altLang="en-US" sz="1300" b="0" i="0" baseline="0">
              <a:solidFill>
                <a:schemeClr val="dk1"/>
              </a:solidFill>
              <a:latin typeface="+mn-lt"/>
              <a:ea typeface="+mn-ea"/>
              <a:cs typeface="+mn-cs"/>
            </a:rPr>
            <a:t>　</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年度から</a:t>
          </a:r>
          <a:r>
            <a:rPr kumimoji="1" lang="ja-JP" altLang="en-US" sz="1300">
              <a:solidFill>
                <a:schemeClr val="dk1"/>
              </a:solidFill>
              <a:latin typeface="+mn-lt"/>
              <a:ea typeface="+mn-ea"/>
              <a:cs typeface="+mn-cs"/>
            </a:rPr>
            <a:t>実施している</a:t>
          </a:r>
          <a:r>
            <a:rPr kumimoji="1" lang="ja-JP" altLang="ja-JP" sz="1300">
              <a:solidFill>
                <a:schemeClr val="dk1"/>
              </a:solidFill>
              <a:latin typeface="+mn-lt"/>
              <a:ea typeface="+mn-ea"/>
              <a:cs typeface="+mn-cs"/>
            </a:rPr>
            <a:t>財政健全化推進プラン</a:t>
          </a:r>
          <a:r>
            <a:rPr kumimoji="1" lang="ja-JP" altLang="en-US" sz="1300">
              <a:solidFill>
                <a:schemeClr val="dk1"/>
              </a:solidFill>
              <a:latin typeface="+mn-lt"/>
              <a:ea typeface="+mn-ea"/>
              <a:cs typeface="+mn-cs"/>
            </a:rPr>
            <a:t>の着実な実施により、職員数の削減を図り、さらに比率の向上</a:t>
          </a:r>
          <a:r>
            <a:rPr kumimoji="1" lang="ja-JP" altLang="ja-JP" sz="1300">
              <a:solidFill>
                <a:schemeClr val="dk1"/>
              </a:solidFill>
              <a:latin typeface="+mn-lt"/>
              <a:ea typeface="+mn-ea"/>
              <a:cs typeface="+mn-cs"/>
            </a:rPr>
            <a:t>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8043</xdr:rowOff>
    </xdr:from>
    <xdr:to>
      <xdr:col>24</xdr:col>
      <xdr:colOff>558800</xdr:colOff>
      <xdr:row>15</xdr:row>
      <xdr:rowOff>54695</xdr:rowOff>
    </xdr:to>
    <xdr:cxnSp macro="">
      <xdr:nvCxnSpPr>
        <xdr:cNvPr id="437" name="直線コネクタ 436"/>
        <xdr:cNvCxnSpPr/>
      </xdr:nvCxnSpPr>
      <xdr:spPr>
        <a:xfrm flipV="1">
          <a:off x="16179800" y="2579793"/>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54695</xdr:rowOff>
    </xdr:from>
    <xdr:to>
      <xdr:col>23</xdr:col>
      <xdr:colOff>406400</xdr:colOff>
      <xdr:row>16</xdr:row>
      <xdr:rowOff>16764</xdr:rowOff>
    </xdr:to>
    <xdr:cxnSp macro="">
      <xdr:nvCxnSpPr>
        <xdr:cNvPr id="440" name="直線コネクタ 439"/>
        <xdr:cNvCxnSpPr/>
      </xdr:nvCxnSpPr>
      <xdr:spPr>
        <a:xfrm flipV="1">
          <a:off x="15290800" y="2626445"/>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16764</xdr:rowOff>
    </xdr:from>
    <xdr:to>
      <xdr:col>22</xdr:col>
      <xdr:colOff>203200</xdr:colOff>
      <xdr:row>17</xdr:row>
      <xdr:rowOff>15028</xdr:rowOff>
    </xdr:to>
    <xdr:cxnSp macro="">
      <xdr:nvCxnSpPr>
        <xdr:cNvPr id="443" name="直線コネクタ 442"/>
        <xdr:cNvCxnSpPr/>
      </xdr:nvCxnSpPr>
      <xdr:spPr>
        <a:xfrm flipV="1">
          <a:off x="14401800" y="2759964"/>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15028</xdr:rowOff>
    </xdr:from>
    <xdr:to>
      <xdr:col>21</xdr:col>
      <xdr:colOff>0</xdr:colOff>
      <xdr:row>17</xdr:row>
      <xdr:rowOff>160613</xdr:rowOff>
    </xdr:to>
    <xdr:cxnSp macro="">
      <xdr:nvCxnSpPr>
        <xdr:cNvPr id="446" name="直線コネクタ 445"/>
        <xdr:cNvCxnSpPr/>
      </xdr:nvCxnSpPr>
      <xdr:spPr>
        <a:xfrm flipV="1">
          <a:off x="13512800" y="2929678"/>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128693</xdr:rowOff>
    </xdr:from>
    <xdr:to>
      <xdr:col>24</xdr:col>
      <xdr:colOff>609600</xdr:colOff>
      <xdr:row>15</xdr:row>
      <xdr:rowOff>58843</xdr:rowOff>
    </xdr:to>
    <xdr:sp macro="" textlink="">
      <xdr:nvSpPr>
        <xdr:cNvPr id="456" name="円/楕円 455"/>
        <xdr:cNvSpPr/>
      </xdr:nvSpPr>
      <xdr:spPr>
        <a:xfrm>
          <a:off x="169672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100770</xdr:rowOff>
    </xdr:from>
    <xdr:ext cx="762000" cy="259045"/>
    <xdr:sp macro="" textlink="">
      <xdr:nvSpPr>
        <xdr:cNvPr id="457" name="将来負担の状況該当値テキスト"/>
        <xdr:cNvSpPr txBox="1"/>
      </xdr:nvSpPr>
      <xdr:spPr>
        <a:xfrm>
          <a:off x="17106900" y="250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3895</xdr:rowOff>
    </xdr:from>
    <xdr:to>
      <xdr:col>23</xdr:col>
      <xdr:colOff>457200</xdr:colOff>
      <xdr:row>15</xdr:row>
      <xdr:rowOff>105495</xdr:rowOff>
    </xdr:to>
    <xdr:sp macro="" textlink="">
      <xdr:nvSpPr>
        <xdr:cNvPr id="458" name="円/楕円 457"/>
        <xdr:cNvSpPr/>
      </xdr:nvSpPr>
      <xdr:spPr>
        <a:xfrm>
          <a:off x="16129000" y="25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90272</xdr:rowOff>
    </xdr:from>
    <xdr:ext cx="736600" cy="259045"/>
    <xdr:sp macro="" textlink="">
      <xdr:nvSpPr>
        <xdr:cNvPr id="459" name="テキスト ボックス 458"/>
        <xdr:cNvSpPr txBox="1"/>
      </xdr:nvSpPr>
      <xdr:spPr>
        <a:xfrm>
          <a:off x="15798800" y="266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137414</xdr:rowOff>
    </xdr:from>
    <xdr:to>
      <xdr:col>22</xdr:col>
      <xdr:colOff>254000</xdr:colOff>
      <xdr:row>16</xdr:row>
      <xdr:rowOff>67564</xdr:rowOff>
    </xdr:to>
    <xdr:sp macro="" textlink="">
      <xdr:nvSpPr>
        <xdr:cNvPr id="460" name="円/楕円 459"/>
        <xdr:cNvSpPr/>
      </xdr:nvSpPr>
      <xdr:spPr>
        <a:xfrm>
          <a:off x="15240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52341</xdr:rowOff>
    </xdr:from>
    <xdr:ext cx="762000" cy="259045"/>
    <xdr:sp macro="" textlink="">
      <xdr:nvSpPr>
        <xdr:cNvPr id="461" name="テキスト ボックス 460"/>
        <xdr:cNvSpPr txBox="1"/>
      </xdr:nvSpPr>
      <xdr:spPr>
        <a:xfrm>
          <a:off x="14909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135678</xdr:rowOff>
    </xdr:from>
    <xdr:to>
      <xdr:col>21</xdr:col>
      <xdr:colOff>50800</xdr:colOff>
      <xdr:row>17</xdr:row>
      <xdr:rowOff>65828</xdr:rowOff>
    </xdr:to>
    <xdr:sp macro="" textlink="">
      <xdr:nvSpPr>
        <xdr:cNvPr id="462" name="円/楕円 461"/>
        <xdr:cNvSpPr/>
      </xdr:nvSpPr>
      <xdr:spPr>
        <a:xfrm>
          <a:off x="14351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50605</xdr:rowOff>
    </xdr:from>
    <xdr:ext cx="762000" cy="259045"/>
    <xdr:sp macro="" textlink="">
      <xdr:nvSpPr>
        <xdr:cNvPr id="463" name="テキスト ボックス 462"/>
        <xdr:cNvSpPr txBox="1"/>
      </xdr:nvSpPr>
      <xdr:spPr>
        <a:xfrm>
          <a:off x="14020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109813</xdr:rowOff>
    </xdr:from>
    <xdr:to>
      <xdr:col>19</xdr:col>
      <xdr:colOff>533400</xdr:colOff>
      <xdr:row>18</xdr:row>
      <xdr:rowOff>39963</xdr:rowOff>
    </xdr:to>
    <xdr:sp macro="" textlink="">
      <xdr:nvSpPr>
        <xdr:cNvPr id="464" name="円/楕円 463"/>
        <xdr:cNvSpPr/>
      </xdr:nvSpPr>
      <xdr:spPr>
        <a:xfrm>
          <a:off x="13462000" y="3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24740</xdr:rowOff>
    </xdr:from>
    <xdr:ext cx="762000" cy="259045"/>
    <xdr:sp macro="" textlink="">
      <xdr:nvSpPr>
        <xdr:cNvPr id="465" name="テキスト ボックス 464"/>
        <xdr:cNvSpPr txBox="1"/>
      </xdr:nvSpPr>
      <xdr:spPr>
        <a:xfrm>
          <a:off x="13131800" y="31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21,823
21,741
34.37
6,762,286
6,499,548
163,485
4,628,607
6,089,163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200">
              <a:solidFill>
                <a:schemeClr val="dk1"/>
              </a:solidFill>
              <a:latin typeface="+mn-lt"/>
              <a:ea typeface="+mn-ea"/>
              <a:cs typeface="+mn-cs"/>
            </a:rPr>
            <a:t>　</a:t>
          </a:r>
          <a:r>
            <a:rPr lang="ja-JP" altLang="ja-JP" sz="1200" b="0" i="0" baseline="0">
              <a:solidFill>
                <a:schemeClr val="dk1"/>
              </a:solidFill>
              <a:latin typeface="+mn-lt"/>
              <a:ea typeface="+mn-ea"/>
              <a:cs typeface="+mn-cs"/>
            </a:rPr>
            <a:t>本町は、山により東西に大きく分割された地形であるため、東西それぞれの地区に公共施設を整備した結果、職員数や施設数が他の団体と比べて多くなっているため、人件費、物件費が比較的高くなってい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22</a:t>
          </a:r>
          <a:r>
            <a:rPr lang="ja-JP" altLang="ja-JP" sz="1200" b="0" i="0" baseline="0">
              <a:solidFill>
                <a:schemeClr val="dk1"/>
              </a:solidFill>
              <a:latin typeface="+mn-lt"/>
              <a:ea typeface="+mn-ea"/>
              <a:cs typeface="+mn-cs"/>
            </a:rPr>
            <a:t>年度から実施している財政再建計画により職員数の削減を図</a:t>
          </a:r>
          <a:r>
            <a:rPr lang="ja-JP" altLang="en-US" sz="1200" b="0" i="0" baseline="0">
              <a:solidFill>
                <a:schemeClr val="dk1"/>
              </a:solidFill>
              <a:latin typeface="+mn-lt"/>
              <a:ea typeface="+mn-ea"/>
              <a:cs typeface="+mn-cs"/>
            </a:rPr>
            <a:t>り</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人件費も減少しているが、類似団体との比較では多い状況が続いている。</a:t>
          </a:r>
          <a:endParaRPr lang="en-US" altLang="ja-JP" sz="1200" b="0" i="0" baseline="0">
            <a:solidFill>
              <a:schemeClr val="dk1"/>
            </a:solidFill>
            <a:latin typeface="+mn-lt"/>
            <a:ea typeface="+mn-ea"/>
            <a:cs typeface="+mn-cs"/>
          </a:endParaRPr>
        </a:p>
        <a:p>
          <a:r>
            <a:rPr kumimoji="1" lang="ja-JP" altLang="en-US" sz="1200" b="0" i="0" baseline="0">
              <a:solidFill>
                <a:schemeClr val="dk1"/>
              </a:solidFill>
              <a:latin typeface="+mn-lt"/>
              <a:ea typeface="+mn-ea"/>
              <a:cs typeface="+mn-cs"/>
            </a:rPr>
            <a:t>　</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年度から</a:t>
          </a:r>
          <a:r>
            <a:rPr kumimoji="1" lang="ja-JP" altLang="en-US" sz="1200">
              <a:solidFill>
                <a:schemeClr val="dk1"/>
              </a:solidFill>
              <a:latin typeface="+mn-lt"/>
              <a:ea typeface="+mn-ea"/>
              <a:cs typeface="+mn-cs"/>
            </a:rPr>
            <a:t>実施している</a:t>
          </a:r>
          <a:r>
            <a:rPr kumimoji="1" lang="ja-JP" altLang="ja-JP" sz="1200">
              <a:solidFill>
                <a:schemeClr val="dk1"/>
              </a:solidFill>
              <a:latin typeface="+mn-lt"/>
              <a:ea typeface="+mn-ea"/>
              <a:cs typeface="+mn-cs"/>
            </a:rPr>
            <a:t>財政健全化推進プランの着実な実施により、</a:t>
          </a:r>
          <a:r>
            <a:rPr kumimoji="1" lang="ja-JP" altLang="en-US" sz="1200">
              <a:solidFill>
                <a:schemeClr val="dk1"/>
              </a:solidFill>
              <a:latin typeface="+mn-lt"/>
              <a:ea typeface="+mn-ea"/>
              <a:cs typeface="+mn-cs"/>
            </a:rPr>
            <a:t>職員数の削減を図り、人件費の圧縮を進めていく</a:t>
          </a:r>
          <a:r>
            <a:rPr kumimoji="1" lang="ja-JP" altLang="ja-JP" sz="1200">
              <a:solidFill>
                <a:schemeClr val="dk1"/>
              </a:solidFill>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39370</xdr:rowOff>
    </xdr:from>
    <xdr:to>
      <xdr:col>7</xdr:col>
      <xdr:colOff>15875</xdr:colOff>
      <xdr:row>39</xdr:row>
      <xdr:rowOff>35560</xdr:rowOff>
    </xdr:to>
    <xdr:cxnSp macro="">
      <xdr:nvCxnSpPr>
        <xdr:cNvPr id="60" name="直線コネクタ 59"/>
        <xdr:cNvCxnSpPr/>
      </xdr:nvCxnSpPr>
      <xdr:spPr>
        <a:xfrm flipV="1">
          <a:off x="4826000" y="5868670"/>
          <a:ext cx="0" cy="85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7637</xdr:rowOff>
    </xdr:from>
    <xdr:ext cx="762000" cy="259045"/>
    <xdr:sp macro="" textlink="">
      <xdr:nvSpPr>
        <xdr:cNvPr id="61" name="人件費最小値テキスト"/>
        <xdr:cNvSpPr txBox="1"/>
      </xdr:nvSpPr>
      <xdr:spPr>
        <a:xfrm>
          <a:off x="491490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39</xdr:row>
      <xdr:rowOff>35560</xdr:rowOff>
    </xdr:from>
    <xdr:to>
      <xdr:col>7</xdr:col>
      <xdr:colOff>104775</xdr:colOff>
      <xdr:row>39</xdr:row>
      <xdr:rowOff>35560</xdr:rowOff>
    </xdr:to>
    <xdr:cxnSp macro="">
      <xdr:nvCxnSpPr>
        <xdr:cNvPr id="62" name="直線コネクタ 61"/>
        <xdr:cNvCxnSpPr/>
      </xdr:nvCxnSpPr>
      <xdr:spPr>
        <a:xfrm>
          <a:off x="4737100" y="672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125747</xdr:rowOff>
    </xdr:from>
    <xdr:ext cx="762000" cy="259045"/>
    <xdr:sp macro="" textlink="">
      <xdr:nvSpPr>
        <xdr:cNvPr id="63" name="人件費最大値テキスト"/>
        <xdr:cNvSpPr txBox="1"/>
      </xdr:nvSpPr>
      <xdr:spPr>
        <a:xfrm>
          <a:off x="4914900" y="561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39370</xdr:rowOff>
    </xdr:from>
    <xdr:to>
      <xdr:col>7</xdr:col>
      <xdr:colOff>104775</xdr:colOff>
      <xdr:row>34</xdr:row>
      <xdr:rowOff>39370</xdr:rowOff>
    </xdr:to>
    <xdr:cxnSp macro="">
      <xdr:nvCxnSpPr>
        <xdr:cNvPr id="64" name="直線コネクタ 63"/>
        <xdr:cNvCxnSpPr/>
      </xdr:nvCxnSpPr>
      <xdr:spPr>
        <a:xfrm>
          <a:off x="4737100" y="586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39</xdr:row>
      <xdr:rowOff>81280</xdr:rowOff>
    </xdr:to>
    <xdr:cxnSp macro="">
      <xdr:nvCxnSpPr>
        <xdr:cNvPr id="65" name="直線コネクタ 64"/>
        <xdr:cNvCxnSpPr/>
      </xdr:nvCxnSpPr>
      <xdr:spPr>
        <a:xfrm flipV="1">
          <a:off x="3987800" y="66802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134637</xdr:rowOff>
    </xdr:from>
    <xdr:ext cx="762000" cy="259045"/>
    <xdr:sp macro="" textlink="">
      <xdr:nvSpPr>
        <xdr:cNvPr id="66" name="人件費平均値テキスト"/>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67" name="フローチャート : 判断 66"/>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81280</xdr:rowOff>
    </xdr:from>
    <xdr:to>
      <xdr:col>5</xdr:col>
      <xdr:colOff>549275</xdr:colOff>
      <xdr:row>39</xdr:row>
      <xdr:rowOff>96520</xdr:rowOff>
    </xdr:to>
    <xdr:cxnSp macro="">
      <xdr:nvCxnSpPr>
        <xdr:cNvPr id="68" name="直線コネクタ 67"/>
        <xdr:cNvCxnSpPr/>
      </xdr:nvCxnSpPr>
      <xdr:spPr>
        <a:xfrm flipV="1">
          <a:off x="3098800" y="6767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69" name="フローチャート : 判断 68"/>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0" name="テキスト ボックス 69"/>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96520</xdr:rowOff>
    </xdr:to>
    <xdr:cxnSp macro="">
      <xdr:nvCxnSpPr>
        <xdr:cNvPr id="71" name="直線コネクタ 70"/>
        <xdr:cNvCxnSpPr/>
      </xdr:nvCxnSpPr>
      <xdr:spPr>
        <a:xfrm>
          <a:off x="2209800" y="6733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2" name="フローチャート : 判断 71"/>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3" name="テキスト ボックス 72"/>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40</xdr:row>
      <xdr:rowOff>77470</xdr:rowOff>
    </xdr:to>
    <xdr:cxnSp macro="">
      <xdr:nvCxnSpPr>
        <xdr:cNvPr id="74" name="直線コネクタ 73"/>
        <xdr:cNvCxnSpPr/>
      </xdr:nvCxnSpPr>
      <xdr:spPr>
        <a:xfrm flipV="1">
          <a:off x="1320800" y="673354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5" name="フローチャート : 判断 74"/>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6" name="テキスト ボックス 75"/>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34290</xdr:rowOff>
    </xdr:from>
    <xdr:to>
      <xdr:col>1</xdr:col>
      <xdr:colOff>676275</xdr:colOff>
      <xdr:row>36</xdr:row>
      <xdr:rowOff>135890</xdr:rowOff>
    </xdr:to>
    <xdr:sp macro="" textlink="">
      <xdr:nvSpPr>
        <xdr:cNvPr id="77" name="フローチャート : 判断 76"/>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146067</xdr:rowOff>
    </xdr:from>
    <xdr:ext cx="762000" cy="259045"/>
    <xdr:sp macro="" textlink="">
      <xdr:nvSpPr>
        <xdr:cNvPr id="78" name="テキスト ボックス 77"/>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4" name="円/楕円 83"/>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5"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30480</xdr:rowOff>
    </xdr:from>
    <xdr:to>
      <xdr:col>5</xdr:col>
      <xdr:colOff>600075</xdr:colOff>
      <xdr:row>39</xdr:row>
      <xdr:rowOff>132080</xdr:rowOff>
    </xdr:to>
    <xdr:sp macro="" textlink="">
      <xdr:nvSpPr>
        <xdr:cNvPr id="86" name="円/楕円 85"/>
        <xdr:cNvSpPr/>
      </xdr:nvSpPr>
      <xdr:spPr>
        <a:xfrm>
          <a:off x="393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116857</xdr:rowOff>
    </xdr:from>
    <xdr:ext cx="736600" cy="259045"/>
    <xdr:sp macro="" textlink="">
      <xdr:nvSpPr>
        <xdr:cNvPr id="87" name="テキスト ボックス 86"/>
        <xdr:cNvSpPr txBox="1"/>
      </xdr:nvSpPr>
      <xdr:spPr>
        <a:xfrm>
          <a:off x="3606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45720</xdr:rowOff>
    </xdr:from>
    <xdr:to>
      <xdr:col>4</xdr:col>
      <xdr:colOff>396875</xdr:colOff>
      <xdr:row>39</xdr:row>
      <xdr:rowOff>147320</xdr:rowOff>
    </xdr:to>
    <xdr:sp macro="" textlink="">
      <xdr:nvSpPr>
        <xdr:cNvPr id="88" name="円/楕円 87"/>
        <xdr:cNvSpPr/>
      </xdr:nvSpPr>
      <xdr:spPr>
        <a:xfrm>
          <a:off x="30480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132097</xdr:rowOff>
    </xdr:from>
    <xdr:ext cx="762000" cy="259045"/>
    <xdr:sp macro="" textlink="">
      <xdr:nvSpPr>
        <xdr:cNvPr id="89" name="テキスト ボックス 88"/>
        <xdr:cNvSpPr txBox="1"/>
      </xdr:nvSpPr>
      <xdr:spPr>
        <a:xfrm>
          <a:off x="2717800" y="681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0" name="円/楕円 89"/>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1" name="テキスト ボックス 90"/>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26670</xdr:rowOff>
    </xdr:from>
    <xdr:to>
      <xdr:col>1</xdr:col>
      <xdr:colOff>676275</xdr:colOff>
      <xdr:row>40</xdr:row>
      <xdr:rowOff>128270</xdr:rowOff>
    </xdr:to>
    <xdr:sp macro="" textlink="">
      <xdr:nvSpPr>
        <xdr:cNvPr id="92" name="円/楕円 91"/>
        <xdr:cNvSpPr/>
      </xdr:nvSpPr>
      <xdr:spPr>
        <a:xfrm>
          <a:off x="12700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113047</xdr:rowOff>
    </xdr:from>
    <xdr:ext cx="762000" cy="259045"/>
    <xdr:sp macro="" textlink="">
      <xdr:nvSpPr>
        <xdr:cNvPr id="93" name="テキスト ボックス 92"/>
        <xdr:cNvSpPr txBox="1"/>
      </xdr:nvSpPr>
      <xdr:spPr>
        <a:xfrm>
          <a:off x="939800" y="697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年度から実施している財政再建計画による施設の統廃合や、予算シーリングによる物件費の削減等により、平成</a:t>
          </a:r>
          <a:r>
            <a:rPr kumimoji="1" lang="en-US" altLang="ja-JP" sz="1300">
              <a:latin typeface="ＭＳ Ｐゴシック"/>
            </a:rPr>
            <a:t>25</a:t>
          </a:r>
          <a:r>
            <a:rPr kumimoji="1" lang="ja-JP" altLang="en-US" sz="1300">
              <a:latin typeface="ＭＳ Ｐゴシック"/>
            </a:rPr>
            <a:t>年度の数値は、若干改善しているところである。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年度から</a:t>
          </a:r>
          <a:r>
            <a:rPr kumimoji="1" lang="ja-JP" altLang="en-US" sz="1300">
              <a:solidFill>
                <a:schemeClr val="dk1"/>
              </a:solidFill>
              <a:latin typeface="+mn-lt"/>
              <a:ea typeface="+mn-ea"/>
              <a:cs typeface="+mn-cs"/>
            </a:rPr>
            <a:t>実施している</a:t>
          </a:r>
          <a:r>
            <a:rPr kumimoji="1" lang="ja-JP" altLang="ja-JP" sz="1300">
              <a:solidFill>
                <a:schemeClr val="dk1"/>
              </a:solidFill>
              <a:latin typeface="+mn-lt"/>
              <a:ea typeface="+mn-ea"/>
              <a:cs typeface="+mn-cs"/>
            </a:rPr>
            <a:t>財政健全化推進プランの着実な実施により、</a:t>
          </a:r>
          <a:r>
            <a:rPr kumimoji="1" lang="ja-JP" altLang="en-US" sz="1300">
              <a:solidFill>
                <a:schemeClr val="dk1"/>
              </a:solidFill>
              <a:latin typeface="+mn-lt"/>
              <a:ea typeface="+mn-ea"/>
              <a:cs typeface="+mn-cs"/>
            </a:rPr>
            <a:t>施設の統廃合を進めることで、物件費の更なる削減を図る。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8" name="直線コネクタ 117"/>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9"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20" name="直線コネクタ 119"/>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37846</xdr:rowOff>
    </xdr:to>
    <xdr:cxnSp macro="">
      <xdr:nvCxnSpPr>
        <xdr:cNvPr id="123" name="直線コネクタ 122"/>
        <xdr:cNvCxnSpPr/>
      </xdr:nvCxnSpPr>
      <xdr:spPr>
        <a:xfrm flipV="1">
          <a:off x="15671800" y="2906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4"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5" name="フローチャート : 判断 124"/>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19558</xdr:rowOff>
    </xdr:from>
    <xdr:to>
      <xdr:col>22</xdr:col>
      <xdr:colOff>565150</xdr:colOff>
      <xdr:row>17</xdr:row>
      <xdr:rowOff>37846</xdr:rowOff>
    </xdr:to>
    <xdr:cxnSp macro="">
      <xdr:nvCxnSpPr>
        <xdr:cNvPr id="126" name="直線コネクタ 125"/>
        <xdr:cNvCxnSpPr/>
      </xdr:nvCxnSpPr>
      <xdr:spPr>
        <a:xfrm>
          <a:off x="14782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7" name="フローチャート : 判断 126"/>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8" name="テキスト ボックス 127"/>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19558</xdr:rowOff>
    </xdr:from>
    <xdr:to>
      <xdr:col>21</xdr:col>
      <xdr:colOff>361950</xdr:colOff>
      <xdr:row>17</xdr:row>
      <xdr:rowOff>46990</xdr:rowOff>
    </xdr:to>
    <xdr:cxnSp macro="">
      <xdr:nvCxnSpPr>
        <xdr:cNvPr id="129" name="直線コネクタ 128"/>
        <xdr:cNvCxnSpPr/>
      </xdr:nvCxnSpPr>
      <xdr:spPr>
        <a:xfrm flipV="1">
          <a:off x="13893800" y="2934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30" name="フローチャート : 判断 129"/>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31" name="テキスト ボックス 130"/>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110998</xdr:rowOff>
    </xdr:to>
    <xdr:cxnSp macro="">
      <xdr:nvCxnSpPr>
        <xdr:cNvPr id="132" name="直線コネクタ 131"/>
        <xdr:cNvCxnSpPr/>
      </xdr:nvCxnSpPr>
      <xdr:spPr>
        <a:xfrm flipV="1">
          <a:off x="13004800" y="29616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3" name="フローチャート : 判断 132"/>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4" name="テキスト ボックス 133"/>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5" name="フローチャート : 判断 134"/>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6" name="テキスト ボックス 135"/>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112776</xdr:rowOff>
    </xdr:from>
    <xdr:to>
      <xdr:col>24</xdr:col>
      <xdr:colOff>82550</xdr:colOff>
      <xdr:row>17</xdr:row>
      <xdr:rowOff>42926</xdr:rowOff>
    </xdr:to>
    <xdr:sp macro="" textlink="">
      <xdr:nvSpPr>
        <xdr:cNvPr id="142" name="円/楕円 141"/>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129303</xdr:rowOff>
    </xdr:from>
    <xdr:ext cx="762000" cy="259045"/>
    <xdr:sp macro="" textlink="">
      <xdr:nvSpPr>
        <xdr:cNvPr id="143" name="物件費該当値テキスト"/>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4" name="円/楕円 143"/>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98823</xdr:rowOff>
    </xdr:from>
    <xdr:ext cx="736600" cy="259045"/>
    <xdr:sp macro="" textlink="">
      <xdr:nvSpPr>
        <xdr:cNvPr id="145" name="テキスト ボックス 144"/>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140208</xdr:rowOff>
    </xdr:from>
    <xdr:to>
      <xdr:col>21</xdr:col>
      <xdr:colOff>412750</xdr:colOff>
      <xdr:row>17</xdr:row>
      <xdr:rowOff>70358</xdr:rowOff>
    </xdr:to>
    <xdr:sp macro="" textlink="">
      <xdr:nvSpPr>
        <xdr:cNvPr id="146" name="円/楕円 145"/>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80535</xdr:rowOff>
    </xdr:from>
    <xdr:ext cx="762000" cy="259045"/>
    <xdr:sp macro="" textlink="">
      <xdr:nvSpPr>
        <xdr:cNvPr id="147" name="テキスト ボックス 146"/>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48" name="円/楕円 147"/>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49" name="テキスト ボックス 148"/>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50" name="円/楕円 149"/>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51" name="テキスト ボックス 150"/>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本町は</a:t>
          </a:r>
          <a:r>
            <a:rPr lang="ja-JP" altLang="ja-JP" sz="1300" b="0" i="0" baseline="0">
              <a:solidFill>
                <a:schemeClr val="dk1"/>
              </a:solidFill>
              <a:latin typeface="+mn-lt"/>
              <a:ea typeface="+mn-ea"/>
              <a:cs typeface="+mn-cs"/>
            </a:rPr>
            <a:t>、町内に民間保育所がなく公立保育所のみであるため、民間施設に入所した児童に係る扶助費が少ないことが主な要因である。</a:t>
          </a:r>
          <a:endParaRPr lang="ja-JP" altLang="ja-JP" sz="1300"/>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19050</xdr:rowOff>
    </xdr:from>
    <xdr:to>
      <xdr:col>7</xdr:col>
      <xdr:colOff>15875</xdr:colOff>
      <xdr:row>61</xdr:row>
      <xdr:rowOff>158750</xdr:rowOff>
    </xdr:to>
    <xdr:cxnSp macro="">
      <xdr:nvCxnSpPr>
        <xdr:cNvPr id="178" name="直線コネクタ 177"/>
        <xdr:cNvCxnSpPr/>
      </xdr:nvCxnSpPr>
      <xdr:spPr>
        <a:xfrm flipV="1">
          <a:off x="4826000" y="94488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79"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0" name="直線コネクタ 179"/>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105427</xdr:rowOff>
    </xdr:from>
    <xdr:ext cx="762000" cy="259045"/>
    <xdr:sp macro="" textlink="">
      <xdr:nvSpPr>
        <xdr:cNvPr id="181" name="扶助費最大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55</xdr:row>
      <xdr:rowOff>19050</xdr:rowOff>
    </xdr:from>
    <xdr:to>
      <xdr:col>7</xdr:col>
      <xdr:colOff>104775</xdr:colOff>
      <xdr:row>55</xdr:row>
      <xdr:rowOff>19050</xdr:rowOff>
    </xdr:to>
    <xdr:cxnSp macro="">
      <xdr:nvCxnSpPr>
        <xdr:cNvPr id="182" name="直線コネクタ 181"/>
        <xdr:cNvCxnSpPr/>
      </xdr:nvCxnSpPr>
      <xdr:spPr>
        <a:xfrm>
          <a:off x="47371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57150</xdr:rowOff>
    </xdr:to>
    <xdr:cxnSp macro="">
      <xdr:nvCxnSpPr>
        <xdr:cNvPr id="183" name="直線コネクタ 182"/>
        <xdr:cNvCxnSpPr/>
      </xdr:nvCxnSpPr>
      <xdr:spPr>
        <a:xfrm flipV="1">
          <a:off x="3987800" y="944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118127</xdr:rowOff>
    </xdr:from>
    <xdr:ext cx="762000" cy="259045"/>
    <xdr:sp macro="" textlink="">
      <xdr:nvSpPr>
        <xdr:cNvPr id="184" name="扶助費平均値テキスト"/>
        <xdr:cNvSpPr txBox="1"/>
      </xdr:nvSpPr>
      <xdr:spPr>
        <a:xfrm>
          <a:off x="4914900" y="989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146050</xdr:rowOff>
    </xdr:from>
    <xdr:to>
      <xdr:col>7</xdr:col>
      <xdr:colOff>66675</xdr:colOff>
      <xdr:row>58</xdr:row>
      <xdr:rowOff>76200</xdr:rowOff>
    </xdr:to>
    <xdr:sp macro="" textlink="">
      <xdr:nvSpPr>
        <xdr:cNvPr id="185" name="フローチャート : 判断 184"/>
        <xdr:cNvSpPr/>
      </xdr:nvSpPr>
      <xdr:spPr>
        <a:xfrm>
          <a:off x="47752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57150</xdr:rowOff>
    </xdr:from>
    <xdr:to>
      <xdr:col>5</xdr:col>
      <xdr:colOff>549275</xdr:colOff>
      <xdr:row>55</xdr:row>
      <xdr:rowOff>57150</xdr:rowOff>
    </xdr:to>
    <xdr:cxnSp macro="">
      <xdr:nvCxnSpPr>
        <xdr:cNvPr id="186" name="直線コネクタ 185"/>
        <xdr:cNvCxnSpPr/>
      </xdr:nvCxnSpPr>
      <xdr:spPr>
        <a:xfrm>
          <a:off x="3098800" y="948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120650</xdr:rowOff>
    </xdr:from>
    <xdr:to>
      <xdr:col>5</xdr:col>
      <xdr:colOff>600075</xdr:colOff>
      <xdr:row>58</xdr:row>
      <xdr:rowOff>50800</xdr:rowOff>
    </xdr:to>
    <xdr:sp macro="" textlink="">
      <xdr:nvSpPr>
        <xdr:cNvPr id="187" name="フローチャート : 判断 186"/>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35577</xdr:rowOff>
    </xdr:from>
    <xdr:ext cx="736600" cy="259045"/>
    <xdr:sp macro="" textlink="">
      <xdr:nvSpPr>
        <xdr:cNvPr id="188" name="テキスト ボックス 187"/>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57150</xdr:rowOff>
    </xdr:to>
    <xdr:cxnSp macro="">
      <xdr:nvCxnSpPr>
        <xdr:cNvPr id="189" name="直線コネクタ 188"/>
        <xdr:cNvCxnSpPr/>
      </xdr:nvCxnSpPr>
      <xdr:spPr>
        <a:xfrm>
          <a:off x="2209800" y="938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69850</xdr:rowOff>
    </xdr:from>
    <xdr:to>
      <xdr:col>4</xdr:col>
      <xdr:colOff>396875</xdr:colOff>
      <xdr:row>58</xdr:row>
      <xdr:rowOff>0</xdr:rowOff>
    </xdr:to>
    <xdr:sp macro="" textlink="">
      <xdr:nvSpPr>
        <xdr:cNvPr id="190" name="フローチャート : 判断 189"/>
        <xdr:cNvSpPr/>
      </xdr:nvSpPr>
      <xdr:spPr>
        <a:xfrm>
          <a:off x="3048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156227</xdr:rowOff>
    </xdr:from>
    <xdr:ext cx="762000" cy="259045"/>
    <xdr:sp macro="" textlink="">
      <xdr:nvSpPr>
        <xdr:cNvPr id="191" name="テキスト ボックス 190"/>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54</xdr:row>
      <xdr:rowOff>127000</xdr:rowOff>
    </xdr:to>
    <xdr:cxnSp macro="">
      <xdr:nvCxnSpPr>
        <xdr:cNvPr id="192" name="直線コネクタ 191"/>
        <xdr:cNvCxnSpPr/>
      </xdr:nvCxnSpPr>
      <xdr:spPr>
        <a:xfrm>
          <a:off x="1320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3" name="フローチャート : 判断 192"/>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94" name="テキスト ボックス 19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195" name="フローチャート : 判断 194"/>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196" name="テキスト ボックス 195"/>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139700</xdr:rowOff>
    </xdr:from>
    <xdr:to>
      <xdr:col>7</xdr:col>
      <xdr:colOff>66675</xdr:colOff>
      <xdr:row>55</xdr:row>
      <xdr:rowOff>69850</xdr:rowOff>
    </xdr:to>
    <xdr:sp macro="" textlink="">
      <xdr:nvSpPr>
        <xdr:cNvPr id="202" name="円/楕円 201"/>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3"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4" name="円/楕円 203"/>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5" name="テキスト ボックス 204"/>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6350</xdr:rowOff>
    </xdr:from>
    <xdr:to>
      <xdr:col>4</xdr:col>
      <xdr:colOff>396875</xdr:colOff>
      <xdr:row>55</xdr:row>
      <xdr:rowOff>107950</xdr:rowOff>
    </xdr:to>
    <xdr:sp macro="" textlink="">
      <xdr:nvSpPr>
        <xdr:cNvPr id="206" name="円/楕円 205"/>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207" name="テキスト ボックス 206"/>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8" name="円/楕円 207"/>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9" name="テキスト ボックス 208"/>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0" name="円/楕円 209"/>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1" name="テキスト ボックス 210"/>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後期高齢者広域連合への負担金や、下水道特別会計への繰出金の増による繰出金の増が主な要因となっている。</a:t>
          </a:r>
          <a:endParaRPr kumimoji="1" lang="en-US" altLang="ja-JP" sz="1300">
            <a:latin typeface="ＭＳ Ｐゴシック"/>
          </a:endParaRPr>
        </a:p>
        <a:p>
          <a:r>
            <a:rPr kumimoji="1" lang="ja-JP" altLang="en-US" sz="1300">
              <a:latin typeface="ＭＳ Ｐゴシック"/>
            </a:rPr>
            <a:t>　下水道特会の繰出金は、平成</a:t>
          </a:r>
          <a:r>
            <a:rPr kumimoji="1" lang="en-US" altLang="ja-JP" sz="1300">
              <a:latin typeface="ＭＳ Ｐゴシック"/>
            </a:rPr>
            <a:t>27</a:t>
          </a:r>
          <a:r>
            <a:rPr kumimoji="1" lang="ja-JP" altLang="en-US" sz="1300">
              <a:latin typeface="ＭＳ Ｐゴシック"/>
            </a:rPr>
            <a:t>年度からの使用料改正により減少に向かう予定であり、引き続き健全な経営を行っていく。</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39" name="直線コネクタ 238"/>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0"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1" name="直線コネクタ 240"/>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2"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3" name="直線コネクタ 242"/>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92710</xdr:rowOff>
    </xdr:to>
    <xdr:cxnSp macro="">
      <xdr:nvCxnSpPr>
        <xdr:cNvPr id="244" name="直線コネクタ 243"/>
        <xdr:cNvCxnSpPr/>
      </xdr:nvCxnSpPr>
      <xdr:spPr>
        <a:xfrm flipV="1">
          <a:off x="15671800" y="9819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5"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6" name="フローチャート : 判断 245"/>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92710</xdr:rowOff>
    </xdr:to>
    <xdr:cxnSp macro="">
      <xdr:nvCxnSpPr>
        <xdr:cNvPr id="247" name="直線コネクタ 246"/>
        <xdr:cNvCxnSpPr/>
      </xdr:nvCxnSpPr>
      <xdr:spPr>
        <a:xfrm>
          <a:off x="14782800" y="9712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8" name="フローチャート : 判断 247"/>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9" name="テキスト ボックス 24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111760</xdr:rowOff>
    </xdr:to>
    <xdr:cxnSp macro="">
      <xdr:nvCxnSpPr>
        <xdr:cNvPr id="250" name="直線コネクタ 249"/>
        <xdr:cNvCxnSpPr/>
      </xdr:nvCxnSpPr>
      <xdr:spPr>
        <a:xfrm>
          <a:off x="13893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1" name="フローチャート : 判断 250"/>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2" name="テキスト ボックス 251"/>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96520</xdr:rowOff>
    </xdr:to>
    <xdr:cxnSp macro="">
      <xdr:nvCxnSpPr>
        <xdr:cNvPr id="253" name="直線コネクタ 252"/>
        <xdr:cNvCxnSpPr/>
      </xdr:nvCxnSpPr>
      <xdr:spPr>
        <a:xfrm flipV="1">
          <a:off x="13004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4" name="フローチャート : 判断 253"/>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5" name="テキスト ボックス 254"/>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6" name="フローチャート : 判断 255"/>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7" name="テキスト ボックス 25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3" name="円/楕円 262"/>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64"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5" name="円/楕円 264"/>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6" name="テキスト ボックス 265"/>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67" name="円/楕円 266"/>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68" name="テキスト ボックス 267"/>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69" name="円/楕円 268"/>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0" name="テキスト ボックス 269"/>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1" name="円/楕円 270"/>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2" name="テキスト ボックス 271"/>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年度は、一部事務組合への負担金の増等により、補助費等の数値が増加したところである。</a:t>
          </a:r>
          <a:endParaRPr kumimoji="1" lang="en-US" altLang="ja-JP" sz="1300">
            <a:latin typeface="ＭＳ Ｐゴシック"/>
          </a:endParaRPr>
        </a:p>
        <a:p>
          <a:r>
            <a:rPr kumimoji="1" lang="ja-JP" altLang="en-US" sz="1300">
              <a:latin typeface="ＭＳ Ｐゴシック"/>
            </a:rPr>
            <a:t>　猪名川上流広域ごみ処理施設組合の償還金が、現在ピークを迎えており、平成</a:t>
          </a:r>
          <a:r>
            <a:rPr kumimoji="1" lang="en-US" altLang="ja-JP" sz="1300">
              <a:latin typeface="ＭＳ Ｐゴシック"/>
            </a:rPr>
            <a:t>30</a:t>
          </a:r>
          <a:r>
            <a:rPr kumimoji="1" lang="ja-JP" altLang="en-US" sz="1300">
              <a:latin typeface="ＭＳ Ｐゴシック"/>
            </a:rPr>
            <a:t>年度までは、この状況が続く見込みである。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7" name="直線コネクタ 28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8" name="テキスト ボックス 28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9" name="直線コネクタ 28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0" name="テキスト ボックス 28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2" name="テキスト ボックス 29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3" name="直線コネクタ 29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4" name="テキスト ボックス 29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5" name="直線コネクタ 29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6" name="テキスト ボックス 29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0" name="直線コネクタ 299"/>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1"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2" name="直線コネクタ 301"/>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3"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4" name="直線コネクタ 303"/>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107950</xdr:rowOff>
    </xdr:to>
    <xdr:cxnSp macro="">
      <xdr:nvCxnSpPr>
        <xdr:cNvPr id="305" name="直線コネクタ 304"/>
        <xdr:cNvCxnSpPr/>
      </xdr:nvCxnSpPr>
      <xdr:spPr>
        <a:xfrm>
          <a:off x="15671800" y="6047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6"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7" name="フローチャート : 判断 306"/>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35</xdr:row>
      <xdr:rowOff>46990</xdr:rowOff>
    </xdr:to>
    <xdr:cxnSp macro="">
      <xdr:nvCxnSpPr>
        <xdr:cNvPr id="308" name="直線コネクタ 307"/>
        <xdr:cNvCxnSpPr/>
      </xdr:nvCxnSpPr>
      <xdr:spPr>
        <a:xfrm>
          <a:off x="14782800" y="597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09" name="フローチャート : 判断 308"/>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0" name="テキスト ボックス 309"/>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142240</xdr:rowOff>
    </xdr:to>
    <xdr:cxnSp macro="">
      <xdr:nvCxnSpPr>
        <xdr:cNvPr id="311" name="直線コネクタ 310"/>
        <xdr:cNvCxnSpPr/>
      </xdr:nvCxnSpPr>
      <xdr:spPr>
        <a:xfrm>
          <a:off x="13893800" y="5910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2" name="フローチャート : 判断 311"/>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3" name="テキスト ボックス 312"/>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134620</xdr:rowOff>
    </xdr:to>
    <xdr:cxnSp macro="">
      <xdr:nvCxnSpPr>
        <xdr:cNvPr id="314" name="直線コネクタ 313"/>
        <xdr:cNvCxnSpPr/>
      </xdr:nvCxnSpPr>
      <xdr:spPr>
        <a:xfrm flipV="1">
          <a:off x="13004800" y="591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5" name="フローチャート : 判断 314"/>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6" name="テキスト ボックス 315"/>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7" name="フローチャート : 判断 316"/>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8" name="テキスト ボックス 317"/>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24" name="円/楕円 323"/>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25"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26" name="円/楕円 325"/>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27" name="テキスト ボックス 326"/>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28" name="円/楕円 327"/>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29" name="テキスト ボックス 328"/>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0" name="円/楕円 329"/>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1" name="テキスト ボックス 330"/>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83820</xdr:rowOff>
    </xdr:from>
    <xdr:to>
      <xdr:col>19</xdr:col>
      <xdr:colOff>6350</xdr:colOff>
      <xdr:row>35</xdr:row>
      <xdr:rowOff>13970</xdr:rowOff>
    </xdr:to>
    <xdr:sp macro="" textlink="">
      <xdr:nvSpPr>
        <xdr:cNvPr id="332" name="円/楕円 331"/>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24147</xdr:rowOff>
    </xdr:from>
    <xdr:ext cx="762000" cy="259045"/>
    <xdr:sp macro="" textlink="">
      <xdr:nvSpPr>
        <xdr:cNvPr id="333" name="テキスト ボックス 332"/>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本町では、交付税措置のない起債は基本的に行わない方針を続けており、</a:t>
          </a:r>
          <a:r>
            <a:rPr kumimoji="1" lang="ja-JP" altLang="en-US" sz="1300">
              <a:solidFill>
                <a:schemeClr val="dk1"/>
              </a:solidFill>
              <a:latin typeface="+mn-lt"/>
              <a:ea typeface="+mn-ea"/>
              <a:cs typeface="+mn-cs"/>
            </a:rPr>
            <a:t>公債費の数値は、</a:t>
          </a:r>
          <a:r>
            <a:rPr kumimoji="1" lang="ja-JP" altLang="ja-JP" sz="1300">
              <a:solidFill>
                <a:schemeClr val="dk1"/>
              </a:solidFill>
              <a:latin typeface="+mn-lt"/>
              <a:ea typeface="+mn-ea"/>
              <a:cs typeface="+mn-cs"/>
            </a:rPr>
            <a:t>類似団体に比べて</a:t>
          </a:r>
          <a:r>
            <a:rPr kumimoji="1" lang="ja-JP" altLang="en-US" sz="1300">
              <a:solidFill>
                <a:schemeClr val="dk1"/>
              </a:solidFill>
              <a:latin typeface="+mn-lt"/>
              <a:ea typeface="+mn-ea"/>
              <a:cs typeface="+mn-cs"/>
            </a:rPr>
            <a:t>少ない状況である</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平成</a:t>
          </a:r>
          <a:r>
            <a:rPr kumimoji="1" lang="en-US" altLang="ja-JP" sz="1300">
              <a:solidFill>
                <a:schemeClr val="dk1"/>
              </a:solidFill>
              <a:latin typeface="+mn-lt"/>
              <a:ea typeface="+mn-ea"/>
              <a:cs typeface="+mn-cs"/>
            </a:rPr>
            <a:t>25</a:t>
          </a:r>
          <a:r>
            <a:rPr kumimoji="1" lang="ja-JP" altLang="en-US" sz="1300">
              <a:solidFill>
                <a:schemeClr val="dk1"/>
              </a:solidFill>
              <a:latin typeface="+mn-lt"/>
              <a:ea typeface="+mn-ea"/>
              <a:cs typeface="+mn-cs"/>
            </a:rPr>
            <a:t>年度の公債費は、臨時財政対策債の元金償還分の増等により、前年度より若干増となっているものの、経常一般財源の増により数値は若干減少している。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今後も計画的な起債に努め、公債費の圧縮に努めていく。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8" name="直線コネクタ 357"/>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59"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0" name="直線コネクタ 359"/>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1"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2" name="直線コネクタ 361"/>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113285</xdr:rowOff>
    </xdr:to>
    <xdr:cxnSp macro="">
      <xdr:nvCxnSpPr>
        <xdr:cNvPr id="363" name="直線コネクタ 362"/>
        <xdr:cNvCxnSpPr/>
      </xdr:nvCxnSpPr>
      <xdr:spPr>
        <a:xfrm flipV="1">
          <a:off x="3987800" y="13138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4"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5" name="フローチャート : 判断 364"/>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113285</xdr:rowOff>
    </xdr:to>
    <xdr:cxnSp macro="">
      <xdr:nvCxnSpPr>
        <xdr:cNvPr id="366" name="直線コネクタ 365"/>
        <xdr:cNvCxnSpPr/>
      </xdr:nvCxnSpPr>
      <xdr:spPr>
        <a:xfrm>
          <a:off x="3098800" y="13129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7" name="フローチャート : 判断 36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8" name="テキスト ボックス 367"/>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53848</xdr:rowOff>
    </xdr:from>
    <xdr:to>
      <xdr:col>4</xdr:col>
      <xdr:colOff>346075</xdr:colOff>
      <xdr:row>76</xdr:row>
      <xdr:rowOff>99568</xdr:rowOff>
    </xdr:to>
    <xdr:cxnSp macro="">
      <xdr:nvCxnSpPr>
        <xdr:cNvPr id="369" name="直線コネクタ 368"/>
        <xdr:cNvCxnSpPr/>
      </xdr:nvCxnSpPr>
      <xdr:spPr>
        <a:xfrm>
          <a:off x="2209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0" name="フローチャート : 判断 369"/>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1" name="テキスト ボックス 37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53848</xdr:rowOff>
    </xdr:from>
    <xdr:to>
      <xdr:col>3</xdr:col>
      <xdr:colOff>142875</xdr:colOff>
      <xdr:row>76</xdr:row>
      <xdr:rowOff>85852</xdr:rowOff>
    </xdr:to>
    <xdr:cxnSp macro="">
      <xdr:nvCxnSpPr>
        <xdr:cNvPr id="372" name="直線コネクタ 371"/>
        <xdr:cNvCxnSpPr/>
      </xdr:nvCxnSpPr>
      <xdr:spPr>
        <a:xfrm flipV="1">
          <a:off x="1320800" y="13084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3" name="フローチャート : 判断 372"/>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4" name="テキスト ボックス 373"/>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5" name="フローチャート : 判断 37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6" name="テキスト ボックス 37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2" name="円/楕円 381"/>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3"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4" name="円/楕円 383"/>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5" name="テキスト ボックス 384"/>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6" name="円/楕円 385"/>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7" name="テキスト ボックス 386"/>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88" name="円/楕円 387"/>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89" name="テキスト ボックス 388"/>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0" name="円/楕円 389"/>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1" name="テキスト ボックス 390"/>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増等により、経常一般財源の額が増となったため、経常収支比率全体の数値は改善している。公債費は、臨時財政対策債における元金の償還開始等により決算額が増となっており、結果として他の数値は改善してい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19" name="直線コネクタ 418"/>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0"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1" name="直線コネクタ 420"/>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2"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3" name="直線コネクタ 422"/>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66039</xdr:rowOff>
    </xdr:from>
    <xdr:to>
      <xdr:col>24</xdr:col>
      <xdr:colOff>31750</xdr:colOff>
      <xdr:row>80</xdr:row>
      <xdr:rowOff>24130</xdr:rowOff>
    </xdr:to>
    <xdr:cxnSp macro="">
      <xdr:nvCxnSpPr>
        <xdr:cNvPr id="424" name="直線コネクタ 423"/>
        <xdr:cNvCxnSpPr/>
      </xdr:nvCxnSpPr>
      <xdr:spPr>
        <a:xfrm flipV="1">
          <a:off x="15671800" y="136105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5"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6" name="フローチャート : 判断 425"/>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81280</xdr:rowOff>
    </xdr:from>
    <xdr:to>
      <xdr:col>22</xdr:col>
      <xdr:colOff>565150</xdr:colOff>
      <xdr:row>80</xdr:row>
      <xdr:rowOff>24130</xdr:rowOff>
    </xdr:to>
    <xdr:cxnSp macro="">
      <xdr:nvCxnSpPr>
        <xdr:cNvPr id="427" name="直線コネクタ 426"/>
        <xdr:cNvCxnSpPr/>
      </xdr:nvCxnSpPr>
      <xdr:spPr>
        <a:xfrm>
          <a:off x="14782800" y="136258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8" name="フローチャート : 判断 427"/>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29" name="テキスト ボックス 428"/>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130811</xdr:rowOff>
    </xdr:from>
    <xdr:to>
      <xdr:col>21</xdr:col>
      <xdr:colOff>361950</xdr:colOff>
      <xdr:row>79</xdr:row>
      <xdr:rowOff>81280</xdr:rowOff>
    </xdr:to>
    <xdr:cxnSp macro="">
      <xdr:nvCxnSpPr>
        <xdr:cNvPr id="430" name="直線コネクタ 429"/>
        <xdr:cNvCxnSpPr/>
      </xdr:nvCxnSpPr>
      <xdr:spPr>
        <a:xfrm>
          <a:off x="13893800" y="135039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1" name="フローチャート : 判断 430"/>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2" name="テキスト ボックス 431"/>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130811</xdr:rowOff>
    </xdr:from>
    <xdr:to>
      <xdr:col>20</xdr:col>
      <xdr:colOff>158750</xdr:colOff>
      <xdr:row>80</xdr:row>
      <xdr:rowOff>81280</xdr:rowOff>
    </xdr:to>
    <xdr:cxnSp macro="">
      <xdr:nvCxnSpPr>
        <xdr:cNvPr id="433" name="直線コネクタ 432"/>
        <xdr:cNvCxnSpPr/>
      </xdr:nvCxnSpPr>
      <xdr:spPr>
        <a:xfrm flipV="1">
          <a:off x="13004800" y="13503911"/>
          <a:ext cx="889000" cy="29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4" name="フローチャート : 判断 433"/>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5" name="テキスト ボックス 434"/>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6" name="フローチャート : 判断 435"/>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7" name="テキスト ボックス 436"/>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15239</xdr:rowOff>
    </xdr:from>
    <xdr:to>
      <xdr:col>24</xdr:col>
      <xdr:colOff>82550</xdr:colOff>
      <xdr:row>79</xdr:row>
      <xdr:rowOff>116839</xdr:rowOff>
    </xdr:to>
    <xdr:sp macro="" textlink="">
      <xdr:nvSpPr>
        <xdr:cNvPr id="443" name="円/楕円 442"/>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158766</xdr:rowOff>
    </xdr:from>
    <xdr:ext cx="762000" cy="259045"/>
    <xdr:sp macro="" textlink="">
      <xdr:nvSpPr>
        <xdr:cNvPr id="444" name="公債費以外該当値テキスト"/>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144780</xdr:rowOff>
    </xdr:from>
    <xdr:to>
      <xdr:col>22</xdr:col>
      <xdr:colOff>615950</xdr:colOff>
      <xdr:row>80</xdr:row>
      <xdr:rowOff>74930</xdr:rowOff>
    </xdr:to>
    <xdr:sp macro="" textlink="">
      <xdr:nvSpPr>
        <xdr:cNvPr id="445" name="円/楕円 444"/>
        <xdr:cNvSpPr/>
      </xdr:nvSpPr>
      <xdr:spPr>
        <a:xfrm>
          <a:off x="15621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59707</xdr:rowOff>
    </xdr:from>
    <xdr:ext cx="736600" cy="259045"/>
    <xdr:sp macro="" textlink="">
      <xdr:nvSpPr>
        <xdr:cNvPr id="446" name="テキスト ボックス 445"/>
        <xdr:cNvSpPr txBox="1"/>
      </xdr:nvSpPr>
      <xdr:spPr>
        <a:xfrm>
          <a:off x="15290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30480</xdr:rowOff>
    </xdr:from>
    <xdr:to>
      <xdr:col>21</xdr:col>
      <xdr:colOff>412750</xdr:colOff>
      <xdr:row>79</xdr:row>
      <xdr:rowOff>132080</xdr:rowOff>
    </xdr:to>
    <xdr:sp macro="" textlink="">
      <xdr:nvSpPr>
        <xdr:cNvPr id="447" name="円/楕円 446"/>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116857</xdr:rowOff>
    </xdr:from>
    <xdr:ext cx="762000" cy="259045"/>
    <xdr:sp macro="" textlink="">
      <xdr:nvSpPr>
        <xdr:cNvPr id="448" name="テキスト ボックス 447"/>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80011</xdr:rowOff>
    </xdr:from>
    <xdr:to>
      <xdr:col>20</xdr:col>
      <xdr:colOff>209550</xdr:colOff>
      <xdr:row>79</xdr:row>
      <xdr:rowOff>10161</xdr:rowOff>
    </xdr:to>
    <xdr:sp macro="" textlink="">
      <xdr:nvSpPr>
        <xdr:cNvPr id="449" name="円/楕円 448"/>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166388</xdr:rowOff>
    </xdr:from>
    <xdr:ext cx="762000" cy="259045"/>
    <xdr:sp macro="" textlink="">
      <xdr:nvSpPr>
        <xdr:cNvPr id="450" name="テキスト ボックス 449"/>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30480</xdr:rowOff>
    </xdr:from>
    <xdr:to>
      <xdr:col>19</xdr:col>
      <xdr:colOff>6350</xdr:colOff>
      <xdr:row>80</xdr:row>
      <xdr:rowOff>132080</xdr:rowOff>
    </xdr:to>
    <xdr:sp macro="" textlink="">
      <xdr:nvSpPr>
        <xdr:cNvPr id="451" name="円/楕円 450"/>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116857</xdr:rowOff>
    </xdr:from>
    <xdr:ext cx="762000" cy="259045"/>
    <xdr:sp macro="" textlink="">
      <xdr:nvSpPr>
        <xdr:cNvPr id="452" name="テキスト ボックス 451"/>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大阪府豊能町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154628</xdr:rowOff>
    </xdr:from>
    <xdr:to>
      <xdr:col>4</xdr:col>
      <xdr:colOff>1117600</xdr:colOff>
      <xdr:row>17</xdr:row>
      <xdr:rowOff>1270</xdr:rowOff>
    </xdr:to>
    <xdr:cxnSp macro="">
      <xdr:nvCxnSpPr>
        <xdr:cNvPr id="52" name="直線コネクタ 51"/>
        <xdr:cNvCxnSpPr/>
      </xdr:nvCxnSpPr>
      <xdr:spPr bwMode="auto">
        <a:xfrm flipV="1">
          <a:off x="5003800" y="2945453"/>
          <a:ext cx="647700" cy="1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146094</xdr:rowOff>
    </xdr:from>
    <xdr:to>
      <xdr:col>4</xdr:col>
      <xdr:colOff>469900</xdr:colOff>
      <xdr:row>17</xdr:row>
      <xdr:rowOff>1270</xdr:rowOff>
    </xdr:to>
    <xdr:cxnSp macro="">
      <xdr:nvCxnSpPr>
        <xdr:cNvPr id="55" name="直線コネクタ 54"/>
        <xdr:cNvCxnSpPr/>
      </xdr:nvCxnSpPr>
      <xdr:spPr bwMode="auto">
        <a:xfrm>
          <a:off x="4305300" y="2936919"/>
          <a:ext cx="698500" cy="26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146094</xdr:rowOff>
    </xdr:from>
    <xdr:to>
      <xdr:col>3</xdr:col>
      <xdr:colOff>904875</xdr:colOff>
      <xdr:row>16</xdr:row>
      <xdr:rowOff>160702</xdr:rowOff>
    </xdr:to>
    <xdr:cxnSp macro="">
      <xdr:nvCxnSpPr>
        <xdr:cNvPr id="58" name="直線コネクタ 57"/>
        <xdr:cNvCxnSpPr/>
      </xdr:nvCxnSpPr>
      <xdr:spPr bwMode="auto">
        <a:xfrm flipV="1">
          <a:off x="3606800" y="2936919"/>
          <a:ext cx="698500" cy="1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89597</xdr:rowOff>
    </xdr:from>
    <xdr:to>
      <xdr:col>3</xdr:col>
      <xdr:colOff>206375</xdr:colOff>
      <xdr:row>16</xdr:row>
      <xdr:rowOff>160702</xdr:rowOff>
    </xdr:to>
    <xdr:cxnSp macro="">
      <xdr:nvCxnSpPr>
        <xdr:cNvPr id="61" name="直線コネクタ 60"/>
        <xdr:cNvCxnSpPr/>
      </xdr:nvCxnSpPr>
      <xdr:spPr bwMode="auto">
        <a:xfrm>
          <a:off x="2908300" y="2880422"/>
          <a:ext cx="698500" cy="7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103828</xdr:rowOff>
    </xdr:from>
    <xdr:to>
      <xdr:col>5</xdr:col>
      <xdr:colOff>34925</xdr:colOff>
      <xdr:row>17</xdr:row>
      <xdr:rowOff>33978</xdr:rowOff>
    </xdr:to>
    <xdr:sp macro="" textlink="">
      <xdr:nvSpPr>
        <xdr:cNvPr id="71" name="円/楕円 70"/>
        <xdr:cNvSpPr/>
      </xdr:nvSpPr>
      <xdr:spPr bwMode="auto">
        <a:xfrm>
          <a:off x="5600700" y="289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120355</xdr:rowOff>
    </xdr:from>
    <xdr:ext cx="762000" cy="259045"/>
    <xdr:sp macro="" textlink="">
      <xdr:nvSpPr>
        <xdr:cNvPr id="72" name="人口1人当たり決算額の推移該当値テキスト130"/>
        <xdr:cNvSpPr txBox="1"/>
      </xdr:nvSpPr>
      <xdr:spPr>
        <a:xfrm>
          <a:off x="5740400" y="273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91,087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121920</xdr:rowOff>
    </xdr:from>
    <xdr:to>
      <xdr:col>4</xdr:col>
      <xdr:colOff>520700</xdr:colOff>
      <xdr:row>17</xdr:row>
      <xdr:rowOff>52070</xdr:rowOff>
    </xdr:to>
    <xdr:sp macro="" textlink="">
      <xdr:nvSpPr>
        <xdr:cNvPr id="73" name="円/楕円 72"/>
        <xdr:cNvSpPr/>
      </xdr:nvSpPr>
      <xdr:spPr bwMode="auto">
        <a:xfrm>
          <a:off x="4953000" y="291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62247</xdr:rowOff>
    </xdr:from>
    <xdr:ext cx="736600" cy="259045"/>
    <xdr:sp macro="" textlink="">
      <xdr:nvSpPr>
        <xdr:cNvPr id="74" name="テキスト ボックス 73"/>
        <xdr:cNvSpPr txBox="1"/>
      </xdr:nvSpPr>
      <xdr:spPr>
        <a:xfrm>
          <a:off x="4622800" y="268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95294</xdr:rowOff>
    </xdr:from>
    <xdr:to>
      <xdr:col>3</xdr:col>
      <xdr:colOff>955675</xdr:colOff>
      <xdr:row>17</xdr:row>
      <xdr:rowOff>25444</xdr:rowOff>
    </xdr:to>
    <xdr:sp macro="" textlink="">
      <xdr:nvSpPr>
        <xdr:cNvPr id="75" name="円/楕円 74"/>
        <xdr:cNvSpPr/>
      </xdr:nvSpPr>
      <xdr:spPr bwMode="auto">
        <a:xfrm>
          <a:off x="4254500" y="288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35621</xdr:rowOff>
    </xdr:from>
    <xdr:ext cx="762000" cy="259045"/>
    <xdr:sp macro="" textlink="">
      <xdr:nvSpPr>
        <xdr:cNvPr id="76" name="テキスト ボックス 75"/>
        <xdr:cNvSpPr txBox="1"/>
      </xdr:nvSpPr>
      <xdr:spPr>
        <a:xfrm>
          <a:off x="3924300" y="26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109902</xdr:rowOff>
    </xdr:from>
    <xdr:to>
      <xdr:col>3</xdr:col>
      <xdr:colOff>257175</xdr:colOff>
      <xdr:row>17</xdr:row>
      <xdr:rowOff>40052</xdr:rowOff>
    </xdr:to>
    <xdr:sp macro="" textlink="">
      <xdr:nvSpPr>
        <xdr:cNvPr id="77" name="円/楕円 76"/>
        <xdr:cNvSpPr/>
      </xdr:nvSpPr>
      <xdr:spPr bwMode="auto">
        <a:xfrm>
          <a:off x="3556000" y="290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50229</xdr:rowOff>
    </xdr:from>
    <xdr:ext cx="762000" cy="259045"/>
    <xdr:sp macro="" textlink="">
      <xdr:nvSpPr>
        <xdr:cNvPr id="78" name="テキスト ボックス 77"/>
        <xdr:cNvSpPr txBox="1"/>
      </xdr:nvSpPr>
      <xdr:spPr>
        <a:xfrm>
          <a:off x="3225800" y="266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38797</xdr:rowOff>
    </xdr:from>
    <xdr:to>
      <xdr:col>2</xdr:col>
      <xdr:colOff>692150</xdr:colOff>
      <xdr:row>16</xdr:row>
      <xdr:rowOff>140397</xdr:rowOff>
    </xdr:to>
    <xdr:sp macro="" textlink="">
      <xdr:nvSpPr>
        <xdr:cNvPr id="79" name="円/楕円 78"/>
        <xdr:cNvSpPr/>
      </xdr:nvSpPr>
      <xdr:spPr bwMode="auto">
        <a:xfrm>
          <a:off x="28575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150574</xdr:rowOff>
    </xdr:from>
    <xdr:ext cx="762000" cy="259045"/>
    <xdr:sp macro="" textlink="">
      <xdr:nvSpPr>
        <xdr:cNvPr id="80" name="テキスト ボックス 79"/>
        <xdr:cNvSpPr txBox="1"/>
      </xdr:nvSpPr>
      <xdr:spPr>
        <a:xfrm>
          <a:off x="2527300" y="25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334855</xdr:rowOff>
    </xdr:from>
    <xdr:to>
      <xdr:col>4</xdr:col>
      <xdr:colOff>1117600</xdr:colOff>
      <xdr:row>35</xdr:row>
      <xdr:rowOff>342512</xdr:rowOff>
    </xdr:to>
    <xdr:cxnSp macro="">
      <xdr:nvCxnSpPr>
        <xdr:cNvPr id="113" name="直線コネクタ 112"/>
        <xdr:cNvCxnSpPr/>
      </xdr:nvCxnSpPr>
      <xdr:spPr bwMode="auto">
        <a:xfrm flipV="1">
          <a:off x="5003800" y="6945205"/>
          <a:ext cx="647700" cy="7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342512</xdr:rowOff>
    </xdr:from>
    <xdr:to>
      <xdr:col>4</xdr:col>
      <xdr:colOff>469900</xdr:colOff>
      <xdr:row>36</xdr:row>
      <xdr:rowOff>17272</xdr:rowOff>
    </xdr:to>
    <xdr:cxnSp macro="">
      <xdr:nvCxnSpPr>
        <xdr:cNvPr id="116" name="直線コネクタ 115"/>
        <xdr:cNvCxnSpPr/>
      </xdr:nvCxnSpPr>
      <xdr:spPr bwMode="auto">
        <a:xfrm flipV="1">
          <a:off x="4305300" y="6952862"/>
          <a:ext cx="698500" cy="1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17272</xdr:rowOff>
    </xdr:from>
    <xdr:to>
      <xdr:col>3</xdr:col>
      <xdr:colOff>904875</xdr:colOff>
      <xdr:row>36</xdr:row>
      <xdr:rowOff>68555</xdr:rowOff>
    </xdr:to>
    <xdr:cxnSp macro="">
      <xdr:nvCxnSpPr>
        <xdr:cNvPr id="119" name="直線コネクタ 118"/>
        <xdr:cNvCxnSpPr/>
      </xdr:nvCxnSpPr>
      <xdr:spPr bwMode="auto">
        <a:xfrm flipV="1">
          <a:off x="3606800" y="6970522"/>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60516</xdr:rowOff>
    </xdr:from>
    <xdr:to>
      <xdr:col>3</xdr:col>
      <xdr:colOff>206375</xdr:colOff>
      <xdr:row>36</xdr:row>
      <xdr:rowOff>68555</xdr:rowOff>
    </xdr:to>
    <xdr:cxnSp macro="">
      <xdr:nvCxnSpPr>
        <xdr:cNvPr id="122" name="直線コネクタ 121"/>
        <xdr:cNvCxnSpPr/>
      </xdr:nvCxnSpPr>
      <xdr:spPr bwMode="auto">
        <a:xfrm>
          <a:off x="2908300" y="7013766"/>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284055</xdr:rowOff>
    </xdr:from>
    <xdr:to>
      <xdr:col>5</xdr:col>
      <xdr:colOff>34925</xdr:colOff>
      <xdr:row>36</xdr:row>
      <xdr:rowOff>42755</xdr:rowOff>
    </xdr:to>
    <xdr:sp macro="" textlink="">
      <xdr:nvSpPr>
        <xdr:cNvPr id="132" name="円/楕円 131"/>
        <xdr:cNvSpPr/>
      </xdr:nvSpPr>
      <xdr:spPr bwMode="auto">
        <a:xfrm>
          <a:off x="5600700" y="689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256132</xdr:rowOff>
    </xdr:from>
    <xdr:ext cx="762000" cy="259045"/>
    <xdr:sp macro="" textlink="">
      <xdr:nvSpPr>
        <xdr:cNvPr id="133" name="人口1人当たり決算額の推移該当値テキスト445"/>
        <xdr:cNvSpPr txBox="1"/>
      </xdr:nvSpPr>
      <xdr:spPr>
        <a:xfrm>
          <a:off x="5740400" y="686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291712</xdr:rowOff>
    </xdr:from>
    <xdr:to>
      <xdr:col>4</xdr:col>
      <xdr:colOff>520700</xdr:colOff>
      <xdr:row>36</xdr:row>
      <xdr:rowOff>50412</xdr:rowOff>
    </xdr:to>
    <xdr:sp macro="" textlink="">
      <xdr:nvSpPr>
        <xdr:cNvPr id="134" name="円/楕円 133"/>
        <xdr:cNvSpPr/>
      </xdr:nvSpPr>
      <xdr:spPr bwMode="auto">
        <a:xfrm>
          <a:off x="4953000" y="690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35189</xdr:rowOff>
    </xdr:from>
    <xdr:ext cx="736600" cy="259045"/>
    <xdr:sp macro="" textlink="">
      <xdr:nvSpPr>
        <xdr:cNvPr id="135" name="テキスト ボックス 134"/>
        <xdr:cNvSpPr txBox="1"/>
      </xdr:nvSpPr>
      <xdr:spPr>
        <a:xfrm>
          <a:off x="4622800" y="6988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309372</xdr:rowOff>
    </xdr:from>
    <xdr:to>
      <xdr:col>3</xdr:col>
      <xdr:colOff>955675</xdr:colOff>
      <xdr:row>36</xdr:row>
      <xdr:rowOff>68072</xdr:rowOff>
    </xdr:to>
    <xdr:sp macro="" textlink="">
      <xdr:nvSpPr>
        <xdr:cNvPr id="136" name="円/楕円 135"/>
        <xdr:cNvSpPr/>
      </xdr:nvSpPr>
      <xdr:spPr bwMode="auto">
        <a:xfrm>
          <a:off x="4254500" y="691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52849</xdr:rowOff>
    </xdr:from>
    <xdr:ext cx="762000" cy="259045"/>
    <xdr:sp macro="" textlink="">
      <xdr:nvSpPr>
        <xdr:cNvPr id="137" name="テキスト ボックス 136"/>
        <xdr:cNvSpPr txBox="1"/>
      </xdr:nvSpPr>
      <xdr:spPr>
        <a:xfrm>
          <a:off x="3924300" y="700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17755</xdr:rowOff>
    </xdr:from>
    <xdr:to>
      <xdr:col>3</xdr:col>
      <xdr:colOff>257175</xdr:colOff>
      <xdr:row>36</xdr:row>
      <xdr:rowOff>119355</xdr:rowOff>
    </xdr:to>
    <xdr:sp macro="" textlink="">
      <xdr:nvSpPr>
        <xdr:cNvPr id="138" name="円/楕円 137"/>
        <xdr:cNvSpPr/>
      </xdr:nvSpPr>
      <xdr:spPr bwMode="auto">
        <a:xfrm>
          <a:off x="3556000" y="697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104132</xdr:rowOff>
    </xdr:from>
    <xdr:ext cx="762000" cy="259045"/>
    <xdr:sp macro="" textlink="">
      <xdr:nvSpPr>
        <xdr:cNvPr id="139" name="テキスト ボックス 138"/>
        <xdr:cNvSpPr txBox="1"/>
      </xdr:nvSpPr>
      <xdr:spPr>
        <a:xfrm>
          <a:off x="3225800" y="705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9716</xdr:rowOff>
    </xdr:from>
    <xdr:to>
      <xdr:col>2</xdr:col>
      <xdr:colOff>692150</xdr:colOff>
      <xdr:row>36</xdr:row>
      <xdr:rowOff>111316</xdr:rowOff>
    </xdr:to>
    <xdr:sp macro="" textlink="">
      <xdr:nvSpPr>
        <xdr:cNvPr id="140" name="円/楕円 139"/>
        <xdr:cNvSpPr/>
      </xdr:nvSpPr>
      <xdr:spPr bwMode="auto">
        <a:xfrm>
          <a:off x="2857500" y="696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96093</xdr:rowOff>
    </xdr:from>
    <xdr:ext cx="762000" cy="259045"/>
    <xdr:sp macro="" textlink="">
      <xdr:nvSpPr>
        <xdr:cNvPr id="141" name="テキスト ボックス 140"/>
        <xdr:cNvSpPr txBox="1"/>
      </xdr:nvSpPr>
      <xdr:spPr>
        <a:xfrm>
          <a:off x="2527300" y="704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本町では、過去５年間にわたって実質収支は黒字で推移し、結果として財政調整基金の積立額も増加している。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これは、普通交付税等の依存財源が増加したことにより、結果として黒字になったことによるものであり、歳入の根幹である町税の決算額は年々減少している。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今後、歳出削減を中心とした財政健全化策を実施し、歳入が減少しても、安定した町政運営を可能にするよう、健全な財務構造を構築する必要がある。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各特別会計や公営企業</a:t>
          </a:r>
          <a:r>
            <a:rPr lang="ja-JP" altLang="en-US" sz="1400" b="0" i="0" baseline="0">
              <a:solidFill>
                <a:schemeClr val="dk1"/>
              </a:solidFill>
              <a:latin typeface="+mn-lt"/>
              <a:ea typeface="+mn-ea"/>
              <a:cs typeface="+mn-cs"/>
            </a:rPr>
            <a:t>の収支は、過去５年間</a:t>
          </a:r>
          <a:r>
            <a:rPr lang="ja-JP" altLang="ja-JP" sz="1400" b="0" i="0" baseline="0">
              <a:solidFill>
                <a:schemeClr val="dk1"/>
              </a:solidFill>
              <a:latin typeface="+mn-lt"/>
              <a:ea typeface="+mn-ea"/>
              <a:cs typeface="+mn-cs"/>
            </a:rPr>
            <a:t>黒字を維持しているが、一般会計からの基準外繰出により、黒字を維持しているものもある。</a:t>
          </a:r>
          <a:endParaRPr lang="en-US" altLang="ja-JP"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水道事業会計は黒字比率が</a:t>
          </a:r>
          <a:r>
            <a:rPr lang="ja-JP" altLang="en-US" sz="1400" b="0" i="0" baseline="0">
              <a:solidFill>
                <a:schemeClr val="dk1"/>
              </a:solidFill>
              <a:latin typeface="+mn-lt"/>
              <a:ea typeface="+mn-ea"/>
              <a:cs typeface="+mn-cs"/>
            </a:rPr>
            <a:t>１４．９３％</a:t>
          </a:r>
          <a:r>
            <a:rPr lang="ja-JP" altLang="ja-JP" sz="1400" b="0" i="0" baseline="0">
              <a:solidFill>
                <a:schemeClr val="dk1"/>
              </a:solidFill>
              <a:latin typeface="+mn-lt"/>
              <a:ea typeface="+mn-ea"/>
              <a:cs typeface="+mn-cs"/>
            </a:rPr>
            <a:t>と、特に高くなっているが、これは</a:t>
          </a:r>
          <a:r>
            <a:rPr lang="ja-JP" altLang="en-US" sz="1400" b="0" i="0" baseline="0">
              <a:solidFill>
                <a:schemeClr val="dk1"/>
              </a:solidFill>
              <a:latin typeface="+mn-lt"/>
              <a:ea typeface="+mn-ea"/>
              <a:cs typeface="+mn-cs"/>
            </a:rPr>
            <a:t>現金等の</a:t>
          </a:r>
          <a:r>
            <a:rPr lang="ja-JP" altLang="ja-JP" sz="1400" b="0" i="0" baseline="0">
              <a:solidFill>
                <a:schemeClr val="dk1"/>
              </a:solidFill>
              <a:latin typeface="+mn-lt"/>
              <a:ea typeface="+mn-ea"/>
              <a:cs typeface="+mn-cs"/>
            </a:rPr>
            <a:t>流動資産</a:t>
          </a:r>
          <a:r>
            <a:rPr lang="ja-JP" altLang="en-US" sz="1400" b="0" i="0" baseline="0">
              <a:solidFill>
                <a:schemeClr val="dk1"/>
              </a:solidFill>
              <a:latin typeface="+mn-lt"/>
              <a:ea typeface="+mn-ea"/>
              <a:cs typeface="+mn-cs"/>
            </a:rPr>
            <a:t>の金額</a:t>
          </a:r>
          <a:r>
            <a:rPr lang="ja-JP" altLang="ja-JP" sz="1400" b="0" i="0" baseline="0">
              <a:solidFill>
                <a:schemeClr val="dk1"/>
              </a:solidFill>
              <a:latin typeface="+mn-lt"/>
              <a:ea typeface="+mn-ea"/>
              <a:cs typeface="+mn-cs"/>
            </a:rPr>
            <a:t>に対して</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流動負債</a:t>
          </a:r>
          <a:r>
            <a:rPr lang="ja-JP" altLang="en-US" sz="1400" b="0" i="0" baseline="0">
              <a:solidFill>
                <a:schemeClr val="dk1"/>
              </a:solidFill>
              <a:latin typeface="+mn-lt"/>
              <a:ea typeface="+mn-ea"/>
              <a:cs typeface="+mn-cs"/>
            </a:rPr>
            <a:t>の金額が</a:t>
          </a:r>
          <a:r>
            <a:rPr lang="ja-JP" altLang="ja-JP" sz="1400" b="0" i="0" baseline="0">
              <a:solidFill>
                <a:schemeClr val="dk1"/>
              </a:solidFill>
              <a:latin typeface="+mn-lt"/>
              <a:ea typeface="+mn-ea"/>
              <a:cs typeface="+mn-cs"/>
            </a:rPr>
            <a:t>少なくなっていることにより比率が上がっているものである。</a:t>
          </a:r>
          <a:endParaRPr lang="en-US" altLang="ja-JP"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水道事業会計の</a:t>
          </a:r>
          <a:r>
            <a:rPr lang="ja-JP" altLang="ja-JP" sz="1400" b="0" i="0" baseline="0">
              <a:solidFill>
                <a:schemeClr val="dk1"/>
              </a:solidFill>
              <a:latin typeface="+mn-lt"/>
              <a:ea typeface="+mn-ea"/>
              <a:cs typeface="+mn-cs"/>
            </a:rPr>
            <a:t>損益決算書上は毎年赤字</a:t>
          </a:r>
          <a:r>
            <a:rPr lang="ja-JP" altLang="en-US" sz="1400" b="0" i="0" baseline="0">
              <a:solidFill>
                <a:schemeClr val="dk1"/>
              </a:solidFill>
              <a:latin typeface="+mn-lt"/>
              <a:ea typeface="+mn-ea"/>
              <a:cs typeface="+mn-cs"/>
            </a:rPr>
            <a:t>で、累積欠損金は平成</a:t>
          </a:r>
          <a:r>
            <a:rPr lang="en-US" altLang="ja-JP" sz="1400" b="0" i="0" baseline="0">
              <a:solidFill>
                <a:schemeClr val="dk1"/>
              </a:solidFill>
              <a:latin typeface="+mn-lt"/>
              <a:ea typeface="+mn-ea"/>
              <a:cs typeface="+mn-cs"/>
            </a:rPr>
            <a:t>25</a:t>
          </a:r>
          <a:r>
            <a:rPr lang="ja-JP" altLang="en-US" sz="1400" b="0" i="0" baseline="0">
              <a:solidFill>
                <a:schemeClr val="dk1"/>
              </a:solidFill>
              <a:latin typeface="+mn-lt"/>
              <a:ea typeface="+mn-ea"/>
              <a:cs typeface="+mn-cs"/>
            </a:rPr>
            <a:t>年度時点で約５億円</a:t>
          </a:r>
          <a:r>
            <a:rPr lang="ja-JP" altLang="ja-JP" sz="1400" b="0" i="0" baseline="0">
              <a:solidFill>
                <a:schemeClr val="dk1"/>
              </a:solidFill>
              <a:latin typeface="+mn-lt"/>
              <a:ea typeface="+mn-ea"/>
              <a:cs typeface="+mn-cs"/>
            </a:rPr>
            <a:t>となっており、今後の経営上の課題</a:t>
          </a:r>
          <a:r>
            <a:rPr lang="ja-JP" altLang="en-US" sz="1400" b="0" i="0" baseline="0">
              <a:solidFill>
                <a:schemeClr val="dk1"/>
              </a:solidFill>
              <a:latin typeface="+mn-lt"/>
              <a:ea typeface="+mn-ea"/>
              <a:cs typeface="+mn-cs"/>
            </a:rPr>
            <a:t>で</a:t>
          </a:r>
          <a:r>
            <a:rPr lang="ja-JP" altLang="ja-JP" sz="1400" b="0" i="0" baseline="0">
              <a:solidFill>
                <a:schemeClr val="dk1"/>
              </a:solidFill>
              <a:latin typeface="+mn-lt"/>
              <a:ea typeface="+mn-ea"/>
              <a:cs typeface="+mn-cs"/>
            </a:rPr>
            <a:t>ある。</a:t>
          </a:r>
          <a:endParaRPr lang="en-US" altLang="ja-JP"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国民健康保険特別会計事業勘定や、介護保険特別会計については、高齢化に伴い事業費が年々増額傾向にあり、収支は黒字を維持しているものの、一般会計からの繰入金が増加傾向にあるところが、今後の課題である。</a:t>
          </a:r>
          <a:endParaRPr lang="en-US" altLang="ja-JP" sz="14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実質公債費の分子は、少しずつではあるが年々増加傾向である。臨時財政対策債の元金償還が、順次開始されることに伴い、一般会計の元利償還金は年々増加している。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一部事務組合の償還額は、平成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年度に始まったピークが約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年間続くため、今後もこの傾向が続くこととなる。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一般会計においては、交付税措置のない起債は、基本的に借りない方針を続けているため、元利償還金が増加すると同時に算入公債費の額も増加傾向にあり、今後もこの方針を継続することにより、健全な状況を維持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地方債現在高は年々増加傾向にあるが、大部分が交付税措置のある起債であるため、同時に基準財政需要額算入見込額も増加傾向となる。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組合等負担等見込額は、猪名川上流広域ごみ処理施設組合の地方債償還がピークを迎えており、残高が減少しているため、将来負担額は減少傾向にある。また、平成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年度から実施している財政再建計画や、平成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年度から実施する財政健全化推進プランにより職員数の削減が行われており、退職手当負担見込額も減少傾向にある。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公営企業債においても、起債残高が大幅に増加するほどの大規模な事業は予定していないため、将来負担比率については、今後も少しずつではあるが減少傾向にあると考えられる。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6762286</v>
      </c>
      <c r="BO4" s="379"/>
      <c r="BP4" s="379"/>
      <c r="BQ4" s="379"/>
      <c r="BR4" s="379"/>
      <c r="BS4" s="379"/>
      <c r="BT4" s="379"/>
      <c r="BU4" s="380"/>
      <c r="BV4" s="378">
        <v>6228972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3.5</v>
      </c>
      <c r="CU4" s="554"/>
      <c r="CV4" s="554"/>
      <c r="CW4" s="554"/>
      <c r="CX4" s="554"/>
      <c r="CY4" s="554"/>
      <c r="CZ4" s="554"/>
      <c r="DA4" s="555"/>
      <c r="DB4" s="553">
        <v>3.3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6499548</v>
      </c>
      <c r="BO5" s="384"/>
      <c r="BP5" s="384"/>
      <c r="BQ5" s="384"/>
      <c r="BR5" s="384"/>
      <c r="BS5" s="384"/>
      <c r="BT5" s="384"/>
      <c r="BU5" s="385"/>
      <c r="BV5" s="383">
        <v>6013953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v>
      </c>
      <c r="CU5" s="354"/>
      <c r="CV5" s="354"/>
      <c r="CW5" s="354"/>
      <c r="CX5" s="354"/>
      <c r="CY5" s="354"/>
      <c r="CZ5" s="354"/>
      <c r="DA5" s="355"/>
      <c r="DB5" s="353">
        <v>94.5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262738</v>
      </c>
      <c r="BO6" s="384"/>
      <c r="BP6" s="384"/>
      <c r="BQ6" s="384"/>
      <c r="BR6" s="384"/>
      <c r="BS6" s="384"/>
      <c r="BT6" s="384"/>
      <c r="BU6" s="385"/>
      <c r="BV6" s="383">
        <v>215019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100.5</v>
      </c>
      <c r="CU6" s="528"/>
      <c r="CV6" s="528"/>
      <c r="CW6" s="528"/>
      <c r="CX6" s="528"/>
      <c r="CY6" s="528"/>
      <c r="CZ6" s="528"/>
      <c r="DA6" s="529"/>
      <c r="DB6" s="527">
        <v>104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99253</v>
      </c>
      <c r="BO7" s="384"/>
      <c r="BP7" s="384"/>
      <c r="BQ7" s="384"/>
      <c r="BR7" s="384"/>
      <c r="BS7" s="384"/>
      <c r="BT7" s="384"/>
      <c r="BU7" s="385"/>
      <c r="BV7" s="383">
        <v>64352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4628607</v>
      </c>
      <c r="CU7" s="384"/>
      <c r="CV7" s="384"/>
      <c r="CW7" s="384"/>
      <c r="CX7" s="384"/>
      <c r="CY7" s="384"/>
      <c r="CZ7" s="384"/>
      <c r="DA7" s="385"/>
      <c r="DB7" s="383">
        <v>4547563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163485</v>
      </c>
      <c r="BO8" s="384"/>
      <c r="BP8" s="384"/>
      <c r="BQ8" s="384"/>
      <c r="BR8" s="384"/>
      <c r="BS8" s="384"/>
      <c r="BT8" s="384"/>
      <c r="BU8" s="385"/>
      <c r="BV8" s="383">
        <v>150667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0.54</v>
      </c>
      <c r="CU8" s="491"/>
      <c r="CV8" s="491"/>
      <c r="CW8" s="491"/>
      <c r="CX8" s="491"/>
      <c r="CY8" s="491"/>
      <c r="CZ8" s="491"/>
      <c r="DA8" s="492"/>
      <c r="DB8" s="490">
        <v>0.56000000000000005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21989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12818</v>
      </c>
      <c r="BO9" s="384"/>
      <c r="BP9" s="384"/>
      <c r="BQ9" s="384"/>
      <c r="BR9" s="384"/>
      <c r="BS9" s="384"/>
      <c r="BT9" s="384"/>
      <c r="BU9" s="385"/>
      <c r="BV9" s="383">
        <v>-124168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10.7</v>
      </c>
      <c r="CU9" s="354"/>
      <c r="CV9" s="354"/>
      <c r="CW9" s="354"/>
      <c r="CX9" s="354"/>
      <c r="CY9" s="354"/>
      <c r="CZ9" s="354"/>
      <c r="DA9" s="355"/>
      <c r="DB9" s="353">
        <v>10.5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23928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101800</v>
      </c>
      <c r="BO10" s="384"/>
      <c r="BP10" s="384"/>
      <c r="BQ10" s="384"/>
      <c r="BR10" s="384"/>
      <c r="BS10" s="384"/>
      <c r="BT10" s="384"/>
      <c r="BU10" s="385"/>
      <c r="BV10" s="383">
        <v>166916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21823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21741</v>
      </c>
      <c r="S13" s="483"/>
      <c r="T13" s="483"/>
      <c r="U13" s="483"/>
      <c r="V13" s="484"/>
      <c r="W13" s="470" t="s">
        <v>124</v>
      </c>
      <c r="X13" s="396"/>
      <c r="Y13" s="396"/>
      <c r="Z13" s="396"/>
      <c r="AA13" s="396"/>
      <c r="AB13" s="397"/>
      <c r="AC13" s="359">
        <v>194</v>
      </c>
      <c r="AD13" s="360"/>
      <c r="AE13" s="360"/>
      <c r="AF13" s="360"/>
      <c r="AG13" s="361"/>
      <c r="AH13" s="359">
        <v>226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114618</v>
      </c>
      <c r="BO13" s="384"/>
      <c r="BP13" s="384"/>
      <c r="BQ13" s="384"/>
      <c r="BR13" s="384"/>
      <c r="BS13" s="384"/>
      <c r="BT13" s="384"/>
      <c r="BU13" s="385"/>
      <c r="BV13" s="383">
        <v>42748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5.6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22096</v>
      </c>
      <c r="S14" s="483"/>
      <c r="T14" s="483"/>
      <c r="U14" s="483"/>
      <c r="V14" s="484"/>
      <c r="W14" s="485"/>
      <c r="X14" s="399"/>
      <c r="Y14" s="399"/>
      <c r="Z14" s="399"/>
      <c r="AA14" s="399"/>
      <c r="AB14" s="400"/>
      <c r="AC14" s="475">
        <v>2.1</v>
      </c>
      <c r="AD14" s="476"/>
      <c r="AE14" s="476"/>
      <c r="AF14" s="476"/>
      <c r="AG14" s="477"/>
      <c r="AH14" s="475">
        <v>2.1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26</v>
      </c>
      <c r="CU14" s="454"/>
      <c r="CV14" s="454"/>
      <c r="CW14" s="454"/>
      <c r="CX14" s="454"/>
      <c r="CY14" s="454"/>
      <c r="CZ14" s="454"/>
      <c r="DA14" s="455"/>
      <c r="DB14" s="486">
        <v>31.8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22012</v>
      </c>
      <c r="S15" s="483"/>
      <c r="T15" s="483"/>
      <c r="U15" s="483"/>
      <c r="V15" s="484"/>
      <c r="W15" s="470" t="s">
        <v>131</v>
      </c>
      <c r="X15" s="396"/>
      <c r="Y15" s="396"/>
      <c r="Z15" s="396"/>
      <c r="AA15" s="396"/>
      <c r="AB15" s="397"/>
      <c r="AC15" s="359">
        <v>1673</v>
      </c>
      <c r="AD15" s="360"/>
      <c r="AE15" s="360"/>
      <c r="AF15" s="360"/>
      <c r="AG15" s="361"/>
      <c r="AH15" s="359">
        <v>2148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1887301</v>
      </c>
      <c r="BO15" s="379"/>
      <c r="BP15" s="379"/>
      <c r="BQ15" s="379"/>
      <c r="BR15" s="379"/>
      <c r="BS15" s="379"/>
      <c r="BT15" s="379"/>
      <c r="BU15" s="380"/>
      <c r="BV15" s="378">
        <v>1942689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18.399999999999999</v>
      </c>
      <c r="AD16" s="476"/>
      <c r="AE16" s="476"/>
      <c r="AF16" s="476"/>
      <c r="AG16" s="477"/>
      <c r="AH16" s="475">
        <v>20.100000000000001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3669161</v>
      </c>
      <c r="BO16" s="384"/>
      <c r="BP16" s="384"/>
      <c r="BQ16" s="384"/>
      <c r="BR16" s="384"/>
      <c r="BS16" s="384"/>
      <c r="BT16" s="384"/>
      <c r="BU16" s="385"/>
      <c r="BV16" s="383">
        <v>3589117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7222</v>
      </c>
      <c r="AD17" s="360"/>
      <c r="AE17" s="360"/>
      <c r="AF17" s="360"/>
      <c r="AG17" s="361"/>
      <c r="AH17" s="359">
        <v>8014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2413923</v>
      </c>
      <c r="BO17" s="384"/>
      <c r="BP17" s="384"/>
      <c r="BQ17" s="384"/>
      <c r="BR17" s="384"/>
      <c r="BS17" s="384"/>
      <c r="BT17" s="384"/>
      <c r="BU17" s="385"/>
      <c r="BV17" s="383">
        <v>2488305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34.369999999999997</v>
      </c>
      <c r="M18" s="446"/>
      <c r="N18" s="446"/>
      <c r="O18" s="446"/>
      <c r="P18" s="446"/>
      <c r="Q18" s="446"/>
      <c r="R18" s="447"/>
      <c r="S18" s="447"/>
      <c r="T18" s="447"/>
      <c r="U18" s="447"/>
      <c r="V18" s="448"/>
      <c r="W18" s="462"/>
      <c r="X18" s="463"/>
      <c r="Y18" s="463"/>
      <c r="Z18" s="463"/>
      <c r="AA18" s="463"/>
      <c r="AB18" s="471"/>
      <c r="AC18" s="347">
        <v>79.5</v>
      </c>
      <c r="AD18" s="348"/>
      <c r="AE18" s="348"/>
      <c r="AF18" s="348"/>
      <c r="AG18" s="449"/>
      <c r="AH18" s="347">
        <v>75.2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4191877</v>
      </c>
      <c r="BO18" s="384"/>
      <c r="BP18" s="384"/>
      <c r="BQ18" s="384"/>
      <c r="BR18" s="384"/>
      <c r="BS18" s="384"/>
      <c r="BT18" s="384"/>
      <c r="BU18" s="385"/>
      <c r="BV18" s="383">
        <v>4240281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640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5182567</v>
      </c>
      <c r="BO19" s="384"/>
      <c r="BP19" s="384"/>
      <c r="BQ19" s="384"/>
      <c r="BR19" s="384"/>
      <c r="BS19" s="384"/>
      <c r="BT19" s="384"/>
      <c r="BU19" s="385"/>
      <c r="BV19" s="383">
        <v>5227952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7871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6089163</v>
      </c>
      <c r="BO23" s="384"/>
      <c r="BP23" s="384"/>
      <c r="BQ23" s="384"/>
      <c r="BR23" s="384"/>
      <c r="BS23" s="384"/>
      <c r="BT23" s="384"/>
      <c r="BU23" s="385"/>
      <c r="BV23" s="383">
        <v>5926737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6560</v>
      </c>
      <c r="R24" s="360"/>
      <c r="S24" s="360"/>
      <c r="T24" s="360"/>
      <c r="U24" s="360"/>
      <c r="V24" s="361"/>
      <c r="W24" s="425"/>
      <c r="X24" s="416"/>
      <c r="Y24" s="417"/>
      <c r="Z24" s="356" t="s">
        <v>154</v>
      </c>
      <c r="AA24" s="357"/>
      <c r="AB24" s="357"/>
      <c r="AC24" s="357"/>
      <c r="AD24" s="357"/>
      <c r="AE24" s="357"/>
      <c r="AF24" s="357"/>
      <c r="AG24" s="358"/>
      <c r="AH24" s="359">
        <v>180</v>
      </c>
      <c r="AI24" s="360"/>
      <c r="AJ24" s="360"/>
      <c r="AK24" s="360"/>
      <c r="AL24" s="361"/>
      <c r="AM24" s="359">
        <v>595620</v>
      </c>
      <c r="AN24" s="360"/>
      <c r="AO24" s="360"/>
      <c r="AP24" s="360"/>
      <c r="AQ24" s="360"/>
      <c r="AR24" s="361"/>
      <c r="AS24" s="359">
        <v>3309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4896958</v>
      </c>
      <c r="BO24" s="384"/>
      <c r="BP24" s="384"/>
      <c r="BQ24" s="384"/>
      <c r="BR24" s="384"/>
      <c r="BS24" s="384"/>
      <c r="BT24" s="384"/>
      <c r="BU24" s="385"/>
      <c r="BV24" s="383">
        <v>4585593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6480</v>
      </c>
      <c r="R25" s="360"/>
      <c r="S25" s="360"/>
      <c r="T25" s="360"/>
      <c r="U25" s="360"/>
      <c r="V25" s="361"/>
      <c r="W25" s="425"/>
      <c r="X25" s="416"/>
      <c r="Y25" s="417"/>
      <c r="Z25" s="356" t="s">
        <v>157</v>
      </c>
      <c r="AA25" s="357"/>
      <c r="AB25" s="357"/>
      <c r="AC25" s="357"/>
      <c r="AD25" s="357"/>
      <c r="AE25" s="357"/>
      <c r="AF25" s="357"/>
      <c r="AG25" s="358"/>
      <c r="AH25" s="359">
        <v>38</v>
      </c>
      <c r="AI25" s="360"/>
      <c r="AJ25" s="360"/>
      <c r="AK25" s="360"/>
      <c r="AL25" s="361"/>
      <c r="AM25" s="359">
        <v>121676</v>
      </c>
      <c r="AN25" s="360"/>
      <c r="AO25" s="360"/>
      <c r="AP25" s="360"/>
      <c r="AQ25" s="360"/>
      <c r="AR25" s="361"/>
      <c r="AS25" s="359">
        <v>3202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294512</v>
      </c>
      <c r="BO25" s="379"/>
      <c r="BP25" s="379"/>
      <c r="BQ25" s="379"/>
      <c r="BR25" s="379"/>
      <c r="BS25" s="379"/>
      <c r="BT25" s="379"/>
      <c r="BU25" s="380"/>
      <c r="BV25" s="378">
        <v>98997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6045</v>
      </c>
      <c r="R26" s="360"/>
      <c r="S26" s="360"/>
      <c r="T26" s="360"/>
      <c r="U26" s="360"/>
      <c r="V26" s="361"/>
      <c r="W26" s="425"/>
      <c r="X26" s="416"/>
      <c r="Y26" s="417"/>
      <c r="Z26" s="356" t="s">
        <v>160</v>
      </c>
      <c r="AA26" s="436"/>
      <c r="AB26" s="436"/>
      <c r="AC26" s="436"/>
      <c r="AD26" s="436"/>
      <c r="AE26" s="436"/>
      <c r="AF26" s="436"/>
      <c r="AG26" s="437"/>
      <c r="AH26" s="359">
        <v>19</v>
      </c>
      <c r="AI26" s="360"/>
      <c r="AJ26" s="360"/>
      <c r="AK26" s="360"/>
      <c r="AL26" s="361"/>
      <c r="AM26" s="359">
        <v>63327</v>
      </c>
      <c r="AN26" s="360"/>
      <c r="AO26" s="360"/>
      <c r="AP26" s="360"/>
      <c r="AQ26" s="360"/>
      <c r="AR26" s="361"/>
      <c r="AS26" s="359">
        <v>3333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3610</v>
      </c>
      <c r="R27" s="360"/>
      <c r="S27" s="360"/>
      <c r="T27" s="360"/>
      <c r="U27" s="360"/>
      <c r="V27" s="361"/>
      <c r="W27" s="425"/>
      <c r="X27" s="416"/>
      <c r="Y27" s="417"/>
      <c r="Z27" s="356" t="s">
        <v>163</v>
      </c>
      <c r="AA27" s="357"/>
      <c r="AB27" s="357"/>
      <c r="AC27" s="357"/>
      <c r="AD27" s="357"/>
      <c r="AE27" s="357"/>
      <c r="AF27" s="357"/>
      <c r="AG27" s="358"/>
      <c r="AH27" s="359">
        <v>16</v>
      </c>
      <c r="AI27" s="360"/>
      <c r="AJ27" s="360"/>
      <c r="AK27" s="360"/>
      <c r="AL27" s="361"/>
      <c r="AM27" s="359">
        <v>56320</v>
      </c>
      <c r="AN27" s="360"/>
      <c r="AO27" s="360"/>
      <c r="AP27" s="360"/>
      <c r="AQ27" s="360"/>
      <c r="AR27" s="361"/>
      <c r="AS27" s="359">
        <v>3520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136926</v>
      </c>
      <c r="BO27" s="387"/>
      <c r="BP27" s="387"/>
      <c r="BQ27" s="387"/>
      <c r="BR27" s="387"/>
      <c r="BS27" s="387"/>
      <c r="BT27" s="387"/>
      <c r="BU27" s="388"/>
      <c r="BV27" s="386">
        <v>136911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3135</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2020936</v>
      </c>
      <c r="BO28" s="379"/>
      <c r="BP28" s="379"/>
      <c r="BQ28" s="379"/>
      <c r="BR28" s="379"/>
      <c r="BS28" s="379"/>
      <c r="BT28" s="379"/>
      <c r="BU28" s="380"/>
      <c r="BV28" s="378">
        <v>1919136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2850</v>
      </c>
      <c r="R29" s="360"/>
      <c r="S29" s="360"/>
      <c r="T29" s="360"/>
      <c r="U29" s="360"/>
      <c r="V29" s="361"/>
      <c r="W29" s="425"/>
      <c r="X29" s="416"/>
      <c r="Y29" s="417"/>
      <c r="Z29" s="356" t="s">
        <v>170</v>
      </c>
      <c r="AA29" s="357"/>
      <c r="AB29" s="357"/>
      <c r="AC29" s="357"/>
      <c r="AD29" s="357"/>
      <c r="AE29" s="357"/>
      <c r="AF29" s="357"/>
      <c r="AG29" s="358"/>
      <c r="AH29" s="359">
        <v>196</v>
      </c>
      <c r="AI29" s="360"/>
      <c r="AJ29" s="360"/>
      <c r="AK29" s="360"/>
      <c r="AL29" s="361"/>
      <c r="AM29" s="359">
        <v>651940</v>
      </c>
      <c r="AN29" s="360"/>
      <c r="AO29" s="360"/>
      <c r="AP29" s="360"/>
      <c r="AQ29" s="360"/>
      <c r="AR29" s="361"/>
      <c r="AS29" s="359">
        <v>3326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677</v>
      </c>
      <c r="BO29" s="384"/>
      <c r="BP29" s="384"/>
      <c r="BQ29" s="384"/>
      <c r="BR29" s="384"/>
      <c r="BS29" s="384"/>
      <c r="BT29" s="384"/>
      <c r="BU29" s="385"/>
      <c r="BV29" s="383">
        <v>677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92.7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1014027</v>
      </c>
      <c r="BO30" s="387"/>
      <c r="BP30" s="387"/>
      <c r="BQ30" s="387"/>
      <c r="BR30" s="387"/>
      <c r="BS30" s="387"/>
      <c r="BT30" s="387"/>
      <c r="BU30" s="388"/>
      <c r="BV30" s="386">
        <v>1019918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豊能郡環境施設組合（一般会計）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国民健康保険特別会計診療所施設勘定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生活排水処理事業特別会計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猪名川上流広域ごみ処理施設組合（一般会計）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5607</v>
      </c>
      <c r="J41" s="83">
        <v>5944</v>
      </c>
      <c r="K41" s="83">
        <v>5975</v>
      </c>
      <c r="L41" s="83">
        <v>5927</v>
      </c>
      <c r="M41" s="84">
        <v>6089</v>
      </c>
    </row>
    <row r="42" spans="2:13" ht="27.75" customHeight="1">
      <c r="B42" s="1169"/>
      <c r="C42" s="1170"/>
      <c r="D42" s="85"/>
      <c r="E42" s="1173" t="s">
        <v>26</v>
      </c>
      <c r="F42" s="1173"/>
      <c r="G42" s="1173"/>
      <c r="H42" s="1174"/>
      <c r="I42" s="86" t="s">
        <v>476</v>
      </c>
      <c r="J42" s="87" t="s">
        <v>476</v>
      </c>
      <c r="K42" s="87" t="s">
        <v>476</v>
      </c>
      <c r="L42" s="87" t="s">
        <v>476</v>
      </c>
      <c r="M42" s="88" t="s">
        <v>476</v>
      </c>
    </row>
    <row r="43" spans="2:13" ht="27.75" customHeight="1">
      <c r="B43" s="1169"/>
      <c r="C43" s="1170"/>
      <c r="D43" s="85"/>
      <c r="E43" s="1173" t="s">
        <v>27</v>
      </c>
      <c r="F43" s="1173"/>
      <c r="G43" s="1173"/>
      <c r="H43" s="1174"/>
      <c r="I43" s="86">
        <v>2071</v>
      </c>
      <c r="J43" s="87">
        <v>1824</v>
      </c>
      <c r="K43" s="87">
        <v>1627</v>
      </c>
      <c r="L43" s="87">
        <v>1566</v>
      </c>
      <c r="M43" s="88">
        <v>1558</v>
      </c>
    </row>
    <row r="44" spans="2:13" ht="27.75" customHeight="1">
      <c r="B44" s="1169"/>
      <c r="C44" s="1170"/>
      <c r="D44" s="85"/>
      <c r="E44" s="1173" t="s">
        <v>28</v>
      </c>
      <c r="F44" s="1173"/>
      <c r="G44" s="1173"/>
      <c r="H44" s="1174"/>
      <c r="I44" s="86">
        <v>1603</v>
      </c>
      <c r="J44" s="87">
        <v>1543</v>
      </c>
      <c r="K44" s="87">
        <v>1437</v>
      </c>
      <c r="L44" s="87">
        <v>1309</v>
      </c>
      <c r="M44" s="88">
        <v>1179</v>
      </c>
    </row>
    <row r="45" spans="2:13" ht="27.75" customHeight="1">
      <c r="B45" s="1169"/>
      <c r="C45" s="1170"/>
      <c r="D45" s="85"/>
      <c r="E45" s="1173" t="s">
        <v>29</v>
      </c>
      <c r="F45" s="1173"/>
      <c r="G45" s="1173"/>
      <c r="H45" s="1174"/>
      <c r="I45" s="86">
        <v>2377</v>
      </c>
      <c r="J45" s="87">
        <v>2444</v>
      </c>
      <c r="K45" s="87">
        <v>2336</v>
      </c>
      <c r="L45" s="87">
        <v>2280</v>
      </c>
      <c r="M45" s="88">
        <v>2199</v>
      </c>
    </row>
    <row r="46" spans="2:13" ht="27.75" customHeight="1">
      <c r="B46" s="1169"/>
      <c r="C46" s="1170"/>
      <c r="D46" s="85"/>
      <c r="E46" s="1173" t="s">
        <v>30</v>
      </c>
      <c r="F46" s="1173"/>
      <c r="G46" s="1173"/>
      <c r="H46" s="1174"/>
      <c r="I46" s="86">
        <v>0</v>
      </c>
      <c r="J46" s="87">
        <v>0</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1624</v>
      </c>
      <c r="J49" s="87">
        <v>2159</v>
      </c>
      <c r="K49" s="87">
        <v>2662</v>
      </c>
      <c r="L49" s="87">
        <v>3068</v>
      </c>
      <c r="M49" s="88">
        <v>3142</v>
      </c>
    </row>
    <row r="50" spans="2:13" ht="27.75" customHeight="1">
      <c r="B50" s="1169"/>
      <c r="C50" s="1170"/>
      <c r="D50" s="85"/>
      <c r="E50" s="1173" t="s">
        <v>35</v>
      </c>
      <c r="F50" s="1173"/>
      <c r="G50" s="1173"/>
      <c r="H50" s="1174"/>
      <c r="I50" s="86" t="s">
        <v>476</v>
      </c>
      <c r="J50" s="87" t="s">
        <v>476</v>
      </c>
      <c r="K50" s="87" t="s">
        <v>476</v>
      </c>
      <c r="L50" s="87" t="s">
        <v>476</v>
      </c>
      <c r="M50" s="88" t="s">
        <v>476</v>
      </c>
    </row>
    <row r="51" spans="2:13" ht="27.75" customHeight="1">
      <c r="B51" s="1171"/>
      <c r="C51" s="1172"/>
      <c r="D51" s="85"/>
      <c r="E51" s="1173" t="s">
        <v>36</v>
      </c>
      <c r="F51" s="1173"/>
      <c r="G51" s="1173"/>
      <c r="H51" s="1174"/>
      <c r="I51" s="86">
        <v>6467</v>
      </c>
      <c r="J51" s="87">
        <v>6703</v>
      </c>
      <c r="K51" s="87">
        <v>6740</v>
      </c>
      <c r="L51" s="87">
        <v>6737</v>
      </c>
      <c r="M51" s="88">
        <v>6823</v>
      </c>
    </row>
    <row r="52" spans="2:13" ht="27.75" customHeight="1" thickBot="1">
      <c r="B52" s="1175" t="s">
        <v>37</v>
      </c>
      <c r="C52" s="1176"/>
      <c r="D52" s="90"/>
      <c r="E52" s="1177" t="s">
        <v>38</v>
      </c>
      <c r="F52" s="1177"/>
      <c r="G52" s="1177"/>
      <c r="H52" s="1178"/>
      <c r="I52" s="91">
        <v>3567</v>
      </c>
      <c r="J52" s="92">
        <v>2893</v>
      </c>
      <c r="K52" s="92">
        <v>1974</v>
      </c>
      <c r="L52" s="92">
        <v>1278</v>
      </c>
      <c r="M52" s="93">
        <v>1060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14728</v>
      </c>
      <c r="E3" s="116"/>
      <c r="F3" s="117">
        <v>47258</v>
      </c>
      <c r="G3" s="118"/>
      <c r="H3" s="119"/>
    </row>
    <row r="4" spans="1:8">
      <c r="A4" s="120"/>
      <c r="B4" s="121"/>
      <c r="C4" s="122"/>
      <c r="D4" s="123">
        <v>9850</v>
      </c>
      <c r="E4" s="124"/>
      <c r="F4" s="125">
        <v>27842</v>
      </c>
      <c r="G4" s="126"/>
      <c r="H4" s="127"/>
    </row>
    <row r="5" spans="1:8">
      <c r="A5" s="108" t="s">
        <v>509</v>
      </c>
      <c r="B5" s="113"/>
      <c r="C5" s="114"/>
      <c r="D5" s="115">
        <v>36304</v>
      </c>
      <c r="E5" s="116"/>
      <c r="F5" s="117">
        <v>49426</v>
      </c>
      <c r="G5" s="118"/>
      <c r="H5" s="119"/>
    </row>
    <row r="6" spans="1:8">
      <c r="A6" s="120"/>
      <c r="B6" s="121"/>
      <c r="C6" s="122"/>
      <c r="D6" s="123">
        <v>10080</v>
      </c>
      <c r="E6" s="124"/>
      <c r="F6" s="125">
        <v>26568</v>
      </c>
      <c r="G6" s="126"/>
      <c r="H6" s="127"/>
    </row>
    <row r="7" spans="1:8">
      <c r="A7" s="108" t="s">
        <v>510</v>
      </c>
      <c r="B7" s="113"/>
      <c r="C7" s="114"/>
      <c r="D7" s="115">
        <v>9383</v>
      </c>
      <c r="E7" s="116"/>
      <c r="F7" s="117">
        <v>42839</v>
      </c>
      <c r="G7" s="118"/>
      <c r="H7" s="119"/>
    </row>
    <row r="8" spans="1:8">
      <c r="A8" s="120"/>
      <c r="B8" s="121"/>
      <c r="C8" s="122"/>
      <c r="D8" s="123">
        <v>3997</v>
      </c>
      <c r="E8" s="124"/>
      <c r="F8" s="125">
        <v>22027</v>
      </c>
      <c r="G8" s="126"/>
      <c r="H8" s="127"/>
    </row>
    <row r="9" spans="1:8">
      <c r="A9" s="108" t="s">
        <v>511</v>
      </c>
      <c r="B9" s="113"/>
      <c r="C9" s="114"/>
      <c r="D9" s="115">
        <v>10568</v>
      </c>
      <c r="E9" s="116"/>
      <c r="F9" s="117">
        <v>46819</v>
      </c>
      <c r="G9" s="118"/>
      <c r="H9" s="119"/>
    </row>
    <row r="10" spans="1:8">
      <c r="A10" s="120"/>
      <c r="B10" s="121"/>
      <c r="C10" s="122"/>
      <c r="D10" s="123">
        <v>10280</v>
      </c>
      <c r="E10" s="124"/>
      <c r="F10" s="125">
        <v>24121</v>
      </c>
      <c r="G10" s="126"/>
      <c r="H10" s="127"/>
    </row>
    <row r="11" spans="1:8">
      <c r="A11" s="108" t="s">
        <v>512</v>
      </c>
      <c r="B11" s="113"/>
      <c r="C11" s="114"/>
      <c r="D11" s="115">
        <v>37332</v>
      </c>
      <c r="E11" s="116"/>
      <c r="F11" s="117">
        <v>53270</v>
      </c>
      <c r="G11" s="118"/>
      <c r="H11" s="119"/>
    </row>
    <row r="12" spans="1:8">
      <c r="A12" s="120"/>
      <c r="B12" s="121"/>
      <c r="C12" s="128"/>
      <c r="D12" s="123">
        <v>17775</v>
      </c>
      <c r="E12" s="124"/>
      <c r="F12" s="125">
        <v>24316</v>
      </c>
      <c r="G12" s="126"/>
      <c r="H12" s="127"/>
    </row>
    <row r="13" spans="1:8">
      <c r="A13" s="108"/>
      <c r="B13" s="113"/>
      <c r="C13" s="129"/>
      <c r="D13" s="130">
        <v>21663</v>
      </c>
      <c r="E13" s="131"/>
      <c r="F13" s="132">
        <v>47922</v>
      </c>
      <c r="G13" s="133"/>
      <c r="H13" s="119"/>
    </row>
    <row r="14" spans="1:8">
      <c r="A14" s="120"/>
      <c r="B14" s="121"/>
      <c r="C14" s="122"/>
      <c r="D14" s="123">
        <v>10396</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4.37</v>
      </c>
      <c r="C19" s="134">
        <f>ROUND(VALUE(SUBSTITUTE(実質収支比率等に係る経年分析!G$48,"▲","-")),2)</f>
        <v>5.76</v>
      </c>
      <c r="D19" s="134">
        <f>ROUND(VALUE(SUBSTITUTE(実質収支比率等に係る経年分析!H$48,"▲","-")),2)</f>
        <v>5.96</v>
      </c>
      <c r="E19" s="134">
        <f>ROUND(VALUE(SUBSTITUTE(実質収支比率等に係る経年分析!I$48,"▲","-")),2)</f>
        <v>3.31</v>
      </c>
      <c r="F19" s="134">
        <f>ROUND(VALUE(SUBSTITUTE(実質収支比率等に係る経年分析!J$48,"▲","-")),2)</f>
        <v>3.53</v>
      </c>
    </row>
    <row r="20" spans="1:11">
      <c r="A20" s="134" t="s">
        <v>43</v>
      </c>
      <c r="B20" s="134">
        <f>ROUND(VALUE(SUBSTITUTE(実質収支比率等に係る経年分析!F$47,"▲","-")),2)</f>
        <v>25.2</v>
      </c>
      <c r="C20" s="134">
        <f>ROUND(VALUE(SUBSTITUTE(実質収支比率等に係る経年分析!G$47,"▲","-")),2)</f>
        <v>32.57</v>
      </c>
      <c r="D20" s="134">
        <f>ROUND(VALUE(SUBSTITUTE(実質収支比率等に係る経年分析!H$47,"▲","-")),2)</f>
        <v>38.01</v>
      </c>
      <c r="E20" s="134">
        <f>ROUND(VALUE(SUBSTITUTE(実質収支比率等に係る経年分析!I$47,"▲","-")),2)</f>
        <v>42.2</v>
      </c>
      <c r="F20" s="134">
        <f>ROUND(VALUE(SUBSTITUTE(実質収支比率等に係る経年分析!J$47,"▲","-")),2)</f>
        <v>43.66</v>
      </c>
    </row>
    <row r="21" spans="1:11">
      <c r="A21" s="134" t="s">
        <v>44</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9.31</v>
      </c>
      <c r="D21" s="134">
        <f>IF(ISNUMBER(VALUE(SUBSTITUTE(実質収支比率等に係る経年分析!H$49,"▲","-"))),ROUND(VALUE(SUBSTITUTE(実質収支比率等に係る経年分析!H$49,"▲","-")),2),NA())</f>
        <v>5.0599999999999996</v>
      </c>
      <c r="E21" s="134">
        <f>IF(ISNUMBER(VALUE(SUBSTITUTE(実質収支比率等に係る経年分析!I$49,"▲","-"))),ROUND(VALUE(SUBSTITUTE(実質収支比率等に係る経年分析!I$49,"▲","-")),2),NA())</f>
        <v>0.94</v>
      </c>
      <c r="F21" s="134">
        <f>IF(ISNUMBER(VALUE(SUBSTITUTE(実質収支比率等に係る経年分析!J$49,"▲","-"))),ROUND(VALUE(SUBSTITUTE(実質収支比率等に係る経年分析!J$49,"▲","-")),2),NA())</f>
        <v>2.48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生活排水処理事業特別会計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国民健康保険特別会計診療所施設勘定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4.2699999999999996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c r="A34" s="135" t="str">
        <f>IF(連結実質赤字比率に係る赤字・黒字の構成分析!C$36="",NA(),連結実質赤字比率に係る赤字・黒字の構成分析!C$36)</f>
        <v>介護保険特別会計事業勘定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1.1599999999999999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3.53</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14.93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524</v>
      </c>
      <c r="E42" s="136"/>
      <c r="F42" s="136"/>
      <c r="G42" s="136">
        <f>'実質公債費比率（分子）の構造'!L$52</f>
        <v>519</v>
      </c>
      <c r="H42" s="136"/>
      <c r="I42" s="136"/>
      <c r="J42" s="136">
        <f>'実質公債費比率（分子）の構造'!M$52</f>
        <v>536</v>
      </c>
      <c r="K42" s="136"/>
      <c r="L42" s="136"/>
      <c r="M42" s="136">
        <f>'実質公債費比率（分子）の構造'!N$52</f>
        <v>536</v>
      </c>
      <c r="N42" s="136"/>
      <c r="O42" s="136"/>
      <c r="P42" s="136">
        <f>'実質公債費比率（分子）の構造'!O$52</f>
        <v>561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86</v>
      </c>
      <c r="C45" s="136"/>
      <c r="D45" s="136"/>
      <c r="E45" s="136">
        <f>'実質公債費比率（分子）の構造'!L$49</f>
        <v>84</v>
      </c>
      <c r="F45" s="136"/>
      <c r="G45" s="136"/>
      <c r="H45" s="136">
        <f>'実質公債費比率（分子）の構造'!M$49</f>
        <v>129</v>
      </c>
      <c r="I45" s="136"/>
      <c r="J45" s="136"/>
      <c r="K45" s="136">
        <f>'実質公債費比率（分子）の構造'!N$49</f>
        <v>150</v>
      </c>
      <c r="L45" s="136"/>
      <c r="M45" s="136"/>
      <c r="N45" s="136">
        <f>'実質公債費比率（分子）の構造'!O$49</f>
        <v>150</v>
      </c>
      <c r="O45" s="136"/>
      <c r="P45" s="136"/>
    </row>
    <row r="46" spans="1:16">
      <c r="A46" s="136" t="s">
        <v>55</v>
      </c>
      <c r="B46" s="136">
        <f>'実質公債費比率（分子）の構造'!K$48</f>
        <v>115</v>
      </c>
      <c r="C46" s="136"/>
      <c r="D46" s="136"/>
      <c r="E46" s="136">
        <f>'実質公債費比率（分子）の構造'!L$48</f>
        <v>101</v>
      </c>
      <c r="F46" s="136"/>
      <c r="G46" s="136"/>
      <c r="H46" s="136">
        <f>'実質公債費比率（分子）の構造'!M$48</f>
        <v>102</v>
      </c>
      <c r="I46" s="136"/>
      <c r="J46" s="136"/>
      <c r="K46" s="136">
        <f>'実質公債費比率（分子）の構造'!N$48</f>
        <v>96</v>
      </c>
      <c r="L46" s="136"/>
      <c r="M46" s="136"/>
      <c r="N46" s="136">
        <f>'実質公債費比率（分子）の構造'!O$48</f>
        <v>120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521</v>
      </c>
      <c r="C49" s="136"/>
      <c r="D49" s="136"/>
      <c r="E49" s="136">
        <f>'実質公債費比率（分子）の構造'!L$45</f>
        <v>518</v>
      </c>
      <c r="F49" s="136"/>
      <c r="G49" s="136"/>
      <c r="H49" s="136">
        <f>'実質公債費比率（分子）の構造'!M$45</f>
        <v>547</v>
      </c>
      <c r="I49" s="136"/>
      <c r="J49" s="136"/>
      <c r="K49" s="136">
        <f>'実質公債費比率（分子）の構造'!N$45</f>
        <v>548</v>
      </c>
      <c r="L49" s="136"/>
      <c r="M49" s="136"/>
      <c r="N49" s="136">
        <f>'実質公債費比率（分子）の構造'!O$45</f>
        <v>556</v>
      </c>
      <c r="O49" s="136"/>
      <c r="P49" s="136"/>
    </row>
    <row r="50" spans="1:16">
      <c r="A50" s="136" t="s">
        <v>59</v>
      </c>
      <c r="B50" s="136" t="e">
        <f>NA()</f>
        <v>#N/A</v>
      </c>
      <c r="C50" s="136">
        <f>IF(ISNUMBER('実質公債費比率（分子）の構造'!K$53),'実質公債費比率（分子）の構造'!K$53,NA())</f>
        <v>198</v>
      </c>
      <c r="D50" s="136" t="e">
        <f>NA()</f>
        <v>#N/A</v>
      </c>
      <c r="E50" s="136" t="e">
        <f>NA()</f>
        <v>#N/A</v>
      </c>
      <c r="F50" s="136">
        <f>IF(ISNUMBER('実質公債費比率（分子）の構造'!L$53),'実質公債費比率（分子）の構造'!L$53,NA())</f>
        <v>184</v>
      </c>
      <c r="G50" s="136" t="e">
        <f>NA()</f>
        <v>#N/A</v>
      </c>
      <c r="H50" s="136" t="e">
        <f>NA()</f>
        <v>#N/A</v>
      </c>
      <c r="I50" s="136">
        <f>IF(ISNUMBER('実質公債費比率（分子）の構造'!M$53),'実質公債費比率（分子）の構造'!M$53,NA())</f>
        <v>242</v>
      </c>
      <c r="J50" s="136" t="e">
        <f>NA()</f>
        <v>#N/A</v>
      </c>
      <c r="K50" s="136" t="e">
        <f>NA()</f>
        <v>#N/A</v>
      </c>
      <c r="L50" s="136">
        <f>IF(ISNUMBER('実質公債費比率（分子）の構造'!N$53),'実質公債費比率（分子）の構造'!N$53,NA())</f>
        <v>258</v>
      </c>
      <c r="M50" s="136" t="e">
        <f>NA()</f>
        <v>#N/A</v>
      </c>
      <c r="N50" s="136" t="e">
        <f>NA()</f>
        <v>#N/A</v>
      </c>
      <c r="O50" s="136">
        <f>IF(ISNUMBER('実質公債費比率（分子）の構造'!O$53),'実質公債費比率（分子）の構造'!O$53,NA())</f>
        <v>265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6467</v>
      </c>
      <c r="E56" s="135"/>
      <c r="F56" s="135"/>
      <c r="G56" s="135">
        <f>'将来負担比率（分子）の構造'!J$51</f>
        <v>6703</v>
      </c>
      <c r="H56" s="135"/>
      <c r="I56" s="135"/>
      <c r="J56" s="135">
        <f>'将来負担比率（分子）の構造'!K$51</f>
        <v>6740</v>
      </c>
      <c r="K56" s="135"/>
      <c r="L56" s="135"/>
      <c r="M56" s="135">
        <f>'将来負担比率（分子）の構造'!L$51</f>
        <v>6737</v>
      </c>
      <c r="N56" s="135"/>
      <c r="O56" s="135"/>
      <c r="P56" s="135">
        <f>'将来負担比率（分子）の構造'!M$51</f>
        <v>6823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1624</v>
      </c>
      <c r="E58" s="135"/>
      <c r="F58" s="135"/>
      <c r="G58" s="135">
        <f>'将来負担比率（分子）の構造'!J$49</f>
        <v>2159</v>
      </c>
      <c r="H58" s="135"/>
      <c r="I58" s="135"/>
      <c r="J58" s="135">
        <f>'将来負担比率（分子）の構造'!K$49</f>
        <v>2662</v>
      </c>
      <c r="K58" s="135"/>
      <c r="L58" s="135"/>
      <c r="M58" s="135">
        <f>'将来負担比率（分子）の構造'!L$49</f>
        <v>3068</v>
      </c>
      <c r="N58" s="135"/>
      <c r="O58" s="135"/>
      <c r="P58" s="135">
        <f>'将来負担比率（分子）の構造'!M$49</f>
        <v>3142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2377</v>
      </c>
      <c r="C62" s="135"/>
      <c r="D62" s="135"/>
      <c r="E62" s="135">
        <f>'将来負担比率（分子）の構造'!J$45</f>
        <v>2444</v>
      </c>
      <c r="F62" s="135"/>
      <c r="G62" s="135"/>
      <c r="H62" s="135">
        <f>'将来負担比率（分子）の構造'!K$45</f>
        <v>2336</v>
      </c>
      <c r="I62" s="135"/>
      <c r="J62" s="135"/>
      <c r="K62" s="135">
        <f>'将来負担比率（分子）の構造'!L$45</f>
        <v>2280</v>
      </c>
      <c r="L62" s="135"/>
      <c r="M62" s="135"/>
      <c r="N62" s="135">
        <f>'将来負担比率（分子）の構造'!M$45</f>
        <v>2199</v>
      </c>
      <c r="O62" s="135"/>
      <c r="P62" s="135"/>
    </row>
    <row r="63" spans="1:16">
      <c r="A63" s="135" t="s">
        <v>28</v>
      </c>
      <c r="B63" s="135">
        <f>'将来負担比率（分子）の構造'!I$44</f>
        <v>1603</v>
      </c>
      <c r="C63" s="135"/>
      <c r="D63" s="135"/>
      <c r="E63" s="135">
        <f>'将来負担比率（分子）の構造'!J$44</f>
        <v>1543</v>
      </c>
      <c r="F63" s="135"/>
      <c r="G63" s="135"/>
      <c r="H63" s="135">
        <f>'将来負担比率（分子）の構造'!K$44</f>
        <v>1437</v>
      </c>
      <c r="I63" s="135"/>
      <c r="J63" s="135"/>
      <c r="K63" s="135">
        <f>'将来負担比率（分子）の構造'!L$44</f>
        <v>1309</v>
      </c>
      <c r="L63" s="135"/>
      <c r="M63" s="135"/>
      <c r="N63" s="135">
        <f>'将来負担比率（分子）の構造'!M$44</f>
        <v>1179</v>
      </c>
      <c r="O63" s="135"/>
      <c r="P63" s="135"/>
    </row>
    <row r="64" spans="1:16">
      <c r="A64" s="135" t="s">
        <v>27</v>
      </c>
      <c r="B64" s="135">
        <f>'将来負担比率（分子）の構造'!I$43</f>
        <v>2071</v>
      </c>
      <c r="C64" s="135"/>
      <c r="D64" s="135"/>
      <c r="E64" s="135">
        <f>'将来負担比率（分子）の構造'!J$43</f>
        <v>1824</v>
      </c>
      <c r="F64" s="135"/>
      <c r="G64" s="135"/>
      <c r="H64" s="135">
        <f>'将来負担比率（分子）の構造'!K$43</f>
        <v>1627</v>
      </c>
      <c r="I64" s="135"/>
      <c r="J64" s="135"/>
      <c r="K64" s="135">
        <f>'将来負担比率（分子）の構造'!L$43</f>
        <v>1566</v>
      </c>
      <c r="L64" s="135"/>
      <c r="M64" s="135"/>
      <c r="N64" s="135">
        <f>'将来負担比率（分子）の構造'!M$43</f>
        <v>1558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5607</v>
      </c>
      <c r="C66" s="135"/>
      <c r="D66" s="135"/>
      <c r="E66" s="135">
        <f>'将来負担比率（分子）の構造'!J$41</f>
        <v>5944</v>
      </c>
      <c r="F66" s="135"/>
      <c r="G66" s="135"/>
      <c r="H66" s="135">
        <f>'将来負担比率（分子）の構造'!K$41</f>
        <v>5975</v>
      </c>
      <c r="I66" s="135"/>
      <c r="J66" s="135"/>
      <c r="K66" s="135">
        <f>'将来負担比率（分子）の構造'!L$41</f>
        <v>5927</v>
      </c>
      <c r="L66" s="135"/>
      <c r="M66" s="135"/>
      <c r="N66" s="135">
        <f>'将来負担比率（分子）の構造'!M$41</f>
        <v>6089</v>
      </c>
      <c r="O66" s="135"/>
      <c r="P66" s="135"/>
    </row>
    <row r="67" spans="1:16">
      <c r="A67" s="135" t="s">
        <v>63</v>
      </c>
      <c r="B67" s="135" t="e">
        <f>NA()</f>
        <v>#N/A</v>
      </c>
      <c r="C67" s="135">
        <f>IF(ISNUMBER('将来負担比率（分子）の構造'!I$52), IF('将来負担比率（分子）の構造'!I$52 &lt; 0, 0, '将来負担比率（分子）の構造'!I$52), NA())</f>
        <v>3567</v>
      </c>
      <c r="D67" s="135" t="e">
        <f>NA()</f>
        <v>#N/A</v>
      </c>
      <c r="E67" s="135" t="e">
        <f>NA()</f>
        <v>#N/A</v>
      </c>
      <c r="F67" s="135">
        <f>IF(ISNUMBER('将来負担比率（分子）の構造'!J$52), IF('将来負担比率（分子）の構造'!J$52 &lt; 0, 0, '将来負担比率（分子）の構造'!J$52), NA())</f>
        <v>2893</v>
      </c>
      <c r="G67" s="135" t="e">
        <f>NA()</f>
        <v>#N/A</v>
      </c>
      <c r="H67" s="135" t="e">
        <f>NA()</f>
        <v>#N/A</v>
      </c>
      <c r="I67" s="135">
        <f>IF(ISNUMBER('将来負担比率（分子）の構造'!K$52), IF('将来負担比率（分子）の構造'!K$52 &lt; 0, 0, '将来負担比率（分子）の構造'!K$52), NA())</f>
        <v>1974</v>
      </c>
      <c r="J67" s="135" t="e">
        <f>NA()</f>
        <v>#N/A</v>
      </c>
      <c r="K67" s="135" t="e">
        <f>NA()</f>
        <v>#N/A</v>
      </c>
      <c r="L67" s="135">
        <f>IF(ISNUMBER('将来負担比率（分子）の構造'!L$52), IF('将来負担比率（分子）の構造'!L$52 &lt; 0, 0, '将来負担比率（分子）の構造'!L$52), NA())</f>
        <v>1278</v>
      </c>
      <c r="M67" s="135" t="e">
        <f>NA()</f>
        <v>#N/A</v>
      </c>
      <c r="N67" s="135" t="e">
        <f>NA()</f>
        <v>#N/A</v>
      </c>
      <c r="O67" s="135">
        <f>IF(ISNUMBER('将来負担比率（分子）の構造'!M$52), IF('将来負担比率（分子）の構造'!M$52 &lt; 0, 0, '将来負担比率（分子）の構造'!M$52), NA())</f>
        <v>1060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2072108</v>
      </c>
      <c r="S5" s="637"/>
      <c r="T5" s="637"/>
      <c r="U5" s="637"/>
      <c r="V5" s="637"/>
      <c r="W5" s="637"/>
      <c r="X5" s="637"/>
      <c r="Y5" s="684"/>
      <c r="Z5" s="697">
        <v>30.6</v>
      </c>
      <c r="AA5" s="697"/>
      <c r="AB5" s="697"/>
      <c r="AC5" s="697"/>
      <c r="AD5" s="698">
        <v>2072108</v>
      </c>
      <c r="AE5" s="698"/>
      <c r="AF5" s="698"/>
      <c r="AG5" s="698"/>
      <c r="AH5" s="698"/>
      <c r="AI5" s="698"/>
      <c r="AJ5" s="698"/>
      <c r="AK5" s="698"/>
      <c r="AL5" s="685">
        <v>49.7</v>
      </c>
      <c r="AM5" s="654"/>
      <c r="AN5" s="654"/>
      <c r="AO5" s="686"/>
      <c r="AP5" s="673" t="s">
        <v>208</v>
      </c>
      <c r="AQ5" s="674"/>
      <c r="AR5" s="674"/>
      <c r="AS5" s="674"/>
      <c r="AT5" s="674"/>
      <c r="AU5" s="674"/>
      <c r="AV5" s="674"/>
      <c r="AW5" s="674"/>
      <c r="AX5" s="674"/>
      <c r="AY5" s="674"/>
      <c r="AZ5" s="674"/>
      <c r="BA5" s="674"/>
      <c r="BB5" s="674"/>
      <c r="BC5" s="674"/>
      <c r="BD5" s="674"/>
      <c r="BE5" s="674"/>
      <c r="BF5" s="675"/>
      <c r="BG5" s="586">
        <v>2072108</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58332</v>
      </c>
      <c r="S6" s="587"/>
      <c r="T6" s="587"/>
      <c r="U6" s="587"/>
      <c r="V6" s="587"/>
      <c r="W6" s="587"/>
      <c r="X6" s="587"/>
      <c r="Y6" s="588"/>
      <c r="Z6" s="639">
        <v>0.9</v>
      </c>
      <c r="AA6" s="639"/>
      <c r="AB6" s="639"/>
      <c r="AC6" s="639"/>
      <c r="AD6" s="640">
        <v>58332</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2072108</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123357</v>
      </c>
      <c r="CS6" s="587"/>
      <c r="CT6" s="587"/>
      <c r="CU6" s="587"/>
      <c r="CV6" s="587"/>
      <c r="CW6" s="587"/>
      <c r="CX6" s="587"/>
      <c r="CY6" s="588"/>
      <c r="CZ6" s="639">
        <v>1.9</v>
      </c>
      <c r="DA6" s="639"/>
      <c r="DB6" s="639"/>
      <c r="DC6" s="639"/>
      <c r="DD6" s="592" t="s">
        <v>209</v>
      </c>
      <c r="DE6" s="587"/>
      <c r="DF6" s="587"/>
      <c r="DG6" s="587"/>
      <c r="DH6" s="587"/>
      <c r="DI6" s="587"/>
      <c r="DJ6" s="587"/>
      <c r="DK6" s="587"/>
      <c r="DL6" s="587"/>
      <c r="DM6" s="587"/>
      <c r="DN6" s="587"/>
      <c r="DO6" s="587"/>
      <c r="DP6" s="588"/>
      <c r="DQ6" s="592">
        <v>123355</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15558</v>
      </c>
      <c r="S7" s="587"/>
      <c r="T7" s="587"/>
      <c r="U7" s="587"/>
      <c r="V7" s="587"/>
      <c r="W7" s="587"/>
      <c r="X7" s="587"/>
      <c r="Y7" s="588"/>
      <c r="Z7" s="639">
        <v>0.2</v>
      </c>
      <c r="AA7" s="639"/>
      <c r="AB7" s="639"/>
      <c r="AC7" s="639"/>
      <c r="AD7" s="640">
        <v>15558</v>
      </c>
      <c r="AE7" s="640"/>
      <c r="AF7" s="640"/>
      <c r="AG7" s="640"/>
      <c r="AH7" s="640"/>
      <c r="AI7" s="640"/>
      <c r="AJ7" s="640"/>
      <c r="AK7" s="640"/>
      <c r="AL7" s="609">
        <v>0.4</v>
      </c>
      <c r="AM7" s="641"/>
      <c r="AN7" s="641"/>
      <c r="AO7" s="642"/>
      <c r="AP7" s="583" t="s">
        <v>217</v>
      </c>
      <c r="AQ7" s="584"/>
      <c r="AR7" s="584"/>
      <c r="AS7" s="584"/>
      <c r="AT7" s="584"/>
      <c r="AU7" s="584"/>
      <c r="AV7" s="584"/>
      <c r="AW7" s="584"/>
      <c r="AX7" s="584"/>
      <c r="AY7" s="584"/>
      <c r="AZ7" s="584"/>
      <c r="BA7" s="584"/>
      <c r="BB7" s="584"/>
      <c r="BC7" s="584"/>
      <c r="BD7" s="584"/>
      <c r="BE7" s="584"/>
      <c r="BF7" s="585"/>
      <c r="BG7" s="586">
        <v>1302426</v>
      </c>
      <c r="BH7" s="587"/>
      <c r="BI7" s="587"/>
      <c r="BJ7" s="587"/>
      <c r="BK7" s="587"/>
      <c r="BL7" s="587"/>
      <c r="BM7" s="587"/>
      <c r="BN7" s="588"/>
      <c r="BO7" s="639">
        <v>62.9</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1308923</v>
      </c>
      <c r="CS7" s="587"/>
      <c r="CT7" s="587"/>
      <c r="CU7" s="587"/>
      <c r="CV7" s="587"/>
      <c r="CW7" s="587"/>
      <c r="CX7" s="587"/>
      <c r="CY7" s="588"/>
      <c r="CZ7" s="639">
        <v>20.100000000000001</v>
      </c>
      <c r="DA7" s="639"/>
      <c r="DB7" s="639"/>
      <c r="DC7" s="639"/>
      <c r="DD7" s="592">
        <v>48837</v>
      </c>
      <c r="DE7" s="587"/>
      <c r="DF7" s="587"/>
      <c r="DG7" s="587"/>
      <c r="DH7" s="587"/>
      <c r="DI7" s="587"/>
      <c r="DJ7" s="587"/>
      <c r="DK7" s="587"/>
      <c r="DL7" s="587"/>
      <c r="DM7" s="587"/>
      <c r="DN7" s="587"/>
      <c r="DO7" s="587"/>
      <c r="DP7" s="588"/>
      <c r="DQ7" s="592">
        <v>1100494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22417</v>
      </c>
      <c r="S8" s="587"/>
      <c r="T8" s="587"/>
      <c r="U8" s="587"/>
      <c r="V8" s="587"/>
      <c r="W8" s="587"/>
      <c r="X8" s="587"/>
      <c r="Y8" s="588"/>
      <c r="Z8" s="639">
        <v>0.3</v>
      </c>
      <c r="AA8" s="639"/>
      <c r="AB8" s="639"/>
      <c r="AC8" s="639"/>
      <c r="AD8" s="640">
        <v>22417</v>
      </c>
      <c r="AE8" s="640"/>
      <c r="AF8" s="640"/>
      <c r="AG8" s="640"/>
      <c r="AH8" s="640"/>
      <c r="AI8" s="640"/>
      <c r="AJ8" s="640"/>
      <c r="AK8" s="640"/>
      <c r="AL8" s="609">
        <v>0.5</v>
      </c>
      <c r="AM8" s="641"/>
      <c r="AN8" s="641"/>
      <c r="AO8" s="642"/>
      <c r="AP8" s="583" t="s">
        <v>220</v>
      </c>
      <c r="AQ8" s="584"/>
      <c r="AR8" s="584"/>
      <c r="AS8" s="584"/>
      <c r="AT8" s="584"/>
      <c r="AU8" s="584"/>
      <c r="AV8" s="584"/>
      <c r="AW8" s="584"/>
      <c r="AX8" s="584"/>
      <c r="AY8" s="584"/>
      <c r="AZ8" s="584"/>
      <c r="BA8" s="584"/>
      <c r="BB8" s="584"/>
      <c r="BC8" s="584"/>
      <c r="BD8" s="584"/>
      <c r="BE8" s="584"/>
      <c r="BF8" s="585"/>
      <c r="BG8" s="586">
        <v>32381</v>
      </c>
      <c r="BH8" s="587"/>
      <c r="BI8" s="587"/>
      <c r="BJ8" s="587"/>
      <c r="BK8" s="587"/>
      <c r="BL8" s="587"/>
      <c r="BM8" s="587"/>
      <c r="BN8" s="588"/>
      <c r="BO8" s="639">
        <v>1.6</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1593185</v>
      </c>
      <c r="CS8" s="587"/>
      <c r="CT8" s="587"/>
      <c r="CU8" s="587"/>
      <c r="CV8" s="587"/>
      <c r="CW8" s="587"/>
      <c r="CX8" s="587"/>
      <c r="CY8" s="588"/>
      <c r="CZ8" s="639">
        <v>24.5</v>
      </c>
      <c r="DA8" s="639"/>
      <c r="DB8" s="639"/>
      <c r="DC8" s="639"/>
      <c r="DD8" s="592">
        <v>106707</v>
      </c>
      <c r="DE8" s="587"/>
      <c r="DF8" s="587"/>
      <c r="DG8" s="587"/>
      <c r="DH8" s="587"/>
      <c r="DI8" s="587"/>
      <c r="DJ8" s="587"/>
      <c r="DK8" s="587"/>
      <c r="DL8" s="587"/>
      <c r="DM8" s="587"/>
      <c r="DN8" s="587"/>
      <c r="DO8" s="587"/>
      <c r="DP8" s="588"/>
      <c r="DQ8" s="592">
        <v>985467</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34208</v>
      </c>
      <c r="S9" s="587"/>
      <c r="T9" s="587"/>
      <c r="U9" s="587"/>
      <c r="V9" s="587"/>
      <c r="W9" s="587"/>
      <c r="X9" s="587"/>
      <c r="Y9" s="588"/>
      <c r="Z9" s="639">
        <v>0.5</v>
      </c>
      <c r="AA9" s="639"/>
      <c r="AB9" s="639"/>
      <c r="AC9" s="639"/>
      <c r="AD9" s="640">
        <v>34208</v>
      </c>
      <c r="AE9" s="640"/>
      <c r="AF9" s="640"/>
      <c r="AG9" s="640"/>
      <c r="AH9" s="640"/>
      <c r="AI9" s="640"/>
      <c r="AJ9" s="640"/>
      <c r="AK9" s="640"/>
      <c r="AL9" s="609">
        <v>0.8</v>
      </c>
      <c r="AM9" s="641"/>
      <c r="AN9" s="641"/>
      <c r="AO9" s="642"/>
      <c r="AP9" s="583" t="s">
        <v>224</v>
      </c>
      <c r="AQ9" s="584"/>
      <c r="AR9" s="584"/>
      <c r="AS9" s="584"/>
      <c r="AT9" s="584"/>
      <c r="AU9" s="584"/>
      <c r="AV9" s="584"/>
      <c r="AW9" s="584"/>
      <c r="AX9" s="584"/>
      <c r="AY9" s="584"/>
      <c r="AZ9" s="584"/>
      <c r="BA9" s="584"/>
      <c r="BB9" s="584"/>
      <c r="BC9" s="584"/>
      <c r="BD9" s="584"/>
      <c r="BE9" s="584"/>
      <c r="BF9" s="585"/>
      <c r="BG9" s="586">
        <v>1239933</v>
      </c>
      <c r="BH9" s="587"/>
      <c r="BI9" s="587"/>
      <c r="BJ9" s="587"/>
      <c r="BK9" s="587"/>
      <c r="BL9" s="587"/>
      <c r="BM9" s="587"/>
      <c r="BN9" s="588"/>
      <c r="BO9" s="639">
        <v>59.8</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827800</v>
      </c>
      <c r="CS9" s="587"/>
      <c r="CT9" s="587"/>
      <c r="CU9" s="587"/>
      <c r="CV9" s="587"/>
      <c r="CW9" s="587"/>
      <c r="CX9" s="587"/>
      <c r="CY9" s="588"/>
      <c r="CZ9" s="639">
        <v>12.7</v>
      </c>
      <c r="DA9" s="639"/>
      <c r="DB9" s="639"/>
      <c r="DC9" s="639"/>
      <c r="DD9" s="592">
        <v>13413</v>
      </c>
      <c r="DE9" s="587"/>
      <c r="DF9" s="587"/>
      <c r="DG9" s="587"/>
      <c r="DH9" s="587"/>
      <c r="DI9" s="587"/>
      <c r="DJ9" s="587"/>
      <c r="DK9" s="587"/>
      <c r="DL9" s="587"/>
      <c r="DM9" s="587"/>
      <c r="DN9" s="587"/>
      <c r="DO9" s="587"/>
      <c r="DP9" s="588"/>
      <c r="DQ9" s="592">
        <v>794774</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141390</v>
      </c>
      <c r="S10" s="587"/>
      <c r="T10" s="587"/>
      <c r="U10" s="587"/>
      <c r="V10" s="587"/>
      <c r="W10" s="587"/>
      <c r="X10" s="587"/>
      <c r="Y10" s="588"/>
      <c r="Z10" s="639">
        <v>2.1</v>
      </c>
      <c r="AA10" s="639"/>
      <c r="AB10" s="639"/>
      <c r="AC10" s="639"/>
      <c r="AD10" s="640">
        <v>141390</v>
      </c>
      <c r="AE10" s="640"/>
      <c r="AF10" s="640"/>
      <c r="AG10" s="640"/>
      <c r="AH10" s="640"/>
      <c r="AI10" s="640"/>
      <c r="AJ10" s="640"/>
      <c r="AK10" s="640"/>
      <c r="AL10" s="609">
        <v>3.4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17589</v>
      </c>
      <c r="BH10" s="587"/>
      <c r="BI10" s="587"/>
      <c r="BJ10" s="587"/>
      <c r="BK10" s="587"/>
      <c r="BL10" s="587"/>
      <c r="BM10" s="587"/>
      <c r="BN10" s="588"/>
      <c r="BO10" s="639">
        <v>0.8</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4096</v>
      </c>
      <c r="CS10" s="587"/>
      <c r="CT10" s="587"/>
      <c r="CU10" s="587"/>
      <c r="CV10" s="587"/>
      <c r="CW10" s="587"/>
      <c r="CX10" s="587"/>
      <c r="CY10" s="588"/>
      <c r="CZ10" s="639">
        <v>0.1</v>
      </c>
      <c r="DA10" s="639"/>
      <c r="DB10" s="639"/>
      <c r="DC10" s="639"/>
      <c r="DD10" s="592" t="s">
        <v>221</v>
      </c>
      <c r="DE10" s="587"/>
      <c r="DF10" s="587"/>
      <c r="DG10" s="587"/>
      <c r="DH10" s="587"/>
      <c r="DI10" s="587"/>
      <c r="DJ10" s="587"/>
      <c r="DK10" s="587"/>
      <c r="DL10" s="587"/>
      <c r="DM10" s="587"/>
      <c r="DN10" s="587"/>
      <c r="DO10" s="587"/>
      <c r="DP10" s="588"/>
      <c r="DQ10" s="592">
        <v>3827</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7570</v>
      </c>
      <c r="S11" s="587"/>
      <c r="T11" s="587"/>
      <c r="U11" s="587"/>
      <c r="V11" s="587"/>
      <c r="W11" s="587"/>
      <c r="X11" s="587"/>
      <c r="Y11" s="588"/>
      <c r="Z11" s="639">
        <v>0.1</v>
      </c>
      <c r="AA11" s="639"/>
      <c r="AB11" s="639"/>
      <c r="AC11" s="639"/>
      <c r="AD11" s="640">
        <v>7570</v>
      </c>
      <c r="AE11" s="640"/>
      <c r="AF11" s="640"/>
      <c r="AG11" s="640"/>
      <c r="AH11" s="640"/>
      <c r="AI11" s="640"/>
      <c r="AJ11" s="640"/>
      <c r="AK11" s="640"/>
      <c r="AL11" s="609">
        <v>0.2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12523</v>
      </c>
      <c r="BH11" s="587"/>
      <c r="BI11" s="587"/>
      <c r="BJ11" s="587"/>
      <c r="BK11" s="587"/>
      <c r="BL11" s="587"/>
      <c r="BM11" s="587"/>
      <c r="BN11" s="588"/>
      <c r="BO11" s="639">
        <v>0.6</v>
      </c>
      <c r="BP11" s="639"/>
      <c r="BQ11" s="639"/>
      <c r="BR11" s="639"/>
      <c r="BS11" s="592" t="s">
        <v>221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69709</v>
      </c>
      <c r="CS11" s="587"/>
      <c r="CT11" s="587"/>
      <c r="CU11" s="587"/>
      <c r="CV11" s="587"/>
      <c r="CW11" s="587"/>
      <c r="CX11" s="587"/>
      <c r="CY11" s="588"/>
      <c r="CZ11" s="639">
        <v>1.1000000000000001</v>
      </c>
      <c r="DA11" s="639"/>
      <c r="DB11" s="639"/>
      <c r="DC11" s="639"/>
      <c r="DD11" s="592">
        <v>670</v>
      </c>
      <c r="DE11" s="587"/>
      <c r="DF11" s="587"/>
      <c r="DG11" s="587"/>
      <c r="DH11" s="587"/>
      <c r="DI11" s="587"/>
      <c r="DJ11" s="587"/>
      <c r="DK11" s="587"/>
      <c r="DL11" s="587"/>
      <c r="DM11" s="587"/>
      <c r="DN11" s="587"/>
      <c r="DO11" s="587"/>
      <c r="DP11" s="588"/>
      <c r="DQ11" s="592">
        <v>64678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692917</v>
      </c>
      <c r="BH12" s="587"/>
      <c r="BI12" s="587"/>
      <c r="BJ12" s="587"/>
      <c r="BK12" s="587"/>
      <c r="BL12" s="587"/>
      <c r="BM12" s="587"/>
      <c r="BN12" s="588"/>
      <c r="BO12" s="639">
        <v>33.4</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15978</v>
      </c>
      <c r="CS12" s="587"/>
      <c r="CT12" s="587"/>
      <c r="CU12" s="587"/>
      <c r="CV12" s="587"/>
      <c r="CW12" s="587"/>
      <c r="CX12" s="587"/>
      <c r="CY12" s="588"/>
      <c r="CZ12" s="639">
        <v>0.2</v>
      </c>
      <c r="DA12" s="639"/>
      <c r="DB12" s="639"/>
      <c r="DC12" s="639"/>
      <c r="DD12" s="592" t="s">
        <v>221</v>
      </c>
      <c r="DE12" s="587"/>
      <c r="DF12" s="587"/>
      <c r="DG12" s="587"/>
      <c r="DH12" s="587"/>
      <c r="DI12" s="587"/>
      <c r="DJ12" s="587"/>
      <c r="DK12" s="587"/>
      <c r="DL12" s="587"/>
      <c r="DM12" s="587"/>
      <c r="DN12" s="587"/>
      <c r="DO12" s="587"/>
      <c r="DP12" s="588"/>
      <c r="DQ12" s="592">
        <v>15508</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28696</v>
      </c>
      <c r="S13" s="587"/>
      <c r="T13" s="587"/>
      <c r="U13" s="587"/>
      <c r="V13" s="587"/>
      <c r="W13" s="587"/>
      <c r="X13" s="587"/>
      <c r="Y13" s="588"/>
      <c r="Z13" s="639">
        <v>0.4</v>
      </c>
      <c r="AA13" s="639"/>
      <c r="AB13" s="639"/>
      <c r="AC13" s="639"/>
      <c r="AD13" s="640">
        <v>28696</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692917</v>
      </c>
      <c r="BH13" s="587"/>
      <c r="BI13" s="587"/>
      <c r="BJ13" s="587"/>
      <c r="BK13" s="587"/>
      <c r="BL13" s="587"/>
      <c r="BM13" s="587"/>
      <c r="BN13" s="588"/>
      <c r="BO13" s="639">
        <v>33.4</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396298</v>
      </c>
      <c r="CS13" s="587"/>
      <c r="CT13" s="587"/>
      <c r="CU13" s="587"/>
      <c r="CV13" s="587"/>
      <c r="CW13" s="587"/>
      <c r="CX13" s="587"/>
      <c r="CY13" s="588"/>
      <c r="CZ13" s="639">
        <v>6.1</v>
      </c>
      <c r="DA13" s="639"/>
      <c r="DB13" s="639"/>
      <c r="DC13" s="639"/>
      <c r="DD13" s="592">
        <v>141867</v>
      </c>
      <c r="DE13" s="587"/>
      <c r="DF13" s="587"/>
      <c r="DG13" s="587"/>
      <c r="DH13" s="587"/>
      <c r="DI13" s="587"/>
      <c r="DJ13" s="587"/>
      <c r="DK13" s="587"/>
      <c r="DL13" s="587"/>
      <c r="DM13" s="587"/>
      <c r="DN13" s="587"/>
      <c r="DO13" s="587"/>
      <c r="DP13" s="588"/>
      <c r="DQ13" s="592">
        <v>266380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26861</v>
      </c>
      <c r="BH14" s="587"/>
      <c r="BI14" s="587"/>
      <c r="BJ14" s="587"/>
      <c r="BK14" s="587"/>
      <c r="BL14" s="587"/>
      <c r="BM14" s="587"/>
      <c r="BN14" s="588"/>
      <c r="BO14" s="639">
        <v>1.3</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823318</v>
      </c>
      <c r="CS14" s="587"/>
      <c r="CT14" s="587"/>
      <c r="CU14" s="587"/>
      <c r="CV14" s="587"/>
      <c r="CW14" s="587"/>
      <c r="CX14" s="587"/>
      <c r="CY14" s="588"/>
      <c r="CZ14" s="639">
        <v>12.7</v>
      </c>
      <c r="DA14" s="639"/>
      <c r="DB14" s="639"/>
      <c r="DC14" s="639"/>
      <c r="DD14" s="592">
        <v>459785</v>
      </c>
      <c r="DE14" s="587"/>
      <c r="DF14" s="587"/>
      <c r="DG14" s="587"/>
      <c r="DH14" s="587"/>
      <c r="DI14" s="587"/>
      <c r="DJ14" s="587"/>
      <c r="DK14" s="587"/>
      <c r="DL14" s="587"/>
      <c r="DM14" s="587"/>
      <c r="DN14" s="587"/>
      <c r="DO14" s="587"/>
      <c r="DP14" s="588"/>
      <c r="DQ14" s="592">
        <v>345397</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6468</v>
      </c>
      <c r="S15" s="587"/>
      <c r="T15" s="587"/>
      <c r="U15" s="587"/>
      <c r="V15" s="587"/>
      <c r="W15" s="587"/>
      <c r="X15" s="587"/>
      <c r="Y15" s="588"/>
      <c r="Z15" s="639">
        <v>0.1</v>
      </c>
      <c r="AA15" s="639"/>
      <c r="AB15" s="639"/>
      <c r="AC15" s="639"/>
      <c r="AD15" s="640">
        <v>6468</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49904</v>
      </c>
      <c r="BH15" s="587"/>
      <c r="BI15" s="587"/>
      <c r="BJ15" s="587"/>
      <c r="BK15" s="587"/>
      <c r="BL15" s="587"/>
      <c r="BM15" s="587"/>
      <c r="BN15" s="588"/>
      <c r="BO15" s="639">
        <v>2.4</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767069</v>
      </c>
      <c r="CS15" s="587"/>
      <c r="CT15" s="587"/>
      <c r="CU15" s="587"/>
      <c r="CV15" s="587"/>
      <c r="CW15" s="587"/>
      <c r="CX15" s="587"/>
      <c r="CY15" s="588"/>
      <c r="CZ15" s="639">
        <v>11.8</v>
      </c>
      <c r="DA15" s="639"/>
      <c r="DB15" s="639"/>
      <c r="DC15" s="639"/>
      <c r="DD15" s="592">
        <v>43419</v>
      </c>
      <c r="DE15" s="587"/>
      <c r="DF15" s="587"/>
      <c r="DG15" s="587"/>
      <c r="DH15" s="587"/>
      <c r="DI15" s="587"/>
      <c r="DJ15" s="587"/>
      <c r="DK15" s="587"/>
      <c r="DL15" s="587"/>
      <c r="DM15" s="587"/>
      <c r="DN15" s="587"/>
      <c r="DO15" s="587"/>
      <c r="DP15" s="588"/>
      <c r="DQ15" s="592">
        <v>659243</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2109570</v>
      </c>
      <c r="S16" s="587"/>
      <c r="T16" s="587"/>
      <c r="U16" s="587"/>
      <c r="V16" s="587"/>
      <c r="W16" s="587"/>
      <c r="X16" s="587"/>
      <c r="Y16" s="588"/>
      <c r="Z16" s="639">
        <v>31.2</v>
      </c>
      <c r="AA16" s="639"/>
      <c r="AB16" s="639"/>
      <c r="AC16" s="639"/>
      <c r="AD16" s="640">
        <v>1781860</v>
      </c>
      <c r="AE16" s="640"/>
      <c r="AF16" s="640"/>
      <c r="AG16" s="640"/>
      <c r="AH16" s="640"/>
      <c r="AI16" s="640"/>
      <c r="AJ16" s="640"/>
      <c r="AK16" s="640"/>
      <c r="AL16" s="609">
        <v>42.7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14145</v>
      </c>
      <c r="CS16" s="587"/>
      <c r="CT16" s="587"/>
      <c r="CU16" s="587"/>
      <c r="CV16" s="587"/>
      <c r="CW16" s="587"/>
      <c r="CX16" s="587"/>
      <c r="CY16" s="588"/>
      <c r="CZ16" s="639">
        <v>0.2</v>
      </c>
      <c r="DA16" s="639"/>
      <c r="DB16" s="639"/>
      <c r="DC16" s="639"/>
      <c r="DD16" s="592" t="s">
        <v>221</v>
      </c>
      <c r="DE16" s="587"/>
      <c r="DF16" s="587"/>
      <c r="DG16" s="587"/>
      <c r="DH16" s="587"/>
      <c r="DI16" s="587"/>
      <c r="DJ16" s="587"/>
      <c r="DK16" s="587"/>
      <c r="DL16" s="587"/>
      <c r="DM16" s="587"/>
      <c r="DN16" s="587"/>
      <c r="DO16" s="587"/>
      <c r="DP16" s="588"/>
      <c r="DQ16" s="592">
        <v>5036</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1781860</v>
      </c>
      <c r="S17" s="587"/>
      <c r="T17" s="587"/>
      <c r="U17" s="587"/>
      <c r="V17" s="587"/>
      <c r="W17" s="587"/>
      <c r="X17" s="587"/>
      <c r="Y17" s="588"/>
      <c r="Z17" s="639">
        <v>26.3</v>
      </c>
      <c r="AA17" s="639"/>
      <c r="AB17" s="639"/>
      <c r="AC17" s="639"/>
      <c r="AD17" s="640">
        <v>1781860</v>
      </c>
      <c r="AE17" s="640"/>
      <c r="AF17" s="640"/>
      <c r="AG17" s="640"/>
      <c r="AH17" s="640"/>
      <c r="AI17" s="640"/>
      <c r="AJ17" s="640"/>
      <c r="AK17" s="640"/>
      <c r="AL17" s="609">
        <v>42.7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555670</v>
      </c>
      <c r="CS17" s="587"/>
      <c r="CT17" s="587"/>
      <c r="CU17" s="587"/>
      <c r="CV17" s="587"/>
      <c r="CW17" s="587"/>
      <c r="CX17" s="587"/>
      <c r="CY17" s="588"/>
      <c r="CZ17" s="639">
        <v>8.5</v>
      </c>
      <c r="DA17" s="639"/>
      <c r="DB17" s="639"/>
      <c r="DC17" s="639"/>
      <c r="DD17" s="592" t="s">
        <v>221</v>
      </c>
      <c r="DE17" s="587"/>
      <c r="DF17" s="587"/>
      <c r="DG17" s="587"/>
      <c r="DH17" s="587"/>
      <c r="DI17" s="587"/>
      <c r="DJ17" s="587"/>
      <c r="DK17" s="587"/>
      <c r="DL17" s="587"/>
      <c r="DM17" s="587"/>
      <c r="DN17" s="587"/>
      <c r="DO17" s="587"/>
      <c r="DP17" s="588"/>
      <c r="DQ17" s="592">
        <v>555670</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327708</v>
      </c>
      <c r="S18" s="587"/>
      <c r="T18" s="587"/>
      <c r="U18" s="587"/>
      <c r="V18" s="587"/>
      <c r="W18" s="587"/>
      <c r="X18" s="587"/>
      <c r="Y18" s="588"/>
      <c r="Z18" s="639">
        <v>4.8</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221</v>
      </c>
      <c r="BH19" s="587"/>
      <c r="BI19" s="587"/>
      <c r="BJ19" s="587"/>
      <c r="BK19" s="587"/>
      <c r="BL19" s="587"/>
      <c r="BM19" s="587"/>
      <c r="BN19" s="588"/>
      <c r="BO19" s="639" t="s">
        <v>221</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4496317</v>
      </c>
      <c r="S20" s="587"/>
      <c r="T20" s="587"/>
      <c r="U20" s="587"/>
      <c r="V20" s="587"/>
      <c r="W20" s="587"/>
      <c r="X20" s="587"/>
      <c r="Y20" s="588"/>
      <c r="Z20" s="639">
        <v>66.5</v>
      </c>
      <c r="AA20" s="639"/>
      <c r="AB20" s="639"/>
      <c r="AC20" s="639"/>
      <c r="AD20" s="640">
        <v>4168607</v>
      </c>
      <c r="AE20" s="640"/>
      <c r="AF20" s="640"/>
      <c r="AG20" s="640"/>
      <c r="AH20" s="640"/>
      <c r="AI20" s="640"/>
      <c r="AJ20" s="640"/>
      <c r="AK20" s="640"/>
      <c r="AL20" s="609">
        <v>99.9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221</v>
      </c>
      <c r="BH20" s="587"/>
      <c r="BI20" s="587"/>
      <c r="BJ20" s="587"/>
      <c r="BK20" s="587"/>
      <c r="BL20" s="587"/>
      <c r="BM20" s="587"/>
      <c r="BN20" s="588"/>
      <c r="BO20" s="639" t="s">
        <v>221</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6499548</v>
      </c>
      <c r="CS20" s="587"/>
      <c r="CT20" s="587"/>
      <c r="CU20" s="587"/>
      <c r="CV20" s="587"/>
      <c r="CW20" s="587"/>
      <c r="CX20" s="587"/>
      <c r="CY20" s="588"/>
      <c r="CZ20" s="639">
        <v>100</v>
      </c>
      <c r="DA20" s="639"/>
      <c r="DB20" s="639"/>
      <c r="DC20" s="639"/>
      <c r="DD20" s="592">
        <v>814698</v>
      </c>
      <c r="DE20" s="587"/>
      <c r="DF20" s="587"/>
      <c r="DG20" s="587"/>
      <c r="DH20" s="587"/>
      <c r="DI20" s="587"/>
      <c r="DJ20" s="587"/>
      <c r="DK20" s="587"/>
      <c r="DL20" s="587"/>
      <c r="DM20" s="587"/>
      <c r="DN20" s="587"/>
      <c r="DO20" s="587"/>
      <c r="DP20" s="588"/>
      <c r="DQ20" s="592">
        <v>4919829</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3564</v>
      </c>
      <c r="S21" s="587"/>
      <c r="T21" s="587"/>
      <c r="U21" s="587"/>
      <c r="V21" s="587"/>
      <c r="W21" s="587"/>
      <c r="X21" s="587"/>
      <c r="Y21" s="588"/>
      <c r="Z21" s="639">
        <v>0.1</v>
      </c>
      <c r="AA21" s="639"/>
      <c r="AB21" s="639"/>
      <c r="AC21" s="639"/>
      <c r="AD21" s="640">
        <v>3564</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221</v>
      </c>
      <c r="BH21" s="587"/>
      <c r="BI21" s="587"/>
      <c r="BJ21" s="587"/>
      <c r="BK21" s="587"/>
      <c r="BL21" s="587"/>
      <c r="BM21" s="587"/>
      <c r="BN21" s="588"/>
      <c r="BO21" s="639" t="s">
        <v>221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152826</v>
      </c>
      <c r="S22" s="587"/>
      <c r="T22" s="587"/>
      <c r="U22" s="587"/>
      <c r="V22" s="587"/>
      <c r="W22" s="587"/>
      <c r="X22" s="587"/>
      <c r="Y22" s="588"/>
      <c r="Z22" s="639">
        <v>2.2999999999999998</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66446</v>
      </c>
      <c r="S23" s="587"/>
      <c r="T23" s="587"/>
      <c r="U23" s="587"/>
      <c r="V23" s="587"/>
      <c r="W23" s="587"/>
      <c r="X23" s="587"/>
      <c r="Y23" s="588"/>
      <c r="Z23" s="639">
        <v>1</v>
      </c>
      <c r="AA23" s="639"/>
      <c r="AB23" s="639"/>
      <c r="AC23" s="639"/>
      <c r="AD23" s="640">
        <v>137</v>
      </c>
      <c r="AE23" s="640"/>
      <c r="AF23" s="640"/>
      <c r="AG23" s="640"/>
      <c r="AH23" s="640"/>
      <c r="AI23" s="640"/>
      <c r="AJ23" s="640"/>
      <c r="AK23" s="640"/>
      <c r="AL23" s="609">
        <v>0</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14345</v>
      </c>
      <c r="S24" s="587"/>
      <c r="T24" s="587"/>
      <c r="U24" s="587"/>
      <c r="V24" s="587"/>
      <c r="W24" s="587"/>
      <c r="X24" s="587"/>
      <c r="Y24" s="588"/>
      <c r="Z24" s="639">
        <v>0.2</v>
      </c>
      <c r="AA24" s="639"/>
      <c r="AB24" s="639"/>
      <c r="AC24" s="639"/>
      <c r="AD24" s="640">
        <v>1</v>
      </c>
      <c r="AE24" s="640"/>
      <c r="AF24" s="640"/>
      <c r="AG24" s="640"/>
      <c r="AH24" s="640"/>
      <c r="AI24" s="640"/>
      <c r="AJ24" s="640"/>
      <c r="AK24" s="640"/>
      <c r="AL24" s="609">
        <v>0</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3076873</v>
      </c>
      <c r="CS24" s="637"/>
      <c r="CT24" s="637"/>
      <c r="CU24" s="637"/>
      <c r="CV24" s="637"/>
      <c r="CW24" s="637"/>
      <c r="CX24" s="637"/>
      <c r="CY24" s="684"/>
      <c r="CZ24" s="688">
        <v>47.3</v>
      </c>
      <c r="DA24" s="689"/>
      <c r="DB24" s="689"/>
      <c r="DC24" s="690"/>
      <c r="DD24" s="683">
        <v>2469295</v>
      </c>
      <c r="DE24" s="637"/>
      <c r="DF24" s="637"/>
      <c r="DG24" s="637"/>
      <c r="DH24" s="637"/>
      <c r="DI24" s="637"/>
      <c r="DJ24" s="637"/>
      <c r="DK24" s="684"/>
      <c r="DL24" s="683">
        <v>2394381</v>
      </c>
      <c r="DM24" s="637"/>
      <c r="DN24" s="637"/>
      <c r="DO24" s="637"/>
      <c r="DP24" s="637"/>
      <c r="DQ24" s="637"/>
      <c r="DR24" s="637"/>
      <c r="DS24" s="637"/>
      <c r="DT24" s="637"/>
      <c r="DU24" s="637"/>
      <c r="DV24" s="684"/>
      <c r="DW24" s="685">
        <v>52</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392119</v>
      </c>
      <c r="S25" s="587"/>
      <c r="T25" s="587"/>
      <c r="U25" s="587"/>
      <c r="V25" s="587"/>
      <c r="W25" s="587"/>
      <c r="X25" s="587"/>
      <c r="Y25" s="588"/>
      <c r="Z25" s="639">
        <v>5.8</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2034224</v>
      </c>
      <c r="CS25" s="605"/>
      <c r="CT25" s="605"/>
      <c r="CU25" s="605"/>
      <c r="CV25" s="605"/>
      <c r="CW25" s="605"/>
      <c r="CX25" s="605"/>
      <c r="CY25" s="606"/>
      <c r="CZ25" s="589">
        <v>31.3</v>
      </c>
      <c r="DA25" s="607"/>
      <c r="DB25" s="607"/>
      <c r="DC25" s="608"/>
      <c r="DD25" s="592">
        <v>1778442</v>
      </c>
      <c r="DE25" s="605"/>
      <c r="DF25" s="605"/>
      <c r="DG25" s="605"/>
      <c r="DH25" s="605"/>
      <c r="DI25" s="605"/>
      <c r="DJ25" s="605"/>
      <c r="DK25" s="606"/>
      <c r="DL25" s="592">
        <v>1703715</v>
      </c>
      <c r="DM25" s="605"/>
      <c r="DN25" s="605"/>
      <c r="DO25" s="605"/>
      <c r="DP25" s="605"/>
      <c r="DQ25" s="605"/>
      <c r="DR25" s="605"/>
      <c r="DS25" s="605"/>
      <c r="DT25" s="605"/>
      <c r="DU25" s="605"/>
      <c r="DV25" s="606"/>
      <c r="DW25" s="609">
        <v>37</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1232895</v>
      </c>
      <c r="CS26" s="587"/>
      <c r="CT26" s="587"/>
      <c r="CU26" s="587"/>
      <c r="CV26" s="587"/>
      <c r="CW26" s="587"/>
      <c r="CX26" s="587"/>
      <c r="CY26" s="588"/>
      <c r="CZ26" s="589">
        <v>19</v>
      </c>
      <c r="DA26" s="607"/>
      <c r="DB26" s="607"/>
      <c r="DC26" s="608"/>
      <c r="DD26" s="592">
        <v>1057535</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456790</v>
      </c>
      <c r="S27" s="587"/>
      <c r="T27" s="587"/>
      <c r="U27" s="587"/>
      <c r="V27" s="587"/>
      <c r="W27" s="587"/>
      <c r="X27" s="587"/>
      <c r="Y27" s="588"/>
      <c r="Z27" s="639">
        <v>6.8</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2072108</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486979</v>
      </c>
      <c r="CS27" s="605"/>
      <c r="CT27" s="605"/>
      <c r="CU27" s="605"/>
      <c r="CV27" s="605"/>
      <c r="CW27" s="605"/>
      <c r="CX27" s="605"/>
      <c r="CY27" s="606"/>
      <c r="CZ27" s="589">
        <v>7.5</v>
      </c>
      <c r="DA27" s="607"/>
      <c r="DB27" s="607"/>
      <c r="DC27" s="608"/>
      <c r="DD27" s="592">
        <v>135183</v>
      </c>
      <c r="DE27" s="605"/>
      <c r="DF27" s="605"/>
      <c r="DG27" s="605"/>
      <c r="DH27" s="605"/>
      <c r="DI27" s="605"/>
      <c r="DJ27" s="605"/>
      <c r="DK27" s="606"/>
      <c r="DL27" s="592">
        <v>134996</v>
      </c>
      <c r="DM27" s="605"/>
      <c r="DN27" s="605"/>
      <c r="DO27" s="605"/>
      <c r="DP27" s="605"/>
      <c r="DQ27" s="605"/>
      <c r="DR27" s="605"/>
      <c r="DS27" s="605"/>
      <c r="DT27" s="605"/>
      <c r="DU27" s="605"/>
      <c r="DV27" s="606"/>
      <c r="DW27" s="609">
        <v>2.9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8449</v>
      </c>
      <c r="S28" s="587"/>
      <c r="T28" s="587"/>
      <c r="U28" s="587"/>
      <c r="V28" s="587"/>
      <c r="W28" s="587"/>
      <c r="X28" s="587"/>
      <c r="Y28" s="588"/>
      <c r="Z28" s="639">
        <v>0.1</v>
      </c>
      <c r="AA28" s="639"/>
      <c r="AB28" s="639"/>
      <c r="AC28" s="639"/>
      <c r="AD28" s="640" t="s">
        <v>221</v>
      </c>
      <c r="AE28" s="640"/>
      <c r="AF28" s="640"/>
      <c r="AG28" s="640"/>
      <c r="AH28" s="640"/>
      <c r="AI28" s="640"/>
      <c r="AJ28" s="640"/>
      <c r="AK28" s="640"/>
      <c r="AL28" s="609" t="s">
        <v>221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555670</v>
      </c>
      <c r="CS28" s="587"/>
      <c r="CT28" s="587"/>
      <c r="CU28" s="587"/>
      <c r="CV28" s="587"/>
      <c r="CW28" s="587"/>
      <c r="CX28" s="587"/>
      <c r="CY28" s="588"/>
      <c r="CZ28" s="589">
        <v>8.5</v>
      </c>
      <c r="DA28" s="607"/>
      <c r="DB28" s="607"/>
      <c r="DC28" s="608"/>
      <c r="DD28" s="592">
        <v>555670</v>
      </c>
      <c r="DE28" s="587"/>
      <c r="DF28" s="587"/>
      <c r="DG28" s="587"/>
      <c r="DH28" s="587"/>
      <c r="DI28" s="587"/>
      <c r="DJ28" s="587"/>
      <c r="DK28" s="588"/>
      <c r="DL28" s="592">
        <v>555670</v>
      </c>
      <c r="DM28" s="587"/>
      <c r="DN28" s="587"/>
      <c r="DO28" s="587"/>
      <c r="DP28" s="587"/>
      <c r="DQ28" s="587"/>
      <c r="DR28" s="587"/>
      <c r="DS28" s="587"/>
      <c r="DT28" s="587"/>
      <c r="DU28" s="587"/>
      <c r="DV28" s="588"/>
      <c r="DW28" s="609">
        <v>12.1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7278</v>
      </c>
      <c r="S29" s="587"/>
      <c r="T29" s="587"/>
      <c r="U29" s="587"/>
      <c r="V29" s="587"/>
      <c r="W29" s="587"/>
      <c r="X29" s="587"/>
      <c r="Y29" s="588"/>
      <c r="Z29" s="639">
        <v>0.1</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555652</v>
      </c>
      <c r="CS29" s="605"/>
      <c r="CT29" s="605"/>
      <c r="CU29" s="605"/>
      <c r="CV29" s="605"/>
      <c r="CW29" s="605"/>
      <c r="CX29" s="605"/>
      <c r="CY29" s="606"/>
      <c r="CZ29" s="589">
        <v>8.5</v>
      </c>
      <c r="DA29" s="607"/>
      <c r="DB29" s="607"/>
      <c r="DC29" s="608"/>
      <c r="DD29" s="592">
        <v>555652</v>
      </c>
      <c r="DE29" s="605"/>
      <c r="DF29" s="605"/>
      <c r="DG29" s="605"/>
      <c r="DH29" s="605"/>
      <c r="DI29" s="605"/>
      <c r="DJ29" s="605"/>
      <c r="DK29" s="606"/>
      <c r="DL29" s="592">
        <v>555652</v>
      </c>
      <c r="DM29" s="605"/>
      <c r="DN29" s="605"/>
      <c r="DO29" s="605"/>
      <c r="DP29" s="605"/>
      <c r="DQ29" s="605"/>
      <c r="DR29" s="605"/>
      <c r="DS29" s="605"/>
      <c r="DT29" s="605"/>
      <c r="DU29" s="605"/>
      <c r="DV29" s="606"/>
      <c r="DW29" s="609">
        <v>12.1</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223214</v>
      </c>
      <c r="S30" s="587"/>
      <c r="T30" s="587"/>
      <c r="U30" s="587"/>
      <c r="V30" s="587"/>
      <c r="W30" s="587"/>
      <c r="X30" s="587"/>
      <c r="Y30" s="588"/>
      <c r="Z30" s="639">
        <v>3.3</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v>
      </c>
      <c r="BH30" s="653"/>
      <c r="BI30" s="653"/>
      <c r="BJ30" s="653"/>
      <c r="BK30" s="653"/>
      <c r="BL30" s="653"/>
      <c r="BM30" s="654">
        <v>97.1</v>
      </c>
      <c r="BN30" s="653"/>
      <c r="BO30" s="653"/>
      <c r="BP30" s="653"/>
      <c r="BQ30" s="655"/>
      <c r="BR30" s="652">
        <v>99.2</v>
      </c>
      <c r="BS30" s="653"/>
      <c r="BT30" s="653"/>
      <c r="BU30" s="653"/>
      <c r="BV30" s="653"/>
      <c r="BW30" s="653"/>
      <c r="BX30" s="654">
        <v>96.9</v>
      </c>
      <c r="BY30" s="653"/>
      <c r="BZ30" s="653"/>
      <c r="CA30" s="653"/>
      <c r="CB30" s="655"/>
      <c r="CD30" s="658"/>
      <c r="CE30" s="659"/>
      <c r="CF30" s="623" t="s">
        <v>292</v>
      </c>
      <c r="CG30" s="620"/>
      <c r="CH30" s="620"/>
      <c r="CI30" s="620"/>
      <c r="CJ30" s="620"/>
      <c r="CK30" s="620"/>
      <c r="CL30" s="620"/>
      <c r="CM30" s="620"/>
      <c r="CN30" s="620"/>
      <c r="CO30" s="620"/>
      <c r="CP30" s="620"/>
      <c r="CQ30" s="621"/>
      <c r="CR30" s="586">
        <v>473998</v>
      </c>
      <c r="CS30" s="587"/>
      <c r="CT30" s="587"/>
      <c r="CU30" s="587"/>
      <c r="CV30" s="587"/>
      <c r="CW30" s="587"/>
      <c r="CX30" s="587"/>
      <c r="CY30" s="588"/>
      <c r="CZ30" s="589">
        <v>7.3</v>
      </c>
      <c r="DA30" s="607"/>
      <c r="DB30" s="607"/>
      <c r="DC30" s="608"/>
      <c r="DD30" s="592">
        <v>473998</v>
      </c>
      <c r="DE30" s="587"/>
      <c r="DF30" s="587"/>
      <c r="DG30" s="587"/>
      <c r="DH30" s="587"/>
      <c r="DI30" s="587"/>
      <c r="DJ30" s="587"/>
      <c r="DK30" s="588"/>
      <c r="DL30" s="592">
        <v>473998</v>
      </c>
      <c r="DM30" s="587"/>
      <c r="DN30" s="587"/>
      <c r="DO30" s="587"/>
      <c r="DP30" s="587"/>
      <c r="DQ30" s="587"/>
      <c r="DR30" s="587"/>
      <c r="DS30" s="587"/>
      <c r="DT30" s="587"/>
      <c r="DU30" s="587"/>
      <c r="DV30" s="588"/>
      <c r="DW30" s="609">
        <v>10.3</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215019</v>
      </c>
      <c r="S31" s="587"/>
      <c r="T31" s="587"/>
      <c r="U31" s="587"/>
      <c r="V31" s="587"/>
      <c r="W31" s="587"/>
      <c r="X31" s="587"/>
      <c r="Y31" s="588"/>
      <c r="Z31" s="639">
        <v>3.2</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99.1</v>
      </c>
      <c r="BH31" s="605"/>
      <c r="BI31" s="605"/>
      <c r="BJ31" s="605"/>
      <c r="BK31" s="605"/>
      <c r="BL31" s="605"/>
      <c r="BM31" s="641">
        <v>98.2</v>
      </c>
      <c r="BN31" s="651"/>
      <c r="BO31" s="651"/>
      <c r="BP31" s="651"/>
      <c r="BQ31" s="615"/>
      <c r="BR31" s="650">
        <v>99.3</v>
      </c>
      <c r="BS31" s="605"/>
      <c r="BT31" s="605"/>
      <c r="BU31" s="605"/>
      <c r="BV31" s="605"/>
      <c r="BW31" s="605"/>
      <c r="BX31" s="641">
        <v>98.4</v>
      </c>
      <c r="BY31" s="651"/>
      <c r="BZ31" s="651"/>
      <c r="CA31" s="651"/>
      <c r="CB31" s="615"/>
      <c r="CD31" s="658"/>
      <c r="CE31" s="659"/>
      <c r="CF31" s="623" t="s">
        <v>296</v>
      </c>
      <c r="CG31" s="620"/>
      <c r="CH31" s="620"/>
      <c r="CI31" s="620"/>
      <c r="CJ31" s="620"/>
      <c r="CK31" s="620"/>
      <c r="CL31" s="620"/>
      <c r="CM31" s="620"/>
      <c r="CN31" s="620"/>
      <c r="CO31" s="620"/>
      <c r="CP31" s="620"/>
      <c r="CQ31" s="621"/>
      <c r="CR31" s="586">
        <v>81654</v>
      </c>
      <c r="CS31" s="605"/>
      <c r="CT31" s="605"/>
      <c r="CU31" s="605"/>
      <c r="CV31" s="605"/>
      <c r="CW31" s="605"/>
      <c r="CX31" s="605"/>
      <c r="CY31" s="606"/>
      <c r="CZ31" s="589">
        <v>1.3</v>
      </c>
      <c r="DA31" s="607"/>
      <c r="DB31" s="607"/>
      <c r="DC31" s="608"/>
      <c r="DD31" s="592">
        <v>81654</v>
      </c>
      <c r="DE31" s="605"/>
      <c r="DF31" s="605"/>
      <c r="DG31" s="605"/>
      <c r="DH31" s="605"/>
      <c r="DI31" s="605"/>
      <c r="DJ31" s="605"/>
      <c r="DK31" s="606"/>
      <c r="DL31" s="592">
        <v>81654</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89495</v>
      </c>
      <c r="S32" s="587"/>
      <c r="T32" s="587"/>
      <c r="U32" s="587"/>
      <c r="V32" s="587"/>
      <c r="W32" s="587"/>
      <c r="X32" s="587"/>
      <c r="Y32" s="588"/>
      <c r="Z32" s="639">
        <v>1.3</v>
      </c>
      <c r="AA32" s="639"/>
      <c r="AB32" s="639"/>
      <c r="AC32" s="639"/>
      <c r="AD32" s="640">
        <v>628</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98.8</v>
      </c>
      <c r="BH32" s="571"/>
      <c r="BI32" s="571"/>
      <c r="BJ32" s="571"/>
      <c r="BK32" s="571"/>
      <c r="BL32" s="571"/>
      <c r="BM32" s="634">
        <v>94.9</v>
      </c>
      <c r="BN32" s="571"/>
      <c r="BO32" s="571"/>
      <c r="BP32" s="571"/>
      <c r="BQ32" s="628"/>
      <c r="BR32" s="649">
        <v>98.9</v>
      </c>
      <c r="BS32" s="571"/>
      <c r="BT32" s="571"/>
      <c r="BU32" s="571"/>
      <c r="BV32" s="571"/>
      <c r="BW32" s="571"/>
      <c r="BX32" s="634">
        <v>93.9</v>
      </c>
      <c r="BY32" s="571"/>
      <c r="BZ32" s="571"/>
      <c r="CA32" s="571"/>
      <c r="CB32" s="628"/>
      <c r="CD32" s="660"/>
      <c r="CE32" s="661"/>
      <c r="CF32" s="623" t="s">
        <v>299</v>
      </c>
      <c r="CG32" s="620"/>
      <c r="CH32" s="620"/>
      <c r="CI32" s="620"/>
      <c r="CJ32" s="620"/>
      <c r="CK32" s="620"/>
      <c r="CL32" s="620"/>
      <c r="CM32" s="620"/>
      <c r="CN32" s="620"/>
      <c r="CO32" s="620"/>
      <c r="CP32" s="620"/>
      <c r="CQ32" s="621"/>
      <c r="CR32" s="586">
        <v>18</v>
      </c>
      <c r="CS32" s="587"/>
      <c r="CT32" s="587"/>
      <c r="CU32" s="587"/>
      <c r="CV32" s="587"/>
      <c r="CW32" s="587"/>
      <c r="CX32" s="587"/>
      <c r="CY32" s="588"/>
      <c r="CZ32" s="589">
        <v>0</v>
      </c>
      <c r="DA32" s="607"/>
      <c r="DB32" s="607"/>
      <c r="DC32" s="608"/>
      <c r="DD32" s="592">
        <v>18</v>
      </c>
      <c r="DE32" s="587"/>
      <c r="DF32" s="587"/>
      <c r="DG32" s="587"/>
      <c r="DH32" s="587"/>
      <c r="DI32" s="587"/>
      <c r="DJ32" s="587"/>
      <c r="DK32" s="588"/>
      <c r="DL32" s="592">
        <v>18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636424</v>
      </c>
      <c r="S33" s="587"/>
      <c r="T33" s="587"/>
      <c r="U33" s="587"/>
      <c r="V33" s="587"/>
      <c r="W33" s="587"/>
      <c r="X33" s="587"/>
      <c r="Y33" s="588"/>
      <c r="Z33" s="639">
        <v>9.4</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2593832</v>
      </c>
      <c r="CS33" s="605"/>
      <c r="CT33" s="605"/>
      <c r="CU33" s="605"/>
      <c r="CV33" s="605"/>
      <c r="CW33" s="605"/>
      <c r="CX33" s="605"/>
      <c r="CY33" s="606"/>
      <c r="CZ33" s="589">
        <v>39.9</v>
      </c>
      <c r="DA33" s="607"/>
      <c r="DB33" s="607"/>
      <c r="DC33" s="608"/>
      <c r="DD33" s="592">
        <v>2310199</v>
      </c>
      <c r="DE33" s="605"/>
      <c r="DF33" s="605"/>
      <c r="DG33" s="605"/>
      <c r="DH33" s="605"/>
      <c r="DI33" s="605"/>
      <c r="DJ33" s="605"/>
      <c r="DK33" s="606"/>
      <c r="DL33" s="592">
        <v>1797496</v>
      </c>
      <c r="DM33" s="605"/>
      <c r="DN33" s="605"/>
      <c r="DO33" s="605"/>
      <c r="DP33" s="605"/>
      <c r="DQ33" s="605"/>
      <c r="DR33" s="605"/>
      <c r="DS33" s="605"/>
      <c r="DT33" s="605"/>
      <c r="DU33" s="605"/>
      <c r="DV33" s="606"/>
      <c r="DW33" s="609">
        <v>39</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788872</v>
      </c>
      <c r="CS34" s="587"/>
      <c r="CT34" s="587"/>
      <c r="CU34" s="587"/>
      <c r="CV34" s="587"/>
      <c r="CW34" s="587"/>
      <c r="CX34" s="587"/>
      <c r="CY34" s="588"/>
      <c r="CZ34" s="589">
        <v>12.1</v>
      </c>
      <c r="DA34" s="607"/>
      <c r="DB34" s="607"/>
      <c r="DC34" s="608"/>
      <c r="DD34" s="592">
        <v>686877</v>
      </c>
      <c r="DE34" s="587"/>
      <c r="DF34" s="587"/>
      <c r="DG34" s="587"/>
      <c r="DH34" s="587"/>
      <c r="DI34" s="587"/>
      <c r="DJ34" s="587"/>
      <c r="DK34" s="588"/>
      <c r="DL34" s="592">
        <v>612577</v>
      </c>
      <c r="DM34" s="587"/>
      <c r="DN34" s="587"/>
      <c r="DO34" s="587"/>
      <c r="DP34" s="587"/>
      <c r="DQ34" s="587"/>
      <c r="DR34" s="587"/>
      <c r="DS34" s="587"/>
      <c r="DT34" s="587"/>
      <c r="DU34" s="587"/>
      <c r="DV34" s="588"/>
      <c r="DW34" s="609">
        <v>13.3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432824</v>
      </c>
      <c r="S35" s="587"/>
      <c r="T35" s="587"/>
      <c r="U35" s="587"/>
      <c r="V35" s="587"/>
      <c r="W35" s="587"/>
      <c r="X35" s="587"/>
      <c r="Y35" s="588"/>
      <c r="Z35" s="639">
        <v>6.4</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813216</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57842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133717</v>
      </c>
      <c r="CS35" s="605"/>
      <c r="CT35" s="605"/>
      <c r="CU35" s="605"/>
      <c r="CV35" s="605"/>
      <c r="CW35" s="605"/>
      <c r="CX35" s="605"/>
      <c r="CY35" s="606"/>
      <c r="CZ35" s="589">
        <v>2.1</v>
      </c>
      <c r="DA35" s="607"/>
      <c r="DB35" s="607"/>
      <c r="DC35" s="608"/>
      <c r="DD35" s="592">
        <v>99304</v>
      </c>
      <c r="DE35" s="605"/>
      <c r="DF35" s="605"/>
      <c r="DG35" s="605"/>
      <c r="DH35" s="605"/>
      <c r="DI35" s="605"/>
      <c r="DJ35" s="605"/>
      <c r="DK35" s="606"/>
      <c r="DL35" s="592">
        <v>99304</v>
      </c>
      <c r="DM35" s="605"/>
      <c r="DN35" s="605"/>
      <c r="DO35" s="605"/>
      <c r="DP35" s="605"/>
      <c r="DQ35" s="605"/>
      <c r="DR35" s="605"/>
      <c r="DS35" s="605"/>
      <c r="DT35" s="605"/>
      <c r="DU35" s="605"/>
      <c r="DV35" s="606"/>
      <c r="DW35" s="609">
        <v>2.2000000000000002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6762286</v>
      </c>
      <c r="S36" s="627"/>
      <c r="T36" s="627"/>
      <c r="U36" s="627"/>
      <c r="V36" s="627"/>
      <c r="W36" s="627"/>
      <c r="X36" s="627"/>
      <c r="Y36" s="630"/>
      <c r="Z36" s="631">
        <v>100</v>
      </c>
      <c r="AA36" s="631"/>
      <c r="AB36" s="631"/>
      <c r="AC36" s="631"/>
      <c r="AD36" s="632">
        <v>4172937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107467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54332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634045</v>
      </c>
      <c r="CS36" s="587"/>
      <c r="CT36" s="587"/>
      <c r="CU36" s="587"/>
      <c r="CV36" s="587"/>
      <c r="CW36" s="587"/>
      <c r="CX36" s="587"/>
      <c r="CY36" s="588"/>
      <c r="CZ36" s="589">
        <v>9.8000000000000007</v>
      </c>
      <c r="DA36" s="607"/>
      <c r="DB36" s="607"/>
      <c r="DC36" s="608"/>
      <c r="DD36" s="592">
        <v>571454</v>
      </c>
      <c r="DE36" s="587"/>
      <c r="DF36" s="587"/>
      <c r="DG36" s="587"/>
      <c r="DH36" s="587"/>
      <c r="DI36" s="587"/>
      <c r="DJ36" s="587"/>
      <c r="DK36" s="588"/>
      <c r="DL36" s="592">
        <v>508775</v>
      </c>
      <c r="DM36" s="587"/>
      <c r="DN36" s="587"/>
      <c r="DO36" s="587"/>
      <c r="DP36" s="587"/>
      <c r="DQ36" s="587"/>
      <c r="DR36" s="587"/>
      <c r="DS36" s="587"/>
      <c r="DT36" s="587"/>
      <c r="DU36" s="587"/>
      <c r="DV36" s="588"/>
      <c r="DW36" s="609">
        <v>11</v>
      </c>
      <c r="DX36" s="610"/>
      <c r="DY36" s="610"/>
      <c r="DZ36" s="610"/>
      <c r="EA36" s="610"/>
      <c r="EB36" s="610"/>
      <c r="EC36" s="611"/>
    </row>
    <row r="37" spans="2:133" ht="11.25" customHeight="1">
      <c r="AQ37" s="612" t="s">
        <v>314</v>
      </c>
      <c r="AR37" s="613"/>
      <c r="AS37" s="613"/>
      <c r="AT37" s="613"/>
      <c r="AU37" s="613"/>
      <c r="AV37" s="613"/>
      <c r="AW37" s="613"/>
      <c r="AX37" s="613"/>
      <c r="AY37" s="614"/>
      <c r="AZ37" s="586">
        <v>89508</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3685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322291</v>
      </c>
      <c r="CS37" s="605"/>
      <c r="CT37" s="605"/>
      <c r="CU37" s="605"/>
      <c r="CV37" s="605"/>
      <c r="CW37" s="605"/>
      <c r="CX37" s="605"/>
      <c r="CY37" s="606"/>
      <c r="CZ37" s="589">
        <v>5</v>
      </c>
      <c r="DA37" s="607"/>
      <c r="DB37" s="607"/>
      <c r="DC37" s="608"/>
      <c r="DD37" s="592">
        <v>322291</v>
      </c>
      <c r="DE37" s="605"/>
      <c r="DF37" s="605"/>
      <c r="DG37" s="605"/>
      <c r="DH37" s="605"/>
      <c r="DI37" s="605"/>
      <c r="DJ37" s="605"/>
      <c r="DK37" s="606"/>
      <c r="DL37" s="592">
        <v>322290</v>
      </c>
      <c r="DM37" s="605"/>
      <c r="DN37" s="605"/>
      <c r="DO37" s="605"/>
      <c r="DP37" s="605"/>
      <c r="DQ37" s="605"/>
      <c r="DR37" s="605"/>
      <c r="DS37" s="605"/>
      <c r="DT37" s="605"/>
      <c r="DU37" s="605"/>
      <c r="DV37" s="606"/>
      <c r="DW37" s="609">
        <v>7</v>
      </c>
      <c r="DX37" s="610"/>
      <c r="DY37" s="610"/>
      <c r="DZ37" s="610"/>
      <c r="EA37" s="610"/>
      <c r="EB37" s="610"/>
      <c r="EC37" s="611"/>
    </row>
    <row r="38" spans="2:133" ht="11.25" customHeight="1">
      <c r="AQ38" s="612" t="s">
        <v>317</v>
      </c>
      <c r="AR38" s="613"/>
      <c r="AS38" s="613"/>
      <c r="AT38" s="613"/>
      <c r="AU38" s="613"/>
      <c r="AV38" s="613"/>
      <c r="AW38" s="613"/>
      <c r="AX38" s="613"/>
      <c r="AY38" s="614"/>
      <c r="AZ38" s="586" t="s">
        <v>112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6507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723708</v>
      </c>
      <c r="CS38" s="587"/>
      <c r="CT38" s="587"/>
      <c r="CU38" s="587"/>
      <c r="CV38" s="587"/>
      <c r="CW38" s="587"/>
      <c r="CX38" s="587"/>
      <c r="CY38" s="588"/>
      <c r="CZ38" s="589">
        <v>11.1</v>
      </c>
      <c r="DA38" s="607"/>
      <c r="DB38" s="607"/>
      <c r="DC38" s="608"/>
      <c r="DD38" s="592">
        <v>652462</v>
      </c>
      <c r="DE38" s="587"/>
      <c r="DF38" s="587"/>
      <c r="DG38" s="587"/>
      <c r="DH38" s="587"/>
      <c r="DI38" s="587"/>
      <c r="DJ38" s="587"/>
      <c r="DK38" s="588"/>
      <c r="DL38" s="592">
        <v>576840</v>
      </c>
      <c r="DM38" s="587"/>
      <c r="DN38" s="587"/>
      <c r="DO38" s="587"/>
      <c r="DP38" s="587"/>
      <c r="DQ38" s="587"/>
      <c r="DR38" s="587"/>
      <c r="DS38" s="587"/>
      <c r="DT38" s="587"/>
      <c r="DU38" s="587"/>
      <c r="DV38" s="588"/>
      <c r="DW38" s="609">
        <v>12.5</v>
      </c>
      <c r="DX38" s="610"/>
      <c r="DY38" s="610"/>
      <c r="DZ38" s="610"/>
      <c r="EA38" s="610"/>
      <c r="EB38" s="610"/>
      <c r="EC38" s="611"/>
    </row>
    <row r="39" spans="2:133" ht="11.25" customHeight="1">
      <c r="AQ39" s="612" t="s">
        <v>320</v>
      </c>
      <c r="AR39" s="613"/>
      <c r="AS39" s="613"/>
      <c r="AT39" s="613"/>
      <c r="AU39" s="613"/>
      <c r="AV39" s="613"/>
      <c r="AW39" s="613"/>
      <c r="AX39" s="613"/>
      <c r="AY39" s="614"/>
      <c r="AZ39" s="586" t="s">
        <v>112</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309914</v>
      </c>
      <c r="CS39" s="605"/>
      <c r="CT39" s="605"/>
      <c r="CU39" s="605"/>
      <c r="CV39" s="605"/>
      <c r="CW39" s="605"/>
      <c r="CX39" s="605"/>
      <c r="CY39" s="606"/>
      <c r="CZ39" s="589">
        <v>4.8</v>
      </c>
      <c r="DA39" s="607"/>
      <c r="DB39" s="607"/>
      <c r="DC39" s="608"/>
      <c r="DD39" s="592">
        <v>300102</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121172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75</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3576</v>
      </c>
      <c r="CS40" s="587"/>
      <c r="CT40" s="587"/>
      <c r="CU40" s="587"/>
      <c r="CV40" s="587"/>
      <c r="CW40" s="587"/>
      <c r="CX40" s="587"/>
      <c r="CY40" s="588"/>
      <c r="CZ40" s="589">
        <v>0.1</v>
      </c>
      <c r="DA40" s="607"/>
      <c r="DB40" s="607"/>
      <c r="DC40" s="608"/>
      <c r="DD40" s="592" t="s">
        <v>112</v>
      </c>
      <c r="DE40" s="587"/>
      <c r="DF40" s="587"/>
      <c r="DG40" s="587"/>
      <c r="DH40" s="587"/>
      <c r="DI40" s="587"/>
      <c r="DJ40" s="587"/>
      <c r="DK40" s="588"/>
      <c r="DL40" s="592" t="s">
        <v>112</v>
      </c>
      <c r="DM40" s="587"/>
      <c r="DN40" s="587"/>
      <c r="DO40" s="587"/>
      <c r="DP40" s="587"/>
      <c r="DQ40" s="587"/>
      <c r="DR40" s="587"/>
      <c r="DS40" s="587"/>
      <c r="DT40" s="587"/>
      <c r="DU40" s="587"/>
      <c r="DV40" s="588"/>
      <c r="DW40" s="609" t="s">
        <v>112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495069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828843</v>
      </c>
      <c r="CS42" s="587"/>
      <c r="CT42" s="587"/>
      <c r="CU42" s="587"/>
      <c r="CV42" s="587"/>
      <c r="CW42" s="587"/>
      <c r="CX42" s="587"/>
      <c r="CY42" s="588"/>
      <c r="CZ42" s="589">
        <v>12.8</v>
      </c>
      <c r="DA42" s="590"/>
      <c r="DB42" s="590"/>
      <c r="DC42" s="591"/>
      <c r="DD42" s="592">
        <v>140335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11371</v>
      </c>
      <c r="CS43" s="605"/>
      <c r="CT43" s="605"/>
      <c r="CU43" s="605"/>
      <c r="CV43" s="605"/>
      <c r="CW43" s="605"/>
      <c r="CX43" s="605"/>
      <c r="CY43" s="606"/>
      <c r="CZ43" s="589">
        <v>0.2</v>
      </c>
      <c r="DA43" s="607"/>
      <c r="DB43" s="607"/>
      <c r="DC43" s="608"/>
      <c r="DD43" s="592">
        <v>11371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288</v>
      </c>
      <c r="CE44" s="600"/>
      <c r="CF44" s="583" t="s">
        <v>336</v>
      </c>
      <c r="CG44" s="584"/>
      <c r="CH44" s="584"/>
      <c r="CI44" s="584"/>
      <c r="CJ44" s="584"/>
      <c r="CK44" s="584"/>
      <c r="CL44" s="584"/>
      <c r="CM44" s="584"/>
      <c r="CN44" s="584"/>
      <c r="CO44" s="584"/>
      <c r="CP44" s="584"/>
      <c r="CQ44" s="585"/>
      <c r="CR44" s="586">
        <v>814698</v>
      </c>
      <c r="CS44" s="587"/>
      <c r="CT44" s="587"/>
      <c r="CU44" s="587"/>
      <c r="CV44" s="587"/>
      <c r="CW44" s="587"/>
      <c r="CX44" s="587"/>
      <c r="CY44" s="588"/>
      <c r="CZ44" s="589">
        <v>12.5</v>
      </c>
      <c r="DA44" s="590"/>
      <c r="DB44" s="590"/>
      <c r="DC44" s="591"/>
      <c r="DD44" s="592">
        <v>135299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426796</v>
      </c>
      <c r="CS45" s="605"/>
      <c r="CT45" s="605"/>
      <c r="CU45" s="605"/>
      <c r="CV45" s="605"/>
      <c r="CW45" s="605"/>
      <c r="CX45" s="605"/>
      <c r="CY45" s="606"/>
      <c r="CZ45" s="589">
        <v>6.6</v>
      </c>
      <c r="DA45" s="607"/>
      <c r="DB45" s="607"/>
      <c r="DC45" s="608"/>
      <c r="DD45" s="592">
        <v>16029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387902</v>
      </c>
      <c r="CS46" s="587"/>
      <c r="CT46" s="587"/>
      <c r="CU46" s="587"/>
      <c r="CV46" s="587"/>
      <c r="CW46" s="587"/>
      <c r="CX46" s="587"/>
      <c r="CY46" s="588"/>
      <c r="CZ46" s="589">
        <v>6</v>
      </c>
      <c r="DA46" s="590"/>
      <c r="DB46" s="590"/>
      <c r="DC46" s="591"/>
      <c r="DD46" s="592">
        <v>119270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14145</v>
      </c>
      <c r="CS47" s="605"/>
      <c r="CT47" s="605"/>
      <c r="CU47" s="605"/>
      <c r="CV47" s="605"/>
      <c r="CW47" s="605"/>
      <c r="CX47" s="605"/>
      <c r="CY47" s="606"/>
      <c r="CZ47" s="589">
        <v>0.2</v>
      </c>
      <c r="DA47" s="607"/>
      <c r="DB47" s="607"/>
      <c r="DC47" s="608"/>
      <c r="DD47" s="592">
        <v>5036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112</v>
      </c>
      <c r="CS48" s="587"/>
      <c r="CT48" s="587"/>
      <c r="CU48" s="587"/>
      <c r="CV48" s="587"/>
      <c r="CW48" s="587"/>
      <c r="CX48" s="587"/>
      <c r="CY48" s="588"/>
      <c r="CZ48" s="589" t="s">
        <v>112</v>
      </c>
      <c r="DA48" s="590"/>
      <c r="DB48" s="590"/>
      <c r="DC48" s="591"/>
      <c r="DD48" s="592" t="s">
        <v>112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6499548</v>
      </c>
      <c r="CS49" s="571"/>
      <c r="CT49" s="571"/>
      <c r="CU49" s="571"/>
      <c r="CV49" s="571"/>
      <c r="CW49" s="571"/>
      <c r="CX49" s="571"/>
      <c r="CY49" s="572"/>
      <c r="CZ49" s="573">
        <v>100</v>
      </c>
      <c r="DA49" s="574"/>
      <c r="DB49" s="574"/>
      <c r="DC49" s="575"/>
      <c r="DD49" s="576">
        <v>4919829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6762</v>
      </c>
      <c r="R7" s="1099"/>
      <c r="S7" s="1099"/>
      <c r="T7" s="1099"/>
      <c r="U7" s="1099"/>
      <c r="V7" s="1099">
        <v>6500</v>
      </c>
      <c r="W7" s="1099"/>
      <c r="X7" s="1099"/>
      <c r="Y7" s="1099"/>
      <c r="Z7" s="1099"/>
      <c r="AA7" s="1099">
        <v>263</v>
      </c>
      <c r="AB7" s="1099"/>
      <c r="AC7" s="1099"/>
      <c r="AD7" s="1099"/>
      <c r="AE7" s="1100"/>
      <c r="AF7" s="1101">
        <v>163</v>
      </c>
      <c r="AG7" s="1102"/>
      <c r="AH7" s="1102"/>
      <c r="AI7" s="1102"/>
      <c r="AJ7" s="1103"/>
      <c r="AK7" s="1085">
        <v>223</v>
      </c>
      <c r="AL7" s="1086"/>
      <c r="AM7" s="1086"/>
      <c r="AN7" s="1086"/>
      <c r="AO7" s="1086"/>
      <c r="AP7" s="1086">
        <v>6089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6762</v>
      </c>
      <c r="R23" s="1063"/>
      <c r="S23" s="1063"/>
      <c r="T23" s="1063"/>
      <c r="U23" s="1063"/>
      <c r="V23" s="1063">
        <v>6500</v>
      </c>
      <c r="W23" s="1063"/>
      <c r="X23" s="1063"/>
      <c r="Y23" s="1063"/>
      <c r="Z23" s="1063"/>
      <c r="AA23" s="1063">
        <v>263</v>
      </c>
      <c r="AB23" s="1063"/>
      <c r="AC23" s="1063"/>
      <c r="AD23" s="1063"/>
      <c r="AE23" s="1064"/>
      <c r="AF23" s="1065">
        <v>163</v>
      </c>
      <c r="AG23" s="1063"/>
      <c r="AH23" s="1063"/>
      <c r="AI23" s="1063"/>
      <c r="AJ23" s="1066"/>
      <c r="AK23" s="1067"/>
      <c r="AL23" s="1068"/>
      <c r="AM23" s="1068"/>
      <c r="AN23" s="1068"/>
      <c r="AO23" s="1068"/>
      <c r="AP23" s="1063">
        <v>6089</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2847</v>
      </c>
      <c r="R28" s="1048"/>
      <c r="S28" s="1048"/>
      <c r="T28" s="1048"/>
      <c r="U28" s="1048"/>
      <c r="V28" s="1048">
        <v>2789</v>
      </c>
      <c r="W28" s="1048"/>
      <c r="X28" s="1048"/>
      <c r="Y28" s="1048"/>
      <c r="Z28" s="1048"/>
      <c r="AA28" s="1048">
        <v>58</v>
      </c>
      <c r="AB28" s="1048"/>
      <c r="AC28" s="1048"/>
      <c r="AD28" s="1048"/>
      <c r="AE28" s="1049"/>
      <c r="AF28" s="1050">
        <v>58</v>
      </c>
      <c r="AG28" s="1048"/>
      <c r="AH28" s="1048"/>
      <c r="AI28" s="1048"/>
      <c r="AJ28" s="1051"/>
      <c r="AK28" s="1052">
        <v>143</v>
      </c>
      <c r="AL28" s="1040"/>
      <c r="AM28" s="1040"/>
      <c r="AN28" s="1040"/>
      <c r="AO28" s="1040"/>
      <c r="AP28" s="1040"/>
      <c r="AQ28" s="1040"/>
      <c r="AR28" s="1040"/>
      <c r="AS28" s="1040"/>
      <c r="AT28" s="1040"/>
      <c r="AU28" s="1040"/>
      <c r="AV28" s="1040"/>
      <c r="AW28" s="1040"/>
      <c r="AX28" s="1040"/>
      <c r="AY28" s="1040"/>
      <c r="AZ28" s="1041" t="s">
        <v>530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106</v>
      </c>
      <c r="R29" s="1038"/>
      <c r="S29" s="1038"/>
      <c r="T29" s="1038"/>
      <c r="U29" s="1038"/>
      <c r="V29" s="1038">
        <v>102</v>
      </c>
      <c r="W29" s="1038"/>
      <c r="X29" s="1038"/>
      <c r="Y29" s="1038"/>
      <c r="Z29" s="1038"/>
      <c r="AA29" s="1038">
        <v>4</v>
      </c>
      <c r="AB29" s="1038"/>
      <c r="AC29" s="1038"/>
      <c r="AD29" s="1038"/>
      <c r="AE29" s="1039"/>
      <c r="AF29" s="1013">
        <v>4</v>
      </c>
      <c r="AG29" s="1014"/>
      <c r="AH29" s="1014"/>
      <c r="AI29" s="1014"/>
      <c r="AJ29" s="1015"/>
      <c r="AK29" s="974">
        <v>21</v>
      </c>
      <c r="AL29" s="965"/>
      <c r="AM29" s="965"/>
      <c r="AN29" s="965"/>
      <c r="AO29" s="965"/>
      <c r="AP29" s="965">
        <v>21</v>
      </c>
      <c r="AQ29" s="965"/>
      <c r="AR29" s="965"/>
      <c r="AS29" s="965"/>
      <c r="AT29" s="965"/>
      <c r="AU29" s="965">
        <v>4</v>
      </c>
      <c r="AV29" s="965"/>
      <c r="AW29" s="965"/>
      <c r="AX29" s="965"/>
      <c r="AY29" s="965"/>
      <c r="AZ29" s="1036" t="s">
        <v>531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1674</v>
      </c>
      <c r="R30" s="1038"/>
      <c r="S30" s="1038"/>
      <c r="T30" s="1038"/>
      <c r="U30" s="1038"/>
      <c r="V30" s="1038">
        <v>1608</v>
      </c>
      <c r="W30" s="1038"/>
      <c r="X30" s="1038"/>
      <c r="Y30" s="1038"/>
      <c r="Z30" s="1038"/>
      <c r="AA30" s="1038">
        <v>65</v>
      </c>
      <c r="AB30" s="1038"/>
      <c r="AC30" s="1038"/>
      <c r="AD30" s="1038"/>
      <c r="AE30" s="1039"/>
      <c r="AF30" s="1013">
        <v>65</v>
      </c>
      <c r="AG30" s="1014"/>
      <c r="AH30" s="1014"/>
      <c r="AI30" s="1014"/>
      <c r="AJ30" s="1015"/>
      <c r="AK30" s="974">
        <v>271</v>
      </c>
      <c r="AL30" s="965"/>
      <c r="AM30" s="965"/>
      <c r="AN30" s="965"/>
      <c r="AO30" s="965"/>
      <c r="AP30" s="965"/>
      <c r="AQ30" s="965"/>
      <c r="AR30" s="965"/>
      <c r="AS30" s="965"/>
      <c r="AT30" s="965"/>
      <c r="AU30" s="965"/>
      <c r="AV30" s="965"/>
      <c r="AW30" s="965"/>
      <c r="AX30" s="965"/>
      <c r="AY30" s="965"/>
      <c r="AZ30" s="1036" t="s">
        <v>530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358</v>
      </c>
      <c r="R31" s="1038"/>
      <c r="S31" s="1038"/>
      <c r="T31" s="1038"/>
      <c r="U31" s="1038"/>
      <c r="V31" s="1038">
        <v>348</v>
      </c>
      <c r="W31" s="1038"/>
      <c r="X31" s="1038"/>
      <c r="Y31" s="1038"/>
      <c r="Z31" s="1038"/>
      <c r="AA31" s="1038">
        <v>10</v>
      </c>
      <c r="AB31" s="1038"/>
      <c r="AC31" s="1038"/>
      <c r="AD31" s="1038"/>
      <c r="AE31" s="1039"/>
      <c r="AF31" s="1013">
        <v>10</v>
      </c>
      <c r="AG31" s="1014"/>
      <c r="AH31" s="1014"/>
      <c r="AI31" s="1014"/>
      <c r="AJ31" s="1015"/>
      <c r="AK31" s="974">
        <v>42</v>
      </c>
      <c r="AL31" s="965"/>
      <c r="AM31" s="965"/>
      <c r="AN31" s="965"/>
      <c r="AO31" s="965"/>
      <c r="AP31" s="965"/>
      <c r="AQ31" s="965"/>
      <c r="AR31" s="965"/>
      <c r="AS31" s="965"/>
      <c r="AT31" s="965"/>
      <c r="AU31" s="965"/>
      <c r="AV31" s="965"/>
      <c r="AW31" s="965"/>
      <c r="AX31" s="965"/>
      <c r="AY31" s="965"/>
      <c r="AZ31" s="1036" t="s">
        <v>530</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486</v>
      </c>
      <c r="R32" s="1038"/>
      <c r="S32" s="1038"/>
      <c r="T32" s="1038"/>
      <c r="U32" s="1038"/>
      <c r="V32" s="1038">
        <v>565</v>
      </c>
      <c r="W32" s="1038"/>
      <c r="X32" s="1038"/>
      <c r="Y32" s="1038"/>
      <c r="Z32" s="1038"/>
      <c r="AA32" s="1038">
        <v>-79</v>
      </c>
      <c r="AB32" s="1038"/>
      <c r="AC32" s="1038"/>
      <c r="AD32" s="1038"/>
      <c r="AE32" s="1039"/>
      <c r="AF32" s="1013">
        <v>691</v>
      </c>
      <c r="AG32" s="1014"/>
      <c r="AH32" s="1014"/>
      <c r="AI32" s="1014"/>
      <c r="AJ32" s="1015"/>
      <c r="AK32" s="974">
        <v>89</v>
      </c>
      <c r="AL32" s="965"/>
      <c r="AM32" s="965"/>
      <c r="AN32" s="965"/>
      <c r="AO32" s="965"/>
      <c r="AP32" s="965">
        <v>2650</v>
      </c>
      <c r="AQ32" s="965"/>
      <c r="AR32" s="965"/>
      <c r="AS32" s="965"/>
      <c r="AT32" s="965"/>
      <c r="AU32" s="965">
        <v>550</v>
      </c>
      <c r="AV32" s="965"/>
      <c r="AW32" s="965"/>
      <c r="AX32" s="965"/>
      <c r="AY32" s="965"/>
      <c r="AZ32" s="1036" t="s">
        <v>530</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478</v>
      </c>
      <c r="R33" s="1038"/>
      <c r="S33" s="1038"/>
      <c r="T33" s="1038"/>
      <c r="U33" s="1038"/>
      <c r="V33" s="1038">
        <v>455</v>
      </c>
      <c r="W33" s="1038"/>
      <c r="X33" s="1038"/>
      <c r="Y33" s="1038"/>
      <c r="Z33" s="1038"/>
      <c r="AA33" s="1038">
        <v>23</v>
      </c>
      <c r="AB33" s="1038"/>
      <c r="AC33" s="1038"/>
      <c r="AD33" s="1038"/>
      <c r="AE33" s="1039"/>
      <c r="AF33" s="1013">
        <v>23</v>
      </c>
      <c r="AG33" s="1014"/>
      <c r="AH33" s="1014"/>
      <c r="AI33" s="1014"/>
      <c r="AJ33" s="1015"/>
      <c r="AK33" s="974">
        <v>116</v>
      </c>
      <c r="AL33" s="965"/>
      <c r="AM33" s="965"/>
      <c r="AN33" s="965"/>
      <c r="AO33" s="965"/>
      <c r="AP33" s="965">
        <v>2287</v>
      </c>
      <c r="AQ33" s="965"/>
      <c r="AR33" s="965"/>
      <c r="AS33" s="965"/>
      <c r="AT33" s="965"/>
      <c r="AU33" s="965">
        <v>935</v>
      </c>
      <c r="AV33" s="965"/>
      <c r="AW33" s="965"/>
      <c r="AX33" s="965"/>
      <c r="AY33" s="965"/>
      <c r="AZ33" s="1036" t="s">
        <v>531</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11</v>
      </c>
      <c r="R34" s="1038"/>
      <c r="S34" s="1038"/>
      <c r="T34" s="1038"/>
      <c r="U34" s="1038"/>
      <c r="V34" s="1038">
        <v>11</v>
      </c>
      <c r="W34" s="1038"/>
      <c r="X34" s="1038"/>
      <c r="Y34" s="1038"/>
      <c r="Z34" s="1038"/>
      <c r="AA34" s="1038">
        <v>0</v>
      </c>
      <c r="AB34" s="1038"/>
      <c r="AC34" s="1038"/>
      <c r="AD34" s="1038"/>
      <c r="AE34" s="1039"/>
      <c r="AF34" s="1013" t="s">
        <v>221</v>
      </c>
      <c r="AG34" s="1014"/>
      <c r="AH34" s="1014"/>
      <c r="AI34" s="1014"/>
      <c r="AJ34" s="1015"/>
      <c r="AK34" s="974">
        <v>9</v>
      </c>
      <c r="AL34" s="965"/>
      <c r="AM34" s="965"/>
      <c r="AN34" s="965"/>
      <c r="AO34" s="965"/>
      <c r="AP34" s="965">
        <v>69</v>
      </c>
      <c r="AQ34" s="965"/>
      <c r="AR34" s="965"/>
      <c r="AS34" s="965"/>
      <c r="AT34" s="965"/>
      <c r="AU34" s="965">
        <v>69</v>
      </c>
      <c r="AV34" s="965"/>
      <c r="AW34" s="965"/>
      <c r="AX34" s="965"/>
      <c r="AY34" s="965"/>
      <c r="AZ34" s="1036" t="s">
        <v>530</v>
      </c>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852</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134</v>
      </c>
      <c r="R68" s="976"/>
      <c r="S68" s="976"/>
      <c r="T68" s="976"/>
      <c r="U68" s="976"/>
      <c r="V68" s="976">
        <v>60</v>
      </c>
      <c r="W68" s="976"/>
      <c r="X68" s="976"/>
      <c r="Y68" s="976"/>
      <c r="Z68" s="976"/>
      <c r="AA68" s="976">
        <v>74</v>
      </c>
      <c r="AB68" s="976"/>
      <c r="AC68" s="976"/>
      <c r="AD68" s="976"/>
      <c r="AE68" s="976"/>
      <c r="AF68" s="976">
        <v>39</v>
      </c>
      <c r="AG68" s="976"/>
      <c r="AH68" s="976"/>
      <c r="AI68" s="976"/>
      <c r="AJ68" s="976"/>
      <c r="AK68" s="976" t="s">
        <v>536</v>
      </c>
      <c r="AL68" s="976"/>
      <c r="AM68" s="976"/>
      <c r="AN68" s="976"/>
      <c r="AO68" s="976"/>
      <c r="AP68" s="976" t="s">
        <v>536</v>
      </c>
      <c r="AQ68" s="976"/>
      <c r="AR68" s="976"/>
      <c r="AS68" s="976"/>
      <c r="AT68" s="976"/>
      <c r="AU68" s="976" t="s">
        <v>536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2890</v>
      </c>
      <c r="R69" s="965"/>
      <c r="S69" s="965"/>
      <c r="T69" s="965"/>
      <c r="U69" s="965"/>
      <c r="V69" s="965">
        <v>2825</v>
      </c>
      <c r="W69" s="965"/>
      <c r="X69" s="965"/>
      <c r="Y69" s="965"/>
      <c r="Z69" s="965"/>
      <c r="AA69" s="965">
        <v>65</v>
      </c>
      <c r="AB69" s="965"/>
      <c r="AC69" s="965"/>
      <c r="AD69" s="965"/>
      <c r="AE69" s="965"/>
      <c r="AF69" s="965">
        <v>63</v>
      </c>
      <c r="AG69" s="965"/>
      <c r="AH69" s="965"/>
      <c r="AI69" s="965"/>
      <c r="AJ69" s="965"/>
      <c r="AK69" s="965" t="s">
        <v>535</v>
      </c>
      <c r="AL69" s="965"/>
      <c r="AM69" s="965"/>
      <c r="AN69" s="965"/>
      <c r="AO69" s="965"/>
      <c r="AP69" s="965">
        <v>9245</v>
      </c>
      <c r="AQ69" s="965"/>
      <c r="AR69" s="965"/>
      <c r="AS69" s="965"/>
      <c r="AT69" s="965"/>
      <c r="AU69" s="965">
        <v>1179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185</v>
      </c>
      <c r="R70" s="965"/>
      <c r="S70" s="965"/>
      <c r="T70" s="965"/>
      <c r="U70" s="965"/>
      <c r="V70" s="965">
        <v>158</v>
      </c>
      <c r="W70" s="965"/>
      <c r="X70" s="965"/>
      <c r="Y70" s="965"/>
      <c r="Z70" s="965"/>
      <c r="AA70" s="965">
        <v>26</v>
      </c>
      <c r="AB70" s="965"/>
      <c r="AC70" s="965"/>
      <c r="AD70" s="965"/>
      <c r="AE70" s="965"/>
      <c r="AF70" s="965">
        <v>26</v>
      </c>
      <c r="AG70" s="965"/>
      <c r="AH70" s="965"/>
      <c r="AI70" s="965"/>
      <c r="AJ70" s="965"/>
      <c r="AK70" s="965">
        <v>12</v>
      </c>
      <c r="AL70" s="965"/>
      <c r="AM70" s="965"/>
      <c r="AN70" s="965"/>
      <c r="AO70" s="965"/>
      <c r="AP70" s="965" t="s">
        <v>535</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946790</v>
      </c>
      <c r="R71" s="965"/>
      <c r="S71" s="965"/>
      <c r="T71" s="965"/>
      <c r="U71" s="965"/>
      <c r="V71" s="965">
        <v>924334</v>
      </c>
      <c r="W71" s="965"/>
      <c r="X71" s="965"/>
      <c r="Y71" s="965"/>
      <c r="Z71" s="965"/>
      <c r="AA71" s="965">
        <v>22456</v>
      </c>
      <c r="AB71" s="965"/>
      <c r="AC71" s="965"/>
      <c r="AD71" s="965"/>
      <c r="AE71" s="965"/>
      <c r="AF71" s="965">
        <v>22456</v>
      </c>
      <c r="AG71" s="965"/>
      <c r="AH71" s="965"/>
      <c r="AI71" s="965"/>
      <c r="AJ71" s="965"/>
      <c r="AK71" s="965">
        <v>5657</v>
      </c>
      <c r="AL71" s="965"/>
      <c r="AM71" s="965"/>
      <c r="AN71" s="965"/>
      <c r="AO71" s="965"/>
      <c r="AP71" s="965" t="s">
        <v>536</v>
      </c>
      <c r="AQ71" s="965"/>
      <c r="AR71" s="965"/>
      <c r="AS71" s="965"/>
      <c r="AT71" s="965"/>
      <c r="AU71" s="965" t="s">
        <v>535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40036</v>
      </c>
      <c r="R72" s="965"/>
      <c r="S72" s="965"/>
      <c r="T72" s="965"/>
      <c r="U72" s="965"/>
      <c r="V72" s="965">
        <v>34096</v>
      </c>
      <c r="W72" s="965"/>
      <c r="X72" s="965"/>
      <c r="Y72" s="965"/>
      <c r="Z72" s="965"/>
      <c r="AA72" s="965">
        <v>5940</v>
      </c>
      <c r="AB72" s="965"/>
      <c r="AC72" s="965"/>
      <c r="AD72" s="965"/>
      <c r="AE72" s="965"/>
      <c r="AF72" s="965">
        <v>32505</v>
      </c>
      <c r="AG72" s="965"/>
      <c r="AH72" s="965"/>
      <c r="AI72" s="965"/>
      <c r="AJ72" s="965"/>
      <c r="AK72" s="965" t="s">
        <v>536</v>
      </c>
      <c r="AL72" s="965"/>
      <c r="AM72" s="965"/>
      <c r="AN72" s="965"/>
      <c r="AO72" s="965"/>
      <c r="AP72" s="965">
        <v>149081</v>
      </c>
      <c r="AQ72" s="965"/>
      <c r="AR72" s="965"/>
      <c r="AS72" s="965"/>
      <c r="AT72" s="965"/>
      <c r="AU72" s="965" t="s">
        <v>535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9050</v>
      </c>
      <c r="R73" s="965"/>
      <c r="S73" s="965"/>
      <c r="T73" s="965"/>
      <c r="U73" s="965"/>
      <c r="V73" s="965">
        <v>5629</v>
      </c>
      <c r="W73" s="965"/>
      <c r="X73" s="965"/>
      <c r="Y73" s="965"/>
      <c r="Z73" s="965"/>
      <c r="AA73" s="965">
        <v>3421</v>
      </c>
      <c r="AB73" s="965"/>
      <c r="AC73" s="965"/>
      <c r="AD73" s="965"/>
      <c r="AE73" s="965"/>
      <c r="AF73" s="965">
        <v>11358</v>
      </c>
      <c r="AG73" s="965"/>
      <c r="AH73" s="965"/>
      <c r="AI73" s="965"/>
      <c r="AJ73" s="965"/>
      <c r="AK73" s="965" t="s">
        <v>536</v>
      </c>
      <c r="AL73" s="965"/>
      <c r="AM73" s="965"/>
      <c r="AN73" s="965"/>
      <c r="AO73" s="965"/>
      <c r="AP73" s="965">
        <v>20248</v>
      </c>
      <c r="AQ73" s="965"/>
      <c r="AR73" s="965"/>
      <c r="AS73" s="965"/>
      <c r="AT73" s="965"/>
      <c r="AU73" s="965" t="s">
        <v>535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66447</v>
      </c>
      <c r="AG88" s="953"/>
      <c r="AH88" s="953"/>
      <c r="AI88" s="953"/>
      <c r="AJ88" s="953"/>
      <c r="AK88" s="957"/>
      <c r="AL88" s="957"/>
      <c r="AM88" s="957"/>
      <c r="AN88" s="957"/>
      <c r="AO88" s="957"/>
      <c r="AP88" s="953">
        <v>178574</v>
      </c>
      <c r="AQ88" s="953"/>
      <c r="AR88" s="953"/>
      <c r="AS88" s="953"/>
      <c r="AT88" s="953"/>
      <c r="AU88" s="953">
        <v>1179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546698</v>
      </c>
      <c r="AB110" s="871"/>
      <c r="AC110" s="871"/>
      <c r="AD110" s="871"/>
      <c r="AE110" s="872"/>
      <c r="AF110" s="873">
        <v>547837</v>
      </c>
      <c r="AG110" s="871"/>
      <c r="AH110" s="871"/>
      <c r="AI110" s="871"/>
      <c r="AJ110" s="872"/>
      <c r="AK110" s="873">
        <v>555670</v>
      </c>
      <c r="AL110" s="871"/>
      <c r="AM110" s="871"/>
      <c r="AN110" s="871"/>
      <c r="AO110" s="872"/>
      <c r="AP110" s="874">
        <v>13.7</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5974876</v>
      </c>
      <c r="BR110" s="798"/>
      <c r="BS110" s="798"/>
      <c r="BT110" s="798"/>
      <c r="BU110" s="798"/>
      <c r="BV110" s="798">
        <v>5926736</v>
      </c>
      <c r="BW110" s="798"/>
      <c r="BX110" s="798"/>
      <c r="BY110" s="798"/>
      <c r="BZ110" s="798"/>
      <c r="CA110" s="798">
        <v>6089163</v>
      </c>
      <c r="CB110" s="798"/>
      <c r="CC110" s="798"/>
      <c r="CD110" s="798"/>
      <c r="CE110" s="798"/>
      <c r="CF110" s="859">
        <v>149.69999999999999</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221</v>
      </c>
      <c r="BR111" s="769"/>
      <c r="BS111" s="769"/>
      <c r="BT111" s="769"/>
      <c r="BU111" s="769"/>
      <c r="BV111" s="769" t="s">
        <v>221</v>
      </c>
      <c r="BW111" s="769"/>
      <c r="BX111" s="769"/>
      <c r="BY111" s="769"/>
      <c r="BZ111" s="769"/>
      <c r="CA111" s="769" t="s">
        <v>221</v>
      </c>
      <c r="CB111" s="769"/>
      <c r="CC111" s="769"/>
      <c r="CD111" s="769"/>
      <c r="CE111" s="769"/>
      <c r="CF111" s="846" t="s">
        <v>221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1627457</v>
      </c>
      <c r="BR112" s="769"/>
      <c r="BS112" s="769"/>
      <c r="BT112" s="769"/>
      <c r="BU112" s="769"/>
      <c r="BV112" s="769">
        <v>1566330</v>
      </c>
      <c r="BW112" s="769"/>
      <c r="BX112" s="769"/>
      <c r="BY112" s="769"/>
      <c r="BZ112" s="769"/>
      <c r="CA112" s="769">
        <v>1558412</v>
      </c>
      <c r="CB112" s="769"/>
      <c r="CC112" s="769"/>
      <c r="CD112" s="769"/>
      <c r="CE112" s="769"/>
      <c r="CF112" s="846">
        <v>38.299999999999997</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101957</v>
      </c>
      <c r="AB113" s="907"/>
      <c r="AC113" s="907"/>
      <c r="AD113" s="907"/>
      <c r="AE113" s="908"/>
      <c r="AF113" s="909">
        <v>95909</v>
      </c>
      <c r="AG113" s="907"/>
      <c r="AH113" s="907"/>
      <c r="AI113" s="907"/>
      <c r="AJ113" s="908"/>
      <c r="AK113" s="909">
        <v>119603</v>
      </c>
      <c r="AL113" s="907"/>
      <c r="AM113" s="907"/>
      <c r="AN113" s="907"/>
      <c r="AO113" s="908"/>
      <c r="AP113" s="910">
        <v>2.9</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1437274</v>
      </c>
      <c r="BR113" s="769"/>
      <c r="BS113" s="769"/>
      <c r="BT113" s="769"/>
      <c r="BU113" s="769"/>
      <c r="BV113" s="769">
        <v>1308917</v>
      </c>
      <c r="BW113" s="769"/>
      <c r="BX113" s="769"/>
      <c r="BY113" s="769"/>
      <c r="BZ113" s="769"/>
      <c r="CA113" s="769">
        <v>1178571</v>
      </c>
      <c r="CB113" s="769"/>
      <c r="CC113" s="769"/>
      <c r="CD113" s="769"/>
      <c r="CE113" s="769"/>
      <c r="CF113" s="846">
        <v>29</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129187</v>
      </c>
      <c r="AB114" s="782"/>
      <c r="AC114" s="782"/>
      <c r="AD114" s="782"/>
      <c r="AE114" s="783"/>
      <c r="AF114" s="784">
        <v>149957</v>
      </c>
      <c r="AG114" s="782"/>
      <c r="AH114" s="782"/>
      <c r="AI114" s="782"/>
      <c r="AJ114" s="783"/>
      <c r="AK114" s="784">
        <v>149958</v>
      </c>
      <c r="AL114" s="782"/>
      <c r="AM114" s="782"/>
      <c r="AN114" s="782"/>
      <c r="AO114" s="783"/>
      <c r="AP114" s="752">
        <v>3.7</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2335739</v>
      </c>
      <c r="BR114" s="769"/>
      <c r="BS114" s="769"/>
      <c r="BT114" s="769"/>
      <c r="BU114" s="769"/>
      <c r="BV114" s="769">
        <v>2280407</v>
      </c>
      <c r="BW114" s="769"/>
      <c r="BX114" s="769"/>
      <c r="BY114" s="769"/>
      <c r="BZ114" s="769"/>
      <c r="CA114" s="769">
        <v>2199286</v>
      </c>
      <c r="CB114" s="769"/>
      <c r="CC114" s="769"/>
      <c r="CD114" s="769"/>
      <c r="CE114" s="769"/>
      <c r="CF114" s="846">
        <v>54.1</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221</v>
      </c>
      <c r="AB115" s="907"/>
      <c r="AC115" s="907"/>
      <c r="AD115" s="907"/>
      <c r="AE115" s="908"/>
      <c r="AF115" s="909" t="s">
        <v>221</v>
      </c>
      <c r="AG115" s="907"/>
      <c r="AH115" s="907"/>
      <c r="AI115" s="907"/>
      <c r="AJ115" s="908"/>
      <c r="AK115" s="909" t="s">
        <v>221</v>
      </c>
      <c r="AL115" s="907"/>
      <c r="AM115" s="907"/>
      <c r="AN115" s="907"/>
      <c r="AO115" s="908"/>
      <c r="AP115" s="910" t="s">
        <v>221</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777842</v>
      </c>
      <c r="AB117" s="893"/>
      <c r="AC117" s="893"/>
      <c r="AD117" s="893"/>
      <c r="AE117" s="894"/>
      <c r="AF117" s="896">
        <v>793703</v>
      </c>
      <c r="AG117" s="893"/>
      <c r="AH117" s="893"/>
      <c r="AI117" s="893"/>
      <c r="AJ117" s="894"/>
      <c r="AK117" s="896">
        <v>825231</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11375346</v>
      </c>
      <c r="BR118" s="856"/>
      <c r="BS118" s="856"/>
      <c r="BT118" s="856"/>
      <c r="BU118" s="856"/>
      <c r="BV118" s="856">
        <v>11082390</v>
      </c>
      <c r="BW118" s="856"/>
      <c r="BX118" s="856"/>
      <c r="BY118" s="856"/>
      <c r="BZ118" s="856"/>
      <c r="CA118" s="856">
        <v>11025432</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2661911</v>
      </c>
      <c r="BR119" s="798"/>
      <c r="BS119" s="798"/>
      <c r="BT119" s="798"/>
      <c r="BU119" s="798"/>
      <c r="BV119" s="798">
        <v>3067644</v>
      </c>
      <c r="BW119" s="798"/>
      <c r="BX119" s="798"/>
      <c r="BY119" s="798"/>
      <c r="BZ119" s="798"/>
      <c r="CA119" s="798">
        <v>3141846</v>
      </c>
      <c r="CB119" s="798"/>
      <c r="CC119" s="798"/>
      <c r="CD119" s="798"/>
      <c r="CE119" s="798"/>
      <c r="CF119" s="859">
        <v>77.2</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t="s">
        <v>221</v>
      </c>
      <c r="BR120" s="769"/>
      <c r="BS120" s="769"/>
      <c r="BT120" s="769"/>
      <c r="BU120" s="769"/>
      <c r="BV120" s="769" t="s">
        <v>221</v>
      </c>
      <c r="BW120" s="769"/>
      <c r="BX120" s="769"/>
      <c r="BY120" s="769"/>
      <c r="BZ120" s="769"/>
      <c r="CA120" s="769" t="s">
        <v>221</v>
      </c>
      <c r="CB120" s="769"/>
      <c r="CC120" s="769"/>
      <c r="CD120" s="769"/>
      <c r="CE120" s="769"/>
      <c r="CF120" s="846" t="s">
        <v>221</v>
      </c>
      <c r="CG120" s="847"/>
      <c r="CH120" s="847"/>
      <c r="CI120" s="847"/>
      <c r="CJ120" s="847"/>
      <c r="CK120" s="848" t="s">
        <v>436</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899140</v>
      </c>
      <c r="DH120" s="798"/>
      <c r="DI120" s="798"/>
      <c r="DJ120" s="798"/>
      <c r="DK120" s="798"/>
      <c r="DL120" s="798">
        <v>899149</v>
      </c>
      <c r="DM120" s="798"/>
      <c r="DN120" s="798"/>
      <c r="DO120" s="798"/>
      <c r="DP120" s="798"/>
      <c r="DQ120" s="798">
        <v>935213</v>
      </c>
      <c r="DR120" s="798"/>
      <c r="DS120" s="798"/>
      <c r="DT120" s="798"/>
      <c r="DU120" s="798"/>
      <c r="DV120" s="799">
        <v>23</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6739733</v>
      </c>
      <c r="BR121" s="856"/>
      <c r="BS121" s="856"/>
      <c r="BT121" s="856"/>
      <c r="BU121" s="856"/>
      <c r="BV121" s="856">
        <v>6736526</v>
      </c>
      <c r="BW121" s="856"/>
      <c r="BX121" s="856"/>
      <c r="BY121" s="856"/>
      <c r="BZ121" s="856"/>
      <c r="CA121" s="856">
        <v>6823231</v>
      </c>
      <c r="CB121" s="856"/>
      <c r="CC121" s="856"/>
      <c r="CD121" s="856"/>
      <c r="CE121" s="856"/>
      <c r="CF121" s="857">
        <v>167.8</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659747</v>
      </c>
      <c r="DH121" s="769"/>
      <c r="DI121" s="769"/>
      <c r="DJ121" s="769"/>
      <c r="DK121" s="769"/>
      <c r="DL121" s="769">
        <v>589257</v>
      </c>
      <c r="DM121" s="769"/>
      <c r="DN121" s="769"/>
      <c r="DO121" s="769"/>
      <c r="DP121" s="769"/>
      <c r="DQ121" s="769">
        <v>550405</v>
      </c>
      <c r="DR121" s="769"/>
      <c r="DS121" s="769"/>
      <c r="DT121" s="769"/>
      <c r="DU121" s="769"/>
      <c r="DV121" s="821">
        <v>13.5</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9401644</v>
      </c>
      <c r="BR122" s="838"/>
      <c r="BS122" s="838"/>
      <c r="BT122" s="838"/>
      <c r="BU122" s="838"/>
      <c r="BV122" s="838">
        <v>9804170</v>
      </c>
      <c r="BW122" s="838"/>
      <c r="BX122" s="838"/>
      <c r="BY122" s="838"/>
      <c r="BZ122" s="838"/>
      <c r="CA122" s="838">
        <v>9965077</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76285</v>
      </c>
      <c r="DH122" s="769"/>
      <c r="DI122" s="769"/>
      <c r="DJ122" s="769"/>
      <c r="DK122" s="769"/>
      <c r="DL122" s="769">
        <v>72576</v>
      </c>
      <c r="DM122" s="769"/>
      <c r="DN122" s="769"/>
      <c r="DO122" s="769"/>
      <c r="DP122" s="769"/>
      <c r="DQ122" s="769">
        <v>68796</v>
      </c>
      <c r="DR122" s="769"/>
      <c r="DS122" s="769"/>
      <c r="DT122" s="769"/>
      <c r="DU122" s="769"/>
      <c r="DV122" s="821">
        <v>1.7</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48.4</v>
      </c>
      <c r="BR123" s="830"/>
      <c r="BS123" s="830"/>
      <c r="BT123" s="830"/>
      <c r="BU123" s="830"/>
      <c r="BV123" s="830">
        <v>31.8</v>
      </c>
      <c r="BW123" s="830"/>
      <c r="BX123" s="830"/>
      <c r="BY123" s="830"/>
      <c r="BZ123" s="830"/>
      <c r="CA123" s="830">
        <v>26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450</v>
      </c>
      <c r="AY127" s="756"/>
      <c r="AZ127" s="756"/>
      <c r="BA127" s="756"/>
      <c r="BB127" s="756"/>
      <c r="BC127" s="756"/>
      <c r="BD127" s="756"/>
      <c r="BE127" s="757"/>
      <c r="BF127" s="758" t="s">
        <v>221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t="s">
        <v>221</v>
      </c>
      <c r="AB128" s="722"/>
      <c r="AC128" s="722"/>
      <c r="AD128" s="722"/>
      <c r="AE128" s="723"/>
      <c r="AF128" s="724" t="s">
        <v>221</v>
      </c>
      <c r="AG128" s="722"/>
      <c r="AH128" s="722"/>
      <c r="AI128" s="722"/>
      <c r="AJ128" s="723"/>
      <c r="AK128" s="724" t="s">
        <v>221</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221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4609944</v>
      </c>
      <c r="AB129" s="782"/>
      <c r="AC129" s="782"/>
      <c r="AD129" s="782"/>
      <c r="AE129" s="783"/>
      <c r="AF129" s="784">
        <v>4547563</v>
      </c>
      <c r="AG129" s="782"/>
      <c r="AH129" s="782"/>
      <c r="AI129" s="782"/>
      <c r="AJ129" s="783"/>
      <c r="AK129" s="784">
        <v>4628607</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6.2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535405</v>
      </c>
      <c r="AB130" s="782"/>
      <c r="AC130" s="782"/>
      <c r="AD130" s="782"/>
      <c r="AE130" s="783"/>
      <c r="AF130" s="784">
        <v>535463</v>
      </c>
      <c r="AG130" s="782"/>
      <c r="AH130" s="782"/>
      <c r="AI130" s="782"/>
      <c r="AJ130" s="783"/>
      <c r="AK130" s="784">
        <v>561406</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26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4074539</v>
      </c>
      <c r="AB131" s="715"/>
      <c r="AC131" s="715"/>
      <c r="AD131" s="715"/>
      <c r="AE131" s="716"/>
      <c r="AF131" s="717">
        <v>4012100</v>
      </c>
      <c r="AG131" s="715"/>
      <c r="AH131" s="715"/>
      <c r="AI131" s="715"/>
      <c r="AJ131" s="716"/>
      <c r="AK131" s="717">
        <v>4067201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5.9500473549999997</v>
      </c>
      <c r="AB132" s="738"/>
      <c r="AC132" s="738"/>
      <c r="AD132" s="738"/>
      <c r="AE132" s="739"/>
      <c r="AF132" s="740">
        <v>6.4365294979999996</v>
      </c>
      <c r="AG132" s="738"/>
      <c r="AH132" s="738"/>
      <c r="AI132" s="738"/>
      <c r="AJ132" s="739"/>
      <c r="AK132" s="740">
        <v>6.4866476970000004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5</v>
      </c>
      <c r="AB133" s="747"/>
      <c r="AC133" s="747"/>
      <c r="AD133" s="747"/>
      <c r="AE133" s="748"/>
      <c r="AF133" s="746">
        <v>5.6</v>
      </c>
      <c r="AG133" s="747"/>
      <c r="AH133" s="747"/>
      <c r="AI133" s="747"/>
      <c r="AJ133" s="748"/>
      <c r="AK133" s="746">
        <v>6.2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2034224</v>
      </c>
      <c r="L9" s="264">
        <v>93215</v>
      </c>
      <c r="M9" s="265">
        <v>58739</v>
      </c>
      <c r="N9" s="266">
        <v>58.7</v>
      </c>
    </row>
    <row r="10" spans="1:16">
      <c r="A10" s="248"/>
      <c r="B10" s="244"/>
      <c r="C10" s="244"/>
      <c r="D10" s="244"/>
      <c r="E10" s="244"/>
      <c r="F10" s="244"/>
      <c r="G10" s="1131" t="s">
        <v>472</v>
      </c>
      <c r="H10" s="1132"/>
      <c r="I10" s="1132"/>
      <c r="J10" s="1133"/>
      <c r="K10" s="267">
        <v>45102</v>
      </c>
      <c r="L10" s="268">
        <v>2067</v>
      </c>
      <c r="M10" s="269">
        <v>5215</v>
      </c>
      <c r="N10" s="270">
        <v>-60.4</v>
      </c>
    </row>
    <row r="11" spans="1:16" ht="13.5" customHeight="1">
      <c r="A11" s="248"/>
      <c r="B11" s="244"/>
      <c r="C11" s="244"/>
      <c r="D11" s="244"/>
      <c r="E11" s="244"/>
      <c r="F11" s="244"/>
      <c r="G11" s="1131" t="s">
        <v>473</v>
      </c>
      <c r="H11" s="1132"/>
      <c r="I11" s="1132"/>
      <c r="J11" s="1133"/>
      <c r="K11" s="267">
        <v>24669</v>
      </c>
      <c r="L11" s="268">
        <v>1130</v>
      </c>
      <c r="M11" s="269">
        <v>7772</v>
      </c>
      <c r="N11" s="270">
        <v>-85.5</v>
      </c>
    </row>
    <row r="12" spans="1:16" ht="13.5" customHeight="1">
      <c r="A12" s="248"/>
      <c r="B12" s="244"/>
      <c r="C12" s="244"/>
      <c r="D12" s="244"/>
      <c r="E12" s="244"/>
      <c r="F12" s="244"/>
      <c r="G12" s="1131" t="s">
        <v>474</v>
      </c>
      <c r="H12" s="1132"/>
      <c r="I12" s="1132"/>
      <c r="J12" s="1133"/>
      <c r="K12" s="267">
        <v>5945</v>
      </c>
      <c r="L12" s="268">
        <v>272</v>
      </c>
      <c r="M12" s="269">
        <v>135</v>
      </c>
      <c r="N12" s="270">
        <v>101.5</v>
      </c>
    </row>
    <row r="13" spans="1:16" ht="13.5" customHeight="1">
      <c r="A13" s="248"/>
      <c r="B13" s="244"/>
      <c r="C13" s="244"/>
      <c r="D13" s="244"/>
      <c r="E13" s="244"/>
      <c r="F13" s="244"/>
      <c r="G13" s="1131" t="s">
        <v>475</v>
      </c>
      <c r="H13" s="1132"/>
      <c r="I13" s="1132"/>
      <c r="J13" s="1133"/>
      <c r="K13" s="267" t="s">
        <v>476</v>
      </c>
      <c r="L13" s="268" t="s">
        <v>476</v>
      </c>
      <c r="M13" s="269">
        <v>6</v>
      </c>
      <c r="N13" s="270" t="s">
        <v>476</v>
      </c>
    </row>
    <row r="14" spans="1:16" ht="13.5" customHeight="1">
      <c r="A14" s="248"/>
      <c r="B14" s="244"/>
      <c r="C14" s="244"/>
      <c r="D14" s="244"/>
      <c r="E14" s="244"/>
      <c r="F14" s="244"/>
      <c r="G14" s="1131" t="s">
        <v>477</v>
      </c>
      <c r="H14" s="1132"/>
      <c r="I14" s="1132"/>
      <c r="J14" s="1133"/>
      <c r="K14" s="267">
        <v>51441</v>
      </c>
      <c r="L14" s="268">
        <v>2357</v>
      </c>
      <c r="M14" s="269">
        <v>2905</v>
      </c>
      <c r="N14" s="270">
        <v>-18.899999999999999</v>
      </c>
    </row>
    <row r="15" spans="1:16" ht="13.5" customHeight="1">
      <c r="A15" s="248"/>
      <c r="B15" s="244"/>
      <c r="C15" s="244"/>
      <c r="D15" s="244"/>
      <c r="E15" s="244"/>
      <c r="F15" s="244"/>
      <c r="G15" s="1131" t="s">
        <v>478</v>
      </c>
      <c r="H15" s="1132"/>
      <c r="I15" s="1132"/>
      <c r="J15" s="1133"/>
      <c r="K15" s="267">
        <v>11371</v>
      </c>
      <c r="L15" s="268">
        <v>521</v>
      </c>
      <c r="M15" s="269">
        <v>1221</v>
      </c>
      <c r="N15" s="270">
        <v>-57.3</v>
      </c>
    </row>
    <row r="16" spans="1:16">
      <c r="A16" s="248"/>
      <c r="B16" s="244"/>
      <c r="C16" s="244"/>
      <c r="D16" s="244"/>
      <c r="E16" s="244"/>
      <c r="F16" s="244"/>
      <c r="G16" s="1134" t="s">
        <v>479</v>
      </c>
      <c r="H16" s="1135"/>
      <c r="I16" s="1135"/>
      <c r="J16" s="1136"/>
      <c r="K16" s="268">
        <v>-184964</v>
      </c>
      <c r="L16" s="268">
        <v>-8476</v>
      </c>
      <c r="M16" s="269">
        <v>-6578</v>
      </c>
      <c r="N16" s="270">
        <v>28.9</v>
      </c>
    </row>
    <row r="17" spans="1:16">
      <c r="A17" s="248"/>
      <c r="B17" s="244"/>
      <c r="C17" s="244"/>
      <c r="D17" s="244"/>
      <c r="E17" s="244"/>
      <c r="F17" s="244"/>
      <c r="G17" s="1134" t="s">
        <v>170</v>
      </c>
      <c r="H17" s="1135"/>
      <c r="I17" s="1135"/>
      <c r="J17" s="1136"/>
      <c r="K17" s="268">
        <v>1987788</v>
      </c>
      <c r="L17" s="268">
        <v>91087</v>
      </c>
      <c r="M17" s="269">
        <v>69416</v>
      </c>
      <c r="N17" s="270">
        <v>31.2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8.98</v>
      </c>
      <c r="L21" s="281">
        <v>6.74</v>
      </c>
      <c r="M21" s="282">
        <v>2.2400000000000002</v>
      </c>
      <c r="N21" s="249"/>
      <c r="O21" s="283"/>
      <c r="P21" s="279"/>
    </row>
    <row r="22" spans="1:16" s="284" customFormat="1">
      <c r="A22" s="279"/>
      <c r="B22" s="249"/>
      <c r="C22" s="249"/>
      <c r="D22" s="249"/>
      <c r="E22" s="249"/>
      <c r="F22" s="249"/>
      <c r="G22" s="1128" t="s">
        <v>485</v>
      </c>
      <c r="H22" s="1129"/>
      <c r="I22" s="1129"/>
      <c r="J22" s="1130"/>
      <c r="K22" s="285">
        <v>92.7</v>
      </c>
      <c r="L22" s="286">
        <v>96.7</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555670</v>
      </c>
      <c r="L32" s="294">
        <v>25463</v>
      </c>
      <c r="M32" s="295">
        <v>33867</v>
      </c>
      <c r="N32" s="296">
        <v>-24.8</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t="s">
        <v>476</v>
      </c>
      <c r="L34" s="294" t="s">
        <v>476</v>
      </c>
      <c r="M34" s="295">
        <v>5</v>
      </c>
      <c r="N34" s="296" t="s">
        <v>476</v>
      </c>
    </row>
    <row r="35" spans="1:16" ht="27" customHeight="1">
      <c r="A35" s="248"/>
      <c r="B35" s="244"/>
      <c r="C35" s="244"/>
      <c r="D35" s="244"/>
      <c r="E35" s="244"/>
      <c r="F35" s="244"/>
      <c r="G35" s="1119" t="s">
        <v>492</v>
      </c>
      <c r="H35" s="1120"/>
      <c r="I35" s="1120"/>
      <c r="J35" s="1121"/>
      <c r="K35" s="294">
        <v>119603</v>
      </c>
      <c r="L35" s="294">
        <v>5481</v>
      </c>
      <c r="M35" s="295">
        <v>10553</v>
      </c>
      <c r="N35" s="296">
        <v>-48.1</v>
      </c>
    </row>
    <row r="36" spans="1:16" ht="27" customHeight="1">
      <c r="A36" s="248"/>
      <c r="B36" s="244"/>
      <c r="C36" s="244"/>
      <c r="D36" s="244"/>
      <c r="E36" s="244"/>
      <c r="F36" s="244"/>
      <c r="G36" s="1119" t="s">
        <v>493</v>
      </c>
      <c r="H36" s="1120"/>
      <c r="I36" s="1120"/>
      <c r="J36" s="1121"/>
      <c r="K36" s="294">
        <v>149958</v>
      </c>
      <c r="L36" s="294">
        <v>6872</v>
      </c>
      <c r="M36" s="295">
        <v>2741</v>
      </c>
      <c r="N36" s="296">
        <v>150.69999999999999</v>
      </c>
    </row>
    <row r="37" spans="1:16" ht="13.5" customHeight="1">
      <c r="A37" s="248"/>
      <c r="B37" s="244"/>
      <c r="C37" s="244"/>
      <c r="D37" s="244"/>
      <c r="E37" s="244"/>
      <c r="F37" s="244"/>
      <c r="G37" s="1119" t="s">
        <v>494</v>
      </c>
      <c r="H37" s="1120"/>
      <c r="I37" s="1120"/>
      <c r="J37" s="1121"/>
      <c r="K37" s="294" t="s">
        <v>476</v>
      </c>
      <c r="L37" s="294" t="s">
        <v>476</v>
      </c>
      <c r="M37" s="295">
        <v>1442</v>
      </c>
      <c r="N37" s="296" t="s">
        <v>476</v>
      </c>
    </row>
    <row r="38" spans="1:16" ht="27" customHeight="1">
      <c r="A38" s="248"/>
      <c r="B38" s="244"/>
      <c r="C38" s="244"/>
      <c r="D38" s="244"/>
      <c r="E38" s="244"/>
      <c r="F38" s="244"/>
      <c r="G38" s="1122" t="s">
        <v>495</v>
      </c>
      <c r="H38" s="1123"/>
      <c r="I38" s="1123"/>
      <c r="J38" s="1124"/>
      <c r="K38" s="297" t="s">
        <v>476</v>
      </c>
      <c r="L38" s="297" t="s">
        <v>476</v>
      </c>
      <c r="M38" s="298">
        <v>2</v>
      </c>
      <c r="N38" s="299" t="s">
        <v>476</v>
      </c>
      <c r="O38" s="293"/>
    </row>
    <row r="39" spans="1:16">
      <c r="A39" s="248"/>
      <c r="B39" s="244"/>
      <c r="C39" s="244"/>
      <c r="D39" s="244"/>
      <c r="E39" s="244"/>
      <c r="F39" s="244"/>
      <c r="G39" s="1122" t="s">
        <v>496</v>
      </c>
      <c r="H39" s="1123"/>
      <c r="I39" s="1123"/>
      <c r="J39" s="1124"/>
      <c r="K39" s="300" t="s">
        <v>476</v>
      </c>
      <c r="L39" s="300" t="s">
        <v>476</v>
      </c>
      <c r="M39" s="301">
        <v>-3178</v>
      </c>
      <c r="N39" s="302" t="s">
        <v>476</v>
      </c>
      <c r="O39" s="293"/>
    </row>
    <row r="40" spans="1:16" ht="27" customHeight="1">
      <c r="A40" s="248"/>
      <c r="B40" s="244"/>
      <c r="C40" s="244"/>
      <c r="D40" s="244"/>
      <c r="E40" s="244"/>
      <c r="F40" s="244"/>
      <c r="G40" s="1119" t="s">
        <v>497</v>
      </c>
      <c r="H40" s="1120"/>
      <c r="I40" s="1120"/>
      <c r="J40" s="1121"/>
      <c r="K40" s="300">
        <v>-561406</v>
      </c>
      <c r="L40" s="300">
        <v>-25725</v>
      </c>
      <c r="M40" s="301">
        <v>-30469</v>
      </c>
      <c r="N40" s="302">
        <v>-15.6</v>
      </c>
      <c r="O40" s="293"/>
    </row>
    <row r="41" spans="1:16">
      <c r="A41" s="248"/>
      <c r="B41" s="244"/>
      <c r="C41" s="244"/>
      <c r="D41" s="244"/>
      <c r="E41" s="244"/>
      <c r="F41" s="244"/>
      <c r="G41" s="1125" t="s">
        <v>281</v>
      </c>
      <c r="H41" s="1126"/>
      <c r="I41" s="1126"/>
      <c r="J41" s="1127"/>
      <c r="K41" s="294">
        <v>263825</v>
      </c>
      <c r="L41" s="300">
        <v>12089</v>
      </c>
      <c r="M41" s="301">
        <v>14963</v>
      </c>
      <c r="N41" s="302">
        <v>-19.2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344121</v>
      </c>
      <c r="J51" s="320">
        <v>14728</v>
      </c>
      <c r="K51" s="321">
        <v>0</v>
      </c>
      <c r="L51" s="322">
        <v>47258</v>
      </c>
      <c r="M51" s="323">
        <v>34.5</v>
      </c>
      <c r="N51" s="324">
        <v>-34.5</v>
      </c>
    </row>
    <row r="52" spans="1:14">
      <c r="A52" s="248"/>
      <c r="B52" s="244"/>
      <c r="C52" s="244"/>
      <c r="D52" s="244"/>
      <c r="E52" s="244"/>
      <c r="F52" s="244"/>
      <c r="G52" s="325"/>
      <c r="H52" s="326" t="s">
        <v>508</v>
      </c>
      <c r="I52" s="327">
        <v>230152</v>
      </c>
      <c r="J52" s="328">
        <v>9850</v>
      </c>
      <c r="K52" s="329">
        <v>27.6</v>
      </c>
      <c r="L52" s="330">
        <v>27842</v>
      </c>
      <c r="M52" s="331">
        <v>35.9</v>
      </c>
      <c r="N52" s="332">
        <v>-8.3000000000000007</v>
      </c>
    </row>
    <row r="53" spans="1:14">
      <c r="A53" s="248"/>
      <c r="B53" s="244"/>
      <c r="C53" s="244"/>
      <c r="D53" s="244"/>
      <c r="E53" s="244"/>
      <c r="F53" s="244"/>
      <c r="G53" s="310" t="s">
        <v>509</v>
      </c>
      <c r="H53" s="311"/>
      <c r="I53" s="319">
        <v>833112</v>
      </c>
      <c r="J53" s="320">
        <v>36304</v>
      </c>
      <c r="K53" s="321">
        <v>146.5</v>
      </c>
      <c r="L53" s="322">
        <v>49426</v>
      </c>
      <c r="M53" s="323">
        <v>4.5999999999999996</v>
      </c>
      <c r="N53" s="324">
        <v>141.9</v>
      </c>
    </row>
    <row r="54" spans="1:14">
      <c r="A54" s="248"/>
      <c r="B54" s="244"/>
      <c r="C54" s="244"/>
      <c r="D54" s="244"/>
      <c r="E54" s="244"/>
      <c r="F54" s="244"/>
      <c r="G54" s="325"/>
      <c r="H54" s="326" t="s">
        <v>508</v>
      </c>
      <c r="I54" s="327">
        <v>231307</v>
      </c>
      <c r="J54" s="328">
        <v>10080</v>
      </c>
      <c r="K54" s="329">
        <v>2.2999999999999998</v>
      </c>
      <c r="L54" s="330">
        <v>26568</v>
      </c>
      <c r="M54" s="331">
        <v>-4.5999999999999996</v>
      </c>
      <c r="N54" s="332">
        <v>6.9</v>
      </c>
    </row>
    <row r="55" spans="1:14">
      <c r="A55" s="248"/>
      <c r="B55" s="244"/>
      <c r="C55" s="244"/>
      <c r="D55" s="244"/>
      <c r="E55" s="244"/>
      <c r="F55" s="244"/>
      <c r="G55" s="310" t="s">
        <v>510</v>
      </c>
      <c r="H55" s="311"/>
      <c r="I55" s="319">
        <v>211411</v>
      </c>
      <c r="J55" s="320">
        <v>9383</v>
      </c>
      <c r="K55" s="321">
        <v>-74.2</v>
      </c>
      <c r="L55" s="322">
        <v>42839</v>
      </c>
      <c r="M55" s="323">
        <v>-13.3</v>
      </c>
      <c r="N55" s="324">
        <v>-60.9</v>
      </c>
    </row>
    <row r="56" spans="1:14">
      <c r="A56" s="248"/>
      <c r="B56" s="244"/>
      <c r="C56" s="244"/>
      <c r="D56" s="244"/>
      <c r="E56" s="244"/>
      <c r="F56" s="244"/>
      <c r="G56" s="325"/>
      <c r="H56" s="326" t="s">
        <v>508</v>
      </c>
      <c r="I56" s="327">
        <v>90061</v>
      </c>
      <c r="J56" s="328">
        <v>3997</v>
      </c>
      <c r="K56" s="329">
        <v>-60.3</v>
      </c>
      <c r="L56" s="330">
        <v>22027</v>
      </c>
      <c r="M56" s="331">
        <v>-17.100000000000001</v>
      </c>
      <c r="N56" s="332">
        <v>-43.2</v>
      </c>
    </row>
    <row r="57" spans="1:14">
      <c r="A57" s="248"/>
      <c r="B57" s="244"/>
      <c r="C57" s="244"/>
      <c r="D57" s="244"/>
      <c r="E57" s="244"/>
      <c r="F57" s="244"/>
      <c r="G57" s="310" t="s">
        <v>511</v>
      </c>
      <c r="H57" s="311"/>
      <c r="I57" s="319">
        <v>233504</v>
      </c>
      <c r="J57" s="320">
        <v>10568</v>
      </c>
      <c r="K57" s="321">
        <v>12.6</v>
      </c>
      <c r="L57" s="322">
        <v>46819</v>
      </c>
      <c r="M57" s="323">
        <v>9.3000000000000007</v>
      </c>
      <c r="N57" s="324">
        <v>3.3</v>
      </c>
    </row>
    <row r="58" spans="1:14">
      <c r="A58" s="248"/>
      <c r="B58" s="244"/>
      <c r="C58" s="244"/>
      <c r="D58" s="244"/>
      <c r="E58" s="244"/>
      <c r="F58" s="244"/>
      <c r="G58" s="325"/>
      <c r="H58" s="326" t="s">
        <v>508</v>
      </c>
      <c r="I58" s="327">
        <v>227142</v>
      </c>
      <c r="J58" s="328">
        <v>10280</v>
      </c>
      <c r="K58" s="329">
        <v>157.19999999999999</v>
      </c>
      <c r="L58" s="330">
        <v>24121</v>
      </c>
      <c r="M58" s="331">
        <v>9.5</v>
      </c>
      <c r="N58" s="332">
        <v>147.69999999999999</v>
      </c>
    </row>
    <row r="59" spans="1:14">
      <c r="A59" s="248"/>
      <c r="B59" s="244"/>
      <c r="C59" s="244"/>
      <c r="D59" s="244"/>
      <c r="E59" s="244"/>
      <c r="F59" s="244"/>
      <c r="G59" s="310" t="s">
        <v>512</v>
      </c>
      <c r="H59" s="311"/>
      <c r="I59" s="319">
        <v>814698</v>
      </c>
      <c r="J59" s="320">
        <v>37332</v>
      </c>
      <c r="K59" s="321">
        <v>253.3</v>
      </c>
      <c r="L59" s="322">
        <v>53270</v>
      </c>
      <c r="M59" s="323">
        <v>13.8</v>
      </c>
      <c r="N59" s="324">
        <v>239.5</v>
      </c>
    </row>
    <row r="60" spans="1:14">
      <c r="A60" s="248"/>
      <c r="B60" s="244"/>
      <c r="C60" s="244"/>
      <c r="D60" s="244"/>
      <c r="E60" s="244"/>
      <c r="F60" s="244"/>
      <c r="G60" s="325"/>
      <c r="H60" s="326" t="s">
        <v>508</v>
      </c>
      <c r="I60" s="333">
        <v>387902</v>
      </c>
      <c r="J60" s="328">
        <v>17775</v>
      </c>
      <c r="K60" s="329">
        <v>72.900000000000006</v>
      </c>
      <c r="L60" s="330">
        <v>24316</v>
      </c>
      <c r="M60" s="331">
        <v>0.8</v>
      </c>
      <c r="N60" s="332">
        <v>72.099999999999994</v>
      </c>
    </row>
    <row r="61" spans="1:14">
      <c r="A61" s="248"/>
      <c r="B61" s="244"/>
      <c r="C61" s="244"/>
      <c r="D61" s="244"/>
      <c r="E61" s="244"/>
      <c r="F61" s="244"/>
      <c r="G61" s="310" t="s">
        <v>513</v>
      </c>
      <c r="H61" s="334"/>
      <c r="I61" s="335">
        <v>487369</v>
      </c>
      <c r="J61" s="336">
        <v>21663</v>
      </c>
      <c r="K61" s="337">
        <v>67.599999999999994</v>
      </c>
      <c r="L61" s="338">
        <v>47922</v>
      </c>
      <c r="M61" s="339">
        <v>9.8000000000000007</v>
      </c>
      <c r="N61" s="324">
        <v>57.8</v>
      </c>
    </row>
    <row r="62" spans="1:14">
      <c r="A62" s="248"/>
      <c r="B62" s="244"/>
      <c r="C62" s="244"/>
      <c r="D62" s="244"/>
      <c r="E62" s="244"/>
      <c r="F62" s="244"/>
      <c r="G62" s="325"/>
      <c r="H62" s="326" t="s">
        <v>508</v>
      </c>
      <c r="I62" s="327">
        <v>233313</v>
      </c>
      <c r="J62" s="328">
        <v>10396</v>
      </c>
      <c r="K62" s="329">
        <v>39.9</v>
      </c>
      <c r="L62" s="330">
        <v>24975</v>
      </c>
      <c r="M62" s="331">
        <v>4.9000000000000004</v>
      </c>
      <c r="N62" s="332">
        <v>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25.2</v>
      </c>
      <c r="G47" s="12">
        <v>32.57</v>
      </c>
      <c r="H47" s="12">
        <v>38.01</v>
      </c>
      <c r="I47" s="12">
        <v>42.2</v>
      </c>
      <c r="J47" s="13">
        <v>43.66</v>
      </c>
    </row>
    <row r="48" spans="2:10" ht="57.75" customHeight="1">
      <c r="B48" s="14"/>
      <c r="C48" s="1139" t="s">
        <v>4</v>
      </c>
      <c r="D48" s="1139"/>
      <c r="E48" s="1140"/>
      <c r="F48" s="15">
        <v>4.37</v>
      </c>
      <c r="G48" s="16">
        <v>5.76</v>
      </c>
      <c r="H48" s="16">
        <v>5.96</v>
      </c>
      <c r="I48" s="16">
        <v>3.31</v>
      </c>
      <c r="J48" s="17">
        <v>3.53</v>
      </c>
    </row>
    <row r="49" spans="2:10" ht="57.75" customHeight="1" thickBot="1">
      <c r="B49" s="18"/>
      <c r="C49" s="1141" t="s">
        <v>5</v>
      </c>
      <c r="D49" s="1141"/>
      <c r="E49" s="1142"/>
      <c r="F49" s="19">
        <v>2.4700000000000002</v>
      </c>
      <c r="G49" s="20">
        <v>9.31</v>
      </c>
      <c r="H49" s="20">
        <v>5.0599999999999996</v>
      </c>
      <c r="I49" s="20">
        <v>0.94</v>
      </c>
      <c r="J49" s="21">
        <v>2.48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14.49</v>
      </c>
      <c r="G34" s="33">
        <v>15.15</v>
      </c>
      <c r="H34" s="33">
        <v>14.99</v>
      </c>
      <c r="I34" s="33">
        <v>15.55</v>
      </c>
      <c r="J34" s="34">
        <v>14.93</v>
      </c>
      <c r="K34" s="22"/>
      <c r="L34" s="22"/>
      <c r="M34" s="22"/>
      <c r="N34" s="22"/>
      <c r="O34" s="22"/>
      <c r="P34" s="22"/>
    </row>
    <row r="35" spans="1:16" ht="39" customHeight="1">
      <c r="A35" s="22"/>
      <c r="B35" s="35"/>
      <c r="C35" s="1143" t="s">
        <v>521</v>
      </c>
      <c r="D35" s="1144"/>
      <c r="E35" s="1145"/>
      <c r="F35" s="36">
        <v>4.37</v>
      </c>
      <c r="G35" s="37">
        <v>5.76</v>
      </c>
      <c r="H35" s="37">
        <v>5.96</v>
      </c>
      <c r="I35" s="37">
        <v>3.31</v>
      </c>
      <c r="J35" s="38">
        <v>3.53</v>
      </c>
      <c r="K35" s="22"/>
      <c r="L35" s="22"/>
      <c r="M35" s="22"/>
      <c r="N35" s="22"/>
      <c r="O35" s="22"/>
      <c r="P35" s="22"/>
    </row>
    <row r="36" spans="1:16" ht="39" customHeight="1">
      <c r="A36" s="22"/>
      <c r="B36" s="35"/>
      <c r="C36" s="1143" t="s">
        <v>522</v>
      </c>
      <c r="D36" s="1144"/>
      <c r="E36" s="1145"/>
      <c r="F36" s="36">
        <v>0.22</v>
      </c>
      <c r="G36" s="37">
        <v>1.1599999999999999</v>
      </c>
      <c r="H36" s="37">
        <v>1.53</v>
      </c>
      <c r="I36" s="37">
        <v>1.1499999999999999</v>
      </c>
      <c r="J36" s="38">
        <v>1.41</v>
      </c>
      <c r="K36" s="22"/>
      <c r="L36" s="22"/>
      <c r="M36" s="22"/>
      <c r="N36" s="22"/>
      <c r="O36" s="22"/>
      <c r="P36" s="22"/>
    </row>
    <row r="37" spans="1:16" ht="39" customHeight="1">
      <c r="A37" s="22"/>
      <c r="B37" s="35"/>
      <c r="C37" s="1143" t="s">
        <v>523</v>
      </c>
      <c r="D37" s="1144"/>
      <c r="E37" s="1145"/>
      <c r="F37" s="36">
        <v>3.83</v>
      </c>
      <c r="G37" s="37">
        <v>3.2</v>
      </c>
      <c r="H37" s="37">
        <v>4.2699999999999996</v>
      </c>
      <c r="I37" s="37">
        <v>2.92</v>
      </c>
      <c r="J37" s="38">
        <v>1.25</v>
      </c>
      <c r="K37" s="22"/>
      <c r="L37" s="22"/>
      <c r="M37" s="22"/>
      <c r="N37" s="22"/>
      <c r="O37" s="22"/>
      <c r="P37" s="22"/>
    </row>
    <row r="38" spans="1:16" ht="39" customHeight="1">
      <c r="A38" s="22"/>
      <c r="B38" s="35"/>
      <c r="C38" s="1143" t="s">
        <v>524</v>
      </c>
      <c r="D38" s="1144"/>
      <c r="E38" s="1145"/>
      <c r="F38" s="36">
        <v>7.0000000000000007E-2</v>
      </c>
      <c r="G38" s="37">
        <v>0.15</v>
      </c>
      <c r="H38" s="37">
        <v>0.23</v>
      </c>
      <c r="I38" s="37">
        <v>0.31</v>
      </c>
      <c r="J38" s="38">
        <v>0.5</v>
      </c>
      <c r="K38" s="22"/>
      <c r="L38" s="22"/>
      <c r="M38" s="22"/>
      <c r="N38" s="22"/>
      <c r="O38" s="22"/>
      <c r="P38" s="22"/>
    </row>
    <row r="39" spans="1:16" ht="39" customHeight="1">
      <c r="A39" s="22"/>
      <c r="B39" s="35"/>
      <c r="C39" s="1143" t="s">
        <v>525</v>
      </c>
      <c r="D39" s="1144"/>
      <c r="E39" s="1145"/>
      <c r="F39" s="36">
        <v>0.13</v>
      </c>
      <c r="G39" s="37">
        <v>0.15</v>
      </c>
      <c r="H39" s="37">
        <v>0.17</v>
      </c>
      <c r="I39" s="37">
        <v>0.25</v>
      </c>
      <c r="J39" s="38">
        <v>0.22</v>
      </c>
      <c r="K39" s="22"/>
      <c r="L39" s="22"/>
      <c r="M39" s="22"/>
      <c r="N39" s="22"/>
      <c r="O39" s="22"/>
      <c r="P39" s="22"/>
    </row>
    <row r="40" spans="1:16" ht="39" customHeight="1">
      <c r="A40" s="22"/>
      <c r="B40" s="35"/>
      <c r="C40" s="1143" t="s">
        <v>526</v>
      </c>
      <c r="D40" s="1144"/>
      <c r="E40" s="1145"/>
      <c r="F40" s="36">
        <v>0.08</v>
      </c>
      <c r="G40" s="37">
        <v>0.01</v>
      </c>
      <c r="H40" s="37">
        <v>0.01</v>
      </c>
      <c r="I40" s="37">
        <v>0.12</v>
      </c>
      <c r="J40" s="38">
        <v>0.08</v>
      </c>
      <c r="K40" s="22"/>
      <c r="L40" s="22"/>
      <c r="M40" s="22"/>
      <c r="N40" s="22"/>
      <c r="O40" s="22"/>
      <c r="P40" s="22"/>
    </row>
    <row r="41" spans="1:16" ht="39" customHeight="1">
      <c r="A41" s="22"/>
      <c r="B41" s="35"/>
      <c r="C41" s="1143" t="s">
        <v>527</v>
      </c>
      <c r="D41" s="1144"/>
      <c r="E41" s="1145"/>
      <c r="F41" s="36">
        <v>0</v>
      </c>
      <c r="G41" s="37">
        <v>0</v>
      </c>
      <c r="H41" s="37">
        <v>0</v>
      </c>
      <c r="I41" s="37">
        <v>0</v>
      </c>
      <c r="J41" s="38">
        <v>0</v>
      </c>
      <c r="K41" s="22"/>
      <c r="L41" s="22"/>
      <c r="M41" s="22"/>
      <c r="N41" s="22"/>
      <c r="O41" s="22"/>
      <c r="P41" s="22"/>
    </row>
    <row r="42" spans="1:16" ht="39" customHeight="1">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529</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521</v>
      </c>
      <c r="L45" s="60">
        <v>518</v>
      </c>
      <c r="M45" s="60">
        <v>547</v>
      </c>
      <c r="N45" s="60">
        <v>548</v>
      </c>
      <c r="O45" s="61">
        <v>556</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115</v>
      </c>
      <c r="L48" s="64">
        <v>101</v>
      </c>
      <c r="M48" s="64">
        <v>102</v>
      </c>
      <c r="N48" s="64">
        <v>96</v>
      </c>
      <c r="O48" s="65">
        <v>120</v>
      </c>
      <c r="P48" s="48"/>
      <c r="Q48" s="48"/>
      <c r="R48" s="48"/>
      <c r="S48" s="48"/>
      <c r="T48" s="48"/>
      <c r="U48" s="48"/>
    </row>
    <row r="49" spans="1:21" ht="30.75" customHeight="1">
      <c r="A49" s="48"/>
      <c r="B49" s="1161"/>
      <c r="C49" s="1162"/>
      <c r="D49" s="62"/>
      <c r="E49" s="1153" t="s">
        <v>16</v>
      </c>
      <c r="F49" s="1153"/>
      <c r="G49" s="1153"/>
      <c r="H49" s="1153"/>
      <c r="I49" s="1153"/>
      <c r="J49" s="1154"/>
      <c r="K49" s="63">
        <v>86</v>
      </c>
      <c r="L49" s="64">
        <v>84</v>
      </c>
      <c r="M49" s="64">
        <v>129</v>
      </c>
      <c r="N49" s="64">
        <v>150</v>
      </c>
      <c r="O49" s="65">
        <v>150</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524</v>
      </c>
      <c r="L52" s="64">
        <v>519</v>
      </c>
      <c r="M52" s="64">
        <v>536</v>
      </c>
      <c r="N52" s="64">
        <v>536</v>
      </c>
      <c r="O52" s="65">
        <v>561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198</v>
      </c>
      <c r="L53" s="69">
        <v>184</v>
      </c>
      <c r="M53" s="69">
        <v>242</v>
      </c>
      <c r="N53" s="69">
        <v>258</v>
      </c>
      <c r="O53" s="70">
        <v>265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2015-05-08T01:24:35Z</cp:lastPrinted>
  <dcterms:created xsi:type="dcterms:W3CDTF">2015-02-17T07:13:01Z</dcterms:created>
  <dcterms:modified xsi:type="dcterms:W3CDTF">2015-05-08T01:24:37Z</dcterms:modified>
  <cp:category/>
</cp:coreProperties>
</file>