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77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alcChain>
</file>

<file path=xl/sharedStrings.xml><?xml version="1.0" encoding="utf-8"?>
<sst xmlns="http://schemas.openxmlformats.org/spreadsheetml/2006/main" count="993" uniqueCount="545">
  <si>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</si>
  <si>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</si>
  <si>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</si>
  <si>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</si>
  <si>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</si>
  <si>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</si>
  <si>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</si>
  <si>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</si>
  <si>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</si>
  <si>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</si>
  <si>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</si>
  <si>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</si>
  <si>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</si>
  <si>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</si>
  <si>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</si>
  <si>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</si>
  <si>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</si>
  <si>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</si>
  <si>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</si>
  <si>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</si>
  <si>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</si>
  <si>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</si>
  <si>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</si>
  <si>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</si>
  <si>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</si>
  <si>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</si>
  <si>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</si>
  <si>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</si>
  <si>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</si>
  <si>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</si>
  <si>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</si>
  <si>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</si>
  <si>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</si>
  <si>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</si>
  <si>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</si>
  <si>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</si>
  <si>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</si>
  <si>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</si>
  <si>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</si>
  <si>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</si>
  <si>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</si>
  <si>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</si>
  <si>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</si>
  <si>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</si>
  <si>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</si>
  <si>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</si>
  <si>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</si>
  <si>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</si>
  <si>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</si>
  <si>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</si>
  <si>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</si>
  <si>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</si>
  <si>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</si>
  <si>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</si>
  <si>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</si>
  <si>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</si>
  <si>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</si>
  <si>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</si>
  <si>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</si>
  <si>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</si>
  <si>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</si>
  <si>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</si>
  <si>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</si>
  <si>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</si>
  <si>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</si>
  <si>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</si>
  <si>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</si>
  <si>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</si>
  <si>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</si>
  <si>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</si>
  <si>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</si>
  <si>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</si>
  <si>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</si>
  <si>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</si>
  <si>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</si>
  <si>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</si>
  <si>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</si>
  <si>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</si>
  <si>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</si>
  <si>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</si>
  <si>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</si>
  <si>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</si>
  <si>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阪南市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</si>
  <si>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</si>
  <si>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</si>
  <si>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</si>
  <si>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</si>
  <si>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</si>
  <si>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</si>
  <si>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</si>
  <si>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</si>
  <si>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</si>
  <si>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</si>
  <si>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</si>
  <si>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</si>
  <si>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</si>
  <si>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</si>
  <si>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</si>
  <si>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</si>
  <si>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</si>
  <si>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</si>
  <si>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</si>
  <si>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</si>
  <si>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</si>
  <si>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</si>
  <si>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</si>
  <si>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</si>
  <si>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</si>
  <si>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</si>
  <si>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</si>
  <si>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</si>
  <si>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</si>
  <si>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</si>
  <si>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</si>
  <si>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</si>
  <si>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</si>
  <si>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</si>
  <si>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</si>
  <si>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</si>
  <si>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</si>
  <si>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</si>
  <si>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</si>
  <si>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</si>
  <si>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</si>
  <si>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</si>
  <si>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</si>
  <si>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</si>
  <si>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</si>
  <si>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</si>
  <si>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</si>
  <si>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</si>
  <si>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</si>
  <si>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</si>
  <si>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</si>
  <si>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</si>
  <si>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</si>
  <si>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</si>
  <si>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</si>
  <si>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</si>
  <si>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</si>
  <si>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</si>
  <si>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</si>
  <si>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</si>
  <si>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</si>
  <si>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</si>
  <si>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</si>
  <si>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</si>
  <si>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</si>
  <si>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</si>
  <si>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</si>
  <si>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</si>
  <si>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</si>
  <si>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</si>
  <si>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</si>
  <si>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</si>
  <si>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</si>
  <si>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</si>
  <si>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</si>
  <si>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</si>
  <si>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</si>
  <si>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</si>
  <si>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</si>
  <si>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</si>
  <si>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</si>
  <si>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</si>
  <si>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</si>
  <si>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</si>
  <si>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</si>
  <si>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</si>
  <si>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</si>
  <si>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</si>
  <si>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</si>
  <si>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</si>
  <si>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</si>
  <si>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</si>
  <si>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</si>
  <si>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</si>
  <si>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</si>
  <si>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</si>
  <si>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</si>
  <si>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</si>
  <si>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</si>
  <si>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</si>
  <si>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</si>
  <si>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</si>
  <si>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</si>
  <si>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</si>
  <si>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</si>
  <si>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</si>
  <si>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</si>
  <si>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</si>
  <si>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</si>
  <si>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</si>
  <si>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</si>
  <si>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大阪府阪南市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</si>
  <si>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</si>
  <si>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</si>
  <si>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</si>
  <si>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</si>
  <si>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</si>
  <si>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</si>
  <si>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</si>
  <si>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</si>
  <si>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</si>
  <si>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</si>
  <si>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</si>
  <si>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</si>
  <si>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</si>
  <si>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</si>
  <si>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</si>
  <si>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</si>
  <si>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</si>
  <si>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</si>
  <si>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</si>
  <si>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</si>
  <si>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</si>
  <si>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</si>
  <si>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</si>
  <si>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</si>
  <si>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</si>
  <si>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</si>
  <si>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</si>
  <si>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</si>
  <si>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</si>
  <si>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</si>
  <si>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</si>
  <si>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</si>
  <si>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</si>
  <si>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</si>
  <si>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</si>
  <si>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</si>
  <si>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</si>
  <si>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</si>
  <si>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</si>
  <si>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</si>
  <si>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</si>
  <si>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</si>
  <si>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</si>
  <si>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</si>
  <si>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</si>
  <si>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</si>
  <si>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</si>
  <si>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</si>
  <si>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</si>
  <si>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</si>
  <si>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</si>
  <si>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</si>
  <si>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</si>
  <si>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</si>
  <si>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</si>
  <si>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</si>
  <si>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</si>
  <si>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</si>
  <si>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</si>
  <si>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</si>
  <si>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</si>
  <si>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</si>
  <si>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</si>
  <si>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</si>
  <si>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</si>
  <si>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</si>
  <si>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</si>
  <si>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</si>
  <si>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</si>
  <si>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</si>
  <si>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</si>
  <si>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</si>
  <si>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</si>
  <si>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</si>
  <si>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</si>
  <si>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</si>
  <si>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</si>
  <si>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</si>
  <si>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</si>
  <si>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</si>
  <si>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</si>
  <si>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</si>
  <si>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</si>
  <si>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</si>
  <si>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</si>
  <si>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</si>
  <si>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</si>
  <si>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</si>
  <si>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</si>
  <si>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</si>
  <si>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</si>
  <si>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</si>
  <si>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</si>
  <si>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</si>
  <si>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</si>
  <si>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</si>
  <si>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</si>
  <si>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</si>
  <si>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</si>
  <si>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</si>
  <si>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</si>
  <si>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</si>
  <si>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</si>
  <si>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</si>
  <si>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</si>
  <si>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</si>
  <si>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</si>
  <si>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</si>
  <si>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</si>
  <si>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</si>
  <si>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</si>
  <si>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</si>
  <si>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</si>
  <si>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</si>
  <si>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</si>
  <si>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</si>
  <si>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</si>
  <si>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</si>
  <si>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</si>
  <si>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</si>
  <si>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</si>
  <si>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</si>
  <si>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</si>
  <si>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</si>
  <si>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</si>
  <si>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</si>
  <si>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</si>
  <si>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</si>
  <si>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</si>
  <si>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</si>
  <si>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</si>
  <si>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</si>
  <si>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</si>
  <si>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</si>
  <si>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</si>
  <si>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</si>
  <si>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</si>
  <si>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</si>
  <si>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</si>
  <si>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</si>
  <si>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</si>
  <si>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</si>
  <si>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</si>
  <si>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</si>
  <si>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</si>
  <si>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</si>
  <si>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</si>
  <si>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</si>
  <si>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</si>
  <si>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大阪府阪南市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</si>
  <si>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</si>
  <si>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</si>
  <si>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</si>
  <si>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</si>
  <si>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</si>
  <si>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</si>
  <si>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</si>
  <si>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</si>
  <si>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</si>
  <si>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</si>
  <si>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</si>
  <si>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</si>
  <si>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</si>
  <si>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</si>
  <si>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</si>
  <si>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</si>
  <si>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</si>
  <si>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</si>
  <si>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</si>
  <si>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</si>
  <si>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</si>
  <si>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</si>
  <si>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</si>
  <si>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</si>
  <si>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</si>
  <si>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</si>
  <si>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</si>
  <si>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</si>
  <si>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</si>
  <si>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</si>
  <si>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</si>
  <si>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</si>
  <si>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</si>
  <si>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</si>
  <si>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</si>
  <si>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</si>
  <si>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</si>
  <si>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</si>
  <si>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</si>
  <si>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</si>
  <si>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</si>
  <si>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</si>
  <si>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</si>
  <si>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</si>
  <si>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</si>
  <si>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</si>
  <si>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</si>
  <si>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</si>
  <si>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</si>
  <si>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</si>
  <si>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</si>
  <si>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</si>
  <si>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</si>
  <si>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</si>
  <si>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</si>
  <si>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</si>
  <si>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</si>
  <si>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</si>
  <si>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</si>
  <si>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</si>
  <si>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</si>
  <si>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</si>
  <si>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</si>
  <si>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</si>
  <si>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</si>
  <si>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</si>
  <si>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</si>
  <si>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</si>
  <si>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</si>
  <si>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</si>
  <si>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</si>
  <si>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</si>
  <si>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</si>
  <si>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</si>
  <si>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</si>
  <si>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</si>
  <si>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</si>
  <si>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</si>
  <si>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</si>
  <si>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</si>
  <si>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</si>
  <si>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</si>
  <si>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</si>
  <si>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</si>
  <si>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</si>
  <si>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</si>
  <si>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</si>
  <si>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</si>
  <si>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</si>
  <si>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</si>
  <si>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</si>
  <si>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</si>
  <si>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</si>
  <si>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</si>
  <si>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</si>
  <si>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</si>
  <si>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</si>
  <si>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</si>
  <si>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</si>
  <si>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</si>
  <si>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</si>
  <si>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</si>
  <si>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</si>
  <si>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</si>
  <si>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</si>
  <si>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</si>
  <si>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</si>
  <si>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</si>
  <si>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</si>
  <si>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</si>
  <si>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</si>
  <si>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</si>
  <si>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</si>
  <si>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</si>
  <si>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</si>
  <si>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</si>
  <si>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</si>
  <si>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</si>
  <si>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</si>
  <si>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</si>
  <si>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</si>
  <si>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</si>
  <si>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</si>
  <si>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</si>
  <si>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</si>
  <si>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</si>
  <si>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</si>
  <si>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</si>
  <si>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</si>
  <si>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</si>
  <si>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</si>
  <si>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</si>
  <si>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</si>
  <si>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</si>
  <si>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</si>
  <si>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</si>
  <si>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</si>
  <si>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</si>
  <si>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</si>
  <si>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</si>
  <si>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</si>
  <si>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</si>
  <si>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</si>
  <si>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</si>
  <si>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</si>
  <si>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</si>
  <si>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</si>
  <si>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</si>
  <si>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</si>
  <si>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</si>
  <si>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</si>
  <si>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</si>
  <si>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</si>
  <si>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</si>
  <si>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</si>
  <si>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</si>
  <si>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</si>
  <si>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</si>
  <si>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</si>
  <si>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</si>
  <si>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</si>
  <si>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</si>
  <si>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</si>
  <si>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</si>
  <si>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</si>
  <si>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</si>
  <si>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</si>
  <si>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</si>
  <si>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</si>
  <si>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</si>
  <si>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</si>
  <si>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</si>
  <si>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</si>
  <si>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</si>
  <si>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3.11</t>
  </si>
  <si>
    <t>国民健康保険特別会計</t>
  </si>
  <si>
    <t>▲ 13.19</t>
  </si>
  <si>
    <t>▲ 8.98</t>
  </si>
  <si>
    <t>▲ 7.83</t>
  </si>
  <si>
    <t>▲ 6.59</t>
  </si>
  <si>
    <t>▲ 5.96</t>
  </si>
  <si>
    <t>水道事業会計</t>
  </si>
  <si>
    <t>一般会計</t>
  </si>
  <si>
    <t>介護保険特別会計</t>
  </si>
  <si>
    <t>後期高齢者医療特別会計</t>
  </si>
  <si>
    <t>病院事業会計</t>
  </si>
  <si>
    <t>下水道事業特別会計</t>
  </si>
  <si>
    <t>その他会計（赤字）</t>
  </si>
  <si>
    <t>その他会計（黒字）</t>
  </si>
  <si>
    <t>-</t>
    <phoneticPr fontId="2"/>
  </si>
  <si>
    <t>泉南清掃事務組合（一般会計）</t>
    <rPh sb="0" eb="2">
      <t>センナン</t>
    </rPh>
    <rPh sb="2" eb="4">
      <t>セイソウ</t>
    </rPh>
    <rPh sb="4" eb="6">
      <t>ジム</t>
    </rPh>
    <rPh sb="6" eb="8">
      <t>クミアイ</t>
    </rPh>
    <rPh sb="9" eb="11">
      <t>イッパン</t>
    </rPh>
    <rPh sb="11" eb="13">
      <t>カイケイ</t>
    </rPh>
    <phoneticPr fontId="2"/>
  </si>
  <si>
    <t>泉州南消防組合（一般会計）</t>
    <rPh sb="0" eb="2">
      <t>センシュウ</t>
    </rPh>
    <rPh sb="2" eb="3">
      <t>ミナミ</t>
    </rPh>
    <rPh sb="3" eb="5">
      <t>ショウボウ</t>
    </rPh>
    <rPh sb="5" eb="7">
      <t>クミアイ</t>
    </rPh>
    <rPh sb="8" eb="10">
      <t>イッパン</t>
    </rPh>
    <rPh sb="10" eb="12">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</si>
  <si>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</si>
  <si>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大阪府後期高齢者医療広域連合（特別会計）</t>
    <rPh sb="0" eb="3">
      <t>オオサカフ</t>
    </rPh>
    <rPh sb="3" eb="5">
      <t>コウキ</t>
    </rPh>
    <rPh sb="5" eb="8">
      <t>コウレイシャ</t>
    </rPh>
    <rPh sb="8" eb="10">
      <t>イリョウ</t>
    </rPh>
    <rPh sb="10" eb="12">
      <t>コウイキ</t>
    </rPh>
    <rPh sb="12" eb="14">
      <t>レンゴウ</t>
    </rPh>
    <rPh sb="15" eb="17">
      <t>トクベツ</t>
    </rPh>
    <rPh sb="17" eb="19">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</si>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</sst>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38558</c:v>
                </c:pt>
                <c:pt idx="1">
                  <c:v>40203</c:v>
                </c:pt>
                <c:pt idx="2">
                  <c:v>33364</c:v>
                </c:pt>
                <c:pt idx="3">
                  <c:v>36396</c:v>
                </c:pt>
                <c:pt idx="4">
                  <c:v>62256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9180</c:v>
                </c:pt>
                <c:pt idx="1">
                  <c:v>47425</c:v>
                </c:pt>
                <c:pt idx="2">
                  <c:v>10803</c:v>
                </c:pt>
                <c:pt idx="3">
                  <c:v>9592</c:v>
                </c:pt>
                <c:pt idx="4">
                  <c:v>17563</c:v>
                </c:pt>
              </c:numCache>
            </c:numRef>
          </c:val>
          <c:smooth val="0"/>
        </c:ser>
        <c:dLbls>
          <c:showLegendKey val="0"/>
          <c:showVal val="0"/>
          <c:showCatName val="0"/>
          <c:showSerName val="0"/>
          <c:showPercent val="0"/>
          <c:showBubbleSize val="0"/>
        </c:dLbls>
        <c:marker val="1"/>
        <c:smooth val="0"/>
        <c:axId val="142956416"/>
        <c:axId val="142958592"/>
      </c:lineChart>
      <c:catAx>
        <c:axId val="1429564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958592"/>
        <c:crosses val="autoZero"/>
        <c:auto val="1"/>
        <c:lblAlgn val="ctr"/>
        <c:lblOffset val="100"/>
        <c:tickLblSkip val="1"/>
        <c:tickMarkSkip val="1"/>
        <c:noMultiLvlLbl val="0"/>
      </c:catAx>
      <c:valAx>
        <c:axId val="14295859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956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1.67</c:v>
                </c:pt>
                <c:pt idx="1">
                  <c:v>1.94</c:v>
                </c:pt>
                <c:pt idx="2">
                  <c:v>2.3199999999999998</c:v>
                </c:pt>
                <c:pt idx="3">
                  <c:v>1.68</c:v>
                </c:pt>
                <c:pt idx="4">
                  <c:v>1.95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12.54</c:v>
                </c:pt>
                <c:pt idx="1">
                  <c:v>20.32</c:v>
                </c:pt>
                <c:pt idx="2">
                  <c:v>23.68</c:v>
                </c:pt>
                <c:pt idx="3">
                  <c:v>21.23</c:v>
                </c:pt>
                <c:pt idx="4">
                  <c:v>20.66</c:v>
                </c:pt>
              </c:numCache>
            </c:numRef>
          </c:val>
        </c:ser>
        <c:dLbls>
          <c:showLegendKey val="0"/>
          <c:showVal val="0"/>
          <c:showCatName val="0"/>
          <c:showSerName val="0"/>
          <c:showPercent val="0"/>
          <c:showBubbleSize val="0"/>
        </c:dLbls>
        <c:gapWidth val="250"/>
        <c:overlap val="100"/>
        <c:axId val="143505280"/>
        <c:axId val="143507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3.51</c:v>
                </c:pt>
                <c:pt idx="1">
                  <c:v>8.4600000000000009</c:v>
                </c:pt>
                <c:pt idx="2">
                  <c:v>3.7</c:v>
                </c:pt>
                <c:pt idx="3">
                  <c:v>-3.11</c:v>
                </c:pt>
                <c:pt idx="4">
                  <c:v>0.05</c:v>
                </c:pt>
              </c:numCache>
            </c:numRef>
          </c:val>
          <c:smooth val="0"/>
        </c:ser>
        <c:dLbls>
          <c:showLegendKey val="0"/>
          <c:showVal val="0"/>
          <c:showCatName val="0"/>
          <c:showSerName val="0"/>
          <c:showPercent val="0"/>
          <c:showBubbleSize val="0"/>
        </c:dLbls>
        <c:marker val="1"/>
        <c:smooth val="0"/>
        <c:axId val="143505280"/>
        <c:axId val="143507456"/>
      </c:lineChart>
      <c:catAx>
        <c:axId val="14350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507456"/>
        <c:crosses val="autoZero"/>
        <c:auto val="1"/>
        <c:lblAlgn val="ctr"/>
        <c:lblOffset val="100"/>
        <c:tickLblSkip val="1"/>
        <c:tickMarkSkip val="1"/>
        <c:noMultiLvlLbl val="0"/>
      </c:catAx>
      <c:valAx>
        <c:axId val="14350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50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0.11</c:v>
                </c:pt>
                <c:pt idx="2">
                  <c:v>#N/A</c:v>
                </c:pt>
                <c:pt idx="3">
                  <c:v>0.16</c:v>
                </c:pt>
                <c:pt idx="4">
                  <c:v>#N/A</c:v>
                </c:pt>
                <c:pt idx="5">
                  <c:v>0.1</c:v>
                </c:pt>
                <c:pt idx="6">
                  <c:v>#N/A</c:v>
                </c:pt>
                <c:pt idx="7">
                  <c:v>0.15</c:v>
                </c:pt>
                <c:pt idx="8">
                  <c:v>#N/A</c:v>
                </c:pt>
                <c:pt idx="9">
                  <c:v>0.15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0.83</c:v>
                </c:pt>
                <c:pt idx="2">
                  <c:v>#N/A</c:v>
                </c:pt>
                <c:pt idx="3">
                  <c:v>0.19</c:v>
                </c:pt>
                <c:pt idx="4">
                  <c:v>#N/A</c:v>
                </c:pt>
                <c:pt idx="5">
                  <c:v>0.11</c:v>
                </c:pt>
                <c:pt idx="6">
                  <c:v>#N/A</c:v>
                </c:pt>
                <c:pt idx="7">
                  <c:v>0.67</c:v>
                </c:pt>
                <c:pt idx="8">
                  <c:v>#N/A</c:v>
                </c:pt>
                <c:pt idx="9">
                  <c:v>0.48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1.67</c:v>
                </c:pt>
                <c:pt idx="2">
                  <c:v>#N/A</c:v>
                </c:pt>
                <c:pt idx="3">
                  <c:v>1.94</c:v>
                </c:pt>
                <c:pt idx="4">
                  <c:v>#N/A</c:v>
                </c:pt>
                <c:pt idx="5">
                  <c:v>2.3199999999999998</c:v>
                </c:pt>
                <c:pt idx="6">
                  <c:v>#N/A</c:v>
                </c:pt>
                <c:pt idx="7">
                  <c:v>1.68</c:v>
                </c:pt>
                <c:pt idx="8">
                  <c:v>#N/A</c:v>
                </c:pt>
                <c:pt idx="9">
                  <c:v>1.95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9.5299999999999994</c:v>
                </c:pt>
                <c:pt idx="2">
                  <c:v>#N/A</c:v>
                </c:pt>
                <c:pt idx="3">
                  <c:v>9.19</c:v>
                </c:pt>
                <c:pt idx="4">
                  <c:v>#N/A</c:v>
                </c:pt>
                <c:pt idx="5">
                  <c:v>9.6300000000000008</c:v>
                </c:pt>
                <c:pt idx="6">
                  <c:v>#N/A</c:v>
                </c:pt>
                <c:pt idx="7">
                  <c:v>9.8800000000000008</c:v>
                </c:pt>
                <c:pt idx="8">
                  <c:v>#N/A</c:v>
                </c:pt>
                <c:pt idx="9">
                  <c:v>10.24</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13.19</c:v>
                </c:pt>
                <c:pt idx="1">
                  <c:v>#N/A</c:v>
                </c:pt>
                <c:pt idx="2">
                  <c:v>8.98</c:v>
                </c:pt>
                <c:pt idx="3">
                  <c:v>#N/A</c:v>
                </c:pt>
                <c:pt idx="4">
                  <c:v>7.83</c:v>
                </c:pt>
                <c:pt idx="5">
                  <c:v>#N/A</c:v>
                </c:pt>
                <c:pt idx="6">
                  <c:v>6.59</c:v>
                </c:pt>
                <c:pt idx="7">
                  <c:v>#N/A</c:v>
                </c:pt>
                <c:pt idx="8">
                  <c:v>5.96</c:v>
                </c:pt>
                <c:pt idx="9">
                  <c:v>#N/A</c:v>
                </c:pt>
              </c:numCache>
            </c:numRef>
          </c:val>
        </c:ser>
        <c:dLbls>
          <c:showLegendKey val="0"/>
          <c:showVal val="0"/>
          <c:showCatName val="0"/>
          <c:showSerName val="0"/>
          <c:showPercent val="0"/>
          <c:showBubbleSize val="0"/>
        </c:dLbls>
        <c:gapWidth val="150"/>
        <c:overlap val="100"/>
        <c:axId val="97730944"/>
        <c:axId val="97732480"/>
      </c:barChart>
      <c:catAx>
        <c:axId val="9773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732480"/>
        <c:crosses val="autoZero"/>
        <c:auto val="1"/>
        <c:lblAlgn val="ctr"/>
        <c:lblOffset val="100"/>
        <c:tickLblSkip val="1"/>
        <c:tickMarkSkip val="1"/>
        <c:noMultiLvlLbl val="0"/>
      </c:catAx>
      <c:valAx>
        <c:axId val="97732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30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1580</c:v>
                </c:pt>
                <c:pt idx="5">
                  <c:v>1613</c:v>
                </c:pt>
                <c:pt idx="8">
                  <c:v>1629</c:v>
                </c:pt>
                <c:pt idx="11">
                  <c:v>1593</c:v>
                </c:pt>
                <c:pt idx="14">
                  <c:v>1598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88</c:v>
                </c:pt>
                <c:pt idx="3">
                  <c:v>88</c:v>
                </c:pt>
                <c:pt idx="6">
                  <c:v>88</c:v>
                </c:pt>
                <c:pt idx="9">
                  <c:v>88</c:v>
                </c:pt>
                <c:pt idx="12">
                  <c:v>88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117</c:v>
                </c:pt>
                <c:pt idx="3">
                  <c:v>43</c:v>
                </c:pt>
                <c:pt idx="6">
                  <c:v>28</c:v>
                </c:pt>
                <c:pt idx="9">
                  <c:v>50</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589</c:v>
                </c:pt>
                <c:pt idx="3">
                  <c:v>552</c:v>
                </c:pt>
                <c:pt idx="6">
                  <c:v>482</c:v>
                </c:pt>
                <c:pt idx="9">
                  <c:v>640</c:v>
                </c:pt>
                <c:pt idx="12">
                  <c:v>686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1615</c:v>
                </c:pt>
                <c:pt idx="3">
                  <c:v>1649</c:v>
                </c:pt>
                <c:pt idx="6">
                  <c:v>1717</c:v>
                </c:pt>
                <c:pt idx="9">
                  <c:v>1678</c:v>
                </c:pt>
                <c:pt idx="12">
                  <c:v>1679</c:v>
                </c:pt>
              </c:numCache>
            </c:numRef>
          </c:val>
        </c:ser>
        <c:dLbls>
          <c:showLegendKey val="0"/>
          <c:showVal val="0"/>
          <c:showCatName val="0"/>
          <c:showSerName val="0"/>
          <c:showPercent val="0"/>
          <c:showBubbleSize val="0"/>
        </c:dLbls>
        <c:gapWidth val="100"/>
        <c:overlap val="100"/>
        <c:axId val="143912960"/>
        <c:axId val="143914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829</c:v>
                </c:pt>
                <c:pt idx="2">
                  <c:v>#N/A</c:v>
                </c:pt>
                <c:pt idx="3">
                  <c:v>#N/A</c:v>
                </c:pt>
                <c:pt idx="4">
                  <c:v>719</c:v>
                </c:pt>
                <c:pt idx="5">
                  <c:v>#N/A</c:v>
                </c:pt>
                <c:pt idx="6">
                  <c:v>#N/A</c:v>
                </c:pt>
                <c:pt idx="7">
                  <c:v>686</c:v>
                </c:pt>
                <c:pt idx="8">
                  <c:v>#N/A</c:v>
                </c:pt>
                <c:pt idx="9">
                  <c:v>#N/A</c:v>
                </c:pt>
                <c:pt idx="10">
                  <c:v>863</c:v>
                </c:pt>
                <c:pt idx="11">
                  <c:v>#N/A</c:v>
                </c:pt>
                <c:pt idx="12">
                  <c:v>#N/A</c:v>
                </c:pt>
                <c:pt idx="13">
                  <c:v>870</c:v>
                </c:pt>
                <c:pt idx="14">
                  <c:v>#N/A</c:v>
                </c:pt>
              </c:numCache>
            </c:numRef>
          </c:val>
          <c:smooth val="0"/>
        </c:ser>
        <c:dLbls>
          <c:showLegendKey val="0"/>
          <c:showVal val="0"/>
          <c:showCatName val="0"/>
          <c:showSerName val="0"/>
          <c:showPercent val="0"/>
          <c:showBubbleSize val="0"/>
        </c:dLbls>
        <c:marker val="1"/>
        <c:smooth val="0"/>
        <c:axId val="143912960"/>
        <c:axId val="143914880"/>
      </c:lineChart>
      <c:catAx>
        <c:axId val="14391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914880"/>
        <c:crosses val="autoZero"/>
        <c:auto val="1"/>
        <c:lblAlgn val="ctr"/>
        <c:lblOffset val="100"/>
        <c:tickLblSkip val="1"/>
        <c:tickMarkSkip val="1"/>
        <c:noMultiLvlLbl val="0"/>
      </c:catAx>
      <c:valAx>
        <c:axId val="143914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91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14121</c:v>
                </c:pt>
                <c:pt idx="5">
                  <c:v>14383</c:v>
                </c:pt>
                <c:pt idx="8">
                  <c:v>14510</c:v>
                </c:pt>
                <c:pt idx="11">
                  <c:v>15187</c:v>
                </c:pt>
                <c:pt idx="14">
                  <c:v>15604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4660</c:v>
                </c:pt>
                <c:pt idx="5">
                  <c:v>5006</c:v>
                </c:pt>
                <c:pt idx="8">
                  <c:v>5055</c:v>
                </c:pt>
                <c:pt idx="11">
                  <c:v>4909</c:v>
                </c:pt>
                <c:pt idx="14">
                  <c:v>4788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2575</c:v>
                </c:pt>
                <c:pt idx="5">
                  <c:v>3479</c:v>
                </c:pt>
                <c:pt idx="8">
                  <c:v>4115</c:v>
                </c:pt>
                <c:pt idx="11">
                  <c:v>3965</c:v>
                </c:pt>
                <c:pt idx="14">
                  <c:v>3854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83</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868</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3767</c:v>
                </c:pt>
                <c:pt idx="3">
                  <c:v>3856</c:v>
                </c:pt>
                <c:pt idx="6">
                  <c:v>3844</c:v>
                </c:pt>
                <c:pt idx="9">
                  <c:v>3767</c:v>
                </c:pt>
                <c:pt idx="12">
                  <c:v>3594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211</c:v>
                </c:pt>
                <c:pt idx="3">
                  <c:v>295</c:v>
                </c:pt>
                <c:pt idx="6">
                  <c:v>318</c:v>
                </c:pt>
                <c:pt idx="9">
                  <c:v>497</c:v>
                </c:pt>
                <c:pt idx="12">
                  <c:v>730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7933</c:v>
                </c:pt>
                <c:pt idx="3">
                  <c:v>7915</c:v>
                </c:pt>
                <c:pt idx="6">
                  <c:v>7144</c:v>
                </c:pt>
                <c:pt idx="9">
                  <c:v>8673</c:v>
                </c:pt>
                <c:pt idx="12">
                  <c:v>8545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536</c:v>
                </c:pt>
                <c:pt idx="3">
                  <c:v>442</c:v>
                </c:pt>
                <c:pt idx="6">
                  <c:v>353</c:v>
                </c:pt>
                <c:pt idx="9">
                  <c:v>265</c:v>
                </c:pt>
                <c:pt idx="12">
                  <c:v>177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14506</c:v>
                </c:pt>
                <c:pt idx="3">
                  <c:v>16185</c:v>
                </c:pt>
                <c:pt idx="6">
                  <c:v>16085</c:v>
                </c:pt>
                <c:pt idx="9">
                  <c:v>15947</c:v>
                </c:pt>
                <c:pt idx="12">
                  <c:v>16435</c:v>
                </c:pt>
              </c:numCache>
            </c:numRef>
          </c:val>
        </c:ser>
        <c:dLbls>
          <c:showLegendKey val="0"/>
          <c:showVal val="0"/>
          <c:showCatName val="0"/>
          <c:showSerName val="0"/>
          <c:showPercent val="0"/>
          <c:showBubbleSize val="0"/>
        </c:dLbls>
        <c:gapWidth val="100"/>
        <c:overlap val="100"/>
        <c:axId val="143673216"/>
        <c:axId val="143683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6549</c:v>
                </c:pt>
                <c:pt idx="2">
                  <c:v>#N/A</c:v>
                </c:pt>
                <c:pt idx="3">
                  <c:v>#N/A</c:v>
                </c:pt>
                <c:pt idx="4">
                  <c:v>5824</c:v>
                </c:pt>
                <c:pt idx="5">
                  <c:v>#N/A</c:v>
                </c:pt>
                <c:pt idx="6">
                  <c:v>#N/A</c:v>
                </c:pt>
                <c:pt idx="7">
                  <c:v>4064</c:v>
                </c:pt>
                <c:pt idx="8">
                  <c:v>#N/A</c:v>
                </c:pt>
                <c:pt idx="9">
                  <c:v>#N/A</c:v>
                </c:pt>
                <c:pt idx="10">
                  <c:v>5089</c:v>
                </c:pt>
                <c:pt idx="11">
                  <c:v>#N/A</c:v>
                </c:pt>
                <c:pt idx="12">
                  <c:v>#N/A</c:v>
                </c:pt>
                <c:pt idx="13">
                  <c:v>5235</c:v>
                </c:pt>
                <c:pt idx="14">
                  <c:v>#N/A</c:v>
                </c:pt>
              </c:numCache>
            </c:numRef>
          </c:val>
          <c:smooth val="0"/>
        </c:ser>
        <c:dLbls>
          <c:showLegendKey val="0"/>
          <c:showVal val="0"/>
          <c:showCatName val="0"/>
          <c:showSerName val="0"/>
          <c:showPercent val="0"/>
          <c:showBubbleSize val="0"/>
        </c:dLbls>
        <c:marker val="1"/>
        <c:smooth val="0"/>
        <c:axId val="143673216"/>
        <c:axId val="143683584"/>
      </c:lineChart>
      <c:catAx>
        <c:axId val="14367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683584"/>
        <c:crosses val="autoZero"/>
        <c:auto val="1"/>
        <c:lblAlgn val="ctr"/>
        <c:lblOffset val="100"/>
        <c:tickLblSkip val="1"/>
        <c:tickMarkSkip val="1"/>
        <c:noMultiLvlLbl val="0"/>
      </c:catAx>
      <c:valAx>
        <c:axId val="143683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67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57,435
57,143
36.10
16,770,522
16,558,997
206,708
10,604,637
16,435,002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本市は大阪都市圏の住宅衛星都市であり、市内には中核となる産業がなく事業</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所</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数も少ないことから、税収は個人の市民税、固定資産税の占める割合が大きく、</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財政力</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指数は類似団体平均を大きく下回っている。</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引き続き、</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企業誘致の促進など税基盤の拡充に努めるとともに、市税の徴収強化</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、徴収率向上</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に取り組</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む</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137160</xdr:rowOff>
    </xdr:from>
    <xdr:to>
      <xdr:col>7</xdr:col>
      <xdr:colOff>152400</xdr:colOff>
      <xdr:row>45</xdr:row>
      <xdr:rowOff>41910</xdr:rowOff>
    </xdr:to>
    <xdr:cxnSp macro="">
      <xdr:nvCxnSpPr>
        <xdr:cNvPr id="61" name="直線コネクタ 60"/>
        <xdr:cNvCxnSpPr/>
      </xdr:nvCxnSpPr>
      <xdr:spPr>
        <a:xfrm flipV="1">
          <a:off x="4953000" y="630936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52087</xdr:rowOff>
    </xdr:from>
    <xdr:ext cx="762000" cy="259045"/>
    <xdr:sp macro="" textlink="">
      <xdr:nvSpPr>
        <xdr:cNvPr id="64" name="財政力最大値テキスト"/>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137160</xdr:rowOff>
    </xdr:from>
    <xdr:to>
      <xdr:col>7</xdr:col>
      <xdr:colOff>241300</xdr:colOff>
      <xdr:row>36</xdr:row>
      <xdr:rowOff>137160</xdr:rowOff>
    </xdr:to>
    <xdr:cxnSp macro="">
      <xdr:nvCxnSpPr>
        <xdr:cNvPr id="65" name="直線コネクタ 64"/>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170180</xdr:rowOff>
    </xdr:from>
    <xdr:to>
      <xdr:col>7</xdr:col>
      <xdr:colOff>152400</xdr:colOff>
      <xdr:row>43</xdr:row>
      <xdr:rowOff>22860</xdr:rowOff>
    </xdr:to>
    <xdr:cxnSp macro="">
      <xdr:nvCxnSpPr>
        <xdr:cNvPr id="66" name="直線コネクタ 65"/>
        <xdr:cNvCxnSpPr/>
      </xdr:nvCxnSpPr>
      <xdr:spPr>
        <a:xfrm>
          <a:off x="4114800" y="73710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90187</xdr:rowOff>
    </xdr:from>
    <xdr:ext cx="762000" cy="259045"/>
    <xdr:sp macro="" textlink="">
      <xdr:nvSpPr>
        <xdr:cNvPr id="67" name="財政力平均値テキスト"/>
        <xdr:cNvSpPr txBox="1"/>
      </xdr:nvSpPr>
      <xdr:spPr>
        <a:xfrm>
          <a:off x="5041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73660</xdr:rowOff>
    </xdr:from>
    <xdr:to>
      <xdr:col>7</xdr:col>
      <xdr:colOff>203200</xdr:colOff>
      <xdr:row>42</xdr:row>
      <xdr:rowOff>3810</xdr:rowOff>
    </xdr:to>
    <xdr:sp macro="" textlink="">
      <xdr:nvSpPr>
        <xdr:cNvPr id="68" name="フローチャート : 判断 67"/>
        <xdr:cNvSpPr/>
      </xdr:nvSpPr>
      <xdr:spPr>
        <a:xfrm>
          <a:off x="4902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121920</xdr:rowOff>
    </xdr:from>
    <xdr:to>
      <xdr:col>6</xdr:col>
      <xdr:colOff>0</xdr:colOff>
      <xdr:row>42</xdr:row>
      <xdr:rowOff>170180</xdr:rowOff>
    </xdr:to>
    <xdr:cxnSp macro="">
      <xdr:nvCxnSpPr>
        <xdr:cNvPr id="69" name="直線コネクタ 68"/>
        <xdr:cNvCxnSpPr/>
      </xdr:nvCxnSpPr>
      <xdr:spPr>
        <a:xfrm>
          <a:off x="3225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13987</xdr:rowOff>
    </xdr:from>
    <xdr:ext cx="736600" cy="259045"/>
    <xdr:sp macro="" textlink="">
      <xdr:nvSpPr>
        <xdr:cNvPr id="71" name="テキスト ボックス 70"/>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49530</xdr:rowOff>
    </xdr:from>
    <xdr:to>
      <xdr:col>4</xdr:col>
      <xdr:colOff>482600</xdr:colOff>
      <xdr:row>42</xdr:row>
      <xdr:rowOff>121920</xdr:rowOff>
    </xdr:to>
    <xdr:cxnSp macro="">
      <xdr:nvCxnSpPr>
        <xdr:cNvPr id="72" name="直線コネクタ 71"/>
        <xdr:cNvCxnSpPr/>
      </xdr:nvCxnSpPr>
      <xdr:spPr>
        <a:xfrm>
          <a:off x="2336800" y="7250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3" name="フローチャート : 判断 72"/>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4" name="テキスト ボックス 73"/>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49530</xdr:rowOff>
    </xdr:to>
    <xdr:cxnSp macro="">
      <xdr:nvCxnSpPr>
        <xdr:cNvPr id="75" name="直線コネクタ 74"/>
        <xdr:cNvCxnSpPr/>
      </xdr:nvCxnSpPr>
      <xdr:spPr>
        <a:xfrm>
          <a:off x="1447800" y="722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129540</xdr:rowOff>
    </xdr:from>
    <xdr:to>
      <xdr:col>3</xdr:col>
      <xdr:colOff>330200</xdr:colOff>
      <xdr:row>39</xdr:row>
      <xdr:rowOff>59690</xdr:rowOff>
    </xdr:to>
    <xdr:sp macro="" textlink="">
      <xdr:nvSpPr>
        <xdr:cNvPr id="76" name="フローチャート : 判断 75"/>
        <xdr:cNvSpPr/>
      </xdr:nvSpPr>
      <xdr:spPr>
        <a:xfrm>
          <a:off x="2286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69867</xdr:rowOff>
    </xdr:from>
    <xdr:ext cx="762000" cy="259045"/>
    <xdr:sp macro="" textlink="">
      <xdr:nvSpPr>
        <xdr:cNvPr id="77" name="テキスト ボックス 76"/>
        <xdr:cNvSpPr txBox="1"/>
      </xdr:nvSpPr>
      <xdr:spPr>
        <a:xfrm>
          <a:off x="1955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81280</xdr:rowOff>
    </xdr:from>
    <xdr:to>
      <xdr:col>2</xdr:col>
      <xdr:colOff>127000</xdr:colOff>
      <xdr:row>39</xdr:row>
      <xdr:rowOff>11430</xdr:rowOff>
    </xdr:to>
    <xdr:sp macro="" textlink="">
      <xdr:nvSpPr>
        <xdr:cNvPr id="78" name="フローチャート : 判断 77"/>
        <xdr:cNvSpPr/>
      </xdr:nvSpPr>
      <xdr:spPr>
        <a:xfrm>
          <a:off x="1397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21607</xdr:rowOff>
    </xdr:from>
    <xdr:ext cx="762000" cy="259045"/>
    <xdr:sp macro="" textlink="">
      <xdr:nvSpPr>
        <xdr:cNvPr id="79" name="テキスト ボックス 78"/>
        <xdr:cNvSpPr txBox="1"/>
      </xdr:nvSpPr>
      <xdr:spPr>
        <a:xfrm>
          <a:off x="1066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143510</xdr:rowOff>
    </xdr:from>
    <xdr:to>
      <xdr:col>7</xdr:col>
      <xdr:colOff>203200</xdr:colOff>
      <xdr:row>43</xdr:row>
      <xdr:rowOff>73660</xdr:rowOff>
    </xdr:to>
    <xdr:sp macro="" textlink="">
      <xdr:nvSpPr>
        <xdr:cNvPr id="85" name="円/楕円 84"/>
        <xdr:cNvSpPr/>
      </xdr:nvSpPr>
      <xdr:spPr>
        <a:xfrm>
          <a:off x="4902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115587</xdr:rowOff>
    </xdr:from>
    <xdr:ext cx="762000" cy="259045"/>
    <xdr:sp macro="" textlink="">
      <xdr:nvSpPr>
        <xdr:cNvPr id="86" name="財政力該当値テキスト"/>
        <xdr:cNvSpPr txBox="1"/>
      </xdr:nvSpPr>
      <xdr:spPr>
        <a:xfrm>
          <a:off x="5041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119380</xdr:rowOff>
    </xdr:from>
    <xdr:to>
      <xdr:col>6</xdr:col>
      <xdr:colOff>50800</xdr:colOff>
      <xdr:row>43</xdr:row>
      <xdr:rowOff>49530</xdr:rowOff>
    </xdr:to>
    <xdr:sp macro="" textlink="">
      <xdr:nvSpPr>
        <xdr:cNvPr id="87" name="円/楕円 86"/>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34307</xdr:rowOff>
    </xdr:from>
    <xdr:ext cx="736600" cy="259045"/>
    <xdr:sp macro="" textlink="">
      <xdr:nvSpPr>
        <xdr:cNvPr id="88" name="テキスト ボックス 87"/>
        <xdr:cNvSpPr txBox="1"/>
      </xdr:nvSpPr>
      <xdr:spPr>
        <a:xfrm>
          <a:off x="3733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71120</xdr:rowOff>
    </xdr:from>
    <xdr:to>
      <xdr:col>4</xdr:col>
      <xdr:colOff>533400</xdr:colOff>
      <xdr:row>43</xdr:row>
      <xdr:rowOff>1270</xdr:rowOff>
    </xdr:to>
    <xdr:sp macro="" textlink="">
      <xdr:nvSpPr>
        <xdr:cNvPr id="89" name="円/楕円 88"/>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157497</xdr:rowOff>
    </xdr:from>
    <xdr:ext cx="762000" cy="259045"/>
    <xdr:sp macro="" textlink="">
      <xdr:nvSpPr>
        <xdr:cNvPr id="90" name="テキスト ボックス 89"/>
        <xdr:cNvSpPr txBox="1"/>
      </xdr:nvSpPr>
      <xdr:spPr>
        <a:xfrm>
          <a:off x="2844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170180</xdr:rowOff>
    </xdr:from>
    <xdr:to>
      <xdr:col>3</xdr:col>
      <xdr:colOff>330200</xdr:colOff>
      <xdr:row>42</xdr:row>
      <xdr:rowOff>100330</xdr:rowOff>
    </xdr:to>
    <xdr:sp macro="" textlink="">
      <xdr:nvSpPr>
        <xdr:cNvPr id="91" name="円/楕円 90"/>
        <xdr:cNvSpPr/>
      </xdr:nvSpPr>
      <xdr:spPr>
        <a:xfrm>
          <a:off x="2286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85107</xdr:rowOff>
    </xdr:from>
    <xdr:ext cx="762000" cy="259045"/>
    <xdr:sp macro="" textlink="">
      <xdr:nvSpPr>
        <xdr:cNvPr id="92" name="テキスト ボックス 91"/>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3" name="円/楕円 92"/>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4" name="テキスト ボックス 93"/>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年の市制施行後、義務的経費が急増したことから、平成</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14</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年と</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18</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年の</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2</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度にわたり財政再建実施計画を策定し、職員定数削減等による総人件費の削減や事務事業評価システムを活用した事務事業の抜本的な見直し、特別会計経営健全化による繰出金の抑制等経常経費の削減に取り組むとともに、市税の徴収率向上、企業誘致による税基盤の拡充など、歳入の確保に取り組んでいる。</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平成</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年度は、一部事務組合への繰出金の減少、人件費の経常的経費部分の減少などが要因となり、経常収支比率が改善した。</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92528</xdr:rowOff>
    </xdr:from>
    <xdr:to>
      <xdr:col>7</xdr:col>
      <xdr:colOff>152400</xdr:colOff>
      <xdr:row>66</xdr:row>
      <xdr:rowOff>117022</xdr:rowOff>
    </xdr:to>
    <xdr:cxnSp macro="">
      <xdr:nvCxnSpPr>
        <xdr:cNvPr id="126" name="直線コネクタ 125"/>
        <xdr:cNvCxnSpPr/>
      </xdr:nvCxnSpPr>
      <xdr:spPr>
        <a:xfrm flipV="1">
          <a:off x="4953000" y="10036628"/>
          <a:ext cx="0" cy="13960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89099</xdr:rowOff>
    </xdr:from>
    <xdr:ext cx="762000" cy="259045"/>
    <xdr:sp macro="" textlink="">
      <xdr:nvSpPr>
        <xdr:cNvPr id="127"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117022</xdr:rowOff>
    </xdr:from>
    <xdr:to>
      <xdr:col>7</xdr:col>
      <xdr:colOff>241300</xdr:colOff>
      <xdr:row>66</xdr:row>
      <xdr:rowOff>117022</xdr:rowOff>
    </xdr:to>
    <xdr:cxnSp macro="">
      <xdr:nvCxnSpPr>
        <xdr:cNvPr id="128" name="直線コネクタ 127"/>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7455</xdr:rowOff>
    </xdr:from>
    <xdr:ext cx="762000" cy="259045"/>
    <xdr:sp macro="" textlink="">
      <xdr:nvSpPr>
        <xdr:cNvPr id="129" name="財政構造の弾力性最大値テキスト"/>
        <xdr:cNvSpPr txBox="1"/>
      </xdr:nvSpPr>
      <xdr:spPr>
        <a:xfrm>
          <a:off x="5041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7</xdr:col>
      <xdr:colOff>63500</xdr:colOff>
      <xdr:row>58</xdr:row>
      <xdr:rowOff>92528</xdr:rowOff>
    </xdr:from>
    <xdr:to>
      <xdr:col>7</xdr:col>
      <xdr:colOff>241300</xdr:colOff>
      <xdr:row>58</xdr:row>
      <xdr:rowOff>92528</xdr:rowOff>
    </xdr:to>
    <xdr:cxnSp macro="">
      <xdr:nvCxnSpPr>
        <xdr:cNvPr id="130" name="直線コネクタ 129"/>
        <xdr:cNvCxnSpPr/>
      </xdr:nvCxnSpPr>
      <xdr:spPr>
        <a:xfrm>
          <a:off x="4864100" y="1003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28122</xdr:rowOff>
    </xdr:from>
    <xdr:to>
      <xdr:col>7</xdr:col>
      <xdr:colOff>152400</xdr:colOff>
      <xdr:row>66</xdr:row>
      <xdr:rowOff>151493</xdr:rowOff>
    </xdr:to>
    <xdr:cxnSp macro="">
      <xdr:nvCxnSpPr>
        <xdr:cNvPr id="131" name="直線コネクタ 130"/>
        <xdr:cNvCxnSpPr/>
      </xdr:nvCxnSpPr>
      <xdr:spPr>
        <a:xfrm flipV="1">
          <a:off x="4114800" y="10829472"/>
          <a:ext cx="838200" cy="63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78212</xdr:rowOff>
    </xdr:from>
    <xdr:ext cx="762000" cy="259045"/>
    <xdr:sp macro="" textlink="">
      <xdr:nvSpPr>
        <xdr:cNvPr id="132" name="財政構造の弾力性平均値テキスト"/>
        <xdr:cNvSpPr txBox="1"/>
      </xdr:nvSpPr>
      <xdr:spPr>
        <a:xfrm>
          <a:off x="5041900" y="1036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61685</xdr:rowOff>
    </xdr:from>
    <xdr:to>
      <xdr:col>7</xdr:col>
      <xdr:colOff>203200</xdr:colOff>
      <xdr:row>61</xdr:row>
      <xdr:rowOff>163285</xdr:rowOff>
    </xdr:to>
    <xdr:sp macro="" textlink="">
      <xdr:nvSpPr>
        <xdr:cNvPr id="133" name="フローチャート : 判断 132"/>
        <xdr:cNvSpPr/>
      </xdr:nvSpPr>
      <xdr:spPr>
        <a:xfrm>
          <a:off x="4902200" y="105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97972</xdr:rowOff>
    </xdr:from>
    <xdr:to>
      <xdr:col>6</xdr:col>
      <xdr:colOff>0</xdr:colOff>
      <xdr:row>66</xdr:row>
      <xdr:rowOff>151493</xdr:rowOff>
    </xdr:to>
    <xdr:cxnSp macro="">
      <xdr:nvCxnSpPr>
        <xdr:cNvPr id="134" name="直線コネクタ 133"/>
        <xdr:cNvCxnSpPr/>
      </xdr:nvCxnSpPr>
      <xdr:spPr>
        <a:xfrm>
          <a:off x="3225800" y="11070772"/>
          <a:ext cx="889000" cy="39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5" name="フローチャート : 判断 134"/>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6" name="テキスト ボックス 135"/>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110672</xdr:rowOff>
    </xdr:from>
    <xdr:to>
      <xdr:col>4</xdr:col>
      <xdr:colOff>482600</xdr:colOff>
      <xdr:row>64</xdr:row>
      <xdr:rowOff>97972</xdr:rowOff>
    </xdr:to>
    <xdr:cxnSp macro="">
      <xdr:nvCxnSpPr>
        <xdr:cNvPr id="137" name="直線コネクタ 136"/>
        <xdr:cNvCxnSpPr/>
      </xdr:nvCxnSpPr>
      <xdr:spPr>
        <a:xfrm>
          <a:off x="2336800" y="10226222"/>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11793</xdr:rowOff>
    </xdr:from>
    <xdr:to>
      <xdr:col>4</xdr:col>
      <xdr:colOff>533400</xdr:colOff>
      <xdr:row>63</xdr:row>
      <xdr:rowOff>113393</xdr:rowOff>
    </xdr:to>
    <xdr:sp macro="" textlink="">
      <xdr:nvSpPr>
        <xdr:cNvPr id="138" name="フローチャート : 判断 137"/>
        <xdr:cNvSpPr/>
      </xdr:nvSpPr>
      <xdr:spPr>
        <a:xfrm>
          <a:off x="3175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123570</xdr:rowOff>
    </xdr:from>
    <xdr:ext cx="762000" cy="259045"/>
    <xdr:sp macro="" textlink="">
      <xdr:nvSpPr>
        <xdr:cNvPr id="139" name="テキスト ボックス 138"/>
        <xdr:cNvSpPr txBox="1"/>
      </xdr:nvSpPr>
      <xdr:spPr>
        <a:xfrm>
          <a:off x="2844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110672</xdr:rowOff>
    </xdr:from>
    <xdr:to>
      <xdr:col>3</xdr:col>
      <xdr:colOff>279400</xdr:colOff>
      <xdr:row>61</xdr:row>
      <xdr:rowOff>43543</xdr:rowOff>
    </xdr:to>
    <xdr:cxnSp macro="">
      <xdr:nvCxnSpPr>
        <xdr:cNvPr id="140" name="直線コネクタ 139"/>
        <xdr:cNvCxnSpPr/>
      </xdr:nvCxnSpPr>
      <xdr:spPr>
        <a:xfrm flipV="1">
          <a:off x="1447800" y="10226222"/>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94343</xdr:rowOff>
    </xdr:from>
    <xdr:to>
      <xdr:col>3</xdr:col>
      <xdr:colOff>330200</xdr:colOff>
      <xdr:row>60</xdr:row>
      <xdr:rowOff>24493</xdr:rowOff>
    </xdr:to>
    <xdr:sp macro="" textlink="">
      <xdr:nvSpPr>
        <xdr:cNvPr id="141" name="フローチャート : 判断 140"/>
        <xdr:cNvSpPr/>
      </xdr:nvSpPr>
      <xdr:spPr>
        <a:xfrm>
          <a:off x="2286000" y="1020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9270</xdr:rowOff>
    </xdr:from>
    <xdr:ext cx="762000" cy="259045"/>
    <xdr:sp macro="" textlink="">
      <xdr:nvSpPr>
        <xdr:cNvPr id="142" name="テキスト ボックス 141"/>
        <xdr:cNvSpPr txBox="1"/>
      </xdr:nvSpPr>
      <xdr:spPr>
        <a:xfrm>
          <a:off x="1955800" y="102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43" name="フローチャート : 判断 142"/>
        <xdr:cNvSpPr/>
      </xdr:nvSpPr>
      <xdr:spPr>
        <a:xfrm>
          <a:off x="1397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130827</xdr:rowOff>
    </xdr:from>
    <xdr:ext cx="762000" cy="259045"/>
    <xdr:sp macro="" textlink="">
      <xdr:nvSpPr>
        <xdr:cNvPr id="144" name="テキスト ボックス 143"/>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148772</xdr:rowOff>
    </xdr:from>
    <xdr:to>
      <xdr:col>7</xdr:col>
      <xdr:colOff>203200</xdr:colOff>
      <xdr:row>63</xdr:row>
      <xdr:rowOff>78922</xdr:rowOff>
    </xdr:to>
    <xdr:sp macro="" textlink="">
      <xdr:nvSpPr>
        <xdr:cNvPr id="150" name="円/楕円 149"/>
        <xdr:cNvSpPr/>
      </xdr:nvSpPr>
      <xdr:spPr>
        <a:xfrm>
          <a:off x="49022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120849</xdr:rowOff>
    </xdr:from>
    <xdr:ext cx="762000" cy="259045"/>
    <xdr:sp macro="" textlink="">
      <xdr:nvSpPr>
        <xdr:cNvPr id="151" name="財政構造の弾力性該当値テキスト"/>
        <xdr:cNvSpPr txBox="1"/>
      </xdr:nvSpPr>
      <xdr:spPr>
        <a:xfrm>
          <a:off x="5041900" y="1075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100693</xdr:rowOff>
    </xdr:from>
    <xdr:to>
      <xdr:col>6</xdr:col>
      <xdr:colOff>50800</xdr:colOff>
      <xdr:row>67</xdr:row>
      <xdr:rowOff>30843</xdr:rowOff>
    </xdr:to>
    <xdr:sp macro="" textlink="">
      <xdr:nvSpPr>
        <xdr:cNvPr id="152" name="円/楕円 151"/>
        <xdr:cNvSpPr/>
      </xdr:nvSpPr>
      <xdr:spPr>
        <a:xfrm>
          <a:off x="4064000" y="1141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15620</xdr:rowOff>
    </xdr:from>
    <xdr:ext cx="736600" cy="259045"/>
    <xdr:sp macro="" textlink="">
      <xdr:nvSpPr>
        <xdr:cNvPr id="153" name="テキスト ボックス 152"/>
        <xdr:cNvSpPr txBox="1"/>
      </xdr:nvSpPr>
      <xdr:spPr>
        <a:xfrm>
          <a:off x="3733800" y="1150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47172</xdr:rowOff>
    </xdr:from>
    <xdr:to>
      <xdr:col>4</xdr:col>
      <xdr:colOff>533400</xdr:colOff>
      <xdr:row>64</xdr:row>
      <xdr:rowOff>148772</xdr:rowOff>
    </xdr:to>
    <xdr:sp macro="" textlink="">
      <xdr:nvSpPr>
        <xdr:cNvPr id="154" name="円/楕円 153"/>
        <xdr:cNvSpPr/>
      </xdr:nvSpPr>
      <xdr:spPr>
        <a:xfrm>
          <a:off x="3175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133549</xdr:rowOff>
    </xdr:from>
    <xdr:ext cx="762000" cy="259045"/>
    <xdr:sp macro="" textlink="">
      <xdr:nvSpPr>
        <xdr:cNvPr id="155" name="テキスト ボックス 154"/>
        <xdr:cNvSpPr txBox="1"/>
      </xdr:nvSpPr>
      <xdr:spPr>
        <a:xfrm>
          <a:off x="2844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59872</xdr:rowOff>
    </xdr:from>
    <xdr:to>
      <xdr:col>3</xdr:col>
      <xdr:colOff>330200</xdr:colOff>
      <xdr:row>59</xdr:row>
      <xdr:rowOff>161472</xdr:rowOff>
    </xdr:to>
    <xdr:sp macro="" textlink="">
      <xdr:nvSpPr>
        <xdr:cNvPr id="156" name="円/楕円 155"/>
        <xdr:cNvSpPr/>
      </xdr:nvSpPr>
      <xdr:spPr>
        <a:xfrm>
          <a:off x="2286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199</xdr:rowOff>
    </xdr:from>
    <xdr:ext cx="762000" cy="259045"/>
    <xdr:sp macro="" textlink="">
      <xdr:nvSpPr>
        <xdr:cNvPr id="157" name="テキスト ボックス 156"/>
        <xdr:cNvSpPr txBox="1"/>
      </xdr:nvSpPr>
      <xdr:spPr>
        <a:xfrm>
          <a:off x="1955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164193</xdr:rowOff>
    </xdr:from>
    <xdr:to>
      <xdr:col>2</xdr:col>
      <xdr:colOff>127000</xdr:colOff>
      <xdr:row>61</xdr:row>
      <xdr:rowOff>94343</xdr:rowOff>
    </xdr:to>
    <xdr:sp macro="" textlink="">
      <xdr:nvSpPr>
        <xdr:cNvPr id="158" name="円/楕円 157"/>
        <xdr:cNvSpPr/>
      </xdr:nvSpPr>
      <xdr:spPr>
        <a:xfrm>
          <a:off x="1397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104520</xdr:rowOff>
    </xdr:from>
    <xdr:ext cx="762000" cy="259045"/>
    <xdr:sp macro="" textlink="">
      <xdr:nvSpPr>
        <xdr:cNvPr id="159" name="テキスト ボックス 158"/>
        <xdr:cNvSpPr txBox="1"/>
      </xdr:nvSpPr>
      <xdr:spPr>
        <a:xfrm>
          <a:off x="1066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人件費は、職員給は減少したものの、退職金が増加したことから、前年度より増額となっている。</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物件費は、これまで施設管理・運営の指定管理者委託を進めてきた結果、歳出総額に占める割合が類団の中でも高い方に属している。平成</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年度は、臨時的経費の委託料が増加したこと等により、前年よりも増加している。</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今後も、市民サービスの維持向上と、経費抑制と</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両立</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にとりくむ</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ため、</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行政運営の体制見直しや人材育成の推進などに積極的に取り組む。</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endParaRPr kumimoji="0" lang="en-US" altLang="ja-JP" sz="1300" b="1"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110094</xdr:rowOff>
    </xdr:from>
    <xdr:to>
      <xdr:col>7</xdr:col>
      <xdr:colOff>152400</xdr:colOff>
      <xdr:row>89</xdr:row>
      <xdr:rowOff>39791</xdr:rowOff>
    </xdr:to>
    <xdr:cxnSp macro="">
      <xdr:nvCxnSpPr>
        <xdr:cNvPr id="191" name="直線コネクタ 190"/>
        <xdr:cNvCxnSpPr/>
      </xdr:nvCxnSpPr>
      <xdr:spPr>
        <a:xfrm flipV="1">
          <a:off x="4953000" y="13997544"/>
          <a:ext cx="0" cy="13012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11868</xdr:rowOff>
    </xdr:from>
    <xdr:ext cx="762000" cy="259045"/>
    <xdr:sp macro="" textlink="">
      <xdr:nvSpPr>
        <xdr:cNvPr id="192" name="人件費・物件費等の状況最小値テキスト"/>
        <xdr:cNvSpPr txBox="1"/>
      </xdr:nvSpPr>
      <xdr:spPr>
        <a:xfrm>
          <a:off x="5041900" y="1527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125,128</a:t>
          </a:r>
          <a:endParaRPr kumimoji="1" lang="ja-JP" altLang="en-US" sz="1000" b="1">
            <a:latin typeface="ＭＳ Ｐゴシック"/>
          </a:endParaRPr>
        </a:p>
      </xdr:txBody>
    </xdr:sp>
    <xdr:clientData/>
  </xdr:oneCellAnchor>
  <xdr:twoCellAnchor>
    <xdr:from>
      <xdr:col>7</xdr:col>
      <xdr:colOff>63500</xdr:colOff>
      <xdr:row>89</xdr:row>
      <xdr:rowOff>39791</xdr:rowOff>
    </xdr:from>
    <xdr:to>
      <xdr:col>7</xdr:col>
      <xdr:colOff>241300</xdr:colOff>
      <xdr:row>89</xdr:row>
      <xdr:rowOff>39791</xdr:rowOff>
    </xdr:to>
    <xdr:cxnSp macro="">
      <xdr:nvCxnSpPr>
        <xdr:cNvPr id="193" name="直線コネクタ 192"/>
        <xdr:cNvCxnSpPr/>
      </xdr:nvCxnSpPr>
      <xdr:spPr>
        <a:xfrm>
          <a:off x="4864100" y="15298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25021</xdr:rowOff>
    </xdr:from>
    <xdr:ext cx="762000" cy="259045"/>
    <xdr:sp macro="" textlink="">
      <xdr:nvSpPr>
        <xdr:cNvPr id="194" name="人件費・物件費等の状況最大値テキスト"/>
        <xdr:cNvSpPr txBox="1"/>
      </xdr:nvSpPr>
      <xdr:spPr>
        <a:xfrm>
          <a:off x="5041900" y="1374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87,378</a:t>
          </a:r>
          <a:endParaRPr kumimoji="1" lang="ja-JP" altLang="en-US" sz="1000" b="1">
            <a:latin typeface="ＭＳ Ｐゴシック"/>
          </a:endParaRPr>
        </a:p>
      </xdr:txBody>
    </xdr:sp>
    <xdr:clientData/>
  </xdr:oneCellAnchor>
  <xdr:twoCellAnchor>
    <xdr:from>
      <xdr:col>7</xdr:col>
      <xdr:colOff>63500</xdr:colOff>
      <xdr:row>81</xdr:row>
      <xdr:rowOff>110094</xdr:rowOff>
    </xdr:from>
    <xdr:to>
      <xdr:col>7</xdr:col>
      <xdr:colOff>241300</xdr:colOff>
      <xdr:row>81</xdr:row>
      <xdr:rowOff>110094</xdr:rowOff>
    </xdr:to>
    <xdr:cxnSp macro="">
      <xdr:nvCxnSpPr>
        <xdr:cNvPr id="195" name="直線コネクタ 194"/>
        <xdr:cNvCxnSpPr/>
      </xdr:nvCxnSpPr>
      <xdr:spPr>
        <a:xfrm>
          <a:off x="4864100" y="13997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130604</xdr:rowOff>
    </xdr:from>
    <xdr:to>
      <xdr:col>7</xdr:col>
      <xdr:colOff>152400</xdr:colOff>
      <xdr:row>82</xdr:row>
      <xdr:rowOff>62638</xdr:rowOff>
    </xdr:to>
    <xdr:cxnSp macro="">
      <xdr:nvCxnSpPr>
        <xdr:cNvPr id="196" name="直線コネクタ 195"/>
        <xdr:cNvCxnSpPr/>
      </xdr:nvCxnSpPr>
      <xdr:spPr>
        <a:xfrm>
          <a:off x="4114800" y="14018054"/>
          <a:ext cx="838200" cy="10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8664</xdr:rowOff>
    </xdr:from>
    <xdr:ext cx="762000" cy="259045"/>
    <xdr:sp macro="" textlink="">
      <xdr:nvSpPr>
        <xdr:cNvPr id="197" name="人件費・物件費等の状況平均値テキスト"/>
        <xdr:cNvSpPr txBox="1"/>
      </xdr:nvSpPr>
      <xdr:spPr>
        <a:xfrm>
          <a:off x="5041900" y="14581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36587</xdr:rowOff>
    </xdr:from>
    <xdr:to>
      <xdr:col>7</xdr:col>
      <xdr:colOff>203200</xdr:colOff>
      <xdr:row>85</xdr:row>
      <xdr:rowOff>138187</xdr:rowOff>
    </xdr:to>
    <xdr:sp macro="" textlink="">
      <xdr:nvSpPr>
        <xdr:cNvPr id="198" name="フローチャート : 判断 197"/>
        <xdr:cNvSpPr/>
      </xdr:nvSpPr>
      <xdr:spPr>
        <a:xfrm>
          <a:off x="4902200" y="146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130604</xdr:rowOff>
    </xdr:from>
    <xdr:to>
      <xdr:col>6</xdr:col>
      <xdr:colOff>0</xdr:colOff>
      <xdr:row>81</xdr:row>
      <xdr:rowOff>152115</xdr:rowOff>
    </xdr:to>
    <xdr:cxnSp macro="">
      <xdr:nvCxnSpPr>
        <xdr:cNvPr id="199" name="直線コネクタ 198"/>
        <xdr:cNvCxnSpPr/>
      </xdr:nvCxnSpPr>
      <xdr:spPr>
        <a:xfrm flipV="1">
          <a:off x="3225800" y="14018054"/>
          <a:ext cx="889000" cy="2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27015</xdr:rowOff>
    </xdr:from>
    <xdr:to>
      <xdr:col>6</xdr:col>
      <xdr:colOff>50800</xdr:colOff>
      <xdr:row>86</xdr:row>
      <xdr:rowOff>128615</xdr:rowOff>
    </xdr:to>
    <xdr:sp macro="" textlink="">
      <xdr:nvSpPr>
        <xdr:cNvPr id="200" name="フローチャート : 判断 199"/>
        <xdr:cNvSpPr/>
      </xdr:nvSpPr>
      <xdr:spPr>
        <a:xfrm>
          <a:off x="4064000" y="1477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113392</xdr:rowOff>
    </xdr:from>
    <xdr:ext cx="736600" cy="259045"/>
    <xdr:sp macro="" textlink="">
      <xdr:nvSpPr>
        <xdr:cNvPr id="201" name="テキスト ボックス 200"/>
        <xdr:cNvSpPr txBox="1"/>
      </xdr:nvSpPr>
      <xdr:spPr>
        <a:xfrm>
          <a:off x="3733800" y="14858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10230</xdr:rowOff>
    </xdr:from>
    <xdr:to>
      <xdr:col>4</xdr:col>
      <xdr:colOff>482600</xdr:colOff>
      <xdr:row>81</xdr:row>
      <xdr:rowOff>152115</xdr:rowOff>
    </xdr:to>
    <xdr:cxnSp macro="">
      <xdr:nvCxnSpPr>
        <xdr:cNvPr id="202" name="直線コネクタ 201"/>
        <xdr:cNvCxnSpPr/>
      </xdr:nvCxnSpPr>
      <xdr:spPr>
        <a:xfrm>
          <a:off x="2336800" y="13897680"/>
          <a:ext cx="889000" cy="14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89</xdr:row>
      <xdr:rowOff>145318</xdr:rowOff>
    </xdr:from>
    <xdr:to>
      <xdr:col>4</xdr:col>
      <xdr:colOff>533400</xdr:colOff>
      <xdr:row>90</xdr:row>
      <xdr:rowOff>75468</xdr:rowOff>
    </xdr:to>
    <xdr:sp macro="" textlink="">
      <xdr:nvSpPr>
        <xdr:cNvPr id="203" name="フローチャート : 判断 202"/>
        <xdr:cNvSpPr/>
      </xdr:nvSpPr>
      <xdr:spPr>
        <a:xfrm>
          <a:off x="3175000" y="154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90</xdr:row>
      <xdr:rowOff>60245</xdr:rowOff>
    </xdr:from>
    <xdr:ext cx="762000" cy="259045"/>
    <xdr:sp macro="" textlink="">
      <xdr:nvSpPr>
        <xdr:cNvPr id="204" name="テキスト ボックス 203"/>
        <xdr:cNvSpPr txBox="1"/>
      </xdr:nvSpPr>
      <xdr:spPr>
        <a:xfrm>
          <a:off x="2844800" y="154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129,663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10230</xdr:rowOff>
    </xdr:from>
    <xdr:to>
      <xdr:col>3</xdr:col>
      <xdr:colOff>279400</xdr:colOff>
      <xdr:row>81</xdr:row>
      <xdr:rowOff>46185</xdr:rowOff>
    </xdr:to>
    <xdr:cxnSp macro="">
      <xdr:nvCxnSpPr>
        <xdr:cNvPr id="205" name="直線コネクタ 204"/>
        <xdr:cNvCxnSpPr/>
      </xdr:nvCxnSpPr>
      <xdr:spPr>
        <a:xfrm flipV="1">
          <a:off x="1447800" y="13897680"/>
          <a:ext cx="889000" cy="3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109231</xdr:rowOff>
    </xdr:from>
    <xdr:to>
      <xdr:col>3</xdr:col>
      <xdr:colOff>330200</xdr:colOff>
      <xdr:row>84</xdr:row>
      <xdr:rowOff>39381</xdr:rowOff>
    </xdr:to>
    <xdr:sp macro="" textlink="">
      <xdr:nvSpPr>
        <xdr:cNvPr id="206" name="フローチャート : 判断 205"/>
        <xdr:cNvSpPr/>
      </xdr:nvSpPr>
      <xdr:spPr>
        <a:xfrm>
          <a:off x="2286000" y="1433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24158</xdr:rowOff>
    </xdr:from>
    <xdr:ext cx="762000" cy="259045"/>
    <xdr:sp macro="" textlink="">
      <xdr:nvSpPr>
        <xdr:cNvPr id="207" name="テキスト ボックス 206"/>
        <xdr:cNvSpPr txBox="1"/>
      </xdr:nvSpPr>
      <xdr:spPr>
        <a:xfrm>
          <a:off x="1955800" y="14425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119090</xdr:rowOff>
    </xdr:from>
    <xdr:to>
      <xdr:col>2</xdr:col>
      <xdr:colOff>127000</xdr:colOff>
      <xdr:row>84</xdr:row>
      <xdr:rowOff>49240</xdr:rowOff>
    </xdr:to>
    <xdr:sp macro="" textlink="">
      <xdr:nvSpPr>
        <xdr:cNvPr id="208" name="フローチャート : 判断 207"/>
        <xdr:cNvSpPr/>
      </xdr:nvSpPr>
      <xdr:spPr>
        <a:xfrm>
          <a:off x="1397000" y="1434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34017</xdr:rowOff>
    </xdr:from>
    <xdr:ext cx="762000" cy="259045"/>
    <xdr:sp macro="" textlink="">
      <xdr:nvSpPr>
        <xdr:cNvPr id="209" name="テキスト ボックス 208"/>
        <xdr:cNvSpPr txBox="1"/>
      </xdr:nvSpPr>
      <xdr:spPr>
        <a:xfrm>
          <a:off x="1066800" y="144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11838</xdr:rowOff>
    </xdr:from>
    <xdr:to>
      <xdr:col>7</xdr:col>
      <xdr:colOff>203200</xdr:colOff>
      <xdr:row>82</xdr:row>
      <xdr:rowOff>113438</xdr:rowOff>
    </xdr:to>
    <xdr:sp macro="" textlink="">
      <xdr:nvSpPr>
        <xdr:cNvPr id="215" name="円/楕円 214"/>
        <xdr:cNvSpPr/>
      </xdr:nvSpPr>
      <xdr:spPr>
        <a:xfrm>
          <a:off x="4902200" y="1407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104565</xdr:rowOff>
    </xdr:from>
    <xdr:ext cx="762000" cy="259045"/>
    <xdr:sp macro="" textlink="">
      <xdr:nvSpPr>
        <xdr:cNvPr id="216" name="人件費・物件費等の状況該当値テキスト"/>
        <xdr:cNvSpPr txBox="1"/>
      </xdr:nvSpPr>
      <xdr:spPr>
        <a:xfrm>
          <a:off x="5041900" y="139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90,975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79804</xdr:rowOff>
    </xdr:from>
    <xdr:to>
      <xdr:col>6</xdr:col>
      <xdr:colOff>50800</xdr:colOff>
      <xdr:row>82</xdr:row>
      <xdr:rowOff>9954</xdr:rowOff>
    </xdr:to>
    <xdr:sp macro="" textlink="">
      <xdr:nvSpPr>
        <xdr:cNvPr id="217" name="円/楕円 216"/>
        <xdr:cNvSpPr/>
      </xdr:nvSpPr>
      <xdr:spPr>
        <a:xfrm>
          <a:off x="4064000" y="1396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20131</xdr:rowOff>
    </xdr:from>
    <xdr:ext cx="736600" cy="259045"/>
    <xdr:sp macro="" textlink="">
      <xdr:nvSpPr>
        <xdr:cNvPr id="218" name="テキスト ボックス 217"/>
        <xdr:cNvSpPr txBox="1"/>
      </xdr:nvSpPr>
      <xdr:spPr>
        <a:xfrm>
          <a:off x="3733800" y="1373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87,973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101315</xdr:rowOff>
    </xdr:from>
    <xdr:to>
      <xdr:col>4</xdr:col>
      <xdr:colOff>533400</xdr:colOff>
      <xdr:row>82</xdr:row>
      <xdr:rowOff>31465</xdr:rowOff>
    </xdr:to>
    <xdr:sp macro="" textlink="">
      <xdr:nvSpPr>
        <xdr:cNvPr id="219" name="円/楕円 218"/>
        <xdr:cNvSpPr/>
      </xdr:nvSpPr>
      <xdr:spPr>
        <a:xfrm>
          <a:off x="3175000" y="139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41642</xdr:rowOff>
    </xdr:from>
    <xdr:ext cx="762000" cy="259045"/>
    <xdr:sp macro="" textlink="">
      <xdr:nvSpPr>
        <xdr:cNvPr id="220" name="テキスト ボックス 219"/>
        <xdr:cNvSpPr txBox="1"/>
      </xdr:nvSpPr>
      <xdr:spPr>
        <a:xfrm>
          <a:off x="2844800" y="1375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88,597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130880</xdr:rowOff>
    </xdr:from>
    <xdr:to>
      <xdr:col>3</xdr:col>
      <xdr:colOff>330200</xdr:colOff>
      <xdr:row>81</xdr:row>
      <xdr:rowOff>61030</xdr:rowOff>
    </xdr:to>
    <xdr:sp macro="" textlink="">
      <xdr:nvSpPr>
        <xdr:cNvPr id="221" name="円/楕円 220"/>
        <xdr:cNvSpPr/>
      </xdr:nvSpPr>
      <xdr:spPr>
        <a:xfrm>
          <a:off x="2286000" y="1384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71207</xdr:rowOff>
    </xdr:from>
    <xdr:ext cx="762000" cy="259045"/>
    <xdr:sp macro="" textlink="">
      <xdr:nvSpPr>
        <xdr:cNvPr id="222" name="テキスト ボックス 221"/>
        <xdr:cNvSpPr txBox="1"/>
      </xdr:nvSpPr>
      <xdr:spPr>
        <a:xfrm>
          <a:off x="1955800" y="1361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84,481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166835</xdr:rowOff>
    </xdr:from>
    <xdr:to>
      <xdr:col>2</xdr:col>
      <xdr:colOff>127000</xdr:colOff>
      <xdr:row>81</xdr:row>
      <xdr:rowOff>96985</xdr:rowOff>
    </xdr:to>
    <xdr:sp macro="" textlink="">
      <xdr:nvSpPr>
        <xdr:cNvPr id="223" name="円/楕円 222"/>
        <xdr:cNvSpPr/>
      </xdr:nvSpPr>
      <xdr:spPr>
        <a:xfrm>
          <a:off x="1397000" y="138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107162</xdr:rowOff>
    </xdr:from>
    <xdr:ext cx="762000" cy="259045"/>
    <xdr:sp macro="" textlink="">
      <xdr:nvSpPr>
        <xdr:cNvPr id="224" name="テキスト ボックス 223"/>
        <xdr:cNvSpPr txBox="1"/>
      </xdr:nvSpPr>
      <xdr:spPr>
        <a:xfrm>
          <a:off x="1066800" y="1365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の給与構造改革による制度見直しなど人件費抑制に努めているが、団塊の世代の退職で新たに職員を採用したことによる年齢構造の変動や独自の給与削減を終了したことにより、類似団体の平均を上回っている。</a:t>
          </a:r>
          <a:endParaRPr kumimoji="1" lang="en-US" altLang="ja-JP" sz="1300">
            <a:latin typeface="ＭＳ Ｐゴシック"/>
          </a:endParaRPr>
        </a:p>
        <a:p>
          <a:r>
            <a:rPr kumimoji="1" lang="ja-JP" altLang="en-US" sz="1300">
              <a:latin typeface="ＭＳ Ｐゴシック"/>
            </a:rPr>
            <a:t>　今後においては、毎年度見直している「定員管理計画」に基づき、職員数の適正化と人件費の抑制に取組んでいく。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12954</xdr:rowOff>
    </xdr:from>
    <xdr:to>
      <xdr:col>24</xdr:col>
      <xdr:colOff>558800</xdr:colOff>
      <xdr:row>84</xdr:row>
      <xdr:rowOff>125985</xdr:rowOff>
    </xdr:to>
    <xdr:cxnSp macro="">
      <xdr:nvCxnSpPr>
        <xdr:cNvPr id="251" name="直線コネクタ 250"/>
        <xdr:cNvCxnSpPr/>
      </xdr:nvCxnSpPr>
      <xdr:spPr>
        <a:xfrm flipV="1">
          <a:off x="17018000" y="13900404"/>
          <a:ext cx="0" cy="6273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98062</xdr:rowOff>
    </xdr:from>
    <xdr:ext cx="762000" cy="259045"/>
    <xdr:sp macro="" textlink="">
      <xdr:nvSpPr>
        <xdr:cNvPr id="252" name="給与水準   （国との比較）最小値テキスト"/>
        <xdr:cNvSpPr txBox="1"/>
      </xdr:nvSpPr>
      <xdr:spPr>
        <a:xfrm>
          <a:off x="17106900" y="1449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84</xdr:row>
      <xdr:rowOff>125985</xdr:rowOff>
    </xdr:from>
    <xdr:to>
      <xdr:col>24</xdr:col>
      <xdr:colOff>647700</xdr:colOff>
      <xdr:row>84</xdr:row>
      <xdr:rowOff>125985</xdr:rowOff>
    </xdr:to>
    <xdr:cxnSp macro="">
      <xdr:nvCxnSpPr>
        <xdr:cNvPr id="253" name="直線コネクタ 252"/>
        <xdr:cNvCxnSpPr/>
      </xdr:nvCxnSpPr>
      <xdr:spPr>
        <a:xfrm>
          <a:off x="16929100" y="14527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99331</xdr:rowOff>
    </xdr:from>
    <xdr:ext cx="762000" cy="259045"/>
    <xdr:sp macro="" textlink="">
      <xdr:nvSpPr>
        <xdr:cNvPr id="254" name="給与水準   （国との比較）最大値テキスト"/>
        <xdr:cNvSpPr txBox="1"/>
      </xdr:nvSpPr>
      <xdr:spPr>
        <a:xfrm>
          <a:off x="17106900" y="1364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24</xdr:col>
      <xdr:colOff>469900</xdr:colOff>
      <xdr:row>81</xdr:row>
      <xdr:rowOff>12954</xdr:rowOff>
    </xdr:from>
    <xdr:to>
      <xdr:col>24</xdr:col>
      <xdr:colOff>647700</xdr:colOff>
      <xdr:row>81</xdr:row>
      <xdr:rowOff>12954</xdr:rowOff>
    </xdr:to>
    <xdr:cxnSp macro="">
      <xdr:nvCxnSpPr>
        <xdr:cNvPr id="255" name="直線コネクタ 254"/>
        <xdr:cNvCxnSpPr/>
      </xdr:nvCxnSpPr>
      <xdr:spPr>
        <a:xfrm>
          <a:off x="16929100" y="1390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125985</xdr:rowOff>
    </xdr:from>
    <xdr:to>
      <xdr:col>24</xdr:col>
      <xdr:colOff>558800</xdr:colOff>
      <xdr:row>89</xdr:row>
      <xdr:rowOff>118111</xdr:rowOff>
    </xdr:to>
    <xdr:cxnSp macro="">
      <xdr:nvCxnSpPr>
        <xdr:cNvPr id="256" name="直線コネクタ 255"/>
        <xdr:cNvCxnSpPr/>
      </xdr:nvCxnSpPr>
      <xdr:spPr>
        <a:xfrm flipV="1">
          <a:off x="16179800" y="14527785"/>
          <a:ext cx="838200" cy="8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67835</xdr:rowOff>
    </xdr:from>
    <xdr:ext cx="762000" cy="259045"/>
    <xdr:sp macro="" textlink="">
      <xdr:nvSpPr>
        <xdr:cNvPr id="257" name="給与水準   （国との比較）平均値テキスト"/>
        <xdr:cNvSpPr txBox="1"/>
      </xdr:nvSpPr>
      <xdr:spPr>
        <a:xfrm>
          <a:off x="17106900" y="13955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51308</xdr:rowOff>
    </xdr:from>
    <xdr:to>
      <xdr:col>24</xdr:col>
      <xdr:colOff>609600</xdr:colOff>
      <xdr:row>82</xdr:row>
      <xdr:rowOff>152908</xdr:rowOff>
    </xdr:to>
    <xdr:sp macro="" textlink="">
      <xdr:nvSpPr>
        <xdr:cNvPr id="258" name="フローチャート : 判断 257"/>
        <xdr:cNvSpPr/>
      </xdr:nvSpPr>
      <xdr:spPr>
        <a:xfrm>
          <a:off x="1696720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125476</xdr:rowOff>
    </xdr:from>
    <xdr:to>
      <xdr:col>23</xdr:col>
      <xdr:colOff>406400</xdr:colOff>
      <xdr:row>89</xdr:row>
      <xdr:rowOff>118111</xdr:rowOff>
    </xdr:to>
    <xdr:cxnSp macro="">
      <xdr:nvCxnSpPr>
        <xdr:cNvPr id="259" name="直線コネクタ 258"/>
        <xdr:cNvCxnSpPr/>
      </xdr:nvCxnSpPr>
      <xdr:spPr>
        <a:xfrm>
          <a:off x="15290800" y="15213076"/>
          <a:ext cx="889000" cy="16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118363</xdr:rowOff>
    </xdr:from>
    <xdr:to>
      <xdr:col>23</xdr:col>
      <xdr:colOff>457200</xdr:colOff>
      <xdr:row>87</xdr:row>
      <xdr:rowOff>48513</xdr:rowOff>
    </xdr:to>
    <xdr:sp macro="" textlink="">
      <xdr:nvSpPr>
        <xdr:cNvPr id="260" name="フローチャート : 判断 259"/>
        <xdr:cNvSpPr/>
      </xdr:nvSpPr>
      <xdr:spPr>
        <a:xfrm>
          <a:off x="16129000" y="1486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58690</xdr:rowOff>
    </xdr:from>
    <xdr:ext cx="736600" cy="259045"/>
    <xdr:sp macro="" textlink="">
      <xdr:nvSpPr>
        <xdr:cNvPr id="261" name="テキスト ボックス 260"/>
        <xdr:cNvSpPr txBox="1"/>
      </xdr:nvSpPr>
      <xdr:spPr>
        <a:xfrm>
          <a:off x="15798800" y="1463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56135</xdr:rowOff>
    </xdr:from>
    <xdr:to>
      <xdr:col>22</xdr:col>
      <xdr:colOff>203200</xdr:colOff>
      <xdr:row>88</xdr:row>
      <xdr:rowOff>125476</xdr:rowOff>
    </xdr:to>
    <xdr:cxnSp macro="">
      <xdr:nvCxnSpPr>
        <xdr:cNvPr id="262" name="直線コネクタ 261"/>
        <xdr:cNvCxnSpPr/>
      </xdr:nvCxnSpPr>
      <xdr:spPr>
        <a:xfrm>
          <a:off x="14401800" y="14286485"/>
          <a:ext cx="889000" cy="92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118363</xdr:rowOff>
    </xdr:from>
    <xdr:to>
      <xdr:col>22</xdr:col>
      <xdr:colOff>254000</xdr:colOff>
      <xdr:row>87</xdr:row>
      <xdr:rowOff>48513</xdr:rowOff>
    </xdr:to>
    <xdr:sp macro="" textlink="">
      <xdr:nvSpPr>
        <xdr:cNvPr id="263" name="フローチャート : 判断 262"/>
        <xdr:cNvSpPr/>
      </xdr:nvSpPr>
      <xdr:spPr>
        <a:xfrm>
          <a:off x="15240000" y="1486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58690</xdr:rowOff>
    </xdr:from>
    <xdr:ext cx="762000" cy="259045"/>
    <xdr:sp macro="" textlink="">
      <xdr:nvSpPr>
        <xdr:cNvPr id="264" name="テキスト ボックス 263"/>
        <xdr:cNvSpPr txBox="1"/>
      </xdr:nvSpPr>
      <xdr:spPr>
        <a:xfrm>
          <a:off x="14909800" y="14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56135</xdr:rowOff>
    </xdr:from>
    <xdr:to>
      <xdr:col>21</xdr:col>
      <xdr:colOff>0</xdr:colOff>
      <xdr:row>83</xdr:row>
      <xdr:rowOff>162306</xdr:rowOff>
    </xdr:to>
    <xdr:cxnSp macro="">
      <xdr:nvCxnSpPr>
        <xdr:cNvPr id="265" name="直線コネクタ 264"/>
        <xdr:cNvCxnSpPr/>
      </xdr:nvCxnSpPr>
      <xdr:spPr>
        <a:xfrm flipV="1">
          <a:off x="13512800" y="14286485"/>
          <a:ext cx="889000" cy="10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147828</xdr:rowOff>
    </xdr:from>
    <xdr:to>
      <xdr:col>21</xdr:col>
      <xdr:colOff>50800</xdr:colOff>
      <xdr:row>83</xdr:row>
      <xdr:rowOff>77978</xdr:rowOff>
    </xdr:to>
    <xdr:sp macro="" textlink="">
      <xdr:nvSpPr>
        <xdr:cNvPr id="266" name="フローチャート : 判断 265"/>
        <xdr:cNvSpPr/>
      </xdr:nvSpPr>
      <xdr:spPr>
        <a:xfrm>
          <a:off x="14351000" y="1420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88155</xdr:rowOff>
    </xdr:from>
    <xdr:ext cx="762000" cy="259045"/>
    <xdr:sp macro="" textlink="">
      <xdr:nvSpPr>
        <xdr:cNvPr id="267" name="テキスト ボックス 266"/>
        <xdr:cNvSpPr txBox="1"/>
      </xdr:nvSpPr>
      <xdr:spPr>
        <a:xfrm>
          <a:off x="14020800" y="1397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167132</xdr:rowOff>
    </xdr:from>
    <xdr:to>
      <xdr:col>19</xdr:col>
      <xdr:colOff>533400</xdr:colOff>
      <xdr:row>83</xdr:row>
      <xdr:rowOff>97282</xdr:rowOff>
    </xdr:to>
    <xdr:sp macro="" textlink="">
      <xdr:nvSpPr>
        <xdr:cNvPr id="268" name="フローチャート : 判断 267"/>
        <xdr:cNvSpPr/>
      </xdr:nvSpPr>
      <xdr:spPr>
        <a:xfrm>
          <a:off x="13462000" y="1422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107459</xdr:rowOff>
    </xdr:from>
    <xdr:ext cx="762000" cy="259045"/>
    <xdr:sp macro="" textlink="">
      <xdr:nvSpPr>
        <xdr:cNvPr id="269" name="テキスト ボックス 268"/>
        <xdr:cNvSpPr txBox="1"/>
      </xdr:nvSpPr>
      <xdr:spPr>
        <a:xfrm>
          <a:off x="13131800" y="1399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75" name="円/楕円 274"/>
        <xdr:cNvSpPr/>
      </xdr:nvSpPr>
      <xdr:spPr>
        <a:xfrm>
          <a:off x="169672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142512</xdr:rowOff>
    </xdr:from>
    <xdr:ext cx="762000" cy="259045"/>
    <xdr:sp macro="" textlink="">
      <xdr:nvSpPr>
        <xdr:cNvPr id="276" name="給与水準   （国との比較）該当値テキスト"/>
        <xdr:cNvSpPr txBox="1"/>
      </xdr:nvSpPr>
      <xdr:spPr>
        <a:xfrm>
          <a:off x="17106900" y="1437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67311</xdr:rowOff>
    </xdr:from>
    <xdr:to>
      <xdr:col>23</xdr:col>
      <xdr:colOff>457200</xdr:colOff>
      <xdr:row>89</xdr:row>
      <xdr:rowOff>168911</xdr:rowOff>
    </xdr:to>
    <xdr:sp macro="" textlink="">
      <xdr:nvSpPr>
        <xdr:cNvPr id="277" name="円/楕円 276"/>
        <xdr:cNvSpPr/>
      </xdr:nvSpPr>
      <xdr:spPr>
        <a:xfrm>
          <a:off x="16129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153688</xdr:rowOff>
    </xdr:from>
    <xdr:ext cx="736600" cy="259045"/>
    <xdr:sp macro="" textlink="">
      <xdr:nvSpPr>
        <xdr:cNvPr id="278" name="テキスト ボックス 277"/>
        <xdr:cNvSpPr txBox="1"/>
      </xdr:nvSpPr>
      <xdr:spPr>
        <a:xfrm>
          <a:off x="15798800" y="15412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74676</xdr:rowOff>
    </xdr:from>
    <xdr:to>
      <xdr:col>22</xdr:col>
      <xdr:colOff>254000</xdr:colOff>
      <xdr:row>89</xdr:row>
      <xdr:rowOff>4826</xdr:rowOff>
    </xdr:to>
    <xdr:sp macro="" textlink="">
      <xdr:nvSpPr>
        <xdr:cNvPr id="279" name="円/楕円 278"/>
        <xdr:cNvSpPr/>
      </xdr:nvSpPr>
      <xdr:spPr>
        <a:xfrm>
          <a:off x="152400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161053</xdr:rowOff>
    </xdr:from>
    <xdr:ext cx="762000" cy="259045"/>
    <xdr:sp macro="" textlink="">
      <xdr:nvSpPr>
        <xdr:cNvPr id="280" name="テキスト ボックス 279"/>
        <xdr:cNvSpPr txBox="1"/>
      </xdr:nvSpPr>
      <xdr:spPr>
        <a:xfrm>
          <a:off x="14909800" y="1524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5335</xdr:rowOff>
    </xdr:from>
    <xdr:to>
      <xdr:col>21</xdr:col>
      <xdr:colOff>50800</xdr:colOff>
      <xdr:row>83</xdr:row>
      <xdr:rowOff>106935</xdr:rowOff>
    </xdr:to>
    <xdr:sp macro="" textlink="">
      <xdr:nvSpPr>
        <xdr:cNvPr id="281" name="円/楕円 280"/>
        <xdr:cNvSpPr/>
      </xdr:nvSpPr>
      <xdr:spPr>
        <a:xfrm>
          <a:off x="14351000" y="142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91712</xdr:rowOff>
    </xdr:from>
    <xdr:ext cx="762000" cy="259045"/>
    <xdr:sp macro="" textlink="">
      <xdr:nvSpPr>
        <xdr:cNvPr id="282" name="テキスト ボックス 281"/>
        <xdr:cNvSpPr txBox="1"/>
      </xdr:nvSpPr>
      <xdr:spPr>
        <a:xfrm>
          <a:off x="14020800" y="1432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111506</xdr:rowOff>
    </xdr:from>
    <xdr:to>
      <xdr:col>19</xdr:col>
      <xdr:colOff>533400</xdr:colOff>
      <xdr:row>84</xdr:row>
      <xdr:rowOff>41656</xdr:rowOff>
    </xdr:to>
    <xdr:sp macro="" textlink="">
      <xdr:nvSpPr>
        <xdr:cNvPr id="283" name="円/楕円 282"/>
        <xdr:cNvSpPr/>
      </xdr:nvSpPr>
      <xdr:spPr>
        <a:xfrm>
          <a:off x="134620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26433</xdr:rowOff>
    </xdr:from>
    <xdr:ext cx="762000" cy="259045"/>
    <xdr:sp macro="" textlink="">
      <xdr:nvSpPr>
        <xdr:cNvPr id="284" name="テキスト ボックス 283"/>
        <xdr:cNvSpPr txBox="1"/>
      </xdr:nvSpPr>
      <xdr:spPr>
        <a:xfrm>
          <a:off x="13131800" y="1442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毎年度見直している「定員管理計画」に基づく行政運営体制の見直しや人材育成の推進などにより、類似団体平均を下回っている。</a:t>
          </a:r>
          <a:endParaRPr kumimoji="1" lang="en-US" altLang="ja-JP" sz="1300">
            <a:latin typeface="ＭＳ Ｐゴシック"/>
          </a:endParaRPr>
        </a:p>
        <a:p>
          <a:r>
            <a:rPr kumimoji="1" lang="ja-JP" altLang="en-US" sz="1300">
              <a:latin typeface="ＭＳ Ｐゴシック"/>
            </a:rPr>
            <a:t>　また、同計画に基づき、平成</a:t>
          </a:r>
          <a:r>
            <a:rPr kumimoji="1" lang="en-US" altLang="ja-JP" sz="1300">
              <a:latin typeface="ＭＳ Ｐゴシック"/>
            </a:rPr>
            <a:t>35</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日時点の職員数を平成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日現在の</a:t>
          </a:r>
          <a:r>
            <a:rPr kumimoji="1" lang="en-US" altLang="ja-JP" sz="1300">
              <a:latin typeface="ＭＳ Ｐゴシック"/>
            </a:rPr>
            <a:t>391</a:t>
          </a:r>
          <a:r>
            <a:rPr kumimoji="1" lang="ja-JP" altLang="en-US" sz="1300">
              <a:latin typeface="ＭＳ Ｐゴシック"/>
            </a:rPr>
            <a:t>人から</a:t>
          </a:r>
          <a:r>
            <a:rPr kumimoji="1" lang="en-US" altLang="ja-JP" sz="1300">
              <a:latin typeface="ＭＳ Ｐゴシック"/>
            </a:rPr>
            <a:t>366</a:t>
          </a:r>
          <a:r>
            <a:rPr kumimoji="1" lang="ja-JP" altLang="en-US" sz="1300">
              <a:latin typeface="ＭＳ Ｐゴシック"/>
            </a:rPr>
            <a:t>人と目標設定し、計画的な職員採用を行う。</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156633</xdr:rowOff>
    </xdr:from>
    <xdr:to>
      <xdr:col>24</xdr:col>
      <xdr:colOff>558800</xdr:colOff>
      <xdr:row>68</xdr:row>
      <xdr:rowOff>13123</xdr:rowOff>
    </xdr:to>
    <xdr:cxnSp macro="">
      <xdr:nvCxnSpPr>
        <xdr:cNvPr id="314" name="直線コネクタ 313"/>
        <xdr:cNvCxnSpPr/>
      </xdr:nvCxnSpPr>
      <xdr:spPr>
        <a:xfrm flipV="1">
          <a:off x="17018000" y="1027218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156650</xdr:rowOff>
    </xdr:from>
    <xdr:ext cx="762000" cy="259045"/>
    <xdr:sp macro="" textlink="">
      <xdr:nvSpPr>
        <xdr:cNvPr id="315" name="定員管理の状況最小値テキスト"/>
        <xdr:cNvSpPr txBox="1"/>
      </xdr:nvSpPr>
      <xdr:spPr>
        <a:xfrm>
          <a:off x="17106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24</xdr:col>
      <xdr:colOff>469900</xdr:colOff>
      <xdr:row>68</xdr:row>
      <xdr:rowOff>13123</xdr:rowOff>
    </xdr:from>
    <xdr:to>
      <xdr:col>24</xdr:col>
      <xdr:colOff>647700</xdr:colOff>
      <xdr:row>68</xdr:row>
      <xdr:rowOff>13123</xdr:rowOff>
    </xdr:to>
    <xdr:cxnSp macro="">
      <xdr:nvCxnSpPr>
        <xdr:cNvPr id="316" name="直線コネクタ 315"/>
        <xdr:cNvCxnSpPr/>
      </xdr:nvCxnSpPr>
      <xdr:spPr>
        <a:xfrm>
          <a:off x="16929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71560</xdr:rowOff>
    </xdr:from>
    <xdr:ext cx="762000" cy="259045"/>
    <xdr:sp macro="" textlink="">
      <xdr:nvSpPr>
        <xdr:cNvPr id="317" name="定員管理の状況最大値テキスト"/>
        <xdr:cNvSpPr txBox="1"/>
      </xdr:nvSpPr>
      <xdr:spPr>
        <a:xfrm>
          <a:off x="17106900" y="1001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24</xdr:col>
      <xdr:colOff>469900</xdr:colOff>
      <xdr:row>59</xdr:row>
      <xdr:rowOff>156633</xdr:rowOff>
    </xdr:from>
    <xdr:to>
      <xdr:col>24</xdr:col>
      <xdr:colOff>647700</xdr:colOff>
      <xdr:row>59</xdr:row>
      <xdr:rowOff>156633</xdr:rowOff>
    </xdr:to>
    <xdr:cxnSp macro="">
      <xdr:nvCxnSpPr>
        <xdr:cNvPr id="318" name="直線コネクタ 317"/>
        <xdr:cNvCxnSpPr/>
      </xdr:nvCxnSpPr>
      <xdr:spPr>
        <a:xfrm>
          <a:off x="16929100" y="1027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148590</xdr:rowOff>
    </xdr:from>
    <xdr:to>
      <xdr:col>24</xdr:col>
      <xdr:colOff>558800</xdr:colOff>
      <xdr:row>59</xdr:row>
      <xdr:rowOff>156633</xdr:rowOff>
    </xdr:to>
    <xdr:cxnSp macro="">
      <xdr:nvCxnSpPr>
        <xdr:cNvPr id="319" name="直線コネクタ 318"/>
        <xdr:cNvCxnSpPr/>
      </xdr:nvCxnSpPr>
      <xdr:spPr>
        <a:xfrm>
          <a:off x="16179800" y="102641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75794</xdr:rowOff>
    </xdr:from>
    <xdr:ext cx="762000" cy="259045"/>
    <xdr:sp macro="" textlink="">
      <xdr:nvSpPr>
        <xdr:cNvPr id="320" name="定員管理の状況平均値テキスト"/>
        <xdr:cNvSpPr txBox="1"/>
      </xdr:nvSpPr>
      <xdr:spPr>
        <a:xfrm>
          <a:off x="17106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103717</xdr:rowOff>
    </xdr:from>
    <xdr:to>
      <xdr:col>24</xdr:col>
      <xdr:colOff>609600</xdr:colOff>
      <xdr:row>64</xdr:row>
      <xdr:rowOff>33867</xdr:rowOff>
    </xdr:to>
    <xdr:sp macro="" textlink="">
      <xdr:nvSpPr>
        <xdr:cNvPr id="321" name="フローチャート : 判断 320"/>
        <xdr:cNvSpPr/>
      </xdr:nvSpPr>
      <xdr:spPr>
        <a:xfrm>
          <a:off x="16967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148590</xdr:rowOff>
    </xdr:from>
    <xdr:to>
      <xdr:col>23</xdr:col>
      <xdr:colOff>406400</xdr:colOff>
      <xdr:row>60</xdr:row>
      <xdr:rowOff>121920</xdr:rowOff>
    </xdr:to>
    <xdr:cxnSp macro="">
      <xdr:nvCxnSpPr>
        <xdr:cNvPr id="322" name="直線コネクタ 321"/>
        <xdr:cNvCxnSpPr/>
      </xdr:nvCxnSpPr>
      <xdr:spPr>
        <a:xfrm flipV="1">
          <a:off x="15290800" y="102641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160020</xdr:rowOff>
    </xdr:from>
    <xdr:to>
      <xdr:col>23</xdr:col>
      <xdr:colOff>457200</xdr:colOff>
      <xdr:row>64</xdr:row>
      <xdr:rowOff>90170</xdr:rowOff>
    </xdr:to>
    <xdr:sp macro="" textlink="">
      <xdr:nvSpPr>
        <xdr:cNvPr id="323" name="フローチャート : 判断 322"/>
        <xdr:cNvSpPr/>
      </xdr:nvSpPr>
      <xdr:spPr>
        <a:xfrm>
          <a:off x="16129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74947</xdr:rowOff>
    </xdr:from>
    <xdr:ext cx="736600" cy="259045"/>
    <xdr:sp macro="" textlink="">
      <xdr:nvSpPr>
        <xdr:cNvPr id="324" name="テキスト ボックス 323"/>
        <xdr:cNvSpPr txBox="1"/>
      </xdr:nvSpPr>
      <xdr:spPr>
        <a:xfrm>
          <a:off x="15798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121920</xdr:rowOff>
    </xdr:from>
    <xdr:to>
      <xdr:col>22</xdr:col>
      <xdr:colOff>203200</xdr:colOff>
      <xdr:row>61</xdr:row>
      <xdr:rowOff>135467</xdr:rowOff>
    </xdr:to>
    <xdr:cxnSp macro="">
      <xdr:nvCxnSpPr>
        <xdr:cNvPr id="325" name="直線コネクタ 324"/>
        <xdr:cNvCxnSpPr/>
      </xdr:nvCxnSpPr>
      <xdr:spPr>
        <a:xfrm flipV="1">
          <a:off x="14401800" y="1040892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44873</xdr:rowOff>
    </xdr:from>
    <xdr:to>
      <xdr:col>22</xdr:col>
      <xdr:colOff>254000</xdr:colOff>
      <xdr:row>64</xdr:row>
      <xdr:rowOff>146473</xdr:rowOff>
    </xdr:to>
    <xdr:sp macro="" textlink="">
      <xdr:nvSpPr>
        <xdr:cNvPr id="326" name="フローチャート : 判断 325"/>
        <xdr:cNvSpPr/>
      </xdr:nvSpPr>
      <xdr:spPr>
        <a:xfrm>
          <a:off x="15240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131250</xdr:rowOff>
    </xdr:from>
    <xdr:ext cx="762000" cy="259045"/>
    <xdr:sp macro="" textlink="">
      <xdr:nvSpPr>
        <xdr:cNvPr id="327" name="テキスト ボックス 326"/>
        <xdr:cNvSpPr txBox="1"/>
      </xdr:nvSpPr>
      <xdr:spPr>
        <a:xfrm>
          <a:off x="14909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33444</xdr:rowOff>
    </xdr:from>
    <xdr:to>
      <xdr:col>21</xdr:col>
      <xdr:colOff>0</xdr:colOff>
      <xdr:row>61</xdr:row>
      <xdr:rowOff>135467</xdr:rowOff>
    </xdr:to>
    <xdr:cxnSp macro="">
      <xdr:nvCxnSpPr>
        <xdr:cNvPr id="328" name="直線コネクタ 327"/>
        <xdr:cNvCxnSpPr/>
      </xdr:nvCxnSpPr>
      <xdr:spPr>
        <a:xfrm>
          <a:off x="13512800" y="10320444"/>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63077</xdr:rowOff>
    </xdr:from>
    <xdr:to>
      <xdr:col>21</xdr:col>
      <xdr:colOff>50800</xdr:colOff>
      <xdr:row>60</xdr:row>
      <xdr:rowOff>164677</xdr:rowOff>
    </xdr:to>
    <xdr:sp macro="" textlink="">
      <xdr:nvSpPr>
        <xdr:cNvPr id="329" name="フローチャート :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3404</xdr:rowOff>
    </xdr:from>
    <xdr:ext cx="762000" cy="259045"/>
    <xdr:sp macro="" textlink="">
      <xdr:nvSpPr>
        <xdr:cNvPr id="330" name="テキスト ボックス 329"/>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127423</xdr:rowOff>
    </xdr:from>
    <xdr:to>
      <xdr:col>19</xdr:col>
      <xdr:colOff>533400</xdr:colOff>
      <xdr:row>61</xdr:row>
      <xdr:rowOff>57573</xdr:rowOff>
    </xdr:to>
    <xdr:sp macro="" textlink="">
      <xdr:nvSpPr>
        <xdr:cNvPr id="331" name="フローチャート : 判断 330"/>
        <xdr:cNvSpPr/>
      </xdr:nvSpPr>
      <xdr:spPr>
        <a:xfrm>
          <a:off x="13462000" y="104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42350</xdr:rowOff>
    </xdr:from>
    <xdr:ext cx="762000" cy="259045"/>
    <xdr:sp macro="" textlink="">
      <xdr:nvSpPr>
        <xdr:cNvPr id="332" name="テキスト ボックス 331"/>
        <xdr:cNvSpPr txBox="1"/>
      </xdr:nvSpPr>
      <xdr:spPr>
        <a:xfrm>
          <a:off x="13131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105833</xdr:rowOff>
    </xdr:from>
    <xdr:to>
      <xdr:col>24</xdr:col>
      <xdr:colOff>609600</xdr:colOff>
      <xdr:row>60</xdr:row>
      <xdr:rowOff>35983</xdr:rowOff>
    </xdr:to>
    <xdr:sp macro="" textlink="">
      <xdr:nvSpPr>
        <xdr:cNvPr id="338" name="円/楕円 337"/>
        <xdr:cNvSpPr/>
      </xdr:nvSpPr>
      <xdr:spPr>
        <a:xfrm>
          <a:off x="16967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27110</xdr:rowOff>
    </xdr:from>
    <xdr:ext cx="762000" cy="259045"/>
    <xdr:sp macro="" textlink="">
      <xdr:nvSpPr>
        <xdr:cNvPr id="339" name="定員管理の状況該当値テキスト"/>
        <xdr:cNvSpPr txBox="1"/>
      </xdr:nvSpPr>
      <xdr:spPr>
        <a:xfrm>
          <a:off x="17106900" y="1014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97790</xdr:rowOff>
    </xdr:from>
    <xdr:to>
      <xdr:col>23</xdr:col>
      <xdr:colOff>457200</xdr:colOff>
      <xdr:row>60</xdr:row>
      <xdr:rowOff>27940</xdr:rowOff>
    </xdr:to>
    <xdr:sp macro="" textlink="">
      <xdr:nvSpPr>
        <xdr:cNvPr id="340" name="円/楕円 339"/>
        <xdr:cNvSpPr/>
      </xdr:nvSpPr>
      <xdr:spPr>
        <a:xfrm>
          <a:off x="16129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38117</xdr:rowOff>
    </xdr:from>
    <xdr:ext cx="736600" cy="259045"/>
    <xdr:sp macro="" textlink="">
      <xdr:nvSpPr>
        <xdr:cNvPr id="341" name="テキスト ボックス 340"/>
        <xdr:cNvSpPr txBox="1"/>
      </xdr:nvSpPr>
      <xdr:spPr>
        <a:xfrm>
          <a:off x="15798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71120</xdr:rowOff>
    </xdr:from>
    <xdr:to>
      <xdr:col>22</xdr:col>
      <xdr:colOff>254000</xdr:colOff>
      <xdr:row>61</xdr:row>
      <xdr:rowOff>1270</xdr:rowOff>
    </xdr:to>
    <xdr:sp macro="" textlink="">
      <xdr:nvSpPr>
        <xdr:cNvPr id="342" name="円/楕円 341"/>
        <xdr:cNvSpPr/>
      </xdr:nvSpPr>
      <xdr:spPr>
        <a:xfrm>
          <a:off x="15240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11447</xdr:rowOff>
    </xdr:from>
    <xdr:ext cx="762000" cy="259045"/>
    <xdr:sp macro="" textlink="">
      <xdr:nvSpPr>
        <xdr:cNvPr id="343" name="テキスト ボックス 342"/>
        <xdr:cNvSpPr txBox="1"/>
      </xdr:nvSpPr>
      <xdr:spPr>
        <a:xfrm>
          <a:off x="14909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84667</xdr:rowOff>
    </xdr:from>
    <xdr:to>
      <xdr:col>21</xdr:col>
      <xdr:colOff>50800</xdr:colOff>
      <xdr:row>62</xdr:row>
      <xdr:rowOff>14817</xdr:rowOff>
    </xdr:to>
    <xdr:sp macro="" textlink="">
      <xdr:nvSpPr>
        <xdr:cNvPr id="344" name="円/楕円 343"/>
        <xdr:cNvSpPr/>
      </xdr:nvSpPr>
      <xdr:spPr>
        <a:xfrm>
          <a:off x="14351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171044</xdr:rowOff>
    </xdr:from>
    <xdr:ext cx="762000" cy="259045"/>
    <xdr:sp macro="" textlink="">
      <xdr:nvSpPr>
        <xdr:cNvPr id="345" name="テキスト ボックス 344"/>
        <xdr:cNvSpPr txBox="1"/>
      </xdr:nvSpPr>
      <xdr:spPr>
        <a:xfrm>
          <a:off x="14020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154094</xdr:rowOff>
    </xdr:from>
    <xdr:to>
      <xdr:col>19</xdr:col>
      <xdr:colOff>533400</xdr:colOff>
      <xdr:row>60</xdr:row>
      <xdr:rowOff>84244</xdr:rowOff>
    </xdr:to>
    <xdr:sp macro="" textlink="">
      <xdr:nvSpPr>
        <xdr:cNvPr id="346" name="円/楕円 345"/>
        <xdr:cNvSpPr/>
      </xdr:nvSpPr>
      <xdr:spPr>
        <a:xfrm>
          <a:off x="13462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94421</xdr:rowOff>
    </xdr:from>
    <xdr:ext cx="762000" cy="259045"/>
    <xdr:sp macro="" textlink="">
      <xdr:nvSpPr>
        <xdr:cNvPr id="347" name="テキスト ボックス 346"/>
        <xdr:cNvSpPr txBox="1"/>
      </xdr:nvSpPr>
      <xdr:spPr>
        <a:xfrm>
          <a:off x="13131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これまでの</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2</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度にわたる財政再建の取組みにおいて、投資的事業による地方債発行の抑制を図ってきたこと</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が奏功して</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、類似団体平均を</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若干</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下回っている。</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しかし、平成</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年度の起債額の増加等により、昨年度比では上昇した。</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今後</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も</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事業の選択と集中等により、</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将来にわたって持続可能な財政基盤の構築に取り組む。</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111881</xdr:rowOff>
    </xdr:from>
    <xdr:to>
      <xdr:col>24</xdr:col>
      <xdr:colOff>558800</xdr:colOff>
      <xdr:row>46</xdr:row>
      <xdr:rowOff>40519</xdr:rowOff>
    </xdr:to>
    <xdr:cxnSp macro="">
      <xdr:nvCxnSpPr>
        <xdr:cNvPr id="378" name="直線コネクタ 377"/>
        <xdr:cNvCxnSpPr/>
      </xdr:nvCxnSpPr>
      <xdr:spPr>
        <a:xfrm flipV="1">
          <a:off x="17018000" y="6284081"/>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12596</xdr:rowOff>
    </xdr:from>
    <xdr:ext cx="762000" cy="259045"/>
    <xdr:sp macro="" textlink="">
      <xdr:nvSpPr>
        <xdr:cNvPr id="379" name="公債費負担の状況最小値テキスト"/>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46</xdr:row>
      <xdr:rowOff>40519</xdr:rowOff>
    </xdr:from>
    <xdr:to>
      <xdr:col>24</xdr:col>
      <xdr:colOff>647700</xdr:colOff>
      <xdr:row>46</xdr:row>
      <xdr:rowOff>40519</xdr:rowOff>
    </xdr:to>
    <xdr:cxnSp macro="">
      <xdr:nvCxnSpPr>
        <xdr:cNvPr id="380" name="直線コネクタ 379"/>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26808</xdr:rowOff>
    </xdr:from>
    <xdr:ext cx="762000" cy="259045"/>
    <xdr:sp macro="" textlink="">
      <xdr:nvSpPr>
        <xdr:cNvPr id="381" name="公債費負担の状況最大値テキスト"/>
        <xdr:cNvSpPr txBox="1"/>
      </xdr:nvSpPr>
      <xdr:spPr>
        <a:xfrm>
          <a:off x="17106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111881</xdr:rowOff>
    </xdr:from>
    <xdr:to>
      <xdr:col>24</xdr:col>
      <xdr:colOff>647700</xdr:colOff>
      <xdr:row>36</xdr:row>
      <xdr:rowOff>111881</xdr:rowOff>
    </xdr:to>
    <xdr:cxnSp macro="">
      <xdr:nvCxnSpPr>
        <xdr:cNvPr id="382" name="直線コネクタ 381"/>
        <xdr:cNvCxnSpPr/>
      </xdr:nvCxnSpPr>
      <xdr:spPr>
        <a:xfrm>
          <a:off x="16929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24493</xdr:rowOff>
    </xdr:from>
    <xdr:to>
      <xdr:col>24</xdr:col>
      <xdr:colOff>558800</xdr:colOff>
      <xdr:row>41</xdr:row>
      <xdr:rowOff>93435</xdr:rowOff>
    </xdr:to>
    <xdr:cxnSp macro="">
      <xdr:nvCxnSpPr>
        <xdr:cNvPr id="383" name="直線コネクタ 382"/>
        <xdr:cNvCxnSpPr/>
      </xdr:nvCxnSpPr>
      <xdr:spPr>
        <a:xfrm>
          <a:off x="16179800" y="7053943"/>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118127</xdr:rowOff>
    </xdr:from>
    <xdr:ext cx="762000" cy="259045"/>
    <xdr:sp macro="" textlink="">
      <xdr:nvSpPr>
        <xdr:cNvPr id="384"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385" name="フローチャート : 判断 384"/>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24493</xdr:rowOff>
    </xdr:from>
    <xdr:to>
      <xdr:col>23</xdr:col>
      <xdr:colOff>406400</xdr:colOff>
      <xdr:row>41</xdr:row>
      <xdr:rowOff>24493</xdr:rowOff>
    </xdr:to>
    <xdr:cxnSp macro="">
      <xdr:nvCxnSpPr>
        <xdr:cNvPr id="386" name="直線コネクタ 385"/>
        <xdr:cNvCxnSpPr/>
      </xdr:nvCxnSpPr>
      <xdr:spPr>
        <a:xfrm>
          <a:off x="15290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7" name="フローチャート : 判断 386"/>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88" name="テキスト ボックス 387"/>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24493</xdr:rowOff>
    </xdr:from>
    <xdr:to>
      <xdr:col>22</xdr:col>
      <xdr:colOff>203200</xdr:colOff>
      <xdr:row>41</xdr:row>
      <xdr:rowOff>47474</xdr:rowOff>
    </xdr:to>
    <xdr:cxnSp macro="">
      <xdr:nvCxnSpPr>
        <xdr:cNvPr id="389" name="直線コネクタ 388"/>
        <xdr:cNvCxnSpPr/>
      </xdr:nvCxnSpPr>
      <xdr:spPr>
        <a:xfrm flipV="1">
          <a:off x="14401800" y="70539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89505</xdr:rowOff>
    </xdr:from>
    <xdr:to>
      <xdr:col>22</xdr:col>
      <xdr:colOff>254000</xdr:colOff>
      <xdr:row>43</xdr:row>
      <xdr:rowOff>19655</xdr:rowOff>
    </xdr:to>
    <xdr:sp macro="" textlink="">
      <xdr:nvSpPr>
        <xdr:cNvPr id="390" name="フローチャート : 判断 389"/>
        <xdr:cNvSpPr/>
      </xdr:nvSpPr>
      <xdr:spPr>
        <a:xfrm>
          <a:off x="15240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4432</xdr:rowOff>
    </xdr:from>
    <xdr:ext cx="762000" cy="259045"/>
    <xdr:sp macro="" textlink="">
      <xdr:nvSpPr>
        <xdr:cNvPr id="391" name="テキスト ボックス 390"/>
        <xdr:cNvSpPr txBox="1"/>
      </xdr:nvSpPr>
      <xdr:spPr>
        <a:xfrm>
          <a:off x="14909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47474</xdr:rowOff>
    </xdr:from>
    <xdr:to>
      <xdr:col>21</xdr:col>
      <xdr:colOff>0</xdr:colOff>
      <xdr:row>41</xdr:row>
      <xdr:rowOff>81945</xdr:rowOff>
    </xdr:to>
    <xdr:cxnSp macro="">
      <xdr:nvCxnSpPr>
        <xdr:cNvPr id="392" name="直線コネクタ 391"/>
        <xdr:cNvCxnSpPr/>
      </xdr:nvCxnSpPr>
      <xdr:spPr>
        <a:xfrm flipV="1">
          <a:off x="13512800" y="70769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134559</xdr:rowOff>
    </xdr:from>
    <xdr:to>
      <xdr:col>21</xdr:col>
      <xdr:colOff>50800</xdr:colOff>
      <xdr:row>42</xdr:row>
      <xdr:rowOff>64709</xdr:rowOff>
    </xdr:to>
    <xdr:sp macro="" textlink="">
      <xdr:nvSpPr>
        <xdr:cNvPr id="393" name="フローチャート : 判断 392"/>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49486</xdr:rowOff>
    </xdr:from>
    <xdr:ext cx="762000" cy="259045"/>
    <xdr:sp macro="" textlink="">
      <xdr:nvSpPr>
        <xdr:cNvPr id="394" name="テキスト ボックス 393"/>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9072</xdr:rowOff>
    </xdr:from>
    <xdr:to>
      <xdr:col>19</xdr:col>
      <xdr:colOff>533400</xdr:colOff>
      <xdr:row>42</xdr:row>
      <xdr:rowOff>110672</xdr:rowOff>
    </xdr:to>
    <xdr:sp macro="" textlink="">
      <xdr:nvSpPr>
        <xdr:cNvPr id="395" name="フローチャート : 判断 394"/>
        <xdr:cNvSpPr/>
      </xdr:nvSpPr>
      <xdr:spPr>
        <a:xfrm>
          <a:off x="13462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95449</xdr:rowOff>
    </xdr:from>
    <xdr:ext cx="762000" cy="259045"/>
    <xdr:sp macro="" textlink="">
      <xdr:nvSpPr>
        <xdr:cNvPr id="396" name="テキスト ボックス 395"/>
        <xdr:cNvSpPr txBox="1"/>
      </xdr:nvSpPr>
      <xdr:spPr>
        <a:xfrm>
          <a:off x="13131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42635</xdr:rowOff>
    </xdr:from>
    <xdr:to>
      <xdr:col>24</xdr:col>
      <xdr:colOff>609600</xdr:colOff>
      <xdr:row>41</xdr:row>
      <xdr:rowOff>144235</xdr:rowOff>
    </xdr:to>
    <xdr:sp macro="" textlink="">
      <xdr:nvSpPr>
        <xdr:cNvPr id="402" name="円/楕円 401"/>
        <xdr:cNvSpPr/>
      </xdr:nvSpPr>
      <xdr:spPr>
        <a:xfrm>
          <a:off x="16967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59162</xdr:rowOff>
    </xdr:from>
    <xdr:ext cx="762000" cy="259045"/>
    <xdr:sp macro="" textlink="">
      <xdr:nvSpPr>
        <xdr:cNvPr id="403" name="公債費負担の状況該当値テキスト"/>
        <xdr:cNvSpPr txBox="1"/>
      </xdr:nvSpPr>
      <xdr:spPr>
        <a:xfrm>
          <a:off x="17106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145143</xdr:rowOff>
    </xdr:from>
    <xdr:to>
      <xdr:col>23</xdr:col>
      <xdr:colOff>457200</xdr:colOff>
      <xdr:row>41</xdr:row>
      <xdr:rowOff>75293</xdr:rowOff>
    </xdr:to>
    <xdr:sp macro="" textlink="">
      <xdr:nvSpPr>
        <xdr:cNvPr id="404" name="円/楕円 403"/>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85470</xdr:rowOff>
    </xdr:from>
    <xdr:ext cx="736600" cy="259045"/>
    <xdr:sp macro="" textlink="">
      <xdr:nvSpPr>
        <xdr:cNvPr id="405" name="テキスト ボックス 404"/>
        <xdr:cNvSpPr txBox="1"/>
      </xdr:nvSpPr>
      <xdr:spPr>
        <a:xfrm>
          <a:off x="15798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145143</xdr:rowOff>
    </xdr:from>
    <xdr:to>
      <xdr:col>22</xdr:col>
      <xdr:colOff>254000</xdr:colOff>
      <xdr:row>41</xdr:row>
      <xdr:rowOff>75293</xdr:rowOff>
    </xdr:to>
    <xdr:sp macro="" textlink="">
      <xdr:nvSpPr>
        <xdr:cNvPr id="406" name="円/楕円 405"/>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407" name="テキスト ボックス 406"/>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168124</xdr:rowOff>
    </xdr:from>
    <xdr:to>
      <xdr:col>21</xdr:col>
      <xdr:colOff>50800</xdr:colOff>
      <xdr:row>41</xdr:row>
      <xdr:rowOff>98274</xdr:rowOff>
    </xdr:to>
    <xdr:sp macro="" textlink="">
      <xdr:nvSpPr>
        <xdr:cNvPr id="408" name="円/楕円 407"/>
        <xdr:cNvSpPr/>
      </xdr:nvSpPr>
      <xdr:spPr>
        <a:xfrm>
          <a:off x="14351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108451</xdr:rowOff>
    </xdr:from>
    <xdr:ext cx="762000" cy="259045"/>
    <xdr:sp macro="" textlink="">
      <xdr:nvSpPr>
        <xdr:cNvPr id="409" name="テキスト ボックス 408"/>
        <xdr:cNvSpPr txBox="1"/>
      </xdr:nvSpPr>
      <xdr:spPr>
        <a:xfrm>
          <a:off x="14020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31145</xdr:rowOff>
    </xdr:from>
    <xdr:to>
      <xdr:col>19</xdr:col>
      <xdr:colOff>533400</xdr:colOff>
      <xdr:row>41</xdr:row>
      <xdr:rowOff>132745</xdr:rowOff>
    </xdr:to>
    <xdr:sp macro="" textlink="">
      <xdr:nvSpPr>
        <xdr:cNvPr id="410" name="円/楕円 409"/>
        <xdr:cNvSpPr/>
      </xdr:nvSpPr>
      <xdr:spPr>
        <a:xfrm>
          <a:off x="13462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142922</xdr:rowOff>
    </xdr:from>
    <xdr:ext cx="762000" cy="259045"/>
    <xdr:sp macro="" textlink="">
      <xdr:nvSpPr>
        <xdr:cNvPr id="411" name="テキスト ボックス 410"/>
        <xdr:cNvSpPr txBox="1"/>
      </xdr:nvSpPr>
      <xdr:spPr>
        <a:xfrm>
          <a:off x="13131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平成</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年度は、義務教育施設の耐震化・大規模改修に加え、小学校統廃合跡地の利活用事業等を実施したことから投資的事業費が増加し、これに伴って起債額も増え、将来負担比率が上昇した。</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今後</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も</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、施設の耐震化</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・大規模改修のほか</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老朽化</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施設の改修等により将来負担</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比率の上昇が考えられることから、新規事業</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については選択と集中により厳選するとともに、</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公共施設の整理統合を進める</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など、</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将来の世代に過度の負担を残さないよう、財政の健全化を図る。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9049</xdr:rowOff>
    </xdr:from>
    <xdr:to>
      <xdr:col>24</xdr:col>
      <xdr:colOff>558800</xdr:colOff>
      <xdr:row>22</xdr:row>
      <xdr:rowOff>67278</xdr:rowOff>
    </xdr:to>
    <xdr:cxnSp macro="">
      <xdr:nvCxnSpPr>
        <xdr:cNvPr id="436" name="直線コネクタ 435"/>
        <xdr:cNvCxnSpPr/>
      </xdr:nvCxnSpPr>
      <xdr:spPr>
        <a:xfrm flipV="1">
          <a:off x="17018000" y="2580799"/>
          <a:ext cx="0" cy="1258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39355</xdr:rowOff>
    </xdr:from>
    <xdr:ext cx="762000" cy="259045"/>
    <xdr:sp macro="" textlink="">
      <xdr:nvSpPr>
        <xdr:cNvPr id="437" name="将来負担の状況最小値テキスト"/>
        <xdr:cNvSpPr txBox="1"/>
      </xdr:nvSpPr>
      <xdr:spPr>
        <a:xfrm>
          <a:off x="17106900" y="381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210.1</a:t>
          </a:r>
          <a:endParaRPr kumimoji="1" lang="ja-JP" altLang="en-US" sz="1000" b="1">
            <a:latin typeface="ＭＳ Ｐゴシック"/>
          </a:endParaRPr>
        </a:p>
      </xdr:txBody>
    </xdr:sp>
    <xdr:clientData/>
  </xdr:oneCellAnchor>
  <xdr:twoCellAnchor>
    <xdr:from>
      <xdr:col>24</xdr:col>
      <xdr:colOff>469900</xdr:colOff>
      <xdr:row>22</xdr:row>
      <xdr:rowOff>67278</xdr:rowOff>
    </xdr:from>
    <xdr:to>
      <xdr:col>24</xdr:col>
      <xdr:colOff>647700</xdr:colOff>
      <xdr:row>22</xdr:row>
      <xdr:rowOff>67278</xdr:rowOff>
    </xdr:to>
    <xdr:cxnSp macro="">
      <xdr:nvCxnSpPr>
        <xdr:cNvPr id="438" name="直線コネクタ 437"/>
        <xdr:cNvCxnSpPr/>
      </xdr:nvCxnSpPr>
      <xdr:spPr>
        <a:xfrm>
          <a:off x="16929100" y="38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95426</xdr:rowOff>
    </xdr:from>
    <xdr:ext cx="762000" cy="259045"/>
    <xdr:sp macro="" textlink="">
      <xdr:nvSpPr>
        <xdr:cNvPr id="439" name="将来負担の状況最大値テキスト"/>
        <xdr:cNvSpPr txBox="1"/>
      </xdr:nvSpPr>
      <xdr:spPr>
        <a:xfrm>
          <a:off x="17106900" y="232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15</xdr:row>
      <xdr:rowOff>9049</xdr:rowOff>
    </xdr:from>
    <xdr:to>
      <xdr:col>24</xdr:col>
      <xdr:colOff>647700</xdr:colOff>
      <xdr:row>15</xdr:row>
      <xdr:rowOff>9049</xdr:rowOff>
    </xdr:to>
    <xdr:cxnSp macro="">
      <xdr:nvCxnSpPr>
        <xdr:cNvPr id="440" name="直線コネクタ 439"/>
        <xdr:cNvCxnSpPr/>
      </xdr:nvCxnSpPr>
      <xdr:spPr>
        <a:xfrm>
          <a:off x="16929100" y="25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161544</xdr:rowOff>
    </xdr:from>
    <xdr:to>
      <xdr:col>24</xdr:col>
      <xdr:colOff>558800</xdr:colOff>
      <xdr:row>16</xdr:row>
      <xdr:rowOff>166370</xdr:rowOff>
    </xdr:to>
    <xdr:cxnSp macro="">
      <xdr:nvCxnSpPr>
        <xdr:cNvPr id="441" name="直線コネクタ 440"/>
        <xdr:cNvCxnSpPr/>
      </xdr:nvCxnSpPr>
      <xdr:spPr>
        <a:xfrm>
          <a:off x="16179800" y="290474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91266</xdr:rowOff>
    </xdr:from>
    <xdr:ext cx="762000" cy="259045"/>
    <xdr:sp macro="" textlink="">
      <xdr:nvSpPr>
        <xdr:cNvPr id="442" name="将来負担の状況平均値テキスト"/>
        <xdr:cNvSpPr txBox="1"/>
      </xdr:nvSpPr>
      <xdr:spPr>
        <a:xfrm>
          <a:off x="17106900" y="283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119189</xdr:rowOff>
    </xdr:from>
    <xdr:to>
      <xdr:col>24</xdr:col>
      <xdr:colOff>609600</xdr:colOff>
      <xdr:row>17</xdr:row>
      <xdr:rowOff>49339</xdr:rowOff>
    </xdr:to>
    <xdr:sp macro="" textlink="">
      <xdr:nvSpPr>
        <xdr:cNvPr id="443" name="フローチャート : 判断 442"/>
        <xdr:cNvSpPr/>
      </xdr:nvSpPr>
      <xdr:spPr>
        <a:xfrm>
          <a:off x="16967200" y="286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94583</xdr:rowOff>
    </xdr:from>
    <xdr:to>
      <xdr:col>23</xdr:col>
      <xdr:colOff>406400</xdr:colOff>
      <xdr:row>16</xdr:row>
      <xdr:rowOff>161544</xdr:rowOff>
    </xdr:to>
    <xdr:cxnSp macro="">
      <xdr:nvCxnSpPr>
        <xdr:cNvPr id="444" name="直線コネクタ 443"/>
        <xdr:cNvCxnSpPr/>
      </xdr:nvCxnSpPr>
      <xdr:spPr>
        <a:xfrm>
          <a:off x="15290800" y="2837783"/>
          <a:ext cx="889000" cy="6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15907</xdr:rowOff>
    </xdr:from>
    <xdr:to>
      <xdr:col>23</xdr:col>
      <xdr:colOff>457200</xdr:colOff>
      <xdr:row>17</xdr:row>
      <xdr:rowOff>117507</xdr:rowOff>
    </xdr:to>
    <xdr:sp macro="" textlink="">
      <xdr:nvSpPr>
        <xdr:cNvPr id="445" name="フローチャート : 判断 444"/>
        <xdr:cNvSpPr/>
      </xdr:nvSpPr>
      <xdr:spPr>
        <a:xfrm>
          <a:off x="16129000" y="293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102284</xdr:rowOff>
    </xdr:from>
    <xdr:ext cx="736600" cy="259045"/>
    <xdr:sp macro="" textlink="">
      <xdr:nvSpPr>
        <xdr:cNvPr id="446" name="テキスト ボックス 445"/>
        <xdr:cNvSpPr txBox="1"/>
      </xdr:nvSpPr>
      <xdr:spPr>
        <a:xfrm>
          <a:off x="15798800" y="30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94583</xdr:rowOff>
    </xdr:from>
    <xdr:to>
      <xdr:col>22</xdr:col>
      <xdr:colOff>203200</xdr:colOff>
      <xdr:row>17</xdr:row>
      <xdr:rowOff>36544</xdr:rowOff>
    </xdr:to>
    <xdr:cxnSp macro="">
      <xdr:nvCxnSpPr>
        <xdr:cNvPr id="447" name="直線コネクタ 446"/>
        <xdr:cNvCxnSpPr/>
      </xdr:nvCxnSpPr>
      <xdr:spPr>
        <a:xfrm flipV="1">
          <a:off x="14401800" y="2837783"/>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85884</xdr:rowOff>
    </xdr:from>
    <xdr:to>
      <xdr:col>22</xdr:col>
      <xdr:colOff>254000</xdr:colOff>
      <xdr:row>18</xdr:row>
      <xdr:rowOff>16034</xdr:rowOff>
    </xdr:to>
    <xdr:sp macro="" textlink="">
      <xdr:nvSpPr>
        <xdr:cNvPr id="448" name="フローチャート : 判断 447"/>
        <xdr:cNvSpPr/>
      </xdr:nvSpPr>
      <xdr:spPr>
        <a:xfrm>
          <a:off x="15240000" y="300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811</xdr:rowOff>
    </xdr:from>
    <xdr:ext cx="762000" cy="259045"/>
    <xdr:sp macro="" textlink="">
      <xdr:nvSpPr>
        <xdr:cNvPr id="449" name="テキスト ボックス 448"/>
        <xdr:cNvSpPr txBox="1"/>
      </xdr:nvSpPr>
      <xdr:spPr>
        <a:xfrm>
          <a:off x="14909800" y="308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36544</xdr:rowOff>
    </xdr:from>
    <xdr:to>
      <xdr:col>21</xdr:col>
      <xdr:colOff>0</xdr:colOff>
      <xdr:row>17</xdr:row>
      <xdr:rowOff>97473</xdr:rowOff>
    </xdr:to>
    <xdr:cxnSp macro="">
      <xdr:nvCxnSpPr>
        <xdr:cNvPr id="450" name="直線コネクタ 449"/>
        <xdr:cNvCxnSpPr/>
      </xdr:nvCxnSpPr>
      <xdr:spPr>
        <a:xfrm flipV="1">
          <a:off x="13512800" y="2951194"/>
          <a:ext cx="889000" cy="6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43053</xdr:rowOff>
    </xdr:from>
    <xdr:to>
      <xdr:col>21</xdr:col>
      <xdr:colOff>50800</xdr:colOff>
      <xdr:row>17</xdr:row>
      <xdr:rowOff>144653</xdr:rowOff>
    </xdr:to>
    <xdr:sp macro="" textlink="">
      <xdr:nvSpPr>
        <xdr:cNvPr id="451" name="フローチャート : 判断 450"/>
        <xdr:cNvSpPr/>
      </xdr:nvSpPr>
      <xdr:spPr>
        <a:xfrm>
          <a:off x="14351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129430</xdr:rowOff>
    </xdr:from>
    <xdr:ext cx="762000" cy="259045"/>
    <xdr:sp macro="" textlink="">
      <xdr:nvSpPr>
        <xdr:cNvPr id="452" name="テキスト ボックス 451"/>
        <xdr:cNvSpPr txBox="1"/>
      </xdr:nvSpPr>
      <xdr:spPr>
        <a:xfrm>
          <a:off x="14020800" y="30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111823</xdr:rowOff>
    </xdr:from>
    <xdr:to>
      <xdr:col>19</xdr:col>
      <xdr:colOff>533400</xdr:colOff>
      <xdr:row>18</xdr:row>
      <xdr:rowOff>41973</xdr:rowOff>
    </xdr:to>
    <xdr:sp macro="" textlink="">
      <xdr:nvSpPr>
        <xdr:cNvPr id="453" name="フローチャート : 判断 452"/>
        <xdr:cNvSpPr/>
      </xdr:nvSpPr>
      <xdr:spPr>
        <a:xfrm>
          <a:off x="13462000" y="302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26750</xdr:rowOff>
    </xdr:from>
    <xdr:ext cx="762000" cy="259045"/>
    <xdr:sp macro="" textlink="">
      <xdr:nvSpPr>
        <xdr:cNvPr id="454" name="テキスト ボックス 453"/>
        <xdr:cNvSpPr txBox="1"/>
      </xdr:nvSpPr>
      <xdr:spPr>
        <a:xfrm>
          <a:off x="13131800" y="311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115570</xdr:rowOff>
    </xdr:from>
    <xdr:to>
      <xdr:col>24</xdr:col>
      <xdr:colOff>609600</xdr:colOff>
      <xdr:row>17</xdr:row>
      <xdr:rowOff>45720</xdr:rowOff>
    </xdr:to>
    <xdr:sp macro="" textlink="">
      <xdr:nvSpPr>
        <xdr:cNvPr id="460" name="円/楕円 459"/>
        <xdr:cNvSpPr/>
      </xdr:nvSpPr>
      <xdr:spPr>
        <a:xfrm>
          <a:off x="169672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132097</xdr:rowOff>
    </xdr:from>
    <xdr:ext cx="762000" cy="259045"/>
    <xdr:sp macro="" textlink="">
      <xdr:nvSpPr>
        <xdr:cNvPr id="461" name="将来負担の状況該当値テキスト"/>
        <xdr:cNvSpPr txBox="1"/>
      </xdr:nvSpPr>
      <xdr:spPr>
        <a:xfrm>
          <a:off x="17106900" y="270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110744</xdr:rowOff>
    </xdr:from>
    <xdr:to>
      <xdr:col>23</xdr:col>
      <xdr:colOff>457200</xdr:colOff>
      <xdr:row>17</xdr:row>
      <xdr:rowOff>40894</xdr:rowOff>
    </xdr:to>
    <xdr:sp macro="" textlink="">
      <xdr:nvSpPr>
        <xdr:cNvPr id="462" name="円/楕円 461"/>
        <xdr:cNvSpPr/>
      </xdr:nvSpPr>
      <xdr:spPr>
        <a:xfrm>
          <a:off x="161290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51071</xdr:rowOff>
    </xdr:from>
    <xdr:ext cx="736600" cy="259045"/>
    <xdr:sp macro="" textlink="">
      <xdr:nvSpPr>
        <xdr:cNvPr id="463" name="テキスト ボックス 462"/>
        <xdr:cNvSpPr txBox="1"/>
      </xdr:nvSpPr>
      <xdr:spPr>
        <a:xfrm>
          <a:off x="15798800" y="262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43783</xdr:rowOff>
    </xdr:from>
    <xdr:to>
      <xdr:col>22</xdr:col>
      <xdr:colOff>254000</xdr:colOff>
      <xdr:row>16</xdr:row>
      <xdr:rowOff>145383</xdr:rowOff>
    </xdr:to>
    <xdr:sp macro="" textlink="">
      <xdr:nvSpPr>
        <xdr:cNvPr id="464" name="円/楕円 463"/>
        <xdr:cNvSpPr/>
      </xdr:nvSpPr>
      <xdr:spPr>
        <a:xfrm>
          <a:off x="15240000" y="278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155560</xdr:rowOff>
    </xdr:from>
    <xdr:ext cx="762000" cy="259045"/>
    <xdr:sp macro="" textlink="">
      <xdr:nvSpPr>
        <xdr:cNvPr id="465" name="テキスト ボックス 464"/>
        <xdr:cNvSpPr txBox="1"/>
      </xdr:nvSpPr>
      <xdr:spPr>
        <a:xfrm>
          <a:off x="14909800" y="255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157194</xdr:rowOff>
    </xdr:from>
    <xdr:to>
      <xdr:col>21</xdr:col>
      <xdr:colOff>50800</xdr:colOff>
      <xdr:row>17</xdr:row>
      <xdr:rowOff>87344</xdr:rowOff>
    </xdr:to>
    <xdr:sp macro="" textlink="">
      <xdr:nvSpPr>
        <xdr:cNvPr id="466" name="円/楕円 465"/>
        <xdr:cNvSpPr/>
      </xdr:nvSpPr>
      <xdr:spPr>
        <a:xfrm>
          <a:off x="14351000" y="29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97521</xdr:rowOff>
    </xdr:from>
    <xdr:ext cx="762000" cy="259045"/>
    <xdr:sp macro="" textlink="">
      <xdr:nvSpPr>
        <xdr:cNvPr id="467" name="テキスト ボックス 466"/>
        <xdr:cNvSpPr txBox="1"/>
      </xdr:nvSpPr>
      <xdr:spPr>
        <a:xfrm>
          <a:off x="14020800" y="266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46673</xdr:rowOff>
    </xdr:from>
    <xdr:to>
      <xdr:col>19</xdr:col>
      <xdr:colOff>533400</xdr:colOff>
      <xdr:row>17</xdr:row>
      <xdr:rowOff>148273</xdr:rowOff>
    </xdr:to>
    <xdr:sp macro="" textlink="">
      <xdr:nvSpPr>
        <xdr:cNvPr id="468" name="円/楕円 467"/>
        <xdr:cNvSpPr/>
      </xdr:nvSpPr>
      <xdr:spPr>
        <a:xfrm>
          <a:off x="13462000" y="296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158450</xdr:rowOff>
    </xdr:from>
    <xdr:ext cx="762000" cy="259045"/>
    <xdr:sp macro="" textlink="">
      <xdr:nvSpPr>
        <xdr:cNvPr id="469" name="テキスト ボックス 468"/>
        <xdr:cNvSpPr txBox="1"/>
      </xdr:nvSpPr>
      <xdr:spPr>
        <a:xfrm>
          <a:off x="13131800" y="2730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大阪府阪南市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57,435
57,143
36.10
16,770,522
16,558,997
206,708
10,604,637
16,435,002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14</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年の財政再建実施計画策以前から職員数削減の取組みを進めてきたことにより、</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職員数は、</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類似団体平均</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より低く推移している</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人件費は、総額では前年度を上回ったものの、内訳では退職金が増加しており、経常的経費部分は減少した。</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今後も、市民サービスの維持向上と、経費抑制とを両立するため、</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行政運営の体制見直しや人材育成の推進などに積極的に取り組む。</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157480</xdr:rowOff>
    </xdr:to>
    <xdr:cxnSp macro="">
      <xdr:nvCxnSpPr>
        <xdr:cNvPr id="60" name="直線コネクタ 59"/>
        <xdr:cNvCxnSpPr/>
      </xdr:nvCxnSpPr>
      <xdr:spPr>
        <a:xfrm flipV="1">
          <a:off x="4826000" y="57353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1"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2" name="直線コネクタ 61"/>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3"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4" name="直線コネクタ 63"/>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8890</xdr:rowOff>
    </xdr:from>
    <xdr:to>
      <xdr:col>7</xdr:col>
      <xdr:colOff>15875</xdr:colOff>
      <xdr:row>35</xdr:row>
      <xdr:rowOff>138430</xdr:rowOff>
    </xdr:to>
    <xdr:cxnSp macro="">
      <xdr:nvCxnSpPr>
        <xdr:cNvPr id="65" name="直線コネクタ 64"/>
        <xdr:cNvCxnSpPr/>
      </xdr:nvCxnSpPr>
      <xdr:spPr>
        <a:xfrm flipV="1">
          <a:off x="3987800" y="60096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21607</xdr:rowOff>
    </xdr:from>
    <xdr:ext cx="762000" cy="259045"/>
    <xdr:sp macro="" textlink="">
      <xdr:nvSpPr>
        <xdr:cNvPr id="66" name="人件費平均値テキスト"/>
        <xdr:cNvSpPr txBox="1"/>
      </xdr:nvSpPr>
      <xdr:spPr>
        <a:xfrm>
          <a:off x="4914900" y="602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49530</xdr:rowOff>
    </xdr:from>
    <xdr:to>
      <xdr:col>7</xdr:col>
      <xdr:colOff>66675</xdr:colOff>
      <xdr:row>35</xdr:row>
      <xdr:rowOff>151130</xdr:rowOff>
    </xdr:to>
    <xdr:sp macro="" textlink="">
      <xdr:nvSpPr>
        <xdr:cNvPr id="67" name="フローチャート : 判断 66"/>
        <xdr:cNvSpPr/>
      </xdr:nvSpPr>
      <xdr:spPr>
        <a:xfrm>
          <a:off x="4775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36</xdr:row>
      <xdr:rowOff>5080</xdr:rowOff>
    </xdr:to>
    <xdr:cxnSp macro="">
      <xdr:nvCxnSpPr>
        <xdr:cNvPr id="68" name="直線コネクタ 67"/>
        <xdr:cNvCxnSpPr/>
      </xdr:nvCxnSpPr>
      <xdr:spPr>
        <a:xfrm flipV="1">
          <a:off x="3098800" y="613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69" name="フローチャート : 判断 68"/>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0" name="テキスト ボックス 69"/>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1270</xdr:rowOff>
    </xdr:from>
    <xdr:to>
      <xdr:col>4</xdr:col>
      <xdr:colOff>346075</xdr:colOff>
      <xdr:row>36</xdr:row>
      <xdr:rowOff>5080</xdr:rowOff>
    </xdr:to>
    <xdr:cxnSp macro="">
      <xdr:nvCxnSpPr>
        <xdr:cNvPr id="71" name="直線コネクタ 70"/>
        <xdr:cNvCxnSpPr/>
      </xdr:nvCxnSpPr>
      <xdr:spPr>
        <a:xfrm>
          <a:off x="2209800" y="60020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2" name="フローチャート : 判断 71"/>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154957</xdr:rowOff>
    </xdr:from>
    <xdr:ext cx="762000" cy="259045"/>
    <xdr:sp macro="" textlink="">
      <xdr:nvSpPr>
        <xdr:cNvPr id="73" name="テキスト ボックス 72"/>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1270</xdr:rowOff>
    </xdr:from>
    <xdr:to>
      <xdr:col>3</xdr:col>
      <xdr:colOff>142875</xdr:colOff>
      <xdr:row>35</xdr:row>
      <xdr:rowOff>24130</xdr:rowOff>
    </xdr:to>
    <xdr:cxnSp macro="">
      <xdr:nvCxnSpPr>
        <xdr:cNvPr id="74" name="直線コネクタ 73"/>
        <xdr:cNvCxnSpPr/>
      </xdr:nvCxnSpPr>
      <xdr:spPr>
        <a:xfrm flipV="1">
          <a:off x="1320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49530</xdr:rowOff>
    </xdr:from>
    <xdr:to>
      <xdr:col>3</xdr:col>
      <xdr:colOff>193675</xdr:colOff>
      <xdr:row>35</xdr:row>
      <xdr:rowOff>151130</xdr:rowOff>
    </xdr:to>
    <xdr:sp macro="" textlink="">
      <xdr:nvSpPr>
        <xdr:cNvPr id="75" name="フローチャート : 判断 74"/>
        <xdr:cNvSpPr/>
      </xdr:nvSpPr>
      <xdr:spPr>
        <a:xfrm>
          <a:off x="2159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135907</xdr:rowOff>
    </xdr:from>
    <xdr:ext cx="762000" cy="259045"/>
    <xdr:sp macro="" textlink="">
      <xdr:nvSpPr>
        <xdr:cNvPr id="76" name="テキスト ボックス 75"/>
        <xdr:cNvSpPr txBox="1"/>
      </xdr:nvSpPr>
      <xdr:spPr>
        <a:xfrm>
          <a:off x="1828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77" name="フローチャート : 判断 76"/>
        <xdr:cNvSpPr/>
      </xdr:nvSpPr>
      <xdr:spPr>
        <a:xfrm>
          <a:off x="1270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86377</xdr:rowOff>
    </xdr:from>
    <xdr:ext cx="762000" cy="259045"/>
    <xdr:sp macro="" textlink="">
      <xdr:nvSpPr>
        <xdr:cNvPr id="78" name="テキスト ボックス 77"/>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129540</xdr:rowOff>
    </xdr:from>
    <xdr:to>
      <xdr:col>7</xdr:col>
      <xdr:colOff>66675</xdr:colOff>
      <xdr:row>35</xdr:row>
      <xdr:rowOff>59690</xdr:rowOff>
    </xdr:to>
    <xdr:sp macro="" textlink="">
      <xdr:nvSpPr>
        <xdr:cNvPr id="84" name="円/楕円 83"/>
        <xdr:cNvSpPr/>
      </xdr:nvSpPr>
      <xdr:spPr>
        <a:xfrm>
          <a:off x="4775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146067</xdr:rowOff>
    </xdr:from>
    <xdr:ext cx="762000" cy="259045"/>
    <xdr:sp macro="" textlink="">
      <xdr:nvSpPr>
        <xdr:cNvPr id="85" name="人件費該当値テキスト"/>
        <xdr:cNvSpPr txBox="1"/>
      </xdr:nvSpPr>
      <xdr:spPr>
        <a:xfrm>
          <a:off x="4914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6" name="円/楕円 85"/>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7" name="テキスト ボックス 86"/>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125730</xdr:rowOff>
    </xdr:from>
    <xdr:to>
      <xdr:col>4</xdr:col>
      <xdr:colOff>396875</xdr:colOff>
      <xdr:row>36</xdr:row>
      <xdr:rowOff>55880</xdr:rowOff>
    </xdr:to>
    <xdr:sp macro="" textlink="">
      <xdr:nvSpPr>
        <xdr:cNvPr id="88" name="円/楕円 87"/>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89" name="テキスト ボックス 88"/>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121920</xdr:rowOff>
    </xdr:from>
    <xdr:to>
      <xdr:col>3</xdr:col>
      <xdr:colOff>193675</xdr:colOff>
      <xdr:row>35</xdr:row>
      <xdr:rowOff>52070</xdr:rowOff>
    </xdr:to>
    <xdr:sp macro="" textlink="">
      <xdr:nvSpPr>
        <xdr:cNvPr id="90" name="円/楕円 89"/>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62247</xdr:rowOff>
    </xdr:from>
    <xdr:ext cx="762000" cy="259045"/>
    <xdr:sp macro="" textlink="">
      <xdr:nvSpPr>
        <xdr:cNvPr id="91" name="テキスト ボックス 90"/>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144780</xdr:rowOff>
    </xdr:from>
    <xdr:to>
      <xdr:col>1</xdr:col>
      <xdr:colOff>676275</xdr:colOff>
      <xdr:row>35</xdr:row>
      <xdr:rowOff>74930</xdr:rowOff>
    </xdr:to>
    <xdr:sp macro="" textlink="">
      <xdr:nvSpPr>
        <xdr:cNvPr id="92" name="円/楕円 91"/>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85107</xdr:rowOff>
    </xdr:from>
    <xdr:ext cx="762000" cy="259045"/>
    <xdr:sp macro="" textlink="">
      <xdr:nvSpPr>
        <xdr:cNvPr id="93" name="テキスト ボックス 92"/>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物件費は、</a:t>
          </a:r>
          <a:r>
            <a:rPr kumimoji="0" lang="ja-JP" altLang="ja-JP" sz="1300" b="0" i="0" u="none" strike="noStrike" kern="0" cap="none" spc="0" normalizeH="0" baseline="0" noProof="0">
              <a:ln>
                <a:noFill/>
              </a:ln>
              <a:solidFill>
                <a:prstClr val="black"/>
              </a:solidFill>
              <a:effectLst/>
              <a:uLnTx/>
              <a:uFillTx/>
              <a:latin typeface="+mn-lt"/>
              <a:ea typeface="+mn-ea"/>
              <a:cs typeface="+mn-cs"/>
            </a:rPr>
            <a:t>第二次財政再建実施計画に基づき公共施設における指定管理者制度の導入を推進し</a:t>
          </a:r>
          <a:r>
            <a:rPr kumimoji="0" lang="ja-JP" altLang="en-US" sz="1300" b="0" i="0" u="none" strike="noStrike" kern="0" cap="none" spc="0" normalizeH="0" baseline="0" noProof="0">
              <a:ln>
                <a:noFill/>
              </a:ln>
              <a:solidFill>
                <a:prstClr val="black"/>
              </a:solidFill>
              <a:effectLst/>
              <a:uLnTx/>
              <a:uFillTx/>
              <a:latin typeface="+mn-lt"/>
              <a:ea typeface="+mn-ea"/>
              <a:cs typeface="+mn-cs"/>
            </a:rPr>
            <a:t>ており</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、歳出総額に占める割合、経常収支比率とも、類似団体の中では高くなっている。平成</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年度は総額が増加したが、これは臨時的経費の委託料が増加したこと等によるものである。</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今後も、指定管理者制度の適切な運用や業務の見直し等により、市全体として効率的・効果的な業務遂行を図る。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146050</xdr:rowOff>
    </xdr:to>
    <xdr:cxnSp macro="">
      <xdr:nvCxnSpPr>
        <xdr:cNvPr id="121" name="直線コネクタ 120"/>
        <xdr:cNvCxnSpPr/>
      </xdr:nvCxnSpPr>
      <xdr:spPr>
        <a:xfrm flipV="1">
          <a:off x="16510000" y="2184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2"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3" name="直線コネクタ 122"/>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4"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5" name="直線コネクタ 124"/>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127000</xdr:rowOff>
    </xdr:from>
    <xdr:to>
      <xdr:col>24</xdr:col>
      <xdr:colOff>31750</xdr:colOff>
      <xdr:row>19</xdr:row>
      <xdr:rowOff>146050</xdr:rowOff>
    </xdr:to>
    <xdr:cxnSp macro="">
      <xdr:nvCxnSpPr>
        <xdr:cNvPr id="126" name="直線コネクタ 125"/>
        <xdr:cNvCxnSpPr/>
      </xdr:nvCxnSpPr>
      <xdr:spPr>
        <a:xfrm>
          <a:off x="15671800" y="3384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149877</xdr:rowOff>
    </xdr:from>
    <xdr:ext cx="762000" cy="259045"/>
    <xdr:sp macro="" textlink="">
      <xdr:nvSpPr>
        <xdr:cNvPr id="127" name="物件費平均値テキスト"/>
        <xdr:cNvSpPr txBox="1"/>
      </xdr:nvSpPr>
      <xdr:spPr>
        <a:xfrm>
          <a:off x="16598900" y="2721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133350</xdr:rowOff>
    </xdr:from>
    <xdr:to>
      <xdr:col>24</xdr:col>
      <xdr:colOff>82550</xdr:colOff>
      <xdr:row>17</xdr:row>
      <xdr:rowOff>63500</xdr:rowOff>
    </xdr:to>
    <xdr:sp macro="" textlink="">
      <xdr:nvSpPr>
        <xdr:cNvPr id="128" name="フローチャート : 判断 127"/>
        <xdr:cNvSpPr/>
      </xdr:nvSpPr>
      <xdr:spPr>
        <a:xfrm>
          <a:off x="164592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69850</xdr:rowOff>
    </xdr:from>
    <xdr:to>
      <xdr:col>22</xdr:col>
      <xdr:colOff>565150</xdr:colOff>
      <xdr:row>19</xdr:row>
      <xdr:rowOff>127000</xdr:rowOff>
    </xdr:to>
    <xdr:cxnSp macro="">
      <xdr:nvCxnSpPr>
        <xdr:cNvPr id="129" name="直線コネクタ 128"/>
        <xdr:cNvCxnSpPr/>
      </xdr:nvCxnSpPr>
      <xdr:spPr>
        <a:xfrm>
          <a:off x="14782800" y="3327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57150</xdr:rowOff>
    </xdr:from>
    <xdr:to>
      <xdr:col>22</xdr:col>
      <xdr:colOff>615950</xdr:colOff>
      <xdr:row>16</xdr:row>
      <xdr:rowOff>158750</xdr:rowOff>
    </xdr:to>
    <xdr:sp macro="" textlink="">
      <xdr:nvSpPr>
        <xdr:cNvPr id="130" name="フローチャート : 判断 129"/>
        <xdr:cNvSpPr/>
      </xdr:nvSpPr>
      <xdr:spPr>
        <a:xfrm>
          <a:off x="15621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168927</xdr:rowOff>
    </xdr:from>
    <xdr:ext cx="736600" cy="259045"/>
    <xdr:sp macro="" textlink="">
      <xdr:nvSpPr>
        <xdr:cNvPr id="131" name="テキスト ボックス 130"/>
        <xdr:cNvSpPr txBox="1"/>
      </xdr:nvSpPr>
      <xdr:spPr>
        <a:xfrm>
          <a:off x="15290800" y="2569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146050</xdr:rowOff>
    </xdr:from>
    <xdr:to>
      <xdr:col>21</xdr:col>
      <xdr:colOff>361950</xdr:colOff>
      <xdr:row>19</xdr:row>
      <xdr:rowOff>69850</xdr:rowOff>
    </xdr:to>
    <xdr:cxnSp macro="">
      <xdr:nvCxnSpPr>
        <xdr:cNvPr id="132" name="直線コネクタ 131"/>
        <xdr:cNvCxnSpPr/>
      </xdr:nvCxnSpPr>
      <xdr:spPr>
        <a:xfrm>
          <a:off x="13893800" y="3232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114300</xdr:rowOff>
    </xdr:from>
    <xdr:to>
      <xdr:col>21</xdr:col>
      <xdr:colOff>412750</xdr:colOff>
      <xdr:row>16</xdr:row>
      <xdr:rowOff>44450</xdr:rowOff>
    </xdr:to>
    <xdr:sp macro="" textlink="">
      <xdr:nvSpPr>
        <xdr:cNvPr id="133" name="フローチャート : 判断 132"/>
        <xdr:cNvSpPr/>
      </xdr:nvSpPr>
      <xdr:spPr>
        <a:xfrm>
          <a:off x="14732000" y="268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54627</xdr:rowOff>
    </xdr:from>
    <xdr:ext cx="762000" cy="259045"/>
    <xdr:sp macro="" textlink="">
      <xdr:nvSpPr>
        <xdr:cNvPr id="134" name="テキスト ボックス 133"/>
        <xdr:cNvSpPr txBox="1"/>
      </xdr:nvSpPr>
      <xdr:spPr>
        <a:xfrm>
          <a:off x="14401800" y="245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146050</xdr:rowOff>
    </xdr:from>
    <xdr:to>
      <xdr:col>20</xdr:col>
      <xdr:colOff>158750</xdr:colOff>
      <xdr:row>19</xdr:row>
      <xdr:rowOff>12700</xdr:rowOff>
    </xdr:to>
    <xdr:cxnSp macro="">
      <xdr:nvCxnSpPr>
        <xdr:cNvPr id="135" name="直線コネクタ 134"/>
        <xdr:cNvCxnSpPr/>
      </xdr:nvCxnSpPr>
      <xdr:spPr>
        <a:xfrm flipV="1">
          <a:off x="13004800" y="3232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38100</xdr:rowOff>
    </xdr:from>
    <xdr:to>
      <xdr:col>20</xdr:col>
      <xdr:colOff>209550</xdr:colOff>
      <xdr:row>17</xdr:row>
      <xdr:rowOff>139700</xdr:rowOff>
    </xdr:to>
    <xdr:sp macro="" textlink="">
      <xdr:nvSpPr>
        <xdr:cNvPr id="136" name="フローチャート : 判断 135"/>
        <xdr:cNvSpPr/>
      </xdr:nvSpPr>
      <xdr:spPr>
        <a:xfrm>
          <a:off x="13843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149877</xdr:rowOff>
    </xdr:from>
    <xdr:ext cx="762000" cy="259045"/>
    <xdr:sp macro="" textlink="">
      <xdr:nvSpPr>
        <xdr:cNvPr id="137" name="テキスト ボックス 136"/>
        <xdr:cNvSpPr txBox="1"/>
      </xdr:nvSpPr>
      <xdr:spPr>
        <a:xfrm>
          <a:off x="13512800" y="27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38100</xdr:rowOff>
    </xdr:from>
    <xdr:to>
      <xdr:col>19</xdr:col>
      <xdr:colOff>6350</xdr:colOff>
      <xdr:row>17</xdr:row>
      <xdr:rowOff>139700</xdr:rowOff>
    </xdr:to>
    <xdr:sp macro="" textlink="">
      <xdr:nvSpPr>
        <xdr:cNvPr id="138" name="フローチャート : 判断 137"/>
        <xdr:cNvSpPr/>
      </xdr:nvSpPr>
      <xdr:spPr>
        <a:xfrm>
          <a:off x="12954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149877</xdr:rowOff>
    </xdr:from>
    <xdr:ext cx="762000" cy="259045"/>
    <xdr:sp macro="" textlink="">
      <xdr:nvSpPr>
        <xdr:cNvPr id="139" name="テキスト ボックス 138"/>
        <xdr:cNvSpPr txBox="1"/>
      </xdr:nvSpPr>
      <xdr:spPr>
        <a:xfrm>
          <a:off x="12623800" y="27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95250</xdr:rowOff>
    </xdr:from>
    <xdr:to>
      <xdr:col>24</xdr:col>
      <xdr:colOff>82550</xdr:colOff>
      <xdr:row>20</xdr:row>
      <xdr:rowOff>25400</xdr:rowOff>
    </xdr:to>
    <xdr:sp macro="" textlink="">
      <xdr:nvSpPr>
        <xdr:cNvPr id="145" name="円/楕円 144"/>
        <xdr:cNvSpPr/>
      </xdr:nvSpPr>
      <xdr:spPr>
        <a:xfrm>
          <a:off x="164592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67327</xdr:rowOff>
    </xdr:from>
    <xdr:ext cx="762000" cy="259045"/>
    <xdr:sp macro="" textlink="">
      <xdr:nvSpPr>
        <xdr:cNvPr id="146" name="物件費該当値テキスト"/>
        <xdr:cNvSpPr txBox="1"/>
      </xdr:nvSpPr>
      <xdr:spPr>
        <a:xfrm>
          <a:off x="165989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76200</xdr:rowOff>
    </xdr:from>
    <xdr:to>
      <xdr:col>22</xdr:col>
      <xdr:colOff>615950</xdr:colOff>
      <xdr:row>20</xdr:row>
      <xdr:rowOff>6350</xdr:rowOff>
    </xdr:to>
    <xdr:sp macro="" textlink="">
      <xdr:nvSpPr>
        <xdr:cNvPr id="147" name="円/楕円 146"/>
        <xdr:cNvSpPr/>
      </xdr:nvSpPr>
      <xdr:spPr>
        <a:xfrm>
          <a:off x="15621000" y="33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162577</xdr:rowOff>
    </xdr:from>
    <xdr:ext cx="736600" cy="259045"/>
    <xdr:sp macro="" textlink="">
      <xdr:nvSpPr>
        <xdr:cNvPr id="148" name="テキスト ボックス 147"/>
        <xdr:cNvSpPr txBox="1"/>
      </xdr:nvSpPr>
      <xdr:spPr>
        <a:xfrm>
          <a:off x="15290800" y="342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19050</xdr:rowOff>
    </xdr:from>
    <xdr:to>
      <xdr:col>21</xdr:col>
      <xdr:colOff>412750</xdr:colOff>
      <xdr:row>19</xdr:row>
      <xdr:rowOff>120650</xdr:rowOff>
    </xdr:to>
    <xdr:sp macro="" textlink="">
      <xdr:nvSpPr>
        <xdr:cNvPr id="149" name="円/楕円 148"/>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105427</xdr:rowOff>
    </xdr:from>
    <xdr:ext cx="762000" cy="259045"/>
    <xdr:sp macro="" textlink="">
      <xdr:nvSpPr>
        <xdr:cNvPr id="150" name="テキスト ボックス 149"/>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95250</xdr:rowOff>
    </xdr:from>
    <xdr:to>
      <xdr:col>20</xdr:col>
      <xdr:colOff>209550</xdr:colOff>
      <xdr:row>19</xdr:row>
      <xdr:rowOff>25400</xdr:rowOff>
    </xdr:to>
    <xdr:sp macro="" textlink="">
      <xdr:nvSpPr>
        <xdr:cNvPr id="151" name="円/楕円 150"/>
        <xdr:cNvSpPr/>
      </xdr:nvSpPr>
      <xdr:spPr>
        <a:xfrm>
          <a:off x="13843000" y="31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10177</xdr:rowOff>
    </xdr:from>
    <xdr:ext cx="762000" cy="259045"/>
    <xdr:sp macro="" textlink="">
      <xdr:nvSpPr>
        <xdr:cNvPr id="152" name="テキスト ボックス 151"/>
        <xdr:cNvSpPr txBox="1"/>
      </xdr:nvSpPr>
      <xdr:spPr>
        <a:xfrm>
          <a:off x="13512800" y="326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133350</xdr:rowOff>
    </xdr:from>
    <xdr:to>
      <xdr:col>19</xdr:col>
      <xdr:colOff>6350</xdr:colOff>
      <xdr:row>19</xdr:row>
      <xdr:rowOff>63500</xdr:rowOff>
    </xdr:to>
    <xdr:sp macro="" textlink="">
      <xdr:nvSpPr>
        <xdr:cNvPr id="153" name="円/楕円 152"/>
        <xdr:cNvSpPr/>
      </xdr:nvSpPr>
      <xdr:spPr>
        <a:xfrm>
          <a:off x="129540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48277</xdr:rowOff>
    </xdr:from>
    <xdr:ext cx="762000" cy="259045"/>
    <xdr:sp macro="" textlink="">
      <xdr:nvSpPr>
        <xdr:cNvPr id="154" name="テキスト ボックス 153"/>
        <xdr:cNvSpPr txBox="1"/>
      </xdr:nvSpPr>
      <xdr:spPr>
        <a:xfrm>
          <a:off x="126238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２</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度にわたる財政再建実施計画により扶助費</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（単独事業分）</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などを見直してきたことから、類似団体平均と比較して低く推移してきた</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年度は、制度変更に伴う児童手当等の給付費の減少等に伴い、前年比で支出が減少した。</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今後は、社会の高齢化や、民間のグループホーム・有料老人ホーム等の施設の増加に伴い、社会福祉費・老人福祉費等民生費の増加が想定されることから、引き続き、専門職員によるケースワーカ</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を設置し、適切な福祉行政に努めていく。</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107950</xdr:rowOff>
    </xdr:to>
    <xdr:cxnSp macro="">
      <xdr:nvCxnSpPr>
        <xdr:cNvPr id="182" name="直線コネクタ 181"/>
        <xdr:cNvCxnSpPr/>
      </xdr:nvCxnSpPr>
      <xdr:spPr>
        <a:xfrm flipV="1">
          <a:off x="4826000" y="9042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3"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4" name="直線コネクタ 183"/>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5"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6" name="直線コネクタ 185"/>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127000</xdr:rowOff>
    </xdr:to>
    <xdr:cxnSp macro="">
      <xdr:nvCxnSpPr>
        <xdr:cNvPr id="187" name="直線コネクタ 186"/>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8"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9" name="フローチャート : 判断 188"/>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54</xdr:row>
      <xdr:rowOff>127000</xdr:rowOff>
    </xdr:to>
    <xdr:cxnSp macro="">
      <xdr:nvCxnSpPr>
        <xdr:cNvPr id="190" name="直線コネクタ 189"/>
        <xdr:cNvCxnSpPr/>
      </xdr:nvCxnSpPr>
      <xdr:spPr>
        <a:xfrm>
          <a:off x="3098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1" name="フローチャート : 判断 190"/>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2" name="テキスト ボックス 191"/>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54</xdr:row>
      <xdr:rowOff>107950</xdr:rowOff>
    </xdr:to>
    <xdr:cxnSp macro="">
      <xdr:nvCxnSpPr>
        <xdr:cNvPr id="193" name="直線コネクタ 192"/>
        <xdr:cNvCxnSpPr/>
      </xdr:nvCxnSpPr>
      <xdr:spPr>
        <a:xfrm>
          <a:off x="2209800" y="91567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4" name="フローチャート : 判断 193"/>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5" name="テキスト ボックス 194"/>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88900</xdr:rowOff>
    </xdr:to>
    <xdr:cxnSp macro="">
      <xdr:nvCxnSpPr>
        <xdr:cNvPr id="196" name="直線コネクタ 195"/>
        <xdr:cNvCxnSpPr/>
      </xdr:nvCxnSpPr>
      <xdr:spPr>
        <a:xfrm flipV="1">
          <a:off x="1320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7" name="フローチャート : 判断 196"/>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8" name="テキスト ボックス 197"/>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9" name="フローチャート : 判断 198"/>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0" name="テキスト ボックス 199"/>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6" name="円/楕円 205"/>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7"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8" name="円/楕円 207"/>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9" name="テキスト ボックス 208"/>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10" name="円/楕円 209"/>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11" name="テキスト ボックス 210"/>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2" name="円/楕円 211"/>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3" name="テキスト ボックス 212"/>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38100</xdr:rowOff>
    </xdr:from>
    <xdr:to>
      <xdr:col>1</xdr:col>
      <xdr:colOff>676275</xdr:colOff>
      <xdr:row>53</xdr:row>
      <xdr:rowOff>139700</xdr:rowOff>
    </xdr:to>
    <xdr:sp macro="" textlink="">
      <xdr:nvSpPr>
        <xdr:cNvPr id="214" name="円/楕円 213"/>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149877</xdr:rowOff>
    </xdr:from>
    <xdr:ext cx="762000" cy="259045"/>
    <xdr:sp macro="" textlink="">
      <xdr:nvSpPr>
        <xdr:cNvPr id="215" name="テキスト ボックス 214"/>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その他</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経常収支比率の内訳</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維持補修費が</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0</a:t>
          </a:r>
          <a:r>
            <a:rPr kumimoji="0" lang="en-US" altLang="ja-JP" sz="1300" b="0" i="0" u="none" strike="noStrike" kern="0" cap="none" spc="0" normalizeH="0" baseline="0" noProof="0">
              <a:ln>
                <a:noFill/>
              </a:ln>
              <a:solidFill>
                <a:prstClr val="black"/>
              </a:solidFill>
              <a:effectLst/>
              <a:uLnTx/>
              <a:uFillTx/>
              <a:latin typeface="+mn-lt"/>
              <a:ea typeface="+mn-ea"/>
              <a:cs typeface="+mn-cs"/>
            </a:rPr>
            <a:t>.9</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繰出金が</a:t>
          </a:r>
          <a:r>
            <a:rPr kumimoji="0" lang="en-US" altLang="ja-JP" sz="1300" b="0" i="0" u="none" strike="noStrike" kern="0" cap="none" spc="0" normalizeH="0" baseline="0" noProof="0">
              <a:ln>
                <a:noFill/>
              </a:ln>
              <a:solidFill>
                <a:prstClr val="black"/>
              </a:solidFill>
              <a:effectLst/>
              <a:uLnTx/>
              <a:uFillTx/>
              <a:latin typeface="+mn-lt"/>
              <a:ea typeface="+mn-ea"/>
              <a:cs typeface="+mn-cs"/>
            </a:rPr>
            <a:t>17.2</a:t>
          </a:r>
          <a:r>
            <a:rPr kumimoji="0" lang="ja-JP" altLang="ja-JP" sz="1300" b="0" i="0" u="none" strike="noStrike" kern="0" cap="none" spc="0" normalizeH="0" baseline="0" noProof="0">
              <a:ln>
                <a:noFill/>
              </a:ln>
              <a:solidFill>
                <a:prstClr val="black"/>
              </a:solidFill>
              <a:effectLst/>
              <a:uLnTx/>
              <a:uFillTx/>
              <a:latin typeface="+mn-lt"/>
              <a:ea typeface="+mn-ea"/>
              <a:cs typeface="+mn-cs"/>
            </a:rPr>
            <a:t>％と</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なっている。類似団体平均を上回っているのは、普及率が</a:t>
          </a:r>
          <a:r>
            <a:rPr kumimoji="0" lang="en-US" altLang="ja-JP" sz="1300" b="0" i="0" u="none" strike="noStrike" kern="0" cap="none" spc="0" normalizeH="0" baseline="0" noProof="0">
              <a:ln>
                <a:noFill/>
              </a:ln>
              <a:solidFill>
                <a:prstClr val="black"/>
              </a:solidFill>
              <a:effectLst/>
              <a:uLnTx/>
              <a:uFillTx/>
              <a:latin typeface="+mn-lt"/>
              <a:ea typeface="+mn-ea"/>
              <a:cs typeface="+mn-cs"/>
            </a:rPr>
            <a:t>50</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に満たないため事業収益を補てんする必要がある下水道事業特別会計や、累積赤字を抱える国民健康保険特別会計に対する繰出金</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の影響が大きい。</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今後も特別会計経営健全化計画の着実な取組みにより繰出金の削減に努める</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300" b="1" i="0" u="none" strike="noStrike" kern="0" cap="none" spc="0" normalizeH="0" baseline="0" noProof="0">
            <a:ln>
              <a:noFill/>
            </a:ln>
            <a:solidFill>
              <a:srgbClr val="00B050"/>
            </a:solidFill>
            <a:effectLst/>
            <a:uLnTx/>
            <a:uFillTx/>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0" name="直線コネクタ 229"/>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1" name="テキスト ボックス 230"/>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2" name="直線コネクタ 231"/>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3" name="テキスト ボックス 232"/>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4" name="直線コネクタ 233"/>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5" name="テキスト ボックス 234"/>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6" name="直線コネクタ 235"/>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7" name="テキスト ボックス 236"/>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8" name="直線コネクタ 237"/>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9" name="テキスト ボックス 238"/>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0" name="直線コネクタ 239"/>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1" name="テキスト ボックス 240"/>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48078</xdr:rowOff>
    </xdr:from>
    <xdr:to>
      <xdr:col>24</xdr:col>
      <xdr:colOff>31750</xdr:colOff>
      <xdr:row>62</xdr:row>
      <xdr:rowOff>50800</xdr:rowOff>
    </xdr:to>
    <xdr:cxnSp macro="">
      <xdr:nvCxnSpPr>
        <xdr:cNvPr id="245" name="直線コネクタ 244"/>
        <xdr:cNvCxnSpPr/>
      </xdr:nvCxnSpPr>
      <xdr:spPr>
        <a:xfrm flipV="1">
          <a:off x="16510000" y="9134928"/>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6"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7" name="直線コネクタ 246"/>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134455</xdr:rowOff>
    </xdr:from>
    <xdr:ext cx="762000" cy="259045"/>
    <xdr:sp macro="" textlink="">
      <xdr:nvSpPr>
        <xdr:cNvPr id="248" name="その他最大値テキスト"/>
        <xdr:cNvSpPr txBox="1"/>
      </xdr:nvSpPr>
      <xdr:spPr>
        <a:xfrm>
          <a:off x="16598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53</xdr:row>
      <xdr:rowOff>48078</xdr:rowOff>
    </xdr:from>
    <xdr:to>
      <xdr:col>24</xdr:col>
      <xdr:colOff>120650</xdr:colOff>
      <xdr:row>53</xdr:row>
      <xdr:rowOff>48078</xdr:rowOff>
    </xdr:to>
    <xdr:cxnSp macro="">
      <xdr:nvCxnSpPr>
        <xdr:cNvPr id="249" name="直線コネクタ 248"/>
        <xdr:cNvCxnSpPr/>
      </xdr:nvCxnSpPr>
      <xdr:spPr>
        <a:xfrm>
          <a:off x="16421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72572</xdr:rowOff>
    </xdr:from>
    <xdr:to>
      <xdr:col>24</xdr:col>
      <xdr:colOff>31750</xdr:colOff>
      <xdr:row>58</xdr:row>
      <xdr:rowOff>105228</xdr:rowOff>
    </xdr:to>
    <xdr:cxnSp macro="">
      <xdr:nvCxnSpPr>
        <xdr:cNvPr id="250" name="直線コネクタ 249"/>
        <xdr:cNvCxnSpPr/>
      </xdr:nvCxnSpPr>
      <xdr:spPr>
        <a:xfrm flipV="1">
          <a:off x="15671800" y="10016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43742</xdr:rowOff>
    </xdr:from>
    <xdr:ext cx="762000" cy="259045"/>
    <xdr:sp macro="" textlink="">
      <xdr:nvSpPr>
        <xdr:cNvPr id="251" name="その他平均値テキスト"/>
        <xdr:cNvSpPr txBox="1"/>
      </xdr:nvSpPr>
      <xdr:spPr>
        <a:xfrm>
          <a:off x="16598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27215</xdr:rowOff>
    </xdr:from>
    <xdr:to>
      <xdr:col>24</xdr:col>
      <xdr:colOff>82550</xdr:colOff>
      <xdr:row>56</xdr:row>
      <xdr:rowOff>128815</xdr:rowOff>
    </xdr:to>
    <xdr:sp macro="" textlink="">
      <xdr:nvSpPr>
        <xdr:cNvPr id="252" name="フローチャート : 判断 251"/>
        <xdr:cNvSpPr/>
      </xdr:nvSpPr>
      <xdr:spPr>
        <a:xfrm>
          <a:off x="16459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4535</xdr:rowOff>
    </xdr:from>
    <xdr:to>
      <xdr:col>22</xdr:col>
      <xdr:colOff>565150</xdr:colOff>
      <xdr:row>58</xdr:row>
      <xdr:rowOff>105228</xdr:rowOff>
    </xdr:to>
    <xdr:cxnSp macro="">
      <xdr:nvCxnSpPr>
        <xdr:cNvPr id="253" name="直線コネクタ 252"/>
        <xdr:cNvCxnSpPr/>
      </xdr:nvCxnSpPr>
      <xdr:spPr>
        <a:xfrm>
          <a:off x="14782800" y="9777185"/>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27215</xdr:rowOff>
    </xdr:from>
    <xdr:to>
      <xdr:col>22</xdr:col>
      <xdr:colOff>615950</xdr:colOff>
      <xdr:row>56</xdr:row>
      <xdr:rowOff>128815</xdr:rowOff>
    </xdr:to>
    <xdr:sp macro="" textlink="">
      <xdr:nvSpPr>
        <xdr:cNvPr id="254" name="フローチャート : 判断 253"/>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138992</xdr:rowOff>
    </xdr:from>
    <xdr:ext cx="736600" cy="259045"/>
    <xdr:sp macro="" textlink="">
      <xdr:nvSpPr>
        <xdr:cNvPr id="255" name="テキスト ボックス 254"/>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4535</xdr:rowOff>
    </xdr:from>
    <xdr:to>
      <xdr:col>21</xdr:col>
      <xdr:colOff>361950</xdr:colOff>
      <xdr:row>57</xdr:row>
      <xdr:rowOff>37193</xdr:rowOff>
    </xdr:to>
    <xdr:cxnSp macro="">
      <xdr:nvCxnSpPr>
        <xdr:cNvPr id="256" name="直線コネクタ 255"/>
        <xdr:cNvCxnSpPr/>
      </xdr:nvCxnSpPr>
      <xdr:spPr>
        <a:xfrm flipV="1">
          <a:off x="13893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57" name="フローチャート : 判断 256"/>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58" name="テキスト ボックス 257"/>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154215</xdr:rowOff>
    </xdr:from>
    <xdr:to>
      <xdr:col>20</xdr:col>
      <xdr:colOff>158750</xdr:colOff>
      <xdr:row>57</xdr:row>
      <xdr:rowOff>37193</xdr:rowOff>
    </xdr:to>
    <xdr:cxnSp macro="">
      <xdr:nvCxnSpPr>
        <xdr:cNvPr id="259" name="直線コネクタ 258"/>
        <xdr:cNvCxnSpPr/>
      </xdr:nvCxnSpPr>
      <xdr:spPr>
        <a:xfrm>
          <a:off x="13004800" y="9755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141515</xdr:rowOff>
    </xdr:from>
    <xdr:to>
      <xdr:col>20</xdr:col>
      <xdr:colOff>209550</xdr:colOff>
      <xdr:row>55</xdr:row>
      <xdr:rowOff>71665</xdr:rowOff>
    </xdr:to>
    <xdr:sp macro="" textlink="">
      <xdr:nvSpPr>
        <xdr:cNvPr id="260" name="フローチャート : 判断 259"/>
        <xdr:cNvSpPr/>
      </xdr:nvSpPr>
      <xdr:spPr>
        <a:xfrm>
          <a:off x="13843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81842</xdr:rowOff>
    </xdr:from>
    <xdr:ext cx="762000" cy="259045"/>
    <xdr:sp macro="" textlink="">
      <xdr:nvSpPr>
        <xdr:cNvPr id="261" name="テキスト ボックス 260"/>
        <xdr:cNvSpPr txBox="1"/>
      </xdr:nvSpPr>
      <xdr:spPr>
        <a:xfrm>
          <a:off x="13512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163285</xdr:rowOff>
    </xdr:from>
    <xdr:to>
      <xdr:col>19</xdr:col>
      <xdr:colOff>6350</xdr:colOff>
      <xdr:row>55</xdr:row>
      <xdr:rowOff>93435</xdr:rowOff>
    </xdr:to>
    <xdr:sp macro="" textlink="">
      <xdr:nvSpPr>
        <xdr:cNvPr id="262" name="フローチャート : 判断 261"/>
        <xdr:cNvSpPr/>
      </xdr:nvSpPr>
      <xdr:spPr>
        <a:xfrm>
          <a:off x="12954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103612</xdr:rowOff>
    </xdr:from>
    <xdr:ext cx="762000" cy="259045"/>
    <xdr:sp macro="" textlink="">
      <xdr:nvSpPr>
        <xdr:cNvPr id="263" name="テキスト ボックス 262"/>
        <xdr:cNvSpPr txBox="1"/>
      </xdr:nvSpPr>
      <xdr:spPr>
        <a:xfrm>
          <a:off x="12623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21772</xdr:rowOff>
    </xdr:from>
    <xdr:to>
      <xdr:col>24</xdr:col>
      <xdr:colOff>82550</xdr:colOff>
      <xdr:row>58</xdr:row>
      <xdr:rowOff>123372</xdr:rowOff>
    </xdr:to>
    <xdr:sp macro="" textlink="">
      <xdr:nvSpPr>
        <xdr:cNvPr id="269" name="円/楕円 268"/>
        <xdr:cNvSpPr/>
      </xdr:nvSpPr>
      <xdr:spPr>
        <a:xfrm>
          <a:off x="16459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165299</xdr:rowOff>
    </xdr:from>
    <xdr:ext cx="762000" cy="259045"/>
    <xdr:sp macro="" textlink="">
      <xdr:nvSpPr>
        <xdr:cNvPr id="270" name="その他該当値テキスト"/>
        <xdr:cNvSpPr txBox="1"/>
      </xdr:nvSpPr>
      <xdr:spPr>
        <a:xfrm>
          <a:off x="16598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54428</xdr:rowOff>
    </xdr:from>
    <xdr:to>
      <xdr:col>22</xdr:col>
      <xdr:colOff>615950</xdr:colOff>
      <xdr:row>58</xdr:row>
      <xdr:rowOff>156028</xdr:rowOff>
    </xdr:to>
    <xdr:sp macro="" textlink="">
      <xdr:nvSpPr>
        <xdr:cNvPr id="271" name="円/楕円 270"/>
        <xdr:cNvSpPr/>
      </xdr:nvSpPr>
      <xdr:spPr>
        <a:xfrm>
          <a:off x="15621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140805</xdr:rowOff>
    </xdr:from>
    <xdr:ext cx="736600" cy="259045"/>
    <xdr:sp macro="" textlink="">
      <xdr:nvSpPr>
        <xdr:cNvPr id="272" name="テキスト ボックス 271"/>
        <xdr:cNvSpPr txBox="1"/>
      </xdr:nvSpPr>
      <xdr:spPr>
        <a:xfrm>
          <a:off x="15290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125185</xdr:rowOff>
    </xdr:from>
    <xdr:to>
      <xdr:col>21</xdr:col>
      <xdr:colOff>412750</xdr:colOff>
      <xdr:row>57</xdr:row>
      <xdr:rowOff>55335</xdr:rowOff>
    </xdr:to>
    <xdr:sp macro="" textlink="">
      <xdr:nvSpPr>
        <xdr:cNvPr id="273" name="円/楕円 272"/>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74" name="テキスト ボックス 273"/>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157843</xdr:rowOff>
    </xdr:from>
    <xdr:to>
      <xdr:col>20</xdr:col>
      <xdr:colOff>209550</xdr:colOff>
      <xdr:row>57</xdr:row>
      <xdr:rowOff>87993</xdr:rowOff>
    </xdr:to>
    <xdr:sp macro="" textlink="">
      <xdr:nvSpPr>
        <xdr:cNvPr id="275" name="円/楕円 274"/>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72770</xdr:rowOff>
    </xdr:from>
    <xdr:ext cx="762000" cy="259045"/>
    <xdr:sp macro="" textlink="">
      <xdr:nvSpPr>
        <xdr:cNvPr id="276" name="テキスト ボックス 275"/>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103415</xdr:rowOff>
    </xdr:from>
    <xdr:to>
      <xdr:col>19</xdr:col>
      <xdr:colOff>6350</xdr:colOff>
      <xdr:row>57</xdr:row>
      <xdr:rowOff>33565</xdr:rowOff>
    </xdr:to>
    <xdr:sp macro="" textlink="">
      <xdr:nvSpPr>
        <xdr:cNvPr id="277" name="円/楕円 276"/>
        <xdr:cNvSpPr/>
      </xdr:nvSpPr>
      <xdr:spPr>
        <a:xfrm>
          <a:off x="12954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18342</xdr:rowOff>
    </xdr:from>
    <xdr:ext cx="762000" cy="259045"/>
    <xdr:sp macro="" textlink="">
      <xdr:nvSpPr>
        <xdr:cNvPr id="278" name="テキスト ボックス 277"/>
        <xdr:cNvSpPr txBox="1"/>
      </xdr:nvSpPr>
      <xdr:spPr>
        <a:xfrm>
          <a:off x="12623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補助費等</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の、歳出総額に占める割合、経常収支比率が類似団体</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と比較して</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やや</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高</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めに</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なっているのは、</a:t>
          </a:r>
          <a:r>
            <a:rPr kumimoji="0" lang="ja-JP" altLang="en-US" sz="1300" b="0" i="0" u="none" strike="noStrike" kern="0" cap="none" spc="0" normalizeH="0" baseline="0" noProof="0">
              <a:ln>
                <a:noFill/>
              </a:ln>
              <a:solidFill>
                <a:prstClr val="black"/>
              </a:solidFill>
              <a:effectLst/>
              <a:uLnTx/>
              <a:uFillTx/>
              <a:latin typeface="+mn-lt"/>
              <a:ea typeface="+mn-ea"/>
              <a:cs typeface="+mn-cs"/>
            </a:rPr>
            <a:t>一部事務組合で行っている</a:t>
          </a:r>
          <a:r>
            <a:rPr kumimoji="0" lang="ja-JP" altLang="ja-JP" sz="1300" b="0" i="0" u="none" strike="noStrike" kern="0" cap="none" spc="0" normalizeH="0" baseline="0" noProof="0">
              <a:ln>
                <a:noFill/>
              </a:ln>
              <a:solidFill>
                <a:prstClr val="black"/>
              </a:solidFill>
              <a:effectLst/>
              <a:uLnTx/>
              <a:uFillTx/>
              <a:latin typeface="+mn-lt"/>
              <a:ea typeface="+mn-ea"/>
              <a:cs typeface="+mn-cs"/>
            </a:rPr>
            <a:t>ごみ処理業務、消防業務</a:t>
          </a:r>
          <a:r>
            <a:rPr kumimoji="0" lang="ja-JP" altLang="en-US" sz="1300" b="0" i="0" u="none" strike="noStrike" kern="0" cap="none" spc="0" normalizeH="0" baseline="0" noProof="0">
              <a:ln>
                <a:noFill/>
              </a:ln>
              <a:solidFill>
                <a:prstClr val="black"/>
              </a:solidFill>
              <a:effectLst/>
              <a:uLnTx/>
              <a:uFillTx/>
              <a:latin typeface="+mn-lt"/>
              <a:ea typeface="+mn-ea"/>
              <a:cs typeface="+mn-cs"/>
            </a:rPr>
            <a:t>および</a:t>
          </a:r>
          <a:r>
            <a:rPr kumimoji="0" lang="ja-JP" altLang="ja-JP" sz="1300" b="0" i="0" u="none" strike="noStrike" kern="0" cap="none" spc="0" normalizeH="0" baseline="0" noProof="0">
              <a:ln>
                <a:noFill/>
              </a:ln>
              <a:solidFill>
                <a:prstClr val="black"/>
              </a:solidFill>
              <a:effectLst/>
              <a:uLnTx/>
              <a:uFillTx/>
              <a:latin typeface="+mn-lt"/>
              <a:ea typeface="+mn-ea"/>
              <a:cs typeface="+mn-cs"/>
            </a:rPr>
            <a:t>市立病院</a:t>
          </a:r>
          <a:r>
            <a:rPr kumimoji="0" lang="ja-JP" altLang="en-US" sz="1300" b="0" i="0" u="none" strike="noStrike" kern="0" cap="none" spc="0" normalizeH="0" baseline="0" noProof="0">
              <a:ln>
                <a:noFill/>
              </a:ln>
              <a:solidFill>
                <a:prstClr val="black"/>
              </a:solidFill>
              <a:effectLst/>
              <a:uLnTx/>
              <a:uFillTx/>
              <a:latin typeface="+mn-lt"/>
              <a:ea typeface="+mn-ea"/>
              <a:cs typeface="+mn-cs"/>
            </a:rPr>
            <a:t>事業に対する補助費（繰出金）によるところが大きい。</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年度は、阪南岬消防組合から泉州南消防組合に変わったことによる繰出金の減少はあったものの、全体としては増額となったが、充当一般財源の減少により、経常収支比率は改善した。</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3" name="直線コネクタ 29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4" name="テキスト ボックス 293"/>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5" name="直線コネクタ 29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6" name="テキスト ボックス 295"/>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7" name="直線コネクタ 29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8" name="テキスト ボックス 297"/>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9" name="直線コネクタ 29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0" name="テキスト ボックス 299"/>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1" name="直線コネクタ 30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2" name="テキスト ボックス 301"/>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3" name="直線コネクタ 30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4" name="テキスト ボックス 303"/>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34472</xdr:rowOff>
    </xdr:from>
    <xdr:to>
      <xdr:col>24</xdr:col>
      <xdr:colOff>31750</xdr:colOff>
      <xdr:row>41</xdr:row>
      <xdr:rowOff>4535</xdr:rowOff>
    </xdr:to>
    <xdr:cxnSp macro="">
      <xdr:nvCxnSpPr>
        <xdr:cNvPr id="308" name="直線コネクタ 307"/>
        <xdr:cNvCxnSpPr/>
      </xdr:nvCxnSpPr>
      <xdr:spPr>
        <a:xfrm flipV="1">
          <a:off x="16510000" y="5520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120849</xdr:rowOff>
    </xdr:from>
    <xdr:ext cx="762000" cy="259045"/>
    <xdr:sp macro="" textlink="">
      <xdr:nvSpPr>
        <xdr:cNvPr id="311" name="補助費等最大値テキスト"/>
        <xdr:cNvSpPr txBox="1"/>
      </xdr:nvSpPr>
      <xdr:spPr>
        <a:xfrm>
          <a:off x="16598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34472</xdr:rowOff>
    </xdr:from>
    <xdr:to>
      <xdr:col>24</xdr:col>
      <xdr:colOff>120650</xdr:colOff>
      <xdr:row>32</xdr:row>
      <xdr:rowOff>34472</xdr:rowOff>
    </xdr:to>
    <xdr:cxnSp macro="">
      <xdr:nvCxnSpPr>
        <xdr:cNvPr id="312" name="直線コネクタ 311"/>
        <xdr:cNvCxnSpPr/>
      </xdr:nvCxnSpPr>
      <xdr:spPr>
        <a:xfrm>
          <a:off x="16421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146050</xdr:rowOff>
    </xdr:from>
    <xdr:to>
      <xdr:col>24</xdr:col>
      <xdr:colOff>31750</xdr:colOff>
      <xdr:row>38</xdr:row>
      <xdr:rowOff>116115</xdr:rowOff>
    </xdr:to>
    <xdr:cxnSp macro="">
      <xdr:nvCxnSpPr>
        <xdr:cNvPr id="313" name="直線コネクタ 312"/>
        <xdr:cNvCxnSpPr/>
      </xdr:nvCxnSpPr>
      <xdr:spPr>
        <a:xfrm flipV="1">
          <a:off x="15671800" y="6489700"/>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35577</xdr:rowOff>
    </xdr:from>
    <xdr:ext cx="762000" cy="259045"/>
    <xdr:sp macro="" textlink="">
      <xdr:nvSpPr>
        <xdr:cNvPr id="314"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5" name="フローチャート : 判断 314"/>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83457</xdr:rowOff>
    </xdr:from>
    <xdr:to>
      <xdr:col>22</xdr:col>
      <xdr:colOff>565150</xdr:colOff>
      <xdr:row>38</xdr:row>
      <xdr:rowOff>116115</xdr:rowOff>
    </xdr:to>
    <xdr:cxnSp macro="">
      <xdr:nvCxnSpPr>
        <xdr:cNvPr id="316" name="直線コネクタ 315"/>
        <xdr:cNvCxnSpPr/>
      </xdr:nvCxnSpPr>
      <xdr:spPr>
        <a:xfrm>
          <a:off x="14782800" y="6598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40822</xdr:rowOff>
    </xdr:from>
    <xdr:to>
      <xdr:col>22</xdr:col>
      <xdr:colOff>615950</xdr:colOff>
      <xdr:row>37</xdr:row>
      <xdr:rowOff>142422</xdr:rowOff>
    </xdr:to>
    <xdr:sp macro="" textlink="">
      <xdr:nvSpPr>
        <xdr:cNvPr id="317" name="フローチャート : 判断 316"/>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152599</xdr:rowOff>
    </xdr:from>
    <xdr:ext cx="736600" cy="259045"/>
    <xdr:sp macro="" textlink="">
      <xdr:nvSpPr>
        <xdr:cNvPr id="318" name="テキスト ボックス 317"/>
        <xdr:cNvSpPr txBox="1"/>
      </xdr:nvSpPr>
      <xdr:spPr>
        <a:xfrm>
          <a:off x="15290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39915</xdr:rowOff>
    </xdr:from>
    <xdr:to>
      <xdr:col>21</xdr:col>
      <xdr:colOff>361950</xdr:colOff>
      <xdr:row>38</xdr:row>
      <xdr:rowOff>83457</xdr:rowOff>
    </xdr:to>
    <xdr:cxnSp macro="">
      <xdr:nvCxnSpPr>
        <xdr:cNvPr id="319" name="直線コネクタ 318"/>
        <xdr:cNvCxnSpPr/>
      </xdr:nvCxnSpPr>
      <xdr:spPr>
        <a:xfrm>
          <a:off x="13893800" y="6555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29936</xdr:rowOff>
    </xdr:from>
    <xdr:to>
      <xdr:col>21</xdr:col>
      <xdr:colOff>412750</xdr:colOff>
      <xdr:row>37</xdr:row>
      <xdr:rowOff>131536</xdr:rowOff>
    </xdr:to>
    <xdr:sp macro="" textlink="">
      <xdr:nvSpPr>
        <xdr:cNvPr id="320" name="フローチャート : 判断 319"/>
        <xdr:cNvSpPr/>
      </xdr:nvSpPr>
      <xdr:spPr>
        <a:xfrm>
          <a:off x="14732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141713</xdr:rowOff>
    </xdr:from>
    <xdr:ext cx="762000" cy="259045"/>
    <xdr:sp macro="" textlink="">
      <xdr:nvSpPr>
        <xdr:cNvPr id="321" name="テキスト ボックス 320"/>
        <xdr:cNvSpPr txBox="1"/>
      </xdr:nvSpPr>
      <xdr:spPr>
        <a:xfrm>
          <a:off x="14401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39915</xdr:rowOff>
    </xdr:from>
    <xdr:to>
      <xdr:col>20</xdr:col>
      <xdr:colOff>158750</xdr:colOff>
      <xdr:row>38</xdr:row>
      <xdr:rowOff>137885</xdr:rowOff>
    </xdr:to>
    <xdr:cxnSp macro="">
      <xdr:nvCxnSpPr>
        <xdr:cNvPr id="322" name="直線コネクタ 321"/>
        <xdr:cNvCxnSpPr/>
      </xdr:nvCxnSpPr>
      <xdr:spPr>
        <a:xfrm flipV="1">
          <a:off x="13004800" y="6555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73478</xdr:rowOff>
    </xdr:from>
    <xdr:to>
      <xdr:col>20</xdr:col>
      <xdr:colOff>209550</xdr:colOff>
      <xdr:row>38</xdr:row>
      <xdr:rowOff>3628</xdr:rowOff>
    </xdr:to>
    <xdr:sp macro="" textlink="">
      <xdr:nvSpPr>
        <xdr:cNvPr id="323" name="フローチャート : 判断 322"/>
        <xdr:cNvSpPr/>
      </xdr:nvSpPr>
      <xdr:spPr>
        <a:xfrm>
          <a:off x="13843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13805</xdr:rowOff>
    </xdr:from>
    <xdr:ext cx="762000" cy="259045"/>
    <xdr:sp macro="" textlink="">
      <xdr:nvSpPr>
        <xdr:cNvPr id="324" name="テキスト ボックス 323"/>
        <xdr:cNvSpPr txBox="1"/>
      </xdr:nvSpPr>
      <xdr:spPr>
        <a:xfrm>
          <a:off x="13512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138793</xdr:rowOff>
    </xdr:from>
    <xdr:to>
      <xdr:col>19</xdr:col>
      <xdr:colOff>6350</xdr:colOff>
      <xdr:row>38</xdr:row>
      <xdr:rowOff>68943</xdr:rowOff>
    </xdr:to>
    <xdr:sp macro="" textlink="">
      <xdr:nvSpPr>
        <xdr:cNvPr id="325" name="フローチャート : 判断 324"/>
        <xdr:cNvSpPr/>
      </xdr:nvSpPr>
      <xdr:spPr>
        <a:xfrm>
          <a:off x="12954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79120</xdr:rowOff>
    </xdr:from>
    <xdr:ext cx="762000" cy="259045"/>
    <xdr:sp macro="" textlink="">
      <xdr:nvSpPr>
        <xdr:cNvPr id="326" name="テキスト ボックス 325"/>
        <xdr:cNvSpPr txBox="1"/>
      </xdr:nvSpPr>
      <xdr:spPr>
        <a:xfrm>
          <a:off x="12623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95250</xdr:rowOff>
    </xdr:from>
    <xdr:to>
      <xdr:col>24</xdr:col>
      <xdr:colOff>82550</xdr:colOff>
      <xdr:row>38</xdr:row>
      <xdr:rowOff>25400</xdr:rowOff>
    </xdr:to>
    <xdr:sp macro="" textlink="">
      <xdr:nvSpPr>
        <xdr:cNvPr id="332" name="円/楕円 331"/>
        <xdr:cNvSpPr/>
      </xdr:nvSpPr>
      <xdr:spPr>
        <a:xfrm>
          <a:off x="16459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67327</xdr:rowOff>
    </xdr:from>
    <xdr:ext cx="762000" cy="259045"/>
    <xdr:sp macro="" textlink="">
      <xdr:nvSpPr>
        <xdr:cNvPr id="333" name="補助費等該当値テキスト"/>
        <xdr:cNvSpPr txBox="1"/>
      </xdr:nvSpPr>
      <xdr:spPr>
        <a:xfrm>
          <a:off x="16598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65315</xdr:rowOff>
    </xdr:from>
    <xdr:to>
      <xdr:col>22</xdr:col>
      <xdr:colOff>615950</xdr:colOff>
      <xdr:row>38</xdr:row>
      <xdr:rowOff>166915</xdr:rowOff>
    </xdr:to>
    <xdr:sp macro="" textlink="">
      <xdr:nvSpPr>
        <xdr:cNvPr id="334" name="円/楕円 333"/>
        <xdr:cNvSpPr/>
      </xdr:nvSpPr>
      <xdr:spPr>
        <a:xfrm>
          <a:off x="15621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151692</xdr:rowOff>
    </xdr:from>
    <xdr:ext cx="736600" cy="259045"/>
    <xdr:sp macro="" textlink="">
      <xdr:nvSpPr>
        <xdr:cNvPr id="335" name="テキスト ボックス 334"/>
        <xdr:cNvSpPr txBox="1"/>
      </xdr:nvSpPr>
      <xdr:spPr>
        <a:xfrm>
          <a:off x="15290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32657</xdr:rowOff>
    </xdr:from>
    <xdr:to>
      <xdr:col>21</xdr:col>
      <xdr:colOff>412750</xdr:colOff>
      <xdr:row>38</xdr:row>
      <xdr:rowOff>134257</xdr:rowOff>
    </xdr:to>
    <xdr:sp macro="" textlink="">
      <xdr:nvSpPr>
        <xdr:cNvPr id="336" name="円/楕円 335"/>
        <xdr:cNvSpPr/>
      </xdr:nvSpPr>
      <xdr:spPr>
        <a:xfrm>
          <a:off x="14732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119034</xdr:rowOff>
    </xdr:from>
    <xdr:ext cx="762000" cy="259045"/>
    <xdr:sp macro="" textlink="">
      <xdr:nvSpPr>
        <xdr:cNvPr id="337" name="テキスト ボックス 336"/>
        <xdr:cNvSpPr txBox="1"/>
      </xdr:nvSpPr>
      <xdr:spPr>
        <a:xfrm>
          <a:off x="1440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160565</xdr:rowOff>
    </xdr:from>
    <xdr:to>
      <xdr:col>20</xdr:col>
      <xdr:colOff>209550</xdr:colOff>
      <xdr:row>38</xdr:row>
      <xdr:rowOff>90715</xdr:rowOff>
    </xdr:to>
    <xdr:sp macro="" textlink="">
      <xdr:nvSpPr>
        <xdr:cNvPr id="338" name="円/楕円 337"/>
        <xdr:cNvSpPr/>
      </xdr:nvSpPr>
      <xdr:spPr>
        <a:xfrm>
          <a:off x="13843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75492</xdr:rowOff>
    </xdr:from>
    <xdr:ext cx="762000" cy="259045"/>
    <xdr:sp macro="" textlink="">
      <xdr:nvSpPr>
        <xdr:cNvPr id="339" name="テキスト ボックス 338"/>
        <xdr:cNvSpPr txBox="1"/>
      </xdr:nvSpPr>
      <xdr:spPr>
        <a:xfrm>
          <a:off x="13512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87085</xdr:rowOff>
    </xdr:from>
    <xdr:to>
      <xdr:col>19</xdr:col>
      <xdr:colOff>6350</xdr:colOff>
      <xdr:row>39</xdr:row>
      <xdr:rowOff>17235</xdr:rowOff>
    </xdr:to>
    <xdr:sp macro="" textlink="">
      <xdr:nvSpPr>
        <xdr:cNvPr id="340" name="円/楕円 339"/>
        <xdr:cNvSpPr/>
      </xdr:nvSpPr>
      <xdr:spPr>
        <a:xfrm>
          <a:off x="12954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2012</xdr:rowOff>
    </xdr:from>
    <xdr:ext cx="762000" cy="259045"/>
    <xdr:sp macro="" textlink="">
      <xdr:nvSpPr>
        <xdr:cNvPr id="341" name="テキスト ボックス 340"/>
        <xdr:cNvSpPr txBox="1"/>
      </xdr:nvSpPr>
      <xdr:spPr>
        <a:xfrm>
          <a:off x="12623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２</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度にわたる財政再建実施計画に基づき投資的事業を抑制してきたことで、公債費は類似団体よりも低く推移している。</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年度は、阪南岬消防組合が解散したことに伴い、起債残高を承継することとなったものの、公債費としては減少した。</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今後</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も</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事業の選択と集中等により、</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将来にわたって持続可能な財政基盤の構築に取り組む。</a:t>
          </a:r>
        </a:p>
        <a:p>
          <a:pPr marL="0" marR="0" lvl="0" indent="0" defTabSz="914400" eaLnBrk="1" fontAlgn="auto" latinLnBrk="0" hangingPunct="1">
            <a:lnSpc>
              <a:spcPts val="1500"/>
            </a:lnSpc>
            <a:spcBef>
              <a:spcPts val="0"/>
            </a:spcBef>
            <a:spcAft>
              <a:spcPts val="0"/>
            </a:spcAft>
            <a:buClrTx/>
            <a:buSzTx/>
            <a:buFontTx/>
            <a:buNone/>
            <a:tabLst/>
            <a:defRPr/>
          </a:pP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95250</xdr:rowOff>
    </xdr:from>
    <xdr:to>
      <xdr:col>7</xdr:col>
      <xdr:colOff>15875</xdr:colOff>
      <xdr:row>81</xdr:row>
      <xdr:rowOff>95250</xdr:rowOff>
    </xdr:to>
    <xdr:cxnSp macro="">
      <xdr:nvCxnSpPr>
        <xdr:cNvPr id="369" name="直線コネクタ 368"/>
        <xdr:cNvCxnSpPr/>
      </xdr:nvCxnSpPr>
      <xdr:spPr>
        <a:xfrm flipV="1">
          <a:off x="4826000" y="1261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67327</xdr:rowOff>
    </xdr:from>
    <xdr:ext cx="762000" cy="259045"/>
    <xdr:sp macro="" textlink="">
      <xdr:nvSpPr>
        <xdr:cNvPr id="370" name="公債費最小値テキスト"/>
        <xdr:cNvSpPr txBox="1"/>
      </xdr:nvSpPr>
      <xdr:spPr>
        <a:xfrm>
          <a:off x="49149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612775</xdr:colOff>
      <xdr:row>81</xdr:row>
      <xdr:rowOff>95250</xdr:rowOff>
    </xdr:from>
    <xdr:to>
      <xdr:col>7</xdr:col>
      <xdr:colOff>104775</xdr:colOff>
      <xdr:row>81</xdr:row>
      <xdr:rowOff>95250</xdr:rowOff>
    </xdr:to>
    <xdr:cxnSp macro="">
      <xdr:nvCxnSpPr>
        <xdr:cNvPr id="371" name="直線コネクタ 370"/>
        <xdr:cNvCxnSpPr/>
      </xdr:nvCxnSpPr>
      <xdr:spPr>
        <a:xfrm>
          <a:off x="4737100" y="1398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10177</xdr:rowOff>
    </xdr:from>
    <xdr:ext cx="762000" cy="259045"/>
    <xdr:sp macro="" textlink="">
      <xdr:nvSpPr>
        <xdr:cNvPr id="372" name="公債費最大値テキスト"/>
        <xdr:cNvSpPr txBox="1"/>
      </xdr:nvSpPr>
      <xdr:spPr>
        <a:xfrm>
          <a:off x="4914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73</xdr:row>
      <xdr:rowOff>95250</xdr:rowOff>
    </xdr:from>
    <xdr:to>
      <xdr:col>7</xdr:col>
      <xdr:colOff>104775</xdr:colOff>
      <xdr:row>73</xdr:row>
      <xdr:rowOff>95250</xdr:rowOff>
    </xdr:to>
    <xdr:cxnSp macro="">
      <xdr:nvCxnSpPr>
        <xdr:cNvPr id="373" name="直線コネクタ 372"/>
        <xdr:cNvCxnSpPr/>
      </xdr:nvCxnSpPr>
      <xdr:spPr>
        <a:xfrm>
          <a:off x="4737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82550</xdr:rowOff>
    </xdr:from>
    <xdr:to>
      <xdr:col>7</xdr:col>
      <xdr:colOff>15875</xdr:colOff>
      <xdr:row>75</xdr:row>
      <xdr:rowOff>146050</xdr:rowOff>
    </xdr:to>
    <xdr:cxnSp macro="">
      <xdr:nvCxnSpPr>
        <xdr:cNvPr id="374" name="直線コネクタ 373"/>
        <xdr:cNvCxnSpPr/>
      </xdr:nvCxnSpPr>
      <xdr:spPr>
        <a:xfrm flipV="1">
          <a:off x="3987800" y="12941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137177</xdr:rowOff>
    </xdr:from>
    <xdr:ext cx="762000" cy="259045"/>
    <xdr:sp macro="" textlink="">
      <xdr:nvSpPr>
        <xdr:cNvPr id="375" name="公債費平均値テキスト"/>
        <xdr:cNvSpPr txBox="1"/>
      </xdr:nvSpPr>
      <xdr:spPr>
        <a:xfrm>
          <a:off x="4914900" y="1316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165100</xdr:rowOff>
    </xdr:from>
    <xdr:to>
      <xdr:col>7</xdr:col>
      <xdr:colOff>66675</xdr:colOff>
      <xdr:row>77</xdr:row>
      <xdr:rowOff>95250</xdr:rowOff>
    </xdr:to>
    <xdr:sp macro="" textlink="">
      <xdr:nvSpPr>
        <xdr:cNvPr id="376" name="フローチャート : 判断 375"/>
        <xdr:cNvSpPr/>
      </xdr:nvSpPr>
      <xdr:spPr>
        <a:xfrm>
          <a:off x="47752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146050</xdr:rowOff>
    </xdr:from>
    <xdr:to>
      <xdr:col>5</xdr:col>
      <xdr:colOff>549275</xdr:colOff>
      <xdr:row>76</xdr:row>
      <xdr:rowOff>25400</xdr:rowOff>
    </xdr:to>
    <xdr:cxnSp macro="">
      <xdr:nvCxnSpPr>
        <xdr:cNvPr id="377" name="直線コネクタ 376"/>
        <xdr:cNvCxnSpPr/>
      </xdr:nvCxnSpPr>
      <xdr:spPr>
        <a:xfrm flipV="1">
          <a:off x="3098800" y="13004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57150</xdr:rowOff>
    </xdr:from>
    <xdr:to>
      <xdr:col>5</xdr:col>
      <xdr:colOff>600075</xdr:colOff>
      <xdr:row>77</xdr:row>
      <xdr:rowOff>158750</xdr:rowOff>
    </xdr:to>
    <xdr:sp macro="" textlink="">
      <xdr:nvSpPr>
        <xdr:cNvPr id="378" name="フローチャート : 判断 377"/>
        <xdr:cNvSpPr/>
      </xdr:nvSpPr>
      <xdr:spPr>
        <a:xfrm>
          <a:off x="3937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143527</xdr:rowOff>
    </xdr:from>
    <xdr:ext cx="736600" cy="259045"/>
    <xdr:sp macro="" textlink="">
      <xdr:nvSpPr>
        <xdr:cNvPr id="379" name="テキスト ボックス 378"/>
        <xdr:cNvSpPr txBox="1"/>
      </xdr:nvSpPr>
      <xdr:spPr>
        <a:xfrm>
          <a:off x="3606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82550</xdr:rowOff>
    </xdr:from>
    <xdr:to>
      <xdr:col>4</xdr:col>
      <xdr:colOff>346075</xdr:colOff>
      <xdr:row>76</xdr:row>
      <xdr:rowOff>25400</xdr:rowOff>
    </xdr:to>
    <xdr:cxnSp macro="">
      <xdr:nvCxnSpPr>
        <xdr:cNvPr id="380" name="直線コネクタ 379"/>
        <xdr:cNvCxnSpPr/>
      </xdr:nvCxnSpPr>
      <xdr:spPr>
        <a:xfrm>
          <a:off x="2209800" y="12941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120650</xdr:rowOff>
    </xdr:from>
    <xdr:to>
      <xdr:col>4</xdr:col>
      <xdr:colOff>396875</xdr:colOff>
      <xdr:row>78</xdr:row>
      <xdr:rowOff>50800</xdr:rowOff>
    </xdr:to>
    <xdr:sp macro="" textlink="">
      <xdr:nvSpPr>
        <xdr:cNvPr id="381" name="フローチャート : 判断 380"/>
        <xdr:cNvSpPr/>
      </xdr:nvSpPr>
      <xdr:spPr>
        <a:xfrm>
          <a:off x="3048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35577</xdr:rowOff>
    </xdr:from>
    <xdr:ext cx="762000" cy="259045"/>
    <xdr:sp macro="" textlink="">
      <xdr:nvSpPr>
        <xdr:cNvPr id="382" name="テキスト ボックス 381"/>
        <xdr:cNvSpPr txBox="1"/>
      </xdr:nvSpPr>
      <xdr:spPr>
        <a:xfrm>
          <a:off x="2717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82550</xdr:rowOff>
    </xdr:from>
    <xdr:to>
      <xdr:col>3</xdr:col>
      <xdr:colOff>142875</xdr:colOff>
      <xdr:row>75</xdr:row>
      <xdr:rowOff>158750</xdr:rowOff>
    </xdr:to>
    <xdr:cxnSp macro="">
      <xdr:nvCxnSpPr>
        <xdr:cNvPr id="383" name="直線コネクタ 382"/>
        <xdr:cNvCxnSpPr/>
      </xdr:nvCxnSpPr>
      <xdr:spPr>
        <a:xfrm flipV="1">
          <a:off x="1320800" y="12941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101600</xdr:rowOff>
    </xdr:from>
    <xdr:to>
      <xdr:col>3</xdr:col>
      <xdr:colOff>193675</xdr:colOff>
      <xdr:row>77</xdr:row>
      <xdr:rowOff>31750</xdr:rowOff>
    </xdr:to>
    <xdr:sp macro="" textlink="">
      <xdr:nvSpPr>
        <xdr:cNvPr id="384" name="フローチャート : 判断 383"/>
        <xdr:cNvSpPr/>
      </xdr:nvSpPr>
      <xdr:spPr>
        <a:xfrm>
          <a:off x="21590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16527</xdr:rowOff>
    </xdr:from>
    <xdr:ext cx="762000" cy="259045"/>
    <xdr:sp macro="" textlink="">
      <xdr:nvSpPr>
        <xdr:cNvPr id="385" name="テキスト ボックス 384"/>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127000</xdr:rowOff>
    </xdr:from>
    <xdr:to>
      <xdr:col>1</xdr:col>
      <xdr:colOff>676275</xdr:colOff>
      <xdr:row>77</xdr:row>
      <xdr:rowOff>57150</xdr:rowOff>
    </xdr:to>
    <xdr:sp macro="" textlink="">
      <xdr:nvSpPr>
        <xdr:cNvPr id="386" name="フローチャート : 判断 385"/>
        <xdr:cNvSpPr/>
      </xdr:nvSpPr>
      <xdr:spPr>
        <a:xfrm>
          <a:off x="12700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41927</xdr:rowOff>
    </xdr:from>
    <xdr:ext cx="762000" cy="259045"/>
    <xdr:sp macro="" textlink="">
      <xdr:nvSpPr>
        <xdr:cNvPr id="387" name="テキスト ボックス 386"/>
        <xdr:cNvSpPr txBox="1"/>
      </xdr:nvSpPr>
      <xdr:spPr>
        <a:xfrm>
          <a:off x="9398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31750</xdr:rowOff>
    </xdr:from>
    <xdr:to>
      <xdr:col>7</xdr:col>
      <xdr:colOff>66675</xdr:colOff>
      <xdr:row>75</xdr:row>
      <xdr:rowOff>133350</xdr:rowOff>
    </xdr:to>
    <xdr:sp macro="" textlink="">
      <xdr:nvSpPr>
        <xdr:cNvPr id="393" name="円/楕円 392"/>
        <xdr:cNvSpPr/>
      </xdr:nvSpPr>
      <xdr:spPr>
        <a:xfrm>
          <a:off x="47752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48277</xdr:rowOff>
    </xdr:from>
    <xdr:ext cx="762000" cy="259045"/>
    <xdr:sp macro="" textlink="">
      <xdr:nvSpPr>
        <xdr:cNvPr id="394" name="公債費該当値テキスト"/>
        <xdr:cNvSpPr txBox="1"/>
      </xdr:nvSpPr>
      <xdr:spPr>
        <a:xfrm>
          <a:off x="49149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95250</xdr:rowOff>
    </xdr:from>
    <xdr:to>
      <xdr:col>5</xdr:col>
      <xdr:colOff>600075</xdr:colOff>
      <xdr:row>76</xdr:row>
      <xdr:rowOff>25400</xdr:rowOff>
    </xdr:to>
    <xdr:sp macro="" textlink="">
      <xdr:nvSpPr>
        <xdr:cNvPr id="395" name="円/楕円 394"/>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35577</xdr:rowOff>
    </xdr:from>
    <xdr:ext cx="736600" cy="259045"/>
    <xdr:sp macro="" textlink="">
      <xdr:nvSpPr>
        <xdr:cNvPr id="396" name="テキスト ボックス 395"/>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146050</xdr:rowOff>
    </xdr:from>
    <xdr:to>
      <xdr:col>4</xdr:col>
      <xdr:colOff>396875</xdr:colOff>
      <xdr:row>76</xdr:row>
      <xdr:rowOff>76200</xdr:rowOff>
    </xdr:to>
    <xdr:sp macro="" textlink="">
      <xdr:nvSpPr>
        <xdr:cNvPr id="397" name="円/楕円 396"/>
        <xdr:cNvSpPr/>
      </xdr:nvSpPr>
      <xdr:spPr>
        <a:xfrm>
          <a:off x="30480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86377</xdr:rowOff>
    </xdr:from>
    <xdr:ext cx="762000" cy="259045"/>
    <xdr:sp macro="" textlink="">
      <xdr:nvSpPr>
        <xdr:cNvPr id="398" name="テキスト ボックス 397"/>
        <xdr:cNvSpPr txBox="1"/>
      </xdr:nvSpPr>
      <xdr:spPr>
        <a:xfrm>
          <a:off x="27178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31750</xdr:rowOff>
    </xdr:from>
    <xdr:to>
      <xdr:col>3</xdr:col>
      <xdr:colOff>193675</xdr:colOff>
      <xdr:row>75</xdr:row>
      <xdr:rowOff>133350</xdr:rowOff>
    </xdr:to>
    <xdr:sp macro="" textlink="">
      <xdr:nvSpPr>
        <xdr:cNvPr id="399" name="円/楕円 398"/>
        <xdr:cNvSpPr/>
      </xdr:nvSpPr>
      <xdr:spPr>
        <a:xfrm>
          <a:off x="21590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143527</xdr:rowOff>
    </xdr:from>
    <xdr:ext cx="762000" cy="259045"/>
    <xdr:sp macro="" textlink="">
      <xdr:nvSpPr>
        <xdr:cNvPr id="400" name="テキスト ボックス 399"/>
        <xdr:cNvSpPr txBox="1"/>
      </xdr:nvSpPr>
      <xdr:spPr>
        <a:xfrm>
          <a:off x="1828800"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107950</xdr:rowOff>
    </xdr:from>
    <xdr:to>
      <xdr:col>1</xdr:col>
      <xdr:colOff>676275</xdr:colOff>
      <xdr:row>76</xdr:row>
      <xdr:rowOff>38100</xdr:rowOff>
    </xdr:to>
    <xdr:sp macro="" textlink="">
      <xdr:nvSpPr>
        <xdr:cNvPr id="401" name="円/楕円 400"/>
        <xdr:cNvSpPr/>
      </xdr:nvSpPr>
      <xdr:spPr>
        <a:xfrm>
          <a:off x="12700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48277</xdr:rowOff>
    </xdr:from>
    <xdr:ext cx="762000" cy="259045"/>
    <xdr:sp macro="" textlink="">
      <xdr:nvSpPr>
        <xdr:cNvPr id="402" name="テキスト ボックス 401"/>
        <xdr:cNvSpPr txBox="1"/>
      </xdr:nvSpPr>
      <xdr:spPr>
        <a:xfrm>
          <a:off x="939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ts val="1600"/>
            </a:lnSpc>
            <a:spcBef>
              <a:spcPts val="0"/>
            </a:spcBef>
            <a:spcAft>
              <a:spcPts val="0"/>
            </a:spcAft>
            <a:buClrTx/>
            <a:buSzTx/>
            <a:buFontTx/>
            <a:buNone/>
            <a:tabLst/>
            <a:defRPr/>
          </a:pPr>
          <a:r>
            <a:rPr kumimoji="0" lang="ja-JP" altLang="ja-JP" sz="1300" b="1" i="0" u="none" strike="noStrike" kern="0" cap="none" spc="0" normalizeH="0" baseline="0" noProof="0">
              <a:ln>
                <a:noFill/>
              </a:ln>
              <a:solidFill>
                <a:srgbClr val="00B050"/>
              </a:solidFill>
              <a:effectLst/>
              <a:uLnTx/>
              <a:uFillTx/>
              <a:latin typeface="+mn-lt"/>
              <a:ea typeface="+mn-ea"/>
              <a:cs typeface="+mn-cs"/>
            </a:rPr>
            <a:t>　</a:t>
          </a:r>
          <a:r>
            <a:rPr kumimoji="0" lang="ja-JP" altLang="en-US" sz="1300" b="1" i="0" u="none" strike="noStrike" kern="0" cap="none" spc="0" normalizeH="0" baseline="0" noProof="0">
              <a:ln>
                <a:noFill/>
              </a:ln>
              <a:solidFill>
                <a:srgbClr val="00B050"/>
              </a:solidFill>
              <a:effectLst/>
              <a:uLnTx/>
              <a:uFillTx/>
              <a:latin typeface="+mn-lt"/>
              <a:ea typeface="+mn-ea"/>
              <a:cs typeface="+mn-cs"/>
            </a:rPr>
            <a:t>「</a:t>
          </a:r>
          <a:r>
            <a:rPr kumimoji="0" lang="ja-JP" altLang="ja-JP" sz="1300" b="0" i="0" u="none" strike="noStrike" kern="0" cap="none" spc="0" normalizeH="0" baseline="0" noProof="0">
              <a:ln>
                <a:noFill/>
              </a:ln>
              <a:solidFill>
                <a:prstClr val="black"/>
              </a:solidFill>
              <a:effectLst/>
              <a:uLnTx/>
              <a:uFillTx/>
              <a:latin typeface="+mn-lt"/>
              <a:ea typeface="+mn-ea"/>
              <a:cs typeface="+mn-cs"/>
            </a:rPr>
            <a:t>公債費以外</a:t>
          </a:r>
          <a:r>
            <a:rPr kumimoji="0" lang="ja-JP" altLang="en-US" sz="1300" b="0" i="0" u="none" strike="noStrike" kern="0" cap="none" spc="0" normalizeH="0" baseline="0" noProof="0">
              <a:ln>
                <a:noFill/>
              </a:ln>
              <a:solidFill>
                <a:prstClr val="black"/>
              </a:solidFill>
              <a:effectLst/>
              <a:uLnTx/>
              <a:uFillTx/>
              <a:latin typeface="+mn-lt"/>
              <a:ea typeface="+mn-ea"/>
              <a:cs typeface="+mn-cs"/>
            </a:rPr>
            <a:t>」の経常収支比率の主なものは、</a:t>
          </a:r>
          <a:r>
            <a:rPr kumimoji="0" lang="ja-JP" altLang="ja-JP" sz="1300" b="0" i="0" u="none" strike="noStrike" kern="0" cap="none" spc="0" normalizeH="0" baseline="0" noProof="0">
              <a:ln>
                <a:noFill/>
              </a:ln>
              <a:solidFill>
                <a:prstClr val="black"/>
              </a:solidFill>
              <a:effectLst/>
              <a:uLnTx/>
              <a:uFillTx/>
              <a:latin typeface="+mn-lt"/>
              <a:ea typeface="+mn-ea"/>
              <a:cs typeface="+mn-cs"/>
            </a:rPr>
            <a:t>人件費が</a:t>
          </a:r>
          <a:r>
            <a:rPr kumimoji="0" lang="en-US" altLang="ja-JP" sz="1300" b="0" i="0" u="none" strike="noStrike" kern="0" cap="none" spc="0" normalizeH="0" baseline="0" noProof="0">
              <a:ln>
                <a:noFill/>
              </a:ln>
              <a:solidFill>
                <a:prstClr val="black"/>
              </a:solidFill>
              <a:effectLst/>
              <a:uLnTx/>
              <a:uFillTx/>
              <a:latin typeface="+mn-lt"/>
              <a:ea typeface="+mn-ea"/>
              <a:cs typeface="+mn-cs"/>
            </a:rPr>
            <a:t>24.7</a:t>
          </a:r>
          <a:r>
            <a:rPr kumimoji="0" lang="ja-JP" altLang="ja-JP" sz="1300" b="0" i="0" u="none" strike="noStrike" kern="0" cap="none" spc="0" normalizeH="0" baseline="0" noProof="0">
              <a:ln>
                <a:noFill/>
              </a:ln>
              <a:solidFill>
                <a:prstClr val="black"/>
              </a:solidFill>
              <a:effectLst/>
              <a:uLnTx/>
              <a:uFillTx/>
              <a:latin typeface="+mn-lt"/>
              <a:ea typeface="+mn-ea"/>
              <a:cs typeface="+mn-cs"/>
            </a:rPr>
            <a:t>％、繰出金が</a:t>
          </a:r>
          <a:r>
            <a:rPr kumimoji="0" lang="en-US" altLang="ja-JP" sz="1300" b="0" i="0" u="none" strike="noStrike" kern="0" cap="none" spc="0" normalizeH="0" baseline="0" noProof="0">
              <a:ln>
                <a:noFill/>
              </a:ln>
              <a:solidFill>
                <a:prstClr val="black"/>
              </a:solidFill>
              <a:effectLst/>
              <a:uLnTx/>
              <a:uFillTx/>
              <a:latin typeface="+mn-lt"/>
              <a:ea typeface="+mn-ea"/>
              <a:cs typeface="+mn-cs"/>
            </a:rPr>
            <a:t>17.2</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a:t>
          </a:r>
          <a:r>
            <a:rPr kumimoji="0" lang="ja-JP" altLang="ja-JP" sz="1300" b="0" i="0" u="none" strike="noStrike" kern="0" cap="none" spc="0" normalizeH="0" baseline="0" noProof="0">
              <a:ln>
                <a:noFill/>
              </a:ln>
              <a:solidFill>
                <a:prstClr val="black"/>
              </a:solidFill>
              <a:effectLst/>
              <a:uLnTx/>
              <a:uFillTx/>
              <a:latin typeface="+mn-lt"/>
              <a:ea typeface="+mn-ea"/>
              <a:cs typeface="+mn-cs"/>
            </a:rPr>
            <a:t>物件費が</a:t>
          </a:r>
          <a:r>
            <a:rPr kumimoji="0" lang="en-US" altLang="ja-JP" sz="1300" b="0" i="0" u="none" strike="noStrike" kern="0" cap="none" spc="0" normalizeH="0" baseline="0" noProof="0">
              <a:ln>
                <a:noFill/>
              </a:ln>
              <a:solidFill>
                <a:prstClr val="black"/>
              </a:solidFill>
              <a:effectLst/>
              <a:uLnTx/>
              <a:uFillTx/>
              <a:latin typeface="+mn-lt"/>
              <a:ea typeface="+mn-ea"/>
              <a:cs typeface="+mn-cs"/>
            </a:rPr>
            <a:t>16.2</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、扶助費が</a:t>
          </a:r>
          <a:r>
            <a:rPr kumimoji="0" lang="en-US" altLang="ja-JP" sz="1300" b="0" i="0" u="none" strike="noStrike" kern="0" cap="none" spc="0" normalizeH="0" baseline="0" noProof="0">
              <a:ln>
                <a:noFill/>
              </a:ln>
              <a:solidFill>
                <a:prstClr val="black"/>
              </a:solidFill>
              <a:effectLst/>
              <a:uLnTx/>
              <a:uFillTx/>
              <a:latin typeface="+mn-lt"/>
              <a:ea typeface="+mn-ea"/>
              <a:cs typeface="+mn-cs"/>
            </a:rPr>
            <a:t>9.6</a:t>
          </a:r>
          <a:r>
            <a:rPr kumimoji="0" lang="ja-JP" altLang="en-US" sz="1300" b="0" i="0" u="none" strike="noStrike" kern="0" cap="none" spc="0" normalizeH="0" baseline="0" noProof="0">
              <a:ln>
                <a:noFill/>
              </a:ln>
              <a:solidFill>
                <a:prstClr val="black"/>
              </a:solidFill>
              <a:effectLst/>
              <a:uLnTx/>
              <a:uFillTx/>
              <a:latin typeface="+mn-lt"/>
              <a:ea typeface="+mn-ea"/>
              <a:cs typeface="+mn-cs"/>
            </a:rPr>
            <a:t>％</a:t>
          </a:r>
          <a:r>
            <a:rPr kumimoji="0" lang="ja-JP" altLang="ja-JP" sz="1300" b="0" i="0" u="none" strike="noStrike" kern="0" cap="none" spc="0" normalizeH="0" baseline="0" noProof="0">
              <a:ln>
                <a:noFill/>
              </a:ln>
              <a:solidFill>
                <a:prstClr val="black"/>
              </a:solidFill>
              <a:effectLst/>
              <a:uLnTx/>
              <a:uFillTx/>
              <a:latin typeface="+mn-lt"/>
              <a:ea typeface="+mn-ea"/>
              <a:cs typeface="+mn-cs"/>
            </a:rPr>
            <a:t>となっている。類似団体を上回っているのは、</a:t>
          </a:r>
          <a:r>
            <a:rPr kumimoji="0" lang="ja-JP" altLang="en-US" sz="1300" b="0" i="0" u="none" strike="noStrike" kern="0" cap="none" spc="0" normalizeH="0" baseline="0" noProof="0">
              <a:ln>
                <a:noFill/>
              </a:ln>
              <a:solidFill>
                <a:prstClr val="black"/>
              </a:solidFill>
              <a:effectLst/>
              <a:uLnTx/>
              <a:uFillTx/>
              <a:latin typeface="+mn-lt"/>
              <a:ea typeface="+mn-ea"/>
              <a:cs typeface="+mn-cs"/>
            </a:rPr>
            <a:t>指定管理者制度活用による物件費や</a:t>
          </a:r>
          <a:r>
            <a:rPr kumimoji="0" lang="ja-JP" altLang="ja-JP" sz="1300" b="0" i="0" u="none" strike="noStrike" kern="0" cap="none" spc="0" normalizeH="0" baseline="0" noProof="0">
              <a:ln>
                <a:noFill/>
              </a:ln>
              <a:solidFill>
                <a:prstClr val="black"/>
              </a:solidFill>
              <a:effectLst/>
              <a:uLnTx/>
              <a:uFillTx/>
              <a:latin typeface="+mn-lt"/>
              <a:ea typeface="+mn-ea"/>
              <a:cs typeface="+mn-cs"/>
            </a:rPr>
            <a:t>各特別会計</a:t>
          </a:r>
          <a:r>
            <a:rPr kumimoji="0" lang="ja-JP" altLang="en-US" sz="1300" b="0" i="0" u="none" strike="noStrike" kern="0" cap="none" spc="0" normalizeH="0" baseline="0" noProof="0">
              <a:ln>
                <a:noFill/>
              </a:ln>
              <a:solidFill>
                <a:prstClr val="black"/>
              </a:solidFill>
              <a:effectLst/>
              <a:uLnTx/>
              <a:uFillTx/>
              <a:latin typeface="+mn-lt"/>
              <a:ea typeface="+mn-ea"/>
              <a:cs typeface="+mn-cs"/>
            </a:rPr>
            <a:t>への支出である</a:t>
          </a:r>
          <a:r>
            <a:rPr kumimoji="0" lang="ja-JP" altLang="ja-JP" sz="1300" b="0" i="0" u="none" strike="noStrike" kern="0" cap="none" spc="0" normalizeH="0" baseline="0" noProof="0">
              <a:ln>
                <a:noFill/>
              </a:ln>
              <a:solidFill>
                <a:prstClr val="black"/>
              </a:solidFill>
              <a:effectLst/>
              <a:uLnTx/>
              <a:uFillTx/>
              <a:latin typeface="+mn-lt"/>
              <a:ea typeface="+mn-ea"/>
              <a:cs typeface="+mn-cs"/>
            </a:rPr>
            <a:t>繰出金</a:t>
          </a:r>
          <a:r>
            <a:rPr kumimoji="0" lang="ja-JP" altLang="en-US" sz="1300" b="0" i="0" u="none" strike="noStrike" kern="0" cap="none" spc="0" normalizeH="0" baseline="0" noProof="0">
              <a:ln>
                <a:noFill/>
              </a:ln>
              <a:solidFill>
                <a:prstClr val="black"/>
              </a:solidFill>
              <a:effectLst/>
              <a:uLnTx/>
              <a:uFillTx/>
              <a:latin typeface="+mn-lt"/>
              <a:ea typeface="+mn-ea"/>
              <a:cs typeface="+mn-cs"/>
            </a:rPr>
            <a:t>の影響が大きい。</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今後も人件費総額の抑制に努める</a:t>
          </a:r>
          <a:r>
            <a:rPr kumimoji="0" lang="ja-JP" altLang="en-US" sz="1300" b="0" i="0" u="none" strike="noStrike" kern="0" cap="none" spc="0" normalizeH="0" baseline="0" noProof="0">
              <a:ln>
                <a:noFill/>
              </a:ln>
              <a:solidFill>
                <a:prstClr val="black"/>
              </a:solidFill>
              <a:effectLst/>
              <a:uLnTx/>
              <a:uFillTx/>
              <a:latin typeface="+mn-lt"/>
              <a:ea typeface="+mn-ea"/>
              <a:cs typeface="+mn-cs"/>
            </a:rPr>
            <a:t>つつ、物件費の適正な執行や</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特別会計の</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健全な運営等</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により</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、経常的経費の抑制</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を図る。</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a:t>
          </a:r>
          <a:endParaRPr kumimoji="0" lang="ja-JP" altLang="en-US" sz="13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26307</xdr:rowOff>
    </xdr:from>
    <xdr:to>
      <xdr:col>24</xdr:col>
      <xdr:colOff>31750</xdr:colOff>
      <xdr:row>81</xdr:row>
      <xdr:rowOff>80736</xdr:rowOff>
    </xdr:to>
    <xdr:cxnSp macro="">
      <xdr:nvCxnSpPr>
        <xdr:cNvPr id="432" name="直線コネクタ 431"/>
        <xdr:cNvCxnSpPr/>
      </xdr:nvCxnSpPr>
      <xdr:spPr>
        <a:xfrm flipV="1">
          <a:off x="16510000" y="12542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52813</xdr:rowOff>
    </xdr:from>
    <xdr:ext cx="762000" cy="259045"/>
    <xdr:sp macro="" textlink="">
      <xdr:nvSpPr>
        <xdr:cNvPr id="433" name="公債費以外最小値テキスト"/>
        <xdr:cNvSpPr txBox="1"/>
      </xdr:nvSpPr>
      <xdr:spPr>
        <a:xfrm>
          <a:off x="16598900" y="1394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81</xdr:row>
      <xdr:rowOff>80736</xdr:rowOff>
    </xdr:from>
    <xdr:to>
      <xdr:col>24</xdr:col>
      <xdr:colOff>120650</xdr:colOff>
      <xdr:row>81</xdr:row>
      <xdr:rowOff>80736</xdr:rowOff>
    </xdr:to>
    <xdr:cxnSp macro="">
      <xdr:nvCxnSpPr>
        <xdr:cNvPr id="434" name="直線コネクタ 433"/>
        <xdr:cNvCxnSpPr/>
      </xdr:nvCxnSpPr>
      <xdr:spPr>
        <a:xfrm>
          <a:off x="16421100" y="1396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112684</xdr:rowOff>
    </xdr:from>
    <xdr:ext cx="762000" cy="259045"/>
    <xdr:sp macro="" textlink="">
      <xdr:nvSpPr>
        <xdr:cNvPr id="435" name="公債費以外最大値テキスト"/>
        <xdr:cNvSpPr txBox="1"/>
      </xdr:nvSpPr>
      <xdr:spPr>
        <a:xfrm>
          <a:off x="16598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23</xdr:col>
      <xdr:colOff>628650</xdr:colOff>
      <xdr:row>73</xdr:row>
      <xdr:rowOff>26307</xdr:rowOff>
    </xdr:from>
    <xdr:to>
      <xdr:col>24</xdr:col>
      <xdr:colOff>120650</xdr:colOff>
      <xdr:row>73</xdr:row>
      <xdr:rowOff>26307</xdr:rowOff>
    </xdr:to>
    <xdr:cxnSp macro="">
      <xdr:nvCxnSpPr>
        <xdr:cNvPr id="436" name="直線コネクタ 435"/>
        <xdr:cNvCxnSpPr/>
      </xdr:nvCxnSpPr>
      <xdr:spPr>
        <a:xfrm>
          <a:off x="16421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86179</xdr:rowOff>
    </xdr:from>
    <xdr:to>
      <xdr:col>24</xdr:col>
      <xdr:colOff>31750</xdr:colOff>
      <xdr:row>81</xdr:row>
      <xdr:rowOff>91621</xdr:rowOff>
    </xdr:to>
    <xdr:cxnSp macro="">
      <xdr:nvCxnSpPr>
        <xdr:cNvPr id="437" name="直線コネクタ 436"/>
        <xdr:cNvCxnSpPr/>
      </xdr:nvCxnSpPr>
      <xdr:spPr>
        <a:xfrm flipV="1">
          <a:off x="15671800" y="13630729"/>
          <a:ext cx="838200" cy="3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141713</xdr:rowOff>
    </xdr:from>
    <xdr:ext cx="762000" cy="259045"/>
    <xdr:sp macro="" textlink="">
      <xdr:nvSpPr>
        <xdr:cNvPr id="438" name="公債費以外平均値テキスト"/>
        <xdr:cNvSpPr txBox="1"/>
      </xdr:nvSpPr>
      <xdr:spPr>
        <a:xfrm>
          <a:off x="16598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125186</xdr:rowOff>
    </xdr:from>
    <xdr:to>
      <xdr:col>24</xdr:col>
      <xdr:colOff>82550</xdr:colOff>
      <xdr:row>77</xdr:row>
      <xdr:rowOff>55336</xdr:rowOff>
    </xdr:to>
    <xdr:sp macro="" textlink="">
      <xdr:nvSpPr>
        <xdr:cNvPr id="439" name="フローチャート : 判断 438"/>
        <xdr:cNvSpPr/>
      </xdr:nvSpPr>
      <xdr:spPr>
        <a:xfrm>
          <a:off x="16459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140607</xdr:rowOff>
    </xdr:from>
    <xdr:to>
      <xdr:col>22</xdr:col>
      <xdr:colOff>565150</xdr:colOff>
      <xdr:row>81</xdr:row>
      <xdr:rowOff>91621</xdr:rowOff>
    </xdr:to>
    <xdr:cxnSp macro="">
      <xdr:nvCxnSpPr>
        <xdr:cNvPr id="440" name="直線コネクタ 439"/>
        <xdr:cNvCxnSpPr/>
      </xdr:nvCxnSpPr>
      <xdr:spPr>
        <a:xfrm>
          <a:off x="14782800" y="13685157"/>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40821</xdr:rowOff>
    </xdr:from>
    <xdr:to>
      <xdr:col>22</xdr:col>
      <xdr:colOff>615950</xdr:colOff>
      <xdr:row>77</xdr:row>
      <xdr:rowOff>142421</xdr:rowOff>
    </xdr:to>
    <xdr:sp macro="" textlink="">
      <xdr:nvSpPr>
        <xdr:cNvPr id="441" name="フローチャート : 判断 440"/>
        <xdr:cNvSpPr/>
      </xdr:nvSpPr>
      <xdr:spPr>
        <a:xfrm>
          <a:off x="15621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152598</xdr:rowOff>
    </xdr:from>
    <xdr:ext cx="736600" cy="259045"/>
    <xdr:sp macro="" textlink="">
      <xdr:nvSpPr>
        <xdr:cNvPr id="442" name="テキスト ボックス 441"/>
        <xdr:cNvSpPr txBox="1"/>
      </xdr:nvSpPr>
      <xdr:spPr>
        <a:xfrm>
          <a:off x="15290800" y="13011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48079</xdr:rowOff>
    </xdr:from>
    <xdr:to>
      <xdr:col>21</xdr:col>
      <xdr:colOff>361950</xdr:colOff>
      <xdr:row>79</xdr:row>
      <xdr:rowOff>140607</xdr:rowOff>
    </xdr:to>
    <xdr:cxnSp macro="">
      <xdr:nvCxnSpPr>
        <xdr:cNvPr id="443" name="直線コネクタ 442"/>
        <xdr:cNvCxnSpPr/>
      </xdr:nvCxnSpPr>
      <xdr:spPr>
        <a:xfrm>
          <a:off x="13893800" y="13249729"/>
          <a:ext cx="889000" cy="4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29936</xdr:rowOff>
    </xdr:from>
    <xdr:to>
      <xdr:col>21</xdr:col>
      <xdr:colOff>412750</xdr:colOff>
      <xdr:row>77</xdr:row>
      <xdr:rowOff>131536</xdr:rowOff>
    </xdr:to>
    <xdr:sp macro="" textlink="">
      <xdr:nvSpPr>
        <xdr:cNvPr id="444" name="フローチャート : 判断 443"/>
        <xdr:cNvSpPr/>
      </xdr:nvSpPr>
      <xdr:spPr>
        <a:xfrm>
          <a:off x="14732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141713</xdr:rowOff>
    </xdr:from>
    <xdr:ext cx="762000" cy="259045"/>
    <xdr:sp macro="" textlink="">
      <xdr:nvSpPr>
        <xdr:cNvPr id="445" name="テキスト ボックス 444"/>
        <xdr:cNvSpPr txBox="1"/>
      </xdr:nvSpPr>
      <xdr:spPr>
        <a:xfrm>
          <a:off x="14401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48079</xdr:rowOff>
    </xdr:from>
    <xdr:to>
      <xdr:col>20</xdr:col>
      <xdr:colOff>158750</xdr:colOff>
      <xdr:row>77</xdr:row>
      <xdr:rowOff>156936</xdr:rowOff>
    </xdr:to>
    <xdr:cxnSp macro="">
      <xdr:nvCxnSpPr>
        <xdr:cNvPr id="446" name="直線コネクタ 445"/>
        <xdr:cNvCxnSpPr/>
      </xdr:nvCxnSpPr>
      <xdr:spPr>
        <a:xfrm flipV="1">
          <a:off x="13004800" y="132497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155121</xdr:rowOff>
    </xdr:from>
    <xdr:to>
      <xdr:col>20</xdr:col>
      <xdr:colOff>209550</xdr:colOff>
      <xdr:row>76</xdr:row>
      <xdr:rowOff>85271</xdr:rowOff>
    </xdr:to>
    <xdr:sp macro="" textlink="">
      <xdr:nvSpPr>
        <xdr:cNvPr id="447" name="フローチャート : 判断 446"/>
        <xdr:cNvSpPr/>
      </xdr:nvSpPr>
      <xdr:spPr>
        <a:xfrm>
          <a:off x="13843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95449</xdr:rowOff>
    </xdr:from>
    <xdr:ext cx="762000" cy="259045"/>
    <xdr:sp macro="" textlink="">
      <xdr:nvSpPr>
        <xdr:cNvPr id="448" name="テキスト ボックス 447"/>
        <xdr:cNvSpPr txBox="1"/>
      </xdr:nvSpPr>
      <xdr:spPr>
        <a:xfrm>
          <a:off x="13512800" y="1278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146957</xdr:rowOff>
    </xdr:from>
    <xdr:to>
      <xdr:col>19</xdr:col>
      <xdr:colOff>6350</xdr:colOff>
      <xdr:row>77</xdr:row>
      <xdr:rowOff>77107</xdr:rowOff>
    </xdr:to>
    <xdr:sp macro="" textlink="">
      <xdr:nvSpPr>
        <xdr:cNvPr id="449" name="フローチャート : 判断 448"/>
        <xdr:cNvSpPr/>
      </xdr:nvSpPr>
      <xdr:spPr>
        <a:xfrm>
          <a:off x="129540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87284</xdr:rowOff>
    </xdr:from>
    <xdr:ext cx="762000" cy="259045"/>
    <xdr:sp macro="" textlink="">
      <xdr:nvSpPr>
        <xdr:cNvPr id="450" name="テキスト ボックス 449"/>
        <xdr:cNvSpPr txBox="1"/>
      </xdr:nvSpPr>
      <xdr:spPr>
        <a:xfrm>
          <a:off x="12623800" y="1294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35379</xdr:rowOff>
    </xdr:from>
    <xdr:to>
      <xdr:col>24</xdr:col>
      <xdr:colOff>82550</xdr:colOff>
      <xdr:row>79</xdr:row>
      <xdr:rowOff>136979</xdr:rowOff>
    </xdr:to>
    <xdr:sp macro="" textlink="">
      <xdr:nvSpPr>
        <xdr:cNvPr id="456" name="円/楕円 455"/>
        <xdr:cNvSpPr/>
      </xdr:nvSpPr>
      <xdr:spPr>
        <a:xfrm>
          <a:off x="164592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7456</xdr:rowOff>
    </xdr:from>
    <xdr:ext cx="762000" cy="259045"/>
    <xdr:sp macro="" textlink="">
      <xdr:nvSpPr>
        <xdr:cNvPr id="457" name="公債費以外該当値テキスト"/>
        <xdr:cNvSpPr txBox="1"/>
      </xdr:nvSpPr>
      <xdr:spPr>
        <a:xfrm>
          <a:off x="165989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40821</xdr:rowOff>
    </xdr:from>
    <xdr:to>
      <xdr:col>22</xdr:col>
      <xdr:colOff>615950</xdr:colOff>
      <xdr:row>81</xdr:row>
      <xdr:rowOff>142421</xdr:rowOff>
    </xdr:to>
    <xdr:sp macro="" textlink="">
      <xdr:nvSpPr>
        <xdr:cNvPr id="458" name="円/楕円 457"/>
        <xdr:cNvSpPr/>
      </xdr:nvSpPr>
      <xdr:spPr>
        <a:xfrm>
          <a:off x="15621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127198</xdr:rowOff>
    </xdr:from>
    <xdr:ext cx="736600" cy="259045"/>
    <xdr:sp macro="" textlink="">
      <xdr:nvSpPr>
        <xdr:cNvPr id="459" name="テキスト ボックス 458"/>
        <xdr:cNvSpPr txBox="1"/>
      </xdr:nvSpPr>
      <xdr:spPr>
        <a:xfrm>
          <a:off x="15290800" y="14014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89807</xdr:rowOff>
    </xdr:from>
    <xdr:to>
      <xdr:col>21</xdr:col>
      <xdr:colOff>412750</xdr:colOff>
      <xdr:row>80</xdr:row>
      <xdr:rowOff>19957</xdr:rowOff>
    </xdr:to>
    <xdr:sp macro="" textlink="">
      <xdr:nvSpPr>
        <xdr:cNvPr id="460" name="円/楕円 459"/>
        <xdr:cNvSpPr/>
      </xdr:nvSpPr>
      <xdr:spPr>
        <a:xfrm>
          <a:off x="147320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4734</xdr:rowOff>
    </xdr:from>
    <xdr:ext cx="762000" cy="259045"/>
    <xdr:sp macro="" textlink="">
      <xdr:nvSpPr>
        <xdr:cNvPr id="461" name="テキスト ボックス 460"/>
        <xdr:cNvSpPr txBox="1"/>
      </xdr:nvSpPr>
      <xdr:spPr>
        <a:xfrm>
          <a:off x="14401800" y="1372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168729</xdr:rowOff>
    </xdr:from>
    <xdr:to>
      <xdr:col>20</xdr:col>
      <xdr:colOff>209550</xdr:colOff>
      <xdr:row>77</xdr:row>
      <xdr:rowOff>98879</xdr:rowOff>
    </xdr:to>
    <xdr:sp macro="" textlink="">
      <xdr:nvSpPr>
        <xdr:cNvPr id="462" name="円/楕円 461"/>
        <xdr:cNvSpPr/>
      </xdr:nvSpPr>
      <xdr:spPr>
        <a:xfrm>
          <a:off x="138430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83656</xdr:rowOff>
    </xdr:from>
    <xdr:ext cx="762000" cy="259045"/>
    <xdr:sp macro="" textlink="">
      <xdr:nvSpPr>
        <xdr:cNvPr id="463" name="テキスト ボックス 462"/>
        <xdr:cNvSpPr txBox="1"/>
      </xdr:nvSpPr>
      <xdr:spPr>
        <a:xfrm>
          <a:off x="13512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106136</xdr:rowOff>
    </xdr:from>
    <xdr:to>
      <xdr:col>19</xdr:col>
      <xdr:colOff>6350</xdr:colOff>
      <xdr:row>78</xdr:row>
      <xdr:rowOff>36286</xdr:rowOff>
    </xdr:to>
    <xdr:sp macro="" textlink="">
      <xdr:nvSpPr>
        <xdr:cNvPr id="464" name="円/楕円 463"/>
        <xdr:cNvSpPr/>
      </xdr:nvSpPr>
      <xdr:spPr>
        <a:xfrm>
          <a:off x="12954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21063</xdr:rowOff>
    </xdr:from>
    <xdr:ext cx="762000" cy="259045"/>
    <xdr:sp macro="" textlink="">
      <xdr:nvSpPr>
        <xdr:cNvPr id="465" name="テキスト ボックス 464"/>
        <xdr:cNvSpPr txBox="1"/>
      </xdr:nvSpPr>
      <xdr:spPr>
        <a:xfrm>
          <a:off x="12623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大阪府阪南市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16342</xdr:rowOff>
    </xdr:from>
    <xdr:to>
      <xdr:col>4</xdr:col>
      <xdr:colOff>1117600</xdr:colOff>
      <xdr:row>20</xdr:row>
      <xdr:rowOff>5324</xdr:rowOff>
    </xdr:to>
    <xdr:cxnSp macro="">
      <xdr:nvCxnSpPr>
        <xdr:cNvPr id="43" name="直線コネクタ 42"/>
        <xdr:cNvCxnSpPr/>
      </xdr:nvCxnSpPr>
      <xdr:spPr bwMode="auto">
        <a:xfrm flipV="1">
          <a:off x="5651500" y="2292817"/>
          <a:ext cx="0" cy="1189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148851</xdr:rowOff>
    </xdr:from>
    <xdr:ext cx="762000" cy="259045"/>
    <xdr:sp macro="" textlink="">
      <xdr:nvSpPr>
        <xdr:cNvPr id="44" name="人口1人当たり決算額の推移最小値テキスト130"/>
        <xdr:cNvSpPr txBox="1"/>
      </xdr:nvSpPr>
      <xdr:spPr>
        <a:xfrm>
          <a:off x="5740400" y="345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59,953</a:t>
          </a:r>
          <a:endParaRPr kumimoji="1" lang="ja-JP" altLang="en-US" sz="1000" b="1">
            <a:latin typeface="ＭＳ Ｐゴシック"/>
          </a:endParaRPr>
        </a:p>
      </xdr:txBody>
    </xdr:sp>
    <xdr:clientData/>
  </xdr:oneCellAnchor>
  <xdr:twoCellAnchor>
    <xdr:from>
      <xdr:col>4</xdr:col>
      <xdr:colOff>1028700</xdr:colOff>
      <xdr:row>20</xdr:row>
      <xdr:rowOff>5324</xdr:rowOff>
    </xdr:from>
    <xdr:to>
      <xdr:col>5</xdr:col>
      <xdr:colOff>73025</xdr:colOff>
      <xdr:row>20</xdr:row>
      <xdr:rowOff>5324</xdr:rowOff>
    </xdr:to>
    <xdr:cxnSp macro="">
      <xdr:nvCxnSpPr>
        <xdr:cNvPr id="45" name="直線コネクタ 44"/>
        <xdr:cNvCxnSpPr/>
      </xdr:nvCxnSpPr>
      <xdr:spPr bwMode="auto">
        <a:xfrm>
          <a:off x="5562600" y="34819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102719</xdr:rowOff>
    </xdr:from>
    <xdr:ext cx="762000" cy="259045"/>
    <xdr:sp macro="" textlink="">
      <xdr:nvSpPr>
        <xdr:cNvPr id="46" name="人口1人当たり決算額の推移最大値テキスト130"/>
        <xdr:cNvSpPr txBox="1"/>
      </xdr:nvSpPr>
      <xdr:spPr>
        <a:xfrm>
          <a:off x="5740400" y="203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85,962</a:t>
          </a:r>
          <a:endParaRPr kumimoji="1" lang="ja-JP" altLang="en-US" sz="1000" b="1">
            <a:latin typeface="ＭＳ Ｐゴシック"/>
          </a:endParaRPr>
        </a:p>
      </xdr:txBody>
    </xdr:sp>
    <xdr:clientData/>
  </xdr:oneCellAnchor>
  <xdr:twoCellAnchor>
    <xdr:from>
      <xdr:col>4</xdr:col>
      <xdr:colOff>1028700</xdr:colOff>
      <xdr:row>13</xdr:row>
      <xdr:rowOff>16342</xdr:rowOff>
    </xdr:from>
    <xdr:to>
      <xdr:col>5</xdr:col>
      <xdr:colOff>73025</xdr:colOff>
      <xdr:row>13</xdr:row>
      <xdr:rowOff>16342</xdr:rowOff>
    </xdr:to>
    <xdr:cxnSp macro="">
      <xdr:nvCxnSpPr>
        <xdr:cNvPr id="47" name="直線コネクタ 46"/>
        <xdr:cNvCxnSpPr/>
      </xdr:nvCxnSpPr>
      <xdr:spPr bwMode="auto">
        <a:xfrm>
          <a:off x="5562600" y="2292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39888</xdr:rowOff>
    </xdr:from>
    <xdr:to>
      <xdr:col>4</xdr:col>
      <xdr:colOff>1117600</xdr:colOff>
      <xdr:row>16</xdr:row>
      <xdr:rowOff>139192</xdr:rowOff>
    </xdr:to>
    <xdr:cxnSp macro="">
      <xdr:nvCxnSpPr>
        <xdr:cNvPr id="48" name="直線コネクタ 47"/>
        <xdr:cNvCxnSpPr/>
      </xdr:nvCxnSpPr>
      <xdr:spPr bwMode="auto">
        <a:xfrm>
          <a:off x="5003800" y="2830713"/>
          <a:ext cx="647700" cy="9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123969</xdr:rowOff>
    </xdr:from>
    <xdr:ext cx="762000" cy="259045"/>
    <xdr:sp macro="" textlink="">
      <xdr:nvSpPr>
        <xdr:cNvPr id="49" name="人口1人当たり決算額の推移平均値テキスト130"/>
        <xdr:cNvSpPr txBox="1"/>
      </xdr:nvSpPr>
      <xdr:spPr>
        <a:xfrm>
          <a:off x="5740400" y="2914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88438</xdr:rowOff>
    </xdr:from>
    <xdr:to>
      <xdr:col>5</xdr:col>
      <xdr:colOff>34925</xdr:colOff>
      <xdr:row>17</xdr:row>
      <xdr:rowOff>18588</xdr:rowOff>
    </xdr:to>
    <xdr:sp macro="" textlink="">
      <xdr:nvSpPr>
        <xdr:cNvPr id="50" name="フローチャート : 判断 49"/>
        <xdr:cNvSpPr/>
      </xdr:nvSpPr>
      <xdr:spPr bwMode="auto">
        <a:xfrm>
          <a:off x="5600700" y="2879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39888</xdr:rowOff>
    </xdr:from>
    <xdr:to>
      <xdr:col>4</xdr:col>
      <xdr:colOff>469900</xdr:colOff>
      <xdr:row>16</xdr:row>
      <xdr:rowOff>47615</xdr:rowOff>
    </xdr:to>
    <xdr:cxnSp macro="">
      <xdr:nvCxnSpPr>
        <xdr:cNvPr id="51" name="直線コネクタ 50"/>
        <xdr:cNvCxnSpPr/>
      </xdr:nvCxnSpPr>
      <xdr:spPr bwMode="auto">
        <a:xfrm flipV="1">
          <a:off x="4305300" y="2830713"/>
          <a:ext cx="698500" cy="7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10531</xdr:rowOff>
    </xdr:from>
    <xdr:to>
      <xdr:col>4</xdr:col>
      <xdr:colOff>520700</xdr:colOff>
      <xdr:row>16</xdr:row>
      <xdr:rowOff>112131</xdr:rowOff>
    </xdr:to>
    <xdr:sp macro="" textlink="">
      <xdr:nvSpPr>
        <xdr:cNvPr id="52" name="フローチャート : 判断 51"/>
        <xdr:cNvSpPr/>
      </xdr:nvSpPr>
      <xdr:spPr bwMode="auto">
        <a:xfrm>
          <a:off x="4953000" y="2801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96908</xdr:rowOff>
    </xdr:from>
    <xdr:ext cx="736600" cy="259045"/>
    <xdr:sp macro="" textlink="">
      <xdr:nvSpPr>
        <xdr:cNvPr id="53" name="テキスト ボックス 52"/>
        <xdr:cNvSpPr txBox="1"/>
      </xdr:nvSpPr>
      <xdr:spPr>
        <a:xfrm>
          <a:off x="4622800" y="2887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47615</xdr:rowOff>
    </xdr:from>
    <xdr:to>
      <xdr:col>3</xdr:col>
      <xdr:colOff>904875</xdr:colOff>
      <xdr:row>17</xdr:row>
      <xdr:rowOff>107417</xdr:rowOff>
    </xdr:to>
    <xdr:cxnSp macro="">
      <xdr:nvCxnSpPr>
        <xdr:cNvPr id="54" name="直線コネクタ 53"/>
        <xdr:cNvCxnSpPr/>
      </xdr:nvCxnSpPr>
      <xdr:spPr bwMode="auto">
        <a:xfrm flipV="1">
          <a:off x="3606800" y="2838440"/>
          <a:ext cx="698500" cy="231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94839</xdr:rowOff>
    </xdr:from>
    <xdr:to>
      <xdr:col>3</xdr:col>
      <xdr:colOff>955675</xdr:colOff>
      <xdr:row>16</xdr:row>
      <xdr:rowOff>24989</xdr:rowOff>
    </xdr:to>
    <xdr:sp macro="" textlink="">
      <xdr:nvSpPr>
        <xdr:cNvPr id="55" name="フローチャート : 判断 54"/>
        <xdr:cNvSpPr/>
      </xdr:nvSpPr>
      <xdr:spPr bwMode="auto">
        <a:xfrm>
          <a:off x="4254500" y="27142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35166</xdr:rowOff>
    </xdr:from>
    <xdr:ext cx="762000" cy="259045"/>
    <xdr:sp macro="" textlink="">
      <xdr:nvSpPr>
        <xdr:cNvPr id="56" name="テキスト ボックス 55"/>
        <xdr:cNvSpPr txBox="1"/>
      </xdr:nvSpPr>
      <xdr:spPr>
        <a:xfrm>
          <a:off x="3924300" y="248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75,634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47020</xdr:rowOff>
    </xdr:from>
    <xdr:to>
      <xdr:col>3</xdr:col>
      <xdr:colOff>206375</xdr:colOff>
      <xdr:row>17</xdr:row>
      <xdr:rowOff>107417</xdr:rowOff>
    </xdr:to>
    <xdr:cxnSp macro="">
      <xdr:nvCxnSpPr>
        <xdr:cNvPr id="57" name="直線コネクタ 56"/>
        <xdr:cNvCxnSpPr/>
      </xdr:nvCxnSpPr>
      <xdr:spPr bwMode="auto">
        <a:xfrm>
          <a:off x="2908300" y="3009295"/>
          <a:ext cx="698500" cy="60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23287</xdr:rowOff>
    </xdr:from>
    <xdr:to>
      <xdr:col>3</xdr:col>
      <xdr:colOff>257175</xdr:colOff>
      <xdr:row>18</xdr:row>
      <xdr:rowOff>124887</xdr:rowOff>
    </xdr:to>
    <xdr:sp macro="" textlink="">
      <xdr:nvSpPr>
        <xdr:cNvPr id="58" name="フローチャート : 判断 57"/>
        <xdr:cNvSpPr/>
      </xdr:nvSpPr>
      <xdr:spPr bwMode="auto">
        <a:xfrm>
          <a:off x="3556000" y="3157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109664</xdr:rowOff>
    </xdr:from>
    <xdr:ext cx="762000" cy="259045"/>
    <xdr:sp macro="" textlink="">
      <xdr:nvSpPr>
        <xdr:cNvPr id="59" name="テキスト ボックス 58"/>
        <xdr:cNvSpPr txBox="1"/>
      </xdr:nvSpPr>
      <xdr:spPr>
        <a:xfrm>
          <a:off x="3225800" y="324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129266</xdr:rowOff>
    </xdr:from>
    <xdr:to>
      <xdr:col>2</xdr:col>
      <xdr:colOff>692150</xdr:colOff>
      <xdr:row>18</xdr:row>
      <xdr:rowOff>59416</xdr:rowOff>
    </xdr:to>
    <xdr:sp macro="" textlink="">
      <xdr:nvSpPr>
        <xdr:cNvPr id="60" name="フローチャート : 判断 59"/>
        <xdr:cNvSpPr/>
      </xdr:nvSpPr>
      <xdr:spPr bwMode="auto">
        <a:xfrm>
          <a:off x="2857500" y="30915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44193</xdr:rowOff>
    </xdr:from>
    <xdr:ext cx="762000" cy="259045"/>
    <xdr:sp macro="" textlink="">
      <xdr:nvSpPr>
        <xdr:cNvPr id="61" name="テキスト ボックス 60"/>
        <xdr:cNvSpPr txBox="1"/>
      </xdr:nvSpPr>
      <xdr:spPr>
        <a:xfrm>
          <a:off x="2527300" y="317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67,381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88392</xdr:rowOff>
    </xdr:from>
    <xdr:to>
      <xdr:col>5</xdr:col>
      <xdr:colOff>34925</xdr:colOff>
      <xdr:row>17</xdr:row>
      <xdr:rowOff>18542</xdr:rowOff>
    </xdr:to>
    <xdr:sp macro="" textlink="">
      <xdr:nvSpPr>
        <xdr:cNvPr id="67" name="円/楕円 66"/>
        <xdr:cNvSpPr/>
      </xdr:nvSpPr>
      <xdr:spPr bwMode="auto">
        <a:xfrm>
          <a:off x="5600700" y="287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104919</xdr:rowOff>
    </xdr:from>
    <xdr:ext cx="762000" cy="259045"/>
    <xdr:sp macro="" textlink="">
      <xdr:nvSpPr>
        <xdr:cNvPr id="68" name="人口1人当たり決算額の推移該当値テキスト130"/>
        <xdr:cNvSpPr txBox="1"/>
      </xdr:nvSpPr>
      <xdr:spPr>
        <a:xfrm>
          <a:off x="5740400" y="272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72,025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160538</xdr:rowOff>
    </xdr:from>
    <xdr:to>
      <xdr:col>4</xdr:col>
      <xdr:colOff>520700</xdr:colOff>
      <xdr:row>16</xdr:row>
      <xdr:rowOff>90688</xdr:rowOff>
    </xdr:to>
    <xdr:sp macro="" textlink="">
      <xdr:nvSpPr>
        <xdr:cNvPr id="69" name="円/楕円 68"/>
        <xdr:cNvSpPr/>
      </xdr:nvSpPr>
      <xdr:spPr bwMode="auto">
        <a:xfrm>
          <a:off x="4953000" y="2779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100865</xdr:rowOff>
    </xdr:from>
    <xdr:ext cx="736600" cy="259045"/>
    <xdr:sp macro="" textlink="">
      <xdr:nvSpPr>
        <xdr:cNvPr id="70" name="テキスト ボックス 69"/>
        <xdr:cNvSpPr txBox="1"/>
      </xdr:nvSpPr>
      <xdr:spPr>
        <a:xfrm>
          <a:off x="4622800" y="254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74,197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168265</xdr:rowOff>
    </xdr:from>
    <xdr:to>
      <xdr:col>3</xdr:col>
      <xdr:colOff>955675</xdr:colOff>
      <xdr:row>16</xdr:row>
      <xdr:rowOff>98415</xdr:rowOff>
    </xdr:to>
    <xdr:sp macro="" textlink="">
      <xdr:nvSpPr>
        <xdr:cNvPr id="71" name="円/楕円 70"/>
        <xdr:cNvSpPr/>
      </xdr:nvSpPr>
      <xdr:spPr bwMode="auto">
        <a:xfrm>
          <a:off x="4254500" y="2787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83192</xdr:rowOff>
    </xdr:from>
    <xdr:ext cx="762000" cy="259045"/>
    <xdr:sp macro="" textlink="">
      <xdr:nvSpPr>
        <xdr:cNvPr id="72" name="テキスト ボックス 71"/>
        <xdr:cNvSpPr txBox="1"/>
      </xdr:nvSpPr>
      <xdr:spPr>
        <a:xfrm>
          <a:off x="3924300" y="2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74,028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56617</xdr:rowOff>
    </xdr:from>
    <xdr:to>
      <xdr:col>3</xdr:col>
      <xdr:colOff>257175</xdr:colOff>
      <xdr:row>17</xdr:row>
      <xdr:rowOff>158217</xdr:rowOff>
    </xdr:to>
    <xdr:sp macro="" textlink="">
      <xdr:nvSpPr>
        <xdr:cNvPr id="73" name="円/楕円 72"/>
        <xdr:cNvSpPr/>
      </xdr:nvSpPr>
      <xdr:spPr bwMode="auto">
        <a:xfrm>
          <a:off x="3556000" y="3018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168394</xdr:rowOff>
    </xdr:from>
    <xdr:ext cx="762000" cy="259045"/>
    <xdr:sp macro="" textlink="">
      <xdr:nvSpPr>
        <xdr:cNvPr id="74" name="テキスト ボックス 73"/>
        <xdr:cNvSpPr txBox="1"/>
      </xdr:nvSpPr>
      <xdr:spPr>
        <a:xfrm>
          <a:off x="3225800" y="278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68,970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167670</xdr:rowOff>
    </xdr:from>
    <xdr:to>
      <xdr:col>2</xdr:col>
      <xdr:colOff>692150</xdr:colOff>
      <xdr:row>17</xdr:row>
      <xdr:rowOff>97820</xdr:rowOff>
    </xdr:to>
    <xdr:sp macro="" textlink="">
      <xdr:nvSpPr>
        <xdr:cNvPr id="75" name="円/楕円 74"/>
        <xdr:cNvSpPr/>
      </xdr:nvSpPr>
      <xdr:spPr bwMode="auto">
        <a:xfrm>
          <a:off x="2857500" y="295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107997</xdr:rowOff>
    </xdr:from>
    <xdr:ext cx="762000" cy="259045"/>
    <xdr:sp macro="" textlink="">
      <xdr:nvSpPr>
        <xdr:cNvPr id="76" name="テキスト ボックス 75"/>
        <xdr:cNvSpPr txBox="1"/>
      </xdr:nvSpPr>
      <xdr:spPr>
        <a:xfrm>
          <a:off x="2527300" y="27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236682</xdr:rowOff>
    </xdr:from>
    <xdr:to>
      <xdr:col>4</xdr:col>
      <xdr:colOff>1117600</xdr:colOff>
      <xdr:row>37</xdr:row>
      <xdr:rowOff>261965</xdr:rowOff>
    </xdr:to>
    <xdr:cxnSp macro="">
      <xdr:nvCxnSpPr>
        <xdr:cNvPr id="103" name="直線コネクタ 102"/>
        <xdr:cNvCxnSpPr/>
      </xdr:nvCxnSpPr>
      <xdr:spPr bwMode="auto">
        <a:xfrm flipV="1">
          <a:off x="5651500" y="6161232"/>
          <a:ext cx="0" cy="12254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234042</xdr:rowOff>
    </xdr:from>
    <xdr:ext cx="762000" cy="259045"/>
    <xdr:sp macro="" textlink="">
      <xdr:nvSpPr>
        <xdr:cNvPr id="104" name="人口1人当たり決算額の推移最小値テキスト445"/>
        <xdr:cNvSpPr txBox="1"/>
      </xdr:nvSpPr>
      <xdr:spPr>
        <a:xfrm>
          <a:off x="5740400" y="735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2,048</a:t>
          </a:r>
          <a:endParaRPr kumimoji="1" lang="ja-JP" altLang="en-US" sz="1000" b="1">
            <a:latin typeface="ＭＳ Ｐゴシック"/>
          </a:endParaRPr>
        </a:p>
      </xdr:txBody>
    </xdr:sp>
    <xdr:clientData/>
  </xdr:oneCellAnchor>
  <xdr:twoCellAnchor>
    <xdr:from>
      <xdr:col>4</xdr:col>
      <xdr:colOff>1028700</xdr:colOff>
      <xdr:row>37</xdr:row>
      <xdr:rowOff>261965</xdr:rowOff>
    </xdr:from>
    <xdr:to>
      <xdr:col>5</xdr:col>
      <xdr:colOff>73025</xdr:colOff>
      <xdr:row>37</xdr:row>
      <xdr:rowOff>261965</xdr:rowOff>
    </xdr:to>
    <xdr:cxnSp macro="">
      <xdr:nvCxnSpPr>
        <xdr:cNvPr id="105" name="直線コネクタ 104"/>
        <xdr:cNvCxnSpPr/>
      </xdr:nvCxnSpPr>
      <xdr:spPr bwMode="auto">
        <a:xfrm>
          <a:off x="5562600" y="73866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151609</xdr:rowOff>
    </xdr:from>
    <xdr:ext cx="762000" cy="259045"/>
    <xdr:sp macro="" textlink="">
      <xdr:nvSpPr>
        <xdr:cNvPr id="106" name="人口1人当たり決算額の推移最大値テキスト445"/>
        <xdr:cNvSpPr txBox="1"/>
      </xdr:nvSpPr>
      <xdr:spPr>
        <a:xfrm>
          <a:off x="5740400" y="590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28,851</a:t>
          </a:r>
          <a:endParaRPr kumimoji="1" lang="ja-JP" altLang="en-US" sz="1000" b="1">
            <a:latin typeface="ＭＳ Ｐゴシック"/>
          </a:endParaRPr>
        </a:p>
      </xdr:txBody>
    </xdr:sp>
    <xdr:clientData/>
  </xdr:oneCellAnchor>
  <xdr:twoCellAnchor>
    <xdr:from>
      <xdr:col>4</xdr:col>
      <xdr:colOff>1028700</xdr:colOff>
      <xdr:row>33</xdr:row>
      <xdr:rowOff>236682</xdr:rowOff>
    </xdr:from>
    <xdr:to>
      <xdr:col>5</xdr:col>
      <xdr:colOff>73025</xdr:colOff>
      <xdr:row>33</xdr:row>
      <xdr:rowOff>236682</xdr:rowOff>
    </xdr:to>
    <xdr:cxnSp macro="">
      <xdr:nvCxnSpPr>
        <xdr:cNvPr id="107" name="直線コネクタ 106"/>
        <xdr:cNvCxnSpPr/>
      </xdr:nvCxnSpPr>
      <xdr:spPr bwMode="auto">
        <a:xfrm>
          <a:off x="5562600" y="6161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177932</xdr:rowOff>
    </xdr:from>
    <xdr:to>
      <xdr:col>4</xdr:col>
      <xdr:colOff>1117600</xdr:colOff>
      <xdr:row>35</xdr:row>
      <xdr:rowOff>184241</xdr:rowOff>
    </xdr:to>
    <xdr:cxnSp macro="">
      <xdr:nvCxnSpPr>
        <xdr:cNvPr id="108" name="直線コネクタ 107"/>
        <xdr:cNvCxnSpPr/>
      </xdr:nvCxnSpPr>
      <xdr:spPr bwMode="auto">
        <a:xfrm flipV="1">
          <a:off x="5003800" y="6788282"/>
          <a:ext cx="647700" cy="6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252427</xdr:rowOff>
    </xdr:from>
    <xdr:ext cx="762000" cy="259045"/>
    <xdr:sp macro="" textlink="">
      <xdr:nvSpPr>
        <xdr:cNvPr id="109" name="人口1人当たり決算額の推移平均値テキスト445"/>
        <xdr:cNvSpPr txBox="1"/>
      </xdr:nvSpPr>
      <xdr:spPr>
        <a:xfrm>
          <a:off x="5740400" y="651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64450</xdr:rowOff>
    </xdr:from>
    <xdr:to>
      <xdr:col>5</xdr:col>
      <xdr:colOff>34925</xdr:colOff>
      <xdr:row>35</xdr:row>
      <xdr:rowOff>166050</xdr:rowOff>
    </xdr:to>
    <xdr:sp macro="" textlink="">
      <xdr:nvSpPr>
        <xdr:cNvPr id="110" name="フローチャート : 判断 109"/>
        <xdr:cNvSpPr/>
      </xdr:nvSpPr>
      <xdr:spPr bwMode="auto">
        <a:xfrm>
          <a:off x="5600700" y="667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184241</xdr:rowOff>
    </xdr:from>
    <xdr:to>
      <xdr:col>4</xdr:col>
      <xdr:colOff>469900</xdr:colOff>
      <xdr:row>35</xdr:row>
      <xdr:rowOff>325973</xdr:rowOff>
    </xdr:to>
    <xdr:cxnSp macro="">
      <xdr:nvCxnSpPr>
        <xdr:cNvPr id="111" name="直線コネクタ 110"/>
        <xdr:cNvCxnSpPr/>
      </xdr:nvCxnSpPr>
      <xdr:spPr bwMode="auto">
        <a:xfrm flipV="1">
          <a:off x="4305300" y="6794591"/>
          <a:ext cx="698500" cy="141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13060</xdr:rowOff>
    </xdr:from>
    <xdr:to>
      <xdr:col>4</xdr:col>
      <xdr:colOff>520700</xdr:colOff>
      <xdr:row>35</xdr:row>
      <xdr:rowOff>114660</xdr:rowOff>
    </xdr:to>
    <xdr:sp macro="" textlink="">
      <xdr:nvSpPr>
        <xdr:cNvPr id="112" name="フローチャート : 判断 111"/>
        <xdr:cNvSpPr/>
      </xdr:nvSpPr>
      <xdr:spPr bwMode="auto">
        <a:xfrm>
          <a:off x="4953000" y="66234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124838</xdr:rowOff>
    </xdr:from>
    <xdr:ext cx="736600" cy="259045"/>
    <xdr:sp macro="" textlink="">
      <xdr:nvSpPr>
        <xdr:cNvPr id="113" name="テキスト ボックス 112"/>
        <xdr:cNvSpPr txBox="1"/>
      </xdr:nvSpPr>
      <xdr:spPr>
        <a:xfrm>
          <a:off x="4622800" y="6392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301513</xdr:rowOff>
    </xdr:from>
    <xdr:to>
      <xdr:col>3</xdr:col>
      <xdr:colOff>904875</xdr:colOff>
      <xdr:row>35</xdr:row>
      <xdr:rowOff>325973</xdr:rowOff>
    </xdr:to>
    <xdr:cxnSp macro="">
      <xdr:nvCxnSpPr>
        <xdr:cNvPr id="114" name="直線コネクタ 113"/>
        <xdr:cNvCxnSpPr/>
      </xdr:nvCxnSpPr>
      <xdr:spPr bwMode="auto">
        <a:xfrm>
          <a:off x="3606800" y="6911863"/>
          <a:ext cx="698500" cy="24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312435</xdr:rowOff>
    </xdr:from>
    <xdr:to>
      <xdr:col>3</xdr:col>
      <xdr:colOff>955675</xdr:colOff>
      <xdr:row>35</xdr:row>
      <xdr:rowOff>71135</xdr:rowOff>
    </xdr:to>
    <xdr:sp macro="" textlink="">
      <xdr:nvSpPr>
        <xdr:cNvPr id="115" name="フローチャート : 判断 114"/>
        <xdr:cNvSpPr/>
      </xdr:nvSpPr>
      <xdr:spPr bwMode="auto">
        <a:xfrm>
          <a:off x="4254500" y="6579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81312</xdr:rowOff>
    </xdr:from>
    <xdr:ext cx="762000" cy="259045"/>
    <xdr:sp macro="" textlink="">
      <xdr:nvSpPr>
        <xdr:cNvPr id="116" name="テキスト ボックス 115"/>
        <xdr:cNvSpPr txBox="1"/>
      </xdr:nvSpPr>
      <xdr:spPr>
        <a:xfrm>
          <a:off x="3924300" y="634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18,583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217754</xdr:rowOff>
    </xdr:from>
    <xdr:to>
      <xdr:col>3</xdr:col>
      <xdr:colOff>206375</xdr:colOff>
      <xdr:row>35</xdr:row>
      <xdr:rowOff>301513</xdr:rowOff>
    </xdr:to>
    <xdr:cxnSp macro="">
      <xdr:nvCxnSpPr>
        <xdr:cNvPr id="117" name="直線コネクタ 116"/>
        <xdr:cNvCxnSpPr/>
      </xdr:nvCxnSpPr>
      <xdr:spPr bwMode="auto">
        <a:xfrm>
          <a:off x="2908300" y="6828104"/>
          <a:ext cx="698500" cy="83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88224</xdr:rowOff>
    </xdr:from>
    <xdr:to>
      <xdr:col>3</xdr:col>
      <xdr:colOff>257175</xdr:colOff>
      <xdr:row>35</xdr:row>
      <xdr:rowOff>189824</xdr:rowOff>
    </xdr:to>
    <xdr:sp macro="" textlink="">
      <xdr:nvSpPr>
        <xdr:cNvPr id="118" name="フローチャート : 判断 117"/>
        <xdr:cNvSpPr/>
      </xdr:nvSpPr>
      <xdr:spPr bwMode="auto">
        <a:xfrm>
          <a:off x="3556000" y="66985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200001</xdr:rowOff>
    </xdr:from>
    <xdr:ext cx="762000" cy="259045"/>
    <xdr:sp macro="" textlink="">
      <xdr:nvSpPr>
        <xdr:cNvPr id="119" name="テキスト ボックス 118"/>
        <xdr:cNvSpPr txBox="1"/>
      </xdr:nvSpPr>
      <xdr:spPr>
        <a:xfrm>
          <a:off x="3225800" y="646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81961</xdr:rowOff>
    </xdr:from>
    <xdr:to>
      <xdr:col>2</xdr:col>
      <xdr:colOff>692150</xdr:colOff>
      <xdr:row>35</xdr:row>
      <xdr:rowOff>183561</xdr:rowOff>
    </xdr:to>
    <xdr:sp macro="" textlink="">
      <xdr:nvSpPr>
        <xdr:cNvPr id="120" name="フローチャート : 判断 119"/>
        <xdr:cNvSpPr/>
      </xdr:nvSpPr>
      <xdr:spPr bwMode="auto">
        <a:xfrm>
          <a:off x="2857500" y="66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193738</xdr:rowOff>
    </xdr:from>
    <xdr:ext cx="762000" cy="259045"/>
    <xdr:sp macro="" textlink="">
      <xdr:nvSpPr>
        <xdr:cNvPr id="121" name="テキスト ボックス 120"/>
        <xdr:cNvSpPr txBox="1"/>
      </xdr:nvSpPr>
      <xdr:spPr>
        <a:xfrm>
          <a:off x="2527300" y="64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127132</xdr:rowOff>
    </xdr:from>
    <xdr:to>
      <xdr:col>5</xdr:col>
      <xdr:colOff>34925</xdr:colOff>
      <xdr:row>35</xdr:row>
      <xdr:rowOff>228732</xdr:rowOff>
    </xdr:to>
    <xdr:sp macro="" textlink="">
      <xdr:nvSpPr>
        <xdr:cNvPr id="127" name="円/楕円 126"/>
        <xdr:cNvSpPr/>
      </xdr:nvSpPr>
      <xdr:spPr bwMode="auto">
        <a:xfrm>
          <a:off x="5600700" y="6737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99209</xdr:rowOff>
    </xdr:from>
    <xdr:ext cx="762000" cy="259045"/>
    <xdr:sp macro="" textlink="">
      <xdr:nvSpPr>
        <xdr:cNvPr id="128" name="人口1人当たり決算額の推移該当値テキスト445"/>
        <xdr:cNvSpPr txBox="1"/>
      </xdr:nvSpPr>
      <xdr:spPr>
        <a:xfrm>
          <a:off x="5740400" y="67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15,136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133441</xdr:rowOff>
    </xdr:from>
    <xdr:to>
      <xdr:col>4</xdr:col>
      <xdr:colOff>520700</xdr:colOff>
      <xdr:row>35</xdr:row>
      <xdr:rowOff>235041</xdr:rowOff>
    </xdr:to>
    <xdr:sp macro="" textlink="">
      <xdr:nvSpPr>
        <xdr:cNvPr id="129" name="円/楕円 128"/>
        <xdr:cNvSpPr/>
      </xdr:nvSpPr>
      <xdr:spPr bwMode="auto">
        <a:xfrm>
          <a:off x="4953000" y="6743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219818</xdr:rowOff>
    </xdr:from>
    <xdr:ext cx="736600" cy="259045"/>
    <xdr:sp macro="" textlink="">
      <xdr:nvSpPr>
        <xdr:cNvPr id="130" name="テキスト ボックス 129"/>
        <xdr:cNvSpPr txBox="1"/>
      </xdr:nvSpPr>
      <xdr:spPr>
        <a:xfrm>
          <a:off x="4622800" y="6830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275173</xdr:rowOff>
    </xdr:from>
    <xdr:to>
      <xdr:col>3</xdr:col>
      <xdr:colOff>955675</xdr:colOff>
      <xdr:row>36</xdr:row>
      <xdr:rowOff>33873</xdr:rowOff>
    </xdr:to>
    <xdr:sp macro="" textlink="">
      <xdr:nvSpPr>
        <xdr:cNvPr id="131" name="円/楕円 130"/>
        <xdr:cNvSpPr/>
      </xdr:nvSpPr>
      <xdr:spPr bwMode="auto">
        <a:xfrm>
          <a:off x="4254500" y="688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18650</xdr:rowOff>
    </xdr:from>
    <xdr:ext cx="762000" cy="259045"/>
    <xdr:sp macro="" textlink="">
      <xdr:nvSpPr>
        <xdr:cNvPr id="132" name="テキスト ボックス 131"/>
        <xdr:cNvSpPr txBox="1"/>
      </xdr:nvSpPr>
      <xdr:spPr>
        <a:xfrm>
          <a:off x="3924300" y="697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250713</xdr:rowOff>
    </xdr:from>
    <xdr:to>
      <xdr:col>3</xdr:col>
      <xdr:colOff>257175</xdr:colOff>
      <xdr:row>36</xdr:row>
      <xdr:rowOff>9413</xdr:rowOff>
    </xdr:to>
    <xdr:sp macro="" textlink="">
      <xdr:nvSpPr>
        <xdr:cNvPr id="133" name="円/楕円 132"/>
        <xdr:cNvSpPr/>
      </xdr:nvSpPr>
      <xdr:spPr bwMode="auto">
        <a:xfrm>
          <a:off x="3556000" y="6861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337090</xdr:rowOff>
    </xdr:from>
    <xdr:ext cx="762000" cy="259045"/>
    <xdr:sp macro="" textlink="">
      <xdr:nvSpPr>
        <xdr:cNvPr id="134" name="テキスト ボックス 133"/>
        <xdr:cNvSpPr txBox="1"/>
      </xdr:nvSpPr>
      <xdr:spPr>
        <a:xfrm>
          <a:off x="3225800" y="694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166954</xdr:rowOff>
    </xdr:from>
    <xdr:to>
      <xdr:col>2</xdr:col>
      <xdr:colOff>692150</xdr:colOff>
      <xdr:row>35</xdr:row>
      <xdr:rowOff>268554</xdr:rowOff>
    </xdr:to>
    <xdr:sp macro="" textlink="">
      <xdr:nvSpPr>
        <xdr:cNvPr id="135" name="円/楕円 134"/>
        <xdr:cNvSpPr/>
      </xdr:nvSpPr>
      <xdr:spPr bwMode="auto">
        <a:xfrm>
          <a:off x="2857500" y="6777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253331</xdr:rowOff>
    </xdr:from>
    <xdr:ext cx="762000" cy="259045"/>
    <xdr:sp macro="" textlink="">
      <xdr:nvSpPr>
        <xdr:cNvPr id="136" name="テキスト ボックス 135"/>
        <xdr:cNvSpPr txBox="1"/>
      </xdr:nvSpPr>
      <xdr:spPr>
        <a:xfrm>
          <a:off x="2527300" y="68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平成</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21</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年度以降、地方交付税の増加や投資的事業の抑制などにより、財政調整基金については大きな取崩しを行わず、実質収支も黒字を確保してきた。平成</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24</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年度は、特別会計への繰出金の増加等の影響により、実質単年度収支がマイナスとなったが、平成</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年度は、事業の選択と集中及び事業費充当財源の確保などが奏功し、財政調整基金の大きな取崩しもなく黒字に回復している。</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base" latinLnBrk="0" hangingPunct="1">
            <a:lnSpc>
              <a:spcPts val="15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一般会計</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は、国の臨時的な交付金収入が増額となり、また地方交付税、株式等譲渡所得割交付金も増額となったため、実質単年度収支が黒字に転じ、収支が大幅に改善した。</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国民健康保険特別会計は、</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19</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年度末には累積赤字が</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15</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億</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3</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千万円となったものの、その後健全化の取組</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み</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により毎年度単年度黒字を達成し、</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実質収支（赤字）額は縮小し続けている。今後も、</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累積赤字額の解消に努めて</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いく。</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病院事業会計については、現在指定管理により病院を運営しており、公債費等について一般会計からの繰入れを行っているため、収支均衡となっている。　</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下水道事業特別会計についても、収支の不足額については一般会計より繰り入れを行うことで収支均衡となっている。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元利償還金</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は、事業実施に伴うものは、これまでの投資的事業の抑制により、前年度比で減少している。それ以外では、</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臨時財政対策債</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が約</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1/4</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を占め、平成</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19</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年度から発行している退職手当債</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も、約</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6.0%</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を占めており、どちらも前年度比で増加している</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公営企業債の元利償還金に対する繰入金</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en-US" sz="1300" b="0" i="0" u="none" strike="noStrike" kern="0" cap="none" spc="0" normalizeH="0" baseline="0" noProof="0">
              <a:ln>
                <a:noFill/>
              </a:ln>
              <a:solidFill>
                <a:prstClr val="black"/>
              </a:solidFill>
              <a:effectLst/>
              <a:uLnTx/>
              <a:uFillTx/>
              <a:latin typeface="+mn-lt"/>
              <a:ea typeface="+mn-ea"/>
              <a:cs typeface="+mn-cs"/>
            </a:rPr>
            <a:t>下水道</a:t>
          </a:r>
          <a:r>
            <a:rPr kumimoji="0" lang="ja-JP" altLang="ja-JP" sz="1300" b="0" i="0" u="none" strike="noStrike" kern="0" cap="none" spc="0" normalizeH="0" baseline="0" noProof="0">
              <a:ln>
                <a:noFill/>
              </a:ln>
              <a:solidFill>
                <a:prstClr val="black"/>
              </a:solidFill>
              <a:effectLst/>
              <a:uLnTx/>
              <a:uFillTx/>
              <a:latin typeface="+mn-lt"/>
              <a:ea typeface="+mn-ea"/>
              <a:cs typeface="+mn-cs"/>
            </a:rPr>
            <a:t>事業</a:t>
          </a:r>
          <a:r>
            <a:rPr kumimoji="0" lang="ja-JP" altLang="en-US" sz="1300" b="0" i="0" u="none" strike="noStrike" kern="0" cap="none" spc="0" normalizeH="0" baseline="0" noProof="0">
              <a:ln>
                <a:noFill/>
              </a:ln>
              <a:solidFill>
                <a:prstClr val="black"/>
              </a:solidFill>
              <a:effectLst/>
              <a:uLnTx/>
              <a:uFillTx/>
              <a:latin typeface="+mn-lt"/>
              <a:ea typeface="+mn-ea"/>
              <a:cs typeface="+mn-cs"/>
            </a:rPr>
            <a:t>特別会計、病院事業会計へ</a:t>
          </a:r>
          <a:r>
            <a:rPr kumimoji="0" lang="ja-JP" altLang="ja-JP" sz="1300" b="0" i="0" u="none" strike="noStrike" kern="0" cap="none" spc="0" normalizeH="0" baseline="0" noProof="0">
              <a:ln>
                <a:noFill/>
              </a:ln>
              <a:solidFill>
                <a:prstClr val="black"/>
              </a:solidFill>
              <a:effectLst/>
              <a:uLnTx/>
              <a:uFillTx/>
              <a:latin typeface="+mn-lt"/>
              <a:ea typeface="+mn-ea"/>
              <a:cs typeface="+mn-cs"/>
            </a:rPr>
            <a:t>の繰入金</a:t>
          </a:r>
          <a:r>
            <a:rPr kumimoji="0" lang="ja-JP" altLang="en-US" sz="1300" b="0" i="0" u="none" strike="noStrike" kern="0" cap="none" spc="0" normalizeH="0" baseline="0" noProof="0">
              <a:ln>
                <a:noFill/>
              </a:ln>
              <a:solidFill>
                <a:prstClr val="black"/>
              </a:solidFill>
              <a:effectLst/>
              <a:uLnTx/>
              <a:uFillTx/>
              <a:latin typeface="+mn-lt"/>
              <a:ea typeface="+mn-ea"/>
              <a:cs typeface="+mn-cs"/>
            </a:rPr>
            <a:t>の影響により</a:t>
          </a:r>
          <a:r>
            <a:rPr kumimoji="0" lang="ja-JP" altLang="ja-JP" sz="1300" b="0" i="0" u="none" strike="noStrike" kern="0" cap="none" spc="0" normalizeH="0" baseline="0" noProof="0">
              <a:ln>
                <a:noFill/>
              </a:ln>
              <a:solidFill>
                <a:prstClr val="black"/>
              </a:solidFill>
              <a:effectLst/>
              <a:uLnTx/>
              <a:uFillTx/>
              <a:latin typeface="+mn-lt"/>
              <a:ea typeface="+mn-ea"/>
              <a:cs typeface="+mn-cs"/>
            </a:rPr>
            <a:t>、全体的に</a:t>
          </a:r>
          <a:r>
            <a:rPr kumimoji="0" lang="ja-JP" altLang="en-US" sz="1300" b="0" i="0" u="none" strike="noStrike" kern="0" cap="none" spc="0" normalizeH="0" baseline="0" noProof="0">
              <a:ln>
                <a:noFill/>
              </a:ln>
              <a:solidFill>
                <a:prstClr val="black"/>
              </a:solidFill>
              <a:effectLst/>
              <a:uLnTx/>
              <a:uFillTx/>
              <a:latin typeface="+mn-lt"/>
              <a:ea typeface="+mn-ea"/>
              <a:cs typeface="+mn-cs"/>
            </a:rPr>
            <a:t>増加している。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算入公債費等</a:t>
          </a:r>
          <a:r>
            <a:rPr kumimoji="0" lang="ja-JP" altLang="en-US" sz="1300" b="0" i="0" u="none" strike="noStrike" kern="0" cap="none" spc="0" normalizeH="0" baseline="0" noProof="0">
              <a:ln>
                <a:noFill/>
              </a:ln>
              <a:solidFill>
                <a:prstClr val="black"/>
              </a:solidFill>
              <a:effectLst/>
              <a:uLnTx/>
              <a:uFillTx/>
              <a:latin typeface="+mn-lt"/>
              <a:ea typeface="+mn-ea"/>
              <a:cs typeface="+mn-cs"/>
            </a:rPr>
            <a:t>は、</a:t>
          </a:r>
          <a:r>
            <a:rPr kumimoji="0" lang="ja-JP" altLang="ja-JP" sz="1300" b="0" i="0" u="none" strike="noStrike" kern="0" cap="none" spc="0" normalizeH="0" baseline="0" noProof="0">
              <a:ln>
                <a:noFill/>
              </a:ln>
              <a:solidFill>
                <a:prstClr val="black"/>
              </a:solidFill>
              <a:effectLst/>
              <a:uLnTx/>
              <a:uFillTx/>
              <a:latin typeface="+mn-lt"/>
              <a:ea typeface="+mn-ea"/>
              <a:cs typeface="+mn-cs"/>
            </a:rPr>
            <a:t>過去の起債に対する基準財政需要額</a:t>
          </a:r>
          <a:r>
            <a:rPr kumimoji="0" lang="ja-JP" altLang="en-US" sz="1300" b="0" i="0" u="none" strike="noStrike" kern="0" cap="none" spc="0" normalizeH="0" baseline="0" noProof="0">
              <a:ln>
                <a:noFill/>
              </a:ln>
              <a:solidFill>
                <a:prstClr val="black"/>
              </a:solidFill>
              <a:effectLst/>
              <a:uLnTx/>
              <a:uFillTx/>
              <a:latin typeface="+mn-lt"/>
              <a:ea typeface="+mn-ea"/>
              <a:cs typeface="+mn-cs"/>
            </a:rPr>
            <a:t>の積み上げ</a:t>
          </a:r>
          <a:r>
            <a:rPr kumimoji="0" lang="ja-JP" altLang="ja-JP" sz="1300" b="0" i="0" u="none" strike="noStrike" kern="0" cap="none" spc="0" normalizeH="0" baseline="0" noProof="0">
              <a:ln>
                <a:noFill/>
              </a:ln>
              <a:solidFill>
                <a:prstClr val="black"/>
              </a:solidFill>
              <a:effectLst/>
              <a:uLnTx/>
              <a:uFillTx/>
              <a:latin typeface="+mn-lt"/>
              <a:ea typeface="+mn-ea"/>
              <a:cs typeface="+mn-cs"/>
            </a:rPr>
            <a:t>であり、</a:t>
          </a:r>
          <a:r>
            <a:rPr kumimoji="0" lang="ja-JP" altLang="en-US" sz="1300" b="0" i="0" u="none" strike="noStrike" kern="0" cap="none" spc="0" normalizeH="0" baseline="0" noProof="0">
              <a:ln>
                <a:noFill/>
              </a:ln>
              <a:solidFill>
                <a:prstClr val="black"/>
              </a:solidFill>
              <a:effectLst/>
              <a:uLnTx/>
              <a:uFillTx/>
              <a:latin typeface="+mn-lt"/>
              <a:ea typeface="+mn-ea"/>
              <a:cs typeface="+mn-cs"/>
            </a:rPr>
            <a:t>おおむね横ばいの状況に</a:t>
          </a:r>
          <a:r>
            <a:rPr kumimoji="0" lang="ja-JP" altLang="ja-JP" sz="1300" b="0" i="0" u="none" strike="noStrike" kern="0" cap="none" spc="0" normalizeH="0" baseline="0" noProof="0">
              <a:ln>
                <a:noFill/>
              </a:ln>
              <a:solidFill>
                <a:prstClr val="black"/>
              </a:solidFill>
              <a:effectLst/>
              <a:uLnTx/>
              <a:uFillTx/>
              <a:latin typeface="+mn-lt"/>
              <a:ea typeface="+mn-ea"/>
              <a:cs typeface="+mn-cs"/>
            </a:rPr>
            <a:t>ある。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実質公債費比率の分子</a:t>
          </a:r>
          <a:r>
            <a:rPr kumimoji="0" lang="ja-JP" altLang="en-US" sz="1300" b="0" i="0" u="none" strike="noStrike" kern="0" cap="none" spc="0" normalizeH="0" baseline="0" noProof="0">
              <a:ln>
                <a:noFill/>
              </a:ln>
              <a:solidFill>
                <a:prstClr val="black"/>
              </a:solidFill>
              <a:effectLst/>
              <a:uLnTx/>
              <a:uFillTx/>
              <a:latin typeface="+mn-lt"/>
              <a:ea typeface="+mn-ea"/>
              <a:cs typeface="+mn-cs"/>
            </a:rPr>
            <a:t>は、主に公営企業債の</a:t>
          </a:r>
          <a:r>
            <a:rPr kumimoji="0" lang="ja-JP" altLang="ja-JP" sz="1300" b="0" i="0" u="none" strike="noStrike" kern="0" cap="none" spc="0" normalizeH="0" baseline="0" noProof="0">
              <a:ln>
                <a:noFill/>
              </a:ln>
              <a:solidFill>
                <a:prstClr val="black"/>
              </a:solidFill>
              <a:effectLst/>
              <a:uLnTx/>
              <a:uFillTx/>
              <a:latin typeface="+mn-lt"/>
              <a:ea typeface="+mn-ea"/>
              <a:cs typeface="+mn-cs"/>
            </a:rPr>
            <a:t>元利償還金</a:t>
          </a:r>
          <a:r>
            <a:rPr kumimoji="0" lang="ja-JP" altLang="en-US" sz="1300" b="0" i="0" u="none" strike="noStrike" kern="0" cap="none" spc="0" normalizeH="0" baseline="0" noProof="0">
              <a:ln>
                <a:noFill/>
              </a:ln>
              <a:solidFill>
                <a:prstClr val="black"/>
              </a:solidFill>
              <a:effectLst/>
              <a:uLnTx/>
              <a:uFillTx/>
              <a:latin typeface="+mn-lt"/>
              <a:ea typeface="+mn-ea"/>
              <a:cs typeface="+mn-cs"/>
            </a:rPr>
            <a:t>に対する繰入金の状況を反映して</a:t>
          </a:r>
          <a:r>
            <a:rPr kumimoji="0" lang="ja-JP" altLang="ja-JP" sz="1300" b="0" i="0" u="none" strike="noStrike" kern="0" cap="none" spc="0" normalizeH="0" baseline="0" noProof="0">
              <a:ln>
                <a:noFill/>
              </a:ln>
              <a:solidFill>
                <a:prstClr val="black"/>
              </a:solidFill>
              <a:effectLst/>
              <a:uLnTx/>
              <a:uFillTx/>
              <a:latin typeface="+mn-lt"/>
              <a:ea typeface="+mn-ea"/>
              <a:cs typeface="+mn-cs"/>
            </a:rPr>
            <a:t>増加している。</a:t>
          </a:r>
        </a:p>
        <a:p>
          <a:pPr marL="0" marR="0" lvl="0" indent="0" algn="l" defTabSz="914400" rtl="0" eaLnBrk="1" fontAlgn="auto" latinLnBrk="0" hangingPunct="1">
            <a:lnSpc>
              <a:spcPts val="1400"/>
            </a:lnSpc>
            <a:spcBef>
              <a:spcPts val="0"/>
            </a:spcBef>
            <a:spcAft>
              <a:spcPts val="0"/>
            </a:spcAft>
            <a:buClrTx/>
            <a:buSzTx/>
            <a:buFontTx/>
            <a:buNone/>
            <a:tabLst/>
            <a:defRPr sz="1000"/>
          </a:pPr>
          <a:endPar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一般会計等に係る地方債の現在高</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は、臨時財政対策債が約</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48.7</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％を占め、退職手当債は約</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6.6</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％となっており、いずれも昨年度比で増加している。なお、平成</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24</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年度末で解散した阪南岬消防組合の起債残高を引き継いだことに伴い、</a:t>
          </a:r>
          <a:r>
            <a:rPr kumimoji="0" lang="en-US" altLang="ja-JP" sz="1300" b="0" i="0" u="none" strike="noStrike" kern="0" cap="none" spc="0" normalizeH="0" baseline="0" noProof="0">
              <a:ln>
                <a:noFill/>
              </a:ln>
              <a:solidFill>
                <a:sysClr val="windowText" lastClr="000000"/>
              </a:solidFill>
              <a:effectLst/>
              <a:uLnTx/>
              <a:uFillTx/>
              <a:latin typeface="+mn-lt"/>
              <a:ea typeface="+mn-ea"/>
              <a:cs typeface="+mn-cs"/>
            </a:rPr>
            <a:t>213</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百万円増加している。</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公営企業債の元利償還金に対する繰入金</a:t>
          </a:r>
          <a:r>
            <a:rPr kumimoji="0" lang="ja-JP" altLang="en-US" sz="1300" b="0" i="0" u="none" strike="noStrike" kern="0" cap="none" spc="0" normalizeH="0" baseline="0" noProof="0">
              <a:ln>
                <a:noFill/>
              </a:ln>
              <a:solidFill>
                <a:prstClr val="black"/>
              </a:solidFill>
              <a:effectLst/>
              <a:uLnTx/>
              <a:uFillTx/>
              <a:latin typeface="+mn-lt"/>
              <a:ea typeface="+mn-ea"/>
              <a:cs typeface="+mn-cs"/>
            </a:rPr>
            <a:t>は、</a:t>
          </a:r>
          <a:r>
            <a:rPr kumimoji="0" lang="ja-JP" altLang="ja-JP" sz="1300" b="0" i="0" u="none" strike="noStrike" kern="0" cap="none" spc="0" normalizeH="0" baseline="0" noProof="0">
              <a:ln>
                <a:noFill/>
              </a:ln>
              <a:solidFill>
                <a:prstClr val="black"/>
              </a:solidFill>
              <a:effectLst/>
              <a:uLnTx/>
              <a:uFillTx/>
              <a:latin typeface="+mn-lt"/>
              <a:ea typeface="+mn-ea"/>
              <a:cs typeface="+mn-cs"/>
            </a:rPr>
            <a:t>下水道事業特別会計の影響が大きいが、投資的事業等を計画的に行うことにより起債発行を抑制していることで横ばいで推移している。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退職手当負担見込額</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職員定員管理計画に基づ</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く厳格な定員管理を行っており</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逓減となっている</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base" latinLnBrk="0" hangingPunct="1">
            <a:lnSpc>
              <a:spcPts val="13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充当可能基金</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は、市税収入、各種交付金の減額による影響により減額となっている。</a:t>
          </a:r>
          <a:endParaRPr kumimoji="0" lang="en-US"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0" lang="ja-JP" altLang="en-US" sz="1300" b="0" i="0" u="none" strike="noStrike" kern="0" cap="none" spc="0" normalizeH="0" baseline="0" noProof="0">
              <a:ln>
                <a:noFill/>
              </a:ln>
              <a:solidFill>
                <a:schemeClr val="tx1"/>
              </a:solidFill>
              <a:effectLst/>
              <a:uLnTx/>
              <a:uFillTx/>
              <a:latin typeface="+mn-lt"/>
              <a:ea typeface="+mn-ea"/>
              <a:cs typeface="+mn-cs"/>
            </a:rPr>
            <a:t>　</a:t>
          </a:r>
          <a:r>
            <a:rPr kumimoji="0" lang="ja-JP" altLang="ja-JP" sz="1300" b="0" i="0" u="none" strike="noStrike" kern="0" cap="none" spc="0" normalizeH="0" baseline="0" noProof="0">
              <a:ln>
                <a:noFill/>
              </a:ln>
              <a:solidFill>
                <a:schemeClr val="tx1"/>
              </a:solidFill>
              <a:effectLst/>
              <a:uLnTx/>
              <a:uFillTx/>
              <a:latin typeface="+mn-lt"/>
              <a:ea typeface="+mn-ea"/>
              <a:cs typeface="+mn-cs"/>
            </a:rPr>
            <a:t>充当可能特定歳入</a:t>
          </a:r>
          <a:r>
            <a:rPr kumimoji="0" lang="ja-JP" altLang="en-US" sz="1300" b="0" i="0" u="none" strike="noStrike" kern="0" cap="none" spc="0" normalizeH="0" baseline="0" noProof="0">
              <a:ln>
                <a:noFill/>
              </a:ln>
              <a:solidFill>
                <a:schemeClr val="tx1"/>
              </a:solidFill>
              <a:effectLst/>
              <a:uLnTx/>
              <a:uFillTx/>
              <a:latin typeface="+mn-lt"/>
              <a:ea typeface="+mn-ea"/>
              <a:cs typeface="+mn-cs"/>
            </a:rPr>
            <a:t>は</a:t>
          </a:r>
          <a:r>
            <a:rPr kumimoji="0" lang="ja-JP" altLang="ja-JP" sz="1300" b="0" i="0" u="none" strike="noStrike" kern="0" cap="none" spc="0" normalizeH="0" baseline="0" noProof="0">
              <a:ln>
                <a:noFill/>
              </a:ln>
              <a:solidFill>
                <a:schemeClr val="tx1"/>
              </a:solidFill>
              <a:effectLst/>
              <a:uLnTx/>
              <a:uFillTx/>
              <a:latin typeface="+mn-lt"/>
              <a:ea typeface="+mn-ea"/>
              <a:cs typeface="+mn-cs"/>
            </a:rPr>
            <a:t>都市計画税収で</a:t>
          </a:r>
          <a:r>
            <a:rPr kumimoji="0" lang="ja-JP" altLang="en-US" sz="1300" b="0" i="0" u="none" strike="noStrike" kern="0" cap="none" spc="0" normalizeH="0" baseline="0" noProof="0">
              <a:ln>
                <a:noFill/>
              </a:ln>
              <a:solidFill>
                <a:schemeClr val="tx1"/>
              </a:solidFill>
              <a:effectLst/>
              <a:uLnTx/>
              <a:uFillTx/>
              <a:latin typeface="+mn-lt"/>
              <a:ea typeface="+mn-ea"/>
              <a:cs typeface="+mn-cs"/>
            </a:rPr>
            <a:t>あり、近年は減少傾向にある。　</a:t>
          </a:r>
          <a:endParaRPr kumimoji="0" lang="en-US" altLang="ja-JP" sz="13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base" latinLnBrk="0" hangingPunct="1">
            <a:lnSpc>
              <a:spcPts val="1600"/>
            </a:lnSpc>
            <a:spcBef>
              <a:spcPts val="0"/>
            </a:spcBef>
            <a:spcAft>
              <a:spcPts val="0"/>
            </a:spcAft>
            <a:buClrTx/>
            <a:buSzTx/>
            <a:buFontTx/>
            <a:buNone/>
            <a:tabLst/>
            <a:defRPr/>
          </a:pPr>
          <a:endParaRPr kumimoji="0" lang="ja-JP" altLang="en-US" sz="1300" b="0" i="0" u="none" strike="noStrike" kern="0" cap="none" spc="0" normalizeH="0" baseline="0" noProof="0">
            <a:ln>
              <a:noFill/>
            </a:ln>
            <a:solidFill>
              <a:schemeClr val="tx1"/>
            </a:solidFill>
            <a:effectLst/>
            <a:uLnTx/>
            <a:uFillTx/>
            <a:latin typeface="ＭＳ ゴシック"/>
            <a:ea typeface="ＭＳ 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16770522</v>
      </c>
      <c r="BO4" s="349"/>
      <c r="BP4" s="349"/>
      <c r="BQ4" s="349"/>
      <c r="BR4" s="349"/>
      <c r="BS4" s="349"/>
      <c r="BT4" s="349"/>
      <c r="BU4" s="350"/>
      <c r="BV4" s="348">
        <v>16107268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1.9</v>
      </c>
      <c r="CU4" s="355"/>
      <c r="CV4" s="355"/>
      <c r="CW4" s="355"/>
      <c r="CX4" s="355"/>
      <c r="CY4" s="355"/>
      <c r="CZ4" s="355"/>
      <c r="DA4" s="356"/>
      <c r="DB4" s="354">
        <v>1.7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16558997</v>
      </c>
      <c r="BO5" s="386"/>
      <c r="BP5" s="386"/>
      <c r="BQ5" s="386"/>
      <c r="BR5" s="386"/>
      <c r="BS5" s="386"/>
      <c r="BT5" s="386"/>
      <c r="BU5" s="387"/>
      <c r="BV5" s="385">
        <v>15863371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95.2</v>
      </c>
      <c r="CU5" s="383"/>
      <c r="CV5" s="383"/>
      <c r="CW5" s="383"/>
      <c r="CX5" s="383"/>
      <c r="CY5" s="383"/>
      <c r="CZ5" s="383"/>
      <c r="DA5" s="384"/>
      <c r="DB5" s="382">
        <v>98.9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211525</v>
      </c>
      <c r="BO6" s="386"/>
      <c r="BP6" s="386"/>
      <c r="BQ6" s="386"/>
      <c r="BR6" s="386"/>
      <c r="BS6" s="386"/>
      <c r="BT6" s="386"/>
      <c r="BU6" s="387"/>
      <c r="BV6" s="385">
        <v>243897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104.2</v>
      </c>
      <c r="CU6" s="423"/>
      <c r="CV6" s="423"/>
      <c r="CW6" s="423"/>
      <c r="CX6" s="423"/>
      <c r="CY6" s="423"/>
      <c r="CZ6" s="423"/>
      <c r="DA6" s="424"/>
      <c r="DB6" s="422">
        <v>107.7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4817</v>
      </c>
      <c r="BO7" s="386"/>
      <c r="BP7" s="386"/>
      <c r="BQ7" s="386"/>
      <c r="BR7" s="386"/>
      <c r="BS7" s="386"/>
      <c r="BT7" s="386"/>
      <c r="BU7" s="387"/>
      <c r="BV7" s="385">
        <v>68193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10604637</v>
      </c>
      <c r="CU7" s="386"/>
      <c r="CV7" s="386"/>
      <c r="CW7" s="386"/>
      <c r="CX7" s="386"/>
      <c r="CY7" s="386"/>
      <c r="CZ7" s="386"/>
      <c r="DA7" s="387"/>
      <c r="DB7" s="385">
        <v>10444441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206708</v>
      </c>
      <c r="BO8" s="386"/>
      <c r="BP8" s="386"/>
      <c r="BQ8" s="386"/>
      <c r="BR8" s="386"/>
      <c r="BS8" s="386"/>
      <c r="BT8" s="386"/>
      <c r="BU8" s="387"/>
      <c r="BV8" s="385">
        <v>175704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0.53</v>
      </c>
      <c r="CU8" s="426"/>
      <c r="CV8" s="426"/>
      <c r="CW8" s="426"/>
      <c r="CX8" s="426"/>
      <c r="CY8" s="426"/>
      <c r="CZ8" s="426"/>
      <c r="DA8" s="427"/>
      <c r="DB8" s="425">
        <v>0.54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56646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31004</v>
      </c>
      <c r="BO9" s="386"/>
      <c r="BP9" s="386"/>
      <c r="BQ9" s="386"/>
      <c r="BR9" s="386"/>
      <c r="BS9" s="386"/>
      <c r="BT9" s="386"/>
      <c r="BU9" s="387"/>
      <c r="BV9" s="385">
        <v>-66542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v>
      </c>
      <c r="CU9" s="383"/>
      <c r="CV9" s="383"/>
      <c r="CW9" s="383"/>
      <c r="CX9" s="383"/>
      <c r="CY9" s="383"/>
      <c r="CZ9" s="383"/>
      <c r="DA9" s="384"/>
      <c r="DB9" s="382">
        <v>14.2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57616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1742</v>
      </c>
      <c r="BO10" s="386"/>
      <c r="BP10" s="386"/>
      <c r="BQ10" s="386"/>
      <c r="BR10" s="386"/>
      <c r="BS10" s="386"/>
      <c r="BT10" s="386"/>
      <c r="BU10" s="387"/>
      <c r="BV10" s="385">
        <v>10698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57435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27300</v>
      </c>
      <c r="BO12" s="386"/>
      <c r="BP12" s="386"/>
      <c r="BQ12" s="386"/>
      <c r="BR12" s="386"/>
      <c r="BS12" s="386"/>
      <c r="BT12" s="386"/>
      <c r="BU12" s="387"/>
      <c r="BV12" s="385">
        <v>268867</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57143</v>
      </c>
      <c r="S13" s="467"/>
      <c r="T13" s="467"/>
      <c r="U13" s="467"/>
      <c r="V13" s="468"/>
      <c r="W13" s="401" t="s">
        <v>123</v>
      </c>
      <c r="X13" s="402"/>
      <c r="Y13" s="402"/>
      <c r="Z13" s="402"/>
      <c r="AA13" s="402"/>
      <c r="AB13" s="392"/>
      <c r="AC13" s="436">
        <v>368</v>
      </c>
      <c r="AD13" s="437"/>
      <c r="AE13" s="437"/>
      <c r="AF13" s="437"/>
      <c r="AG13" s="476"/>
      <c r="AH13" s="436">
        <v>444</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5446</v>
      </c>
      <c r="BO13" s="386"/>
      <c r="BP13" s="386"/>
      <c r="BQ13" s="386"/>
      <c r="BR13" s="386"/>
      <c r="BS13" s="386"/>
      <c r="BT13" s="386"/>
      <c r="BU13" s="387"/>
      <c r="BV13" s="385">
        <v>-324711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8.6999999999999993</v>
      </c>
      <c r="CU13" s="383"/>
      <c r="CV13" s="383"/>
      <c r="CW13" s="383"/>
      <c r="CX13" s="383"/>
      <c r="CY13" s="383"/>
      <c r="CZ13" s="383"/>
      <c r="DA13" s="384"/>
      <c r="DB13" s="382">
        <v>8.1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57546</v>
      </c>
      <c r="S14" s="467"/>
      <c r="T14" s="467"/>
      <c r="U14" s="467"/>
      <c r="V14" s="468"/>
      <c r="W14" s="375"/>
      <c r="X14" s="376"/>
      <c r="Y14" s="376"/>
      <c r="Z14" s="376"/>
      <c r="AA14" s="376"/>
      <c r="AB14" s="365"/>
      <c r="AC14" s="469">
        <v>1.6</v>
      </c>
      <c r="AD14" s="470"/>
      <c r="AE14" s="470"/>
      <c r="AF14" s="470"/>
      <c r="AG14" s="471"/>
      <c r="AH14" s="469">
        <v>1.8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56</v>
      </c>
      <c r="CU14" s="481"/>
      <c r="CV14" s="481"/>
      <c r="CW14" s="481"/>
      <c r="CX14" s="481"/>
      <c r="CY14" s="481"/>
      <c r="CZ14" s="481"/>
      <c r="DA14" s="482"/>
      <c r="DB14" s="480">
        <v>55.2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57267</v>
      </c>
      <c r="S15" s="467"/>
      <c r="T15" s="467"/>
      <c r="U15" s="467"/>
      <c r="V15" s="468"/>
      <c r="W15" s="401" t="s">
        <v>130</v>
      </c>
      <c r="X15" s="402"/>
      <c r="Y15" s="402"/>
      <c r="Z15" s="402"/>
      <c r="AA15" s="402"/>
      <c r="AB15" s="392"/>
      <c r="AC15" s="436">
        <v>5458</v>
      </c>
      <c r="AD15" s="437"/>
      <c r="AE15" s="437"/>
      <c r="AF15" s="437"/>
      <c r="AG15" s="476"/>
      <c r="AH15" s="436">
        <v>6510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4434019</v>
      </c>
      <c r="BO15" s="349"/>
      <c r="BP15" s="349"/>
      <c r="BQ15" s="349"/>
      <c r="BR15" s="349"/>
      <c r="BS15" s="349"/>
      <c r="BT15" s="349"/>
      <c r="BU15" s="350"/>
      <c r="BV15" s="348">
        <v>4418205</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24.2</v>
      </c>
      <c r="AD16" s="470"/>
      <c r="AE16" s="470"/>
      <c r="AF16" s="470"/>
      <c r="AG16" s="471"/>
      <c r="AH16" s="469">
        <v>26.1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8410287</v>
      </c>
      <c r="BO16" s="386"/>
      <c r="BP16" s="386"/>
      <c r="BQ16" s="386"/>
      <c r="BR16" s="386"/>
      <c r="BS16" s="386"/>
      <c r="BT16" s="386"/>
      <c r="BU16" s="387"/>
      <c r="BV16" s="385">
        <v>8310902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16717</v>
      </c>
      <c r="AD17" s="437"/>
      <c r="AE17" s="437"/>
      <c r="AF17" s="437"/>
      <c r="AG17" s="476"/>
      <c r="AH17" s="436">
        <v>17565</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5708356</v>
      </c>
      <c r="BO17" s="386"/>
      <c r="BP17" s="386"/>
      <c r="BQ17" s="386"/>
      <c r="BR17" s="386"/>
      <c r="BS17" s="386"/>
      <c r="BT17" s="386"/>
      <c r="BU17" s="387"/>
      <c r="BV17" s="385">
        <v>5671197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36.1</v>
      </c>
      <c r="M18" s="498"/>
      <c r="N18" s="498"/>
      <c r="O18" s="498"/>
      <c r="P18" s="498"/>
      <c r="Q18" s="498"/>
      <c r="R18" s="499"/>
      <c r="S18" s="499"/>
      <c r="T18" s="499"/>
      <c r="U18" s="499"/>
      <c r="V18" s="500"/>
      <c r="W18" s="403"/>
      <c r="X18" s="404"/>
      <c r="Y18" s="404"/>
      <c r="Z18" s="404"/>
      <c r="AA18" s="404"/>
      <c r="AB18" s="395"/>
      <c r="AC18" s="501">
        <v>74.2</v>
      </c>
      <c r="AD18" s="502"/>
      <c r="AE18" s="502"/>
      <c r="AF18" s="502"/>
      <c r="AG18" s="503"/>
      <c r="AH18" s="501">
        <v>70.3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10238954</v>
      </c>
      <c r="BO18" s="386"/>
      <c r="BP18" s="386"/>
      <c r="BQ18" s="386"/>
      <c r="BR18" s="386"/>
      <c r="BS18" s="386"/>
      <c r="BT18" s="386"/>
      <c r="BU18" s="387"/>
      <c r="BV18" s="385">
        <v>10440223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1569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11853759</v>
      </c>
      <c r="BO19" s="386"/>
      <c r="BP19" s="386"/>
      <c r="BQ19" s="386"/>
      <c r="BR19" s="386"/>
      <c r="BS19" s="386"/>
      <c r="BT19" s="386"/>
      <c r="BU19" s="387"/>
      <c r="BV19" s="385">
        <v>11833771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20500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16435002</v>
      </c>
      <c r="BO23" s="386"/>
      <c r="BP23" s="386"/>
      <c r="BQ23" s="386"/>
      <c r="BR23" s="386"/>
      <c r="BS23" s="386"/>
      <c r="BT23" s="386"/>
      <c r="BU23" s="387"/>
      <c r="BV23" s="385">
        <v>16160495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8500</v>
      </c>
      <c r="R24" s="437"/>
      <c r="S24" s="437"/>
      <c r="T24" s="437"/>
      <c r="U24" s="437"/>
      <c r="V24" s="476"/>
      <c r="W24" s="531"/>
      <c r="X24" s="519"/>
      <c r="Y24" s="520"/>
      <c r="Z24" s="435" t="s">
        <v>153</v>
      </c>
      <c r="AA24" s="415"/>
      <c r="AB24" s="415"/>
      <c r="AC24" s="415"/>
      <c r="AD24" s="415"/>
      <c r="AE24" s="415"/>
      <c r="AF24" s="415"/>
      <c r="AG24" s="416"/>
      <c r="AH24" s="436">
        <v>306</v>
      </c>
      <c r="AI24" s="437"/>
      <c r="AJ24" s="437"/>
      <c r="AK24" s="437"/>
      <c r="AL24" s="476"/>
      <c r="AM24" s="436">
        <v>1040094</v>
      </c>
      <c r="AN24" s="437"/>
      <c r="AO24" s="437"/>
      <c r="AP24" s="437"/>
      <c r="AQ24" s="437"/>
      <c r="AR24" s="476"/>
      <c r="AS24" s="436">
        <v>3399</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12167375</v>
      </c>
      <c r="BO24" s="386"/>
      <c r="BP24" s="386"/>
      <c r="BQ24" s="386"/>
      <c r="BR24" s="386"/>
      <c r="BS24" s="386"/>
      <c r="BT24" s="386"/>
      <c r="BU24" s="387"/>
      <c r="BV24" s="385">
        <v>11840036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7200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1127257</v>
      </c>
      <c r="BO25" s="349"/>
      <c r="BP25" s="349"/>
      <c r="BQ25" s="349"/>
      <c r="BR25" s="349"/>
      <c r="BS25" s="349"/>
      <c r="BT25" s="349"/>
      <c r="BU25" s="350"/>
      <c r="BV25" s="348">
        <v>377239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6500</v>
      </c>
      <c r="R26" s="437"/>
      <c r="S26" s="437"/>
      <c r="T26" s="437"/>
      <c r="U26" s="437"/>
      <c r="V26" s="476"/>
      <c r="W26" s="531"/>
      <c r="X26" s="519"/>
      <c r="Y26" s="520"/>
      <c r="Z26" s="435" t="s">
        <v>159</v>
      </c>
      <c r="AA26" s="539"/>
      <c r="AB26" s="539"/>
      <c r="AC26" s="539"/>
      <c r="AD26" s="539"/>
      <c r="AE26" s="539"/>
      <c r="AF26" s="539"/>
      <c r="AG26" s="540"/>
      <c r="AH26" s="436">
        <v>43</v>
      </c>
      <c r="AI26" s="437"/>
      <c r="AJ26" s="437"/>
      <c r="AK26" s="437"/>
      <c r="AL26" s="476"/>
      <c r="AM26" s="436">
        <v>145684</v>
      </c>
      <c r="AN26" s="437"/>
      <c r="AO26" s="437"/>
      <c r="AP26" s="437"/>
      <c r="AQ26" s="437"/>
      <c r="AR26" s="476"/>
      <c r="AS26" s="436">
        <v>3388</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5300</v>
      </c>
      <c r="R27" s="437"/>
      <c r="S27" s="437"/>
      <c r="T27" s="437"/>
      <c r="U27" s="437"/>
      <c r="V27" s="476"/>
      <c r="W27" s="531"/>
      <c r="X27" s="519"/>
      <c r="Y27" s="520"/>
      <c r="Z27" s="435" t="s">
        <v>162</v>
      </c>
      <c r="AA27" s="415"/>
      <c r="AB27" s="415"/>
      <c r="AC27" s="415"/>
      <c r="AD27" s="415"/>
      <c r="AE27" s="415"/>
      <c r="AF27" s="415"/>
      <c r="AG27" s="416"/>
      <c r="AH27" s="436">
        <v>30</v>
      </c>
      <c r="AI27" s="437"/>
      <c r="AJ27" s="437"/>
      <c r="AK27" s="437"/>
      <c r="AL27" s="476"/>
      <c r="AM27" s="436">
        <v>96933</v>
      </c>
      <c r="AN27" s="437"/>
      <c r="AO27" s="437"/>
      <c r="AP27" s="437"/>
      <c r="AQ27" s="437"/>
      <c r="AR27" s="476"/>
      <c r="AS27" s="436">
        <v>3231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4800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2191318</v>
      </c>
      <c r="BO28" s="349"/>
      <c r="BP28" s="349"/>
      <c r="BQ28" s="349"/>
      <c r="BR28" s="349"/>
      <c r="BS28" s="349"/>
      <c r="BT28" s="349"/>
      <c r="BU28" s="350"/>
      <c r="BV28" s="348">
        <v>2216876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14</v>
      </c>
      <c r="M29" s="437"/>
      <c r="N29" s="437"/>
      <c r="O29" s="437"/>
      <c r="P29" s="476"/>
      <c r="Q29" s="436">
        <v>4600</v>
      </c>
      <c r="R29" s="437"/>
      <c r="S29" s="437"/>
      <c r="T29" s="437"/>
      <c r="U29" s="437"/>
      <c r="V29" s="476"/>
      <c r="W29" s="531"/>
      <c r="X29" s="519"/>
      <c r="Y29" s="520"/>
      <c r="Z29" s="435" t="s">
        <v>169</v>
      </c>
      <c r="AA29" s="415"/>
      <c r="AB29" s="415"/>
      <c r="AC29" s="415"/>
      <c r="AD29" s="415"/>
      <c r="AE29" s="415"/>
      <c r="AF29" s="415"/>
      <c r="AG29" s="416"/>
      <c r="AH29" s="436">
        <v>336</v>
      </c>
      <c r="AI29" s="437"/>
      <c r="AJ29" s="437"/>
      <c r="AK29" s="437"/>
      <c r="AL29" s="476"/>
      <c r="AM29" s="436">
        <v>1137027</v>
      </c>
      <c r="AN29" s="437"/>
      <c r="AO29" s="437"/>
      <c r="AP29" s="437"/>
      <c r="AQ29" s="437"/>
      <c r="AR29" s="476"/>
      <c r="AS29" s="436">
        <v>3384</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523528</v>
      </c>
      <c r="BO29" s="386"/>
      <c r="BP29" s="386"/>
      <c r="BQ29" s="386"/>
      <c r="BR29" s="386"/>
      <c r="BS29" s="386"/>
      <c r="BT29" s="386"/>
      <c r="BU29" s="387"/>
      <c r="BV29" s="385">
        <v>493196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101.7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955040</v>
      </c>
      <c r="BO30" s="553"/>
      <c r="BP30" s="553"/>
      <c r="BQ30" s="553"/>
      <c r="BR30" s="553"/>
      <c r="BS30" s="553"/>
      <c r="BT30" s="553"/>
      <c r="BU30" s="554"/>
      <c r="BV30" s="552">
        <v>1061933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病院事業会計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泉南清掃事務組合（一般会計）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6</v>
      </c>
      <c r="AN35" s="564"/>
      <c r="AO35" s="565" t="str">
        <f>IF('各会計、関係団体の財政状況及び健全化判断比率'!B32="","",'各会計、関係団体の財政状況及び健全化判断比率'!B32)</f>
        <v>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泉州南消防組合（一般会計）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大阪府後期高齢者医療広域連合（一般会計）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大阪府後期高齢者医療広域連合（特別会計）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大阪広域水道企業団（水道事業会計）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大阪広域水道企業団（工業用水道事業会計）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7" t="s">
        <v>24</v>
      </c>
      <c r="C41" s="1168"/>
      <c r="D41" s="81"/>
      <c r="E41" s="1173" t="s">
        <v>25</v>
      </c>
      <c r="F41" s="1173"/>
      <c r="G41" s="1173"/>
      <c r="H41" s="1174"/>
      <c r="I41" s="82">
        <v>14506</v>
      </c>
      <c r="J41" s="83">
        <v>16185</v>
      </c>
      <c r="K41" s="83">
        <v>16085</v>
      </c>
      <c r="L41" s="83">
        <v>15947</v>
      </c>
      <c r="M41" s="84">
        <v>16435</v>
      </c>
    </row>
    <row r="42" spans="2:13" ht="27.75" customHeight="1">
      <c r="B42" s="1169"/>
      <c r="C42" s="1170"/>
      <c r="D42" s="85"/>
      <c r="E42" s="1175" t="s">
        <v>26</v>
      </c>
      <c r="F42" s="1175"/>
      <c r="G42" s="1175"/>
      <c r="H42" s="1176"/>
      <c r="I42" s="86">
        <v>536</v>
      </c>
      <c r="J42" s="87">
        <v>442</v>
      </c>
      <c r="K42" s="87">
        <v>353</v>
      </c>
      <c r="L42" s="87">
        <v>265</v>
      </c>
      <c r="M42" s="88">
        <v>177</v>
      </c>
    </row>
    <row r="43" spans="2:13" ht="27.75" customHeight="1">
      <c r="B43" s="1169"/>
      <c r="C43" s="1170"/>
      <c r="D43" s="85"/>
      <c r="E43" s="1175" t="s">
        <v>27</v>
      </c>
      <c r="F43" s="1175"/>
      <c r="G43" s="1175"/>
      <c r="H43" s="1176"/>
      <c r="I43" s="86">
        <v>7933</v>
      </c>
      <c r="J43" s="87">
        <v>7915</v>
      </c>
      <c r="K43" s="87">
        <v>7144</v>
      </c>
      <c r="L43" s="87">
        <v>8673</v>
      </c>
      <c r="M43" s="88">
        <v>8545</v>
      </c>
    </row>
    <row r="44" spans="2:13" ht="27.75" customHeight="1">
      <c r="B44" s="1169"/>
      <c r="C44" s="1170"/>
      <c r="D44" s="85"/>
      <c r="E44" s="1175" t="s">
        <v>28</v>
      </c>
      <c r="F44" s="1175"/>
      <c r="G44" s="1175"/>
      <c r="H44" s="1176"/>
      <c r="I44" s="86">
        <v>211</v>
      </c>
      <c r="J44" s="87">
        <v>295</v>
      </c>
      <c r="K44" s="87">
        <v>318</v>
      </c>
      <c r="L44" s="87">
        <v>497</v>
      </c>
      <c r="M44" s="88">
        <v>730</v>
      </c>
    </row>
    <row r="45" spans="2:13" ht="27.75" customHeight="1">
      <c r="B45" s="1169"/>
      <c r="C45" s="1170"/>
      <c r="D45" s="85"/>
      <c r="E45" s="1175" t="s">
        <v>29</v>
      </c>
      <c r="F45" s="1175"/>
      <c r="G45" s="1175"/>
      <c r="H45" s="1176"/>
      <c r="I45" s="86">
        <v>3767</v>
      </c>
      <c r="J45" s="87">
        <v>3856</v>
      </c>
      <c r="K45" s="87">
        <v>3844</v>
      </c>
      <c r="L45" s="87">
        <v>3767</v>
      </c>
      <c r="M45" s="88">
        <v>3594</v>
      </c>
    </row>
    <row r="46" spans="2:13" ht="27.75" customHeight="1">
      <c r="B46" s="1169"/>
      <c r="C46" s="1170"/>
      <c r="D46" s="85"/>
      <c r="E46" s="1175" t="s">
        <v>30</v>
      </c>
      <c r="F46" s="1175"/>
      <c r="G46" s="1175"/>
      <c r="H46" s="1176"/>
      <c r="I46" s="86">
        <v>868</v>
      </c>
      <c r="J46" s="87" t="s">
        <v>474</v>
      </c>
      <c r="K46" s="87" t="s">
        <v>474</v>
      </c>
      <c r="L46" s="87" t="s">
        <v>474</v>
      </c>
      <c r="M46" s="88" t="s">
        <v>474</v>
      </c>
    </row>
    <row r="47" spans="2:13" ht="27.75" customHeight="1">
      <c r="B47" s="1169"/>
      <c r="C47" s="1170"/>
      <c r="D47" s="85"/>
      <c r="E47" s="1175" t="s">
        <v>31</v>
      </c>
      <c r="F47" s="1175"/>
      <c r="G47" s="1175"/>
      <c r="H47" s="1176"/>
      <c r="I47" s="86">
        <v>83</v>
      </c>
      <c r="J47" s="87" t="s">
        <v>474</v>
      </c>
      <c r="K47" s="87" t="s">
        <v>474</v>
      </c>
      <c r="L47" s="87" t="s">
        <v>474</v>
      </c>
      <c r="M47" s="88" t="s">
        <v>474</v>
      </c>
    </row>
    <row r="48" spans="2:13" ht="27.75" customHeight="1">
      <c r="B48" s="1171"/>
      <c r="C48" s="1172"/>
      <c r="D48" s="85"/>
      <c r="E48" s="1175" t="s">
        <v>32</v>
      </c>
      <c r="F48" s="1175"/>
      <c r="G48" s="1175"/>
      <c r="H48" s="1176"/>
      <c r="I48" s="86" t="s">
        <v>474</v>
      </c>
      <c r="J48" s="87" t="s">
        <v>474</v>
      </c>
      <c r="K48" s="87" t="s">
        <v>474</v>
      </c>
      <c r="L48" s="87" t="s">
        <v>474</v>
      </c>
      <c r="M48" s="88" t="s">
        <v>474</v>
      </c>
    </row>
    <row r="49" spans="2:13" ht="27.75" customHeight="1">
      <c r="B49" s="1177" t="s">
        <v>33</v>
      </c>
      <c r="C49" s="1178"/>
      <c r="D49" s="89"/>
      <c r="E49" s="1175" t="s">
        <v>34</v>
      </c>
      <c r="F49" s="1175"/>
      <c r="G49" s="1175"/>
      <c r="H49" s="1176"/>
      <c r="I49" s="86">
        <v>2575</v>
      </c>
      <c r="J49" s="87">
        <v>3479</v>
      </c>
      <c r="K49" s="87">
        <v>4115</v>
      </c>
      <c r="L49" s="87">
        <v>3965</v>
      </c>
      <c r="M49" s="88">
        <v>3854</v>
      </c>
    </row>
    <row r="50" spans="2:13" ht="27.75" customHeight="1">
      <c r="B50" s="1169"/>
      <c r="C50" s="1170"/>
      <c r="D50" s="85"/>
      <c r="E50" s="1175" t="s">
        <v>35</v>
      </c>
      <c r="F50" s="1175"/>
      <c r="G50" s="1175"/>
      <c r="H50" s="1176"/>
      <c r="I50" s="86">
        <v>4660</v>
      </c>
      <c r="J50" s="87">
        <v>5006</v>
      </c>
      <c r="K50" s="87">
        <v>5055</v>
      </c>
      <c r="L50" s="87">
        <v>4909</v>
      </c>
      <c r="M50" s="88">
        <v>4788</v>
      </c>
    </row>
    <row r="51" spans="2:13" ht="27.75" customHeight="1">
      <c r="B51" s="1171"/>
      <c r="C51" s="1172"/>
      <c r="D51" s="85"/>
      <c r="E51" s="1175" t="s">
        <v>36</v>
      </c>
      <c r="F51" s="1175"/>
      <c r="G51" s="1175"/>
      <c r="H51" s="1176"/>
      <c r="I51" s="86">
        <v>14121</v>
      </c>
      <c r="J51" s="87">
        <v>14383</v>
      </c>
      <c r="K51" s="87">
        <v>14510</v>
      </c>
      <c r="L51" s="87">
        <v>15187</v>
      </c>
      <c r="M51" s="88">
        <v>15604</v>
      </c>
    </row>
    <row r="52" spans="2:13" ht="27.75" customHeight="1" thickBot="1">
      <c r="B52" s="1179" t="s">
        <v>37</v>
      </c>
      <c r="C52" s="1180"/>
      <c r="D52" s="90"/>
      <c r="E52" s="1181" t="s">
        <v>38</v>
      </c>
      <c r="F52" s="1181"/>
      <c r="G52" s="1181"/>
      <c r="H52" s="1182"/>
      <c r="I52" s="91">
        <v>6549</v>
      </c>
      <c r="J52" s="92">
        <v>5824</v>
      </c>
      <c r="K52" s="92">
        <v>4064</v>
      </c>
      <c r="L52" s="92">
        <v>5089</v>
      </c>
      <c r="M52" s="93">
        <v>5235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9180</v>
      </c>
      <c r="E3" s="116"/>
      <c r="F3" s="117">
        <v>38558</v>
      </c>
      <c r="G3" s="118"/>
      <c r="H3" s="119"/>
    </row>
    <row r="4" spans="1:8">
      <c r="A4" s="120"/>
      <c r="B4" s="121"/>
      <c r="C4" s="122"/>
      <c r="D4" s="123">
        <v>6095</v>
      </c>
      <c r="E4" s="124"/>
      <c r="F4" s="125">
        <v>24217</v>
      </c>
      <c r="G4" s="126"/>
      <c r="H4" s="127"/>
    </row>
    <row r="5" spans="1:8">
      <c r="A5" s="108" t="s">
        <v>508</v>
      </c>
      <c r="B5" s="113"/>
      <c r="C5" s="114"/>
      <c r="D5" s="115">
        <v>47425</v>
      </c>
      <c r="E5" s="116"/>
      <c r="F5" s="117">
        <v>40203</v>
      </c>
      <c r="G5" s="118"/>
      <c r="H5" s="119"/>
    </row>
    <row r="6" spans="1:8">
      <c r="A6" s="120"/>
      <c r="B6" s="121"/>
      <c r="C6" s="122"/>
      <c r="D6" s="123">
        <v>8132</v>
      </c>
      <c r="E6" s="124"/>
      <c r="F6" s="125">
        <v>23352</v>
      </c>
      <c r="G6" s="126"/>
      <c r="H6" s="127"/>
    </row>
    <row r="7" spans="1:8">
      <c r="A7" s="108" t="s">
        <v>509</v>
      </c>
      <c r="B7" s="113"/>
      <c r="C7" s="114"/>
      <c r="D7" s="115">
        <v>10803</v>
      </c>
      <c r="E7" s="116"/>
      <c r="F7" s="117">
        <v>33364</v>
      </c>
      <c r="G7" s="118"/>
      <c r="H7" s="119"/>
    </row>
    <row r="8" spans="1:8">
      <c r="A8" s="120"/>
      <c r="B8" s="121"/>
      <c r="C8" s="122"/>
      <c r="D8" s="123">
        <v>3763</v>
      </c>
      <c r="E8" s="124"/>
      <c r="F8" s="125">
        <v>21557</v>
      </c>
      <c r="G8" s="126"/>
      <c r="H8" s="127"/>
    </row>
    <row r="9" spans="1:8">
      <c r="A9" s="108" t="s">
        <v>510</v>
      </c>
      <c r="B9" s="113"/>
      <c r="C9" s="114"/>
      <c r="D9" s="115">
        <v>9592</v>
      </c>
      <c r="E9" s="116"/>
      <c r="F9" s="117">
        <v>36396</v>
      </c>
      <c r="G9" s="118"/>
      <c r="H9" s="119"/>
    </row>
    <row r="10" spans="1:8">
      <c r="A10" s="120"/>
      <c r="B10" s="121"/>
      <c r="C10" s="122"/>
      <c r="D10" s="123">
        <v>5505</v>
      </c>
      <c r="E10" s="124"/>
      <c r="F10" s="125">
        <v>19057</v>
      </c>
      <c r="G10" s="126"/>
      <c r="H10" s="127"/>
    </row>
    <row r="11" spans="1:8">
      <c r="A11" s="108" t="s">
        <v>511</v>
      </c>
      <c r="B11" s="113"/>
      <c r="C11" s="114"/>
      <c r="D11" s="115">
        <v>17563</v>
      </c>
      <c r="E11" s="116"/>
      <c r="F11" s="117">
        <v>62256</v>
      </c>
      <c r="G11" s="118"/>
      <c r="H11" s="119"/>
    </row>
    <row r="12" spans="1:8">
      <c r="A12" s="120"/>
      <c r="B12" s="121"/>
      <c r="C12" s="128"/>
      <c r="D12" s="123">
        <v>11024</v>
      </c>
      <c r="E12" s="124"/>
      <c r="F12" s="125">
        <v>24482</v>
      </c>
      <c r="G12" s="126"/>
      <c r="H12" s="127"/>
    </row>
    <row r="13" spans="1:8">
      <c r="A13" s="108"/>
      <c r="B13" s="113"/>
      <c r="C13" s="129"/>
      <c r="D13" s="130">
        <v>18913</v>
      </c>
      <c r="E13" s="131"/>
      <c r="F13" s="132">
        <v>42155</v>
      </c>
      <c r="G13" s="133"/>
      <c r="H13" s="119"/>
    </row>
    <row r="14" spans="1:8">
      <c r="A14" s="120"/>
      <c r="B14" s="121"/>
      <c r="C14" s="122"/>
      <c r="D14" s="123">
        <v>6904</v>
      </c>
      <c r="E14" s="124"/>
      <c r="F14" s="125">
        <v>22533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1.67</v>
      </c>
      <c r="C19" s="134">
        <f>ROUND(VALUE(SUBSTITUTE(実質収支比率等に係る経年分析!G$48,"▲","-")),2)</f>
        <v>1.94</v>
      </c>
      <c r="D19" s="134">
        <f>ROUND(VALUE(SUBSTITUTE(実質収支比率等に係る経年分析!H$48,"▲","-")),2)</f>
        <v>2.3199999999999998</v>
      </c>
      <c r="E19" s="134">
        <f>ROUND(VALUE(SUBSTITUTE(実質収支比率等に係る経年分析!I$48,"▲","-")),2)</f>
        <v>1.68</v>
      </c>
      <c r="F19" s="134">
        <f>ROUND(VALUE(SUBSTITUTE(実質収支比率等に係る経年分析!J$48,"▲","-")),2)</f>
        <v>1.95</v>
      </c>
    </row>
    <row r="20" spans="1:11">
      <c r="A20" s="134" t="s">
        <v>43</v>
      </c>
      <c r="B20" s="134">
        <f>ROUND(VALUE(SUBSTITUTE(実質収支比率等に係る経年分析!F$47,"▲","-")),2)</f>
        <v>12.54</v>
      </c>
      <c r="C20" s="134">
        <f>ROUND(VALUE(SUBSTITUTE(実質収支比率等に係る経年分析!G$47,"▲","-")),2)</f>
        <v>20.32</v>
      </c>
      <c r="D20" s="134">
        <f>ROUND(VALUE(SUBSTITUTE(実質収支比率等に係る経年分析!H$47,"▲","-")),2)</f>
        <v>23.68</v>
      </c>
      <c r="E20" s="134">
        <f>ROUND(VALUE(SUBSTITUTE(実質収支比率等に係る経年分析!I$47,"▲","-")),2)</f>
        <v>21.23</v>
      </c>
      <c r="F20" s="134">
        <f>ROUND(VALUE(SUBSTITUTE(実質収支比率等に係る経年分析!J$47,"▲","-")),2)</f>
        <v>20.66</v>
      </c>
    </row>
    <row r="21" spans="1:11">
      <c r="A21" s="134" t="s">
        <v>44</v>
      </c>
      <c r="B21" s="134">
        <f>IF(ISNUMBER(VALUE(SUBSTITUTE(実質収支比率等に係る経年分析!F$49,"▲","-"))),ROUND(VALUE(SUBSTITUTE(実質収支比率等に係る経年分析!F$49,"▲","-")),2),NA())</f>
        <v>3.51</v>
      </c>
      <c r="C21" s="134">
        <f>IF(ISNUMBER(VALUE(SUBSTITUTE(実質収支比率等に係る経年分析!G$49,"▲","-"))),ROUND(VALUE(SUBSTITUTE(実質収支比率等に係る経年分析!G$49,"▲","-")),2),NA())</f>
        <v>8.4600000000000009</v>
      </c>
      <c r="D21" s="134">
        <f>IF(ISNUMBER(VALUE(SUBSTITUTE(実質収支比率等に係る経年分析!H$49,"▲","-"))),ROUND(VALUE(SUBSTITUTE(実質収支比率等に係る経年分析!H$49,"▲","-")),2),NA())</f>
        <v>3.7</v>
      </c>
      <c r="E21" s="134">
        <f>IF(ISNUMBER(VALUE(SUBSTITUTE(実質収支比率等に係る経年分析!I$49,"▲","-"))),ROUND(VALUE(SUBSTITUTE(実質収支比率等に係る経年分析!I$49,"▲","-")),2),NA())</f>
        <v>-3.11</v>
      </c>
      <c r="F21" s="134">
        <f>IF(ISNUMBER(VALUE(SUBSTITUTE(実質収支比率等に係る経年分析!J$49,"▲","-"))),ROUND(VALUE(SUBSTITUTE(実質収支比率等に係る経年分析!J$49,"▲","-")),2),NA())</f>
        <v>0.05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病院事業会計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2.3199999999999998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9.5299999999999994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9.6300000000000008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9.8800000000000008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10.24</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13.19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8.98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7.83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6.59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5.96</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1580</v>
      </c>
      <c r="E42" s="136"/>
      <c r="F42" s="136"/>
      <c r="G42" s="136">
        <f>'実質公債費比率（分子）の構造'!L$52</f>
        <v>1613</v>
      </c>
      <c r="H42" s="136"/>
      <c r="I42" s="136"/>
      <c r="J42" s="136">
        <f>'実質公債費比率（分子）の構造'!M$52</f>
        <v>1629</v>
      </c>
      <c r="K42" s="136"/>
      <c r="L42" s="136"/>
      <c r="M42" s="136">
        <f>'実質公債費比率（分子）の構造'!N$52</f>
        <v>1593</v>
      </c>
      <c r="N42" s="136"/>
      <c r="O42" s="136"/>
      <c r="P42" s="136">
        <f>'実質公債費比率（分子）の構造'!O$52</f>
        <v>1598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88</v>
      </c>
      <c r="C44" s="136"/>
      <c r="D44" s="136"/>
      <c r="E44" s="136">
        <f>'実質公債費比率（分子）の構造'!L$50</f>
        <v>88</v>
      </c>
      <c r="F44" s="136"/>
      <c r="G44" s="136"/>
      <c r="H44" s="136">
        <f>'実質公債費比率（分子）の構造'!M$50</f>
        <v>88</v>
      </c>
      <c r="I44" s="136"/>
      <c r="J44" s="136"/>
      <c r="K44" s="136">
        <f>'実質公債費比率（分子）の構造'!N$50</f>
        <v>88</v>
      </c>
      <c r="L44" s="136"/>
      <c r="M44" s="136"/>
      <c r="N44" s="136">
        <f>'実質公債費比率（分子）の構造'!O$50</f>
        <v>88</v>
      </c>
      <c r="O44" s="136"/>
      <c r="P44" s="136"/>
    </row>
    <row r="45" spans="1:16">
      <c r="A45" s="136" t="s">
        <v>54</v>
      </c>
      <c r="B45" s="136">
        <f>'実質公債費比率（分子）の構造'!K$49</f>
        <v>117</v>
      </c>
      <c r="C45" s="136"/>
      <c r="D45" s="136"/>
      <c r="E45" s="136">
        <f>'実質公債費比率（分子）の構造'!L$49</f>
        <v>43</v>
      </c>
      <c r="F45" s="136"/>
      <c r="G45" s="136"/>
      <c r="H45" s="136">
        <f>'実質公債費比率（分子）の構造'!M$49</f>
        <v>28</v>
      </c>
      <c r="I45" s="136"/>
      <c r="J45" s="136"/>
      <c r="K45" s="136">
        <f>'実質公債費比率（分子）の構造'!N$49</f>
        <v>50</v>
      </c>
      <c r="L45" s="136"/>
      <c r="M45" s="136"/>
      <c r="N45" s="136">
        <f>'実質公債費比率（分子）の構造'!O$49</f>
        <v>15</v>
      </c>
      <c r="O45" s="136"/>
      <c r="P45" s="136"/>
    </row>
    <row r="46" spans="1:16">
      <c r="A46" s="136" t="s">
        <v>55</v>
      </c>
      <c r="B46" s="136">
        <f>'実質公債費比率（分子）の構造'!K$48</f>
        <v>589</v>
      </c>
      <c r="C46" s="136"/>
      <c r="D46" s="136"/>
      <c r="E46" s="136">
        <f>'実質公債費比率（分子）の構造'!L$48</f>
        <v>552</v>
      </c>
      <c r="F46" s="136"/>
      <c r="G46" s="136"/>
      <c r="H46" s="136">
        <f>'実質公債費比率（分子）の構造'!M$48</f>
        <v>482</v>
      </c>
      <c r="I46" s="136"/>
      <c r="J46" s="136"/>
      <c r="K46" s="136">
        <f>'実質公債費比率（分子）の構造'!N$48</f>
        <v>640</v>
      </c>
      <c r="L46" s="136"/>
      <c r="M46" s="136"/>
      <c r="N46" s="136">
        <f>'実質公債費比率（分子）の構造'!O$48</f>
        <v>686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1615</v>
      </c>
      <c r="C49" s="136"/>
      <c r="D49" s="136"/>
      <c r="E49" s="136">
        <f>'実質公債費比率（分子）の構造'!L$45</f>
        <v>1649</v>
      </c>
      <c r="F49" s="136"/>
      <c r="G49" s="136"/>
      <c r="H49" s="136">
        <f>'実質公債費比率（分子）の構造'!M$45</f>
        <v>1717</v>
      </c>
      <c r="I49" s="136"/>
      <c r="J49" s="136"/>
      <c r="K49" s="136">
        <f>'実質公債費比率（分子）の構造'!N$45</f>
        <v>1678</v>
      </c>
      <c r="L49" s="136"/>
      <c r="M49" s="136"/>
      <c r="N49" s="136">
        <f>'実質公債費比率（分子）の構造'!O$45</f>
        <v>1679</v>
      </c>
      <c r="O49" s="136"/>
      <c r="P49" s="136"/>
    </row>
    <row r="50" spans="1:16">
      <c r="A50" s="136" t="s">
        <v>59</v>
      </c>
      <c r="B50" s="136" t="e">
        <f>NA()</f>
        <v>#N/A</v>
      </c>
      <c r="C50" s="136">
        <f>IF(ISNUMBER('実質公債費比率（分子）の構造'!K$53),'実質公債費比率（分子）の構造'!K$53,NA())</f>
        <v>829</v>
      </c>
      <c r="D50" s="136" t="e">
        <f>NA()</f>
        <v>#N/A</v>
      </c>
      <c r="E50" s="136" t="e">
        <f>NA()</f>
        <v>#N/A</v>
      </c>
      <c r="F50" s="136">
        <f>IF(ISNUMBER('実質公債費比率（分子）の構造'!L$53),'実質公債費比率（分子）の構造'!L$53,NA())</f>
        <v>719</v>
      </c>
      <c r="G50" s="136" t="e">
        <f>NA()</f>
        <v>#N/A</v>
      </c>
      <c r="H50" s="136" t="e">
        <f>NA()</f>
        <v>#N/A</v>
      </c>
      <c r="I50" s="136">
        <f>IF(ISNUMBER('実質公債費比率（分子）の構造'!M$53),'実質公債費比率（分子）の構造'!M$53,NA())</f>
        <v>686</v>
      </c>
      <c r="J50" s="136" t="e">
        <f>NA()</f>
        <v>#N/A</v>
      </c>
      <c r="K50" s="136" t="e">
        <f>NA()</f>
        <v>#N/A</v>
      </c>
      <c r="L50" s="136">
        <f>IF(ISNUMBER('実質公債費比率（分子）の構造'!N$53),'実質公債費比率（分子）の構造'!N$53,NA())</f>
        <v>863</v>
      </c>
      <c r="M50" s="136" t="e">
        <f>NA()</f>
        <v>#N/A</v>
      </c>
      <c r="N50" s="136" t="e">
        <f>NA()</f>
        <v>#N/A</v>
      </c>
      <c r="O50" s="136">
        <f>IF(ISNUMBER('実質公債費比率（分子）の構造'!O$53),'実質公債費比率（分子）の構造'!O$53,NA())</f>
        <v>870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14121</v>
      </c>
      <c r="E56" s="135"/>
      <c r="F56" s="135"/>
      <c r="G56" s="135">
        <f>'将来負担比率（分子）の構造'!J$51</f>
        <v>14383</v>
      </c>
      <c r="H56" s="135"/>
      <c r="I56" s="135"/>
      <c r="J56" s="135">
        <f>'将来負担比率（分子）の構造'!K$51</f>
        <v>14510</v>
      </c>
      <c r="K56" s="135"/>
      <c r="L56" s="135"/>
      <c r="M56" s="135">
        <f>'将来負担比率（分子）の構造'!L$51</f>
        <v>15187</v>
      </c>
      <c r="N56" s="135"/>
      <c r="O56" s="135"/>
      <c r="P56" s="135">
        <f>'将来負担比率（分子）の構造'!M$51</f>
        <v>15604</v>
      </c>
    </row>
    <row r="57" spans="1:16">
      <c r="A57" s="135" t="s">
        <v>35</v>
      </c>
      <c r="B57" s="135"/>
      <c r="C57" s="135"/>
      <c r="D57" s="135">
        <f>'将来負担比率（分子）の構造'!I$50</f>
        <v>4660</v>
      </c>
      <c r="E57" s="135"/>
      <c r="F57" s="135"/>
      <c r="G57" s="135">
        <f>'将来負担比率（分子）の構造'!J$50</f>
        <v>5006</v>
      </c>
      <c r="H57" s="135"/>
      <c r="I57" s="135"/>
      <c r="J57" s="135">
        <f>'将来負担比率（分子）の構造'!K$50</f>
        <v>5055</v>
      </c>
      <c r="K57" s="135"/>
      <c r="L57" s="135"/>
      <c r="M57" s="135">
        <f>'将来負担比率（分子）の構造'!L$50</f>
        <v>4909</v>
      </c>
      <c r="N57" s="135"/>
      <c r="O57" s="135"/>
      <c r="P57" s="135">
        <f>'将来負担比率（分子）の構造'!M$50</f>
        <v>4788</v>
      </c>
    </row>
    <row r="58" spans="1:16">
      <c r="A58" s="135" t="s">
        <v>34</v>
      </c>
      <c r="B58" s="135"/>
      <c r="C58" s="135"/>
      <c r="D58" s="135">
        <f>'将来負担比率（分子）の構造'!I$49</f>
        <v>2575</v>
      </c>
      <c r="E58" s="135"/>
      <c r="F58" s="135"/>
      <c r="G58" s="135">
        <f>'将来負担比率（分子）の構造'!J$49</f>
        <v>3479</v>
      </c>
      <c r="H58" s="135"/>
      <c r="I58" s="135"/>
      <c r="J58" s="135">
        <f>'将来負担比率（分子）の構造'!K$49</f>
        <v>4115</v>
      </c>
      <c r="K58" s="135"/>
      <c r="L58" s="135"/>
      <c r="M58" s="135">
        <f>'将来負担比率（分子）の構造'!L$49</f>
        <v>3965</v>
      </c>
      <c r="N58" s="135"/>
      <c r="O58" s="135"/>
      <c r="P58" s="135">
        <f>'将来負担比率（分子）の構造'!M$49</f>
        <v>3854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f>'将来負担比率（分子）の構造'!I$47</f>
        <v>83</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868</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3767</v>
      </c>
      <c r="C62" s="135"/>
      <c r="D62" s="135"/>
      <c r="E62" s="135">
        <f>'将来負担比率（分子）の構造'!J$45</f>
        <v>3856</v>
      </c>
      <c r="F62" s="135"/>
      <c r="G62" s="135"/>
      <c r="H62" s="135">
        <f>'将来負担比率（分子）の構造'!K$45</f>
        <v>3844</v>
      </c>
      <c r="I62" s="135"/>
      <c r="J62" s="135"/>
      <c r="K62" s="135">
        <f>'将来負担比率（分子）の構造'!L$45</f>
        <v>3767</v>
      </c>
      <c r="L62" s="135"/>
      <c r="M62" s="135"/>
      <c r="N62" s="135">
        <f>'将来負担比率（分子）の構造'!M$45</f>
        <v>3594</v>
      </c>
      <c r="O62" s="135"/>
      <c r="P62" s="135"/>
    </row>
    <row r="63" spans="1:16">
      <c r="A63" s="135" t="s">
        <v>28</v>
      </c>
      <c r="B63" s="135">
        <f>'将来負担比率（分子）の構造'!I$44</f>
        <v>211</v>
      </c>
      <c r="C63" s="135"/>
      <c r="D63" s="135"/>
      <c r="E63" s="135">
        <f>'将来負担比率（分子）の構造'!J$44</f>
        <v>295</v>
      </c>
      <c r="F63" s="135"/>
      <c r="G63" s="135"/>
      <c r="H63" s="135">
        <f>'将来負担比率（分子）の構造'!K$44</f>
        <v>318</v>
      </c>
      <c r="I63" s="135"/>
      <c r="J63" s="135"/>
      <c r="K63" s="135">
        <f>'将来負担比率（分子）の構造'!L$44</f>
        <v>497</v>
      </c>
      <c r="L63" s="135"/>
      <c r="M63" s="135"/>
      <c r="N63" s="135">
        <f>'将来負担比率（分子）の構造'!M$44</f>
        <v>730</v>
      </c>
      <c r="O63" s="135"/>
      <c r="P63" s="135"/>
    </row>
    <row r="64" spans="1:16">
      <c r="A64" s="135" t="s">
        <v>27</v>
      </c>
      <c r="B64" s="135">
        <f>'将来負担比率（分子）の構造'!I$43</f>
        <v>7933</v>
      </c>
      <c r="C64" s="135"/>
      <c r="D64" s="135"/>
      <c r="E64" s="135">
        <f>'将来負担比率（分子）の構造'!J$43</f>
        <v>7915</v>
      </c>
      <c r="F64" s="135"/>
      <c r="G64" s="135"/>
      <c r="H64" s="135">
        <f>'将来負担比率（分子）の構造'!K$43</f>
        <v>7144</v>
      </c>
      <c r="I64" s="135"/>
      <c r="J64" s="135"/>
      <c r="K64" s="135">
        <f>'将来負担比率（分子）の構造'!L$43</f>
        <v>8673</v>
      </c>
      <c r="L64" s="135"/>
      <c r="M64" s="135"/>
      <c r="N64" s="135">
        <f>'将来負担比率（分子）の構造'!M$43</f>
        <v>8545</v>
      </c>
      <c r="O64" s="135"/>
      <c r="P64" s="135"/>
    </row>
    <row r="65" spans="1:16">
      <c r="A65" s="135" t="s">
        <v>26</v>
      </c>
      <c r="B65" s="135">
        <f>'将来負担比率（分子）の構造'!I$42</f>
        <v>536</v>
      </c>
      <c r="C65" s="135"/>
      <c r="D65" s="135"/>
      <c r="E65" s="135">
        <f>'将来負担比率（分子）の構造'!J$42</f>
        <v>442</v>
      </c>
      <c r="F65" s="135"/>
      <c r="G65" s="135"/>
      <c r="H65" s="135">
        <f>'将来負担比率（分子）の構造'!K$42</f>
        <v>353</v>
      </c>
      <c r="I65" s="135"/>
      <c r="J65" s="135"/>
      <c r="K65" s="135">
        <f>'将来負担比率（分子）の構造'!L$42</f>
        <v>265</v>
      </c>
      <c r="L65" s="135"/>
      <c r="M65" s="135"/>
      <c r="N65" s="135">
        <f>'将来負担比率（分子）の構造'!M$42</f>
        <v>177</v>
      </c>
      <c r="O65" s="135"/>
      <c r="P65" s="135"/>
    </row>
    <row r="66" spans="1:16">
      <c r="A66" s="135" t="s">
        <v>25</v>
      </c>
      <c r="B66" s="135">
        <f>'将来負担比率（分子）の構造'!I$41</f>
        <v>14506</v>
      </c>
      <c r="C66" s="135"/>
      <c r="D66" s="135"/>
      <c r="E66" s="135">
        <f>'将来負担比率（分子）の構造'!J$41</f>
        <v>16185</v>
      </c>
      <c r="F66" s="135"/>
      <c r="G66" s="135"/>
      <c r="H66" s="135">
        <f>'将来負担比率（分子）の構造'!K$41</f>
        <v>16085</v>
      </c>
      <c r="I66" s="135"/>
      <c r="J66" s="135"/>
      <c r="K66" s="135">
        <f>'将来負担比率（分子）の構造'!L$41</f>
        <v>15947</v>
      </c>
      <c r="L66" s="135"/>
      <c r="M66" s="135"/>
      <c r="N66" s="135">
        <f>'将来負担比率（分子）の構造'!M$41</f>
        <v>16435</v>
      </c>
      <c r="O66" s="135"/>
      <c r="P66" s="135"/>
    </row>
    <row r="67" spans="1:16">
      <c r="A67" s="135" t="s">
        <v>63</v>
      </c>
      <c r="B67" s="135" t="e">
        <f>NA()</f>
        <v>#N/A</v>
      </c>
      <c r="C67" s="135">
        <f>IF(ISNUMBER('将来負担比率（分子）の構造'!I$52), IF('将来負担比率（分子）の構造'!I$52 &lt; 0, 0, '将来負担比率（分子）の構造'!I$52), NA())</f>
        <v>6549</v>
      </c>
      <c r="D67" s="135" t="e">
        <f>NA()</f>
        <v>#N/A</v>
      </c>
      <c r="E67" s="135" t="e">
        <f>NA()</f>
        <v>#N/A</v>
      </c>
      <c r="F67" s="135">
        <f>IF(ISNUMBER('将来負担比率（分子）の構造'!J$52), IF('将来負担比率（分子）の構造'!J$52 &lt; 0, 0, '将来負担比率（分子）の構造'!J$52), NA())</f>
        <v>5824</v>
      </c>
      <c r="G67" s="135" t="e">
        <f>NA()</f>
        <v>#N/A</v>
      </c>
      <c r="H67" s="135" t="e">
        <f>NA()</f>
        <v>#N/A</v>
      </c>
      <c r="I67" s="135">
        <f>IF(ISNUMBER('将来負担比率（分子）の構造'!K$52), IF('将来負担比率（分子）の構造'!K$52 &lt; 0, 0, '将来負担比率（分子）の構造'!K$52), NA())</f>
        <v>4064</v>
      </c>
      <c r="J67" s="135" t="e">
        <f>NA()</f>
        <v>#N/A</v>
      </c>
      <c r="K67" s="135" t="e">
        <f>NA()</f>
        <v>#N/A</v>
      </c>
      <c r="L67" s="135">
        <f>IF(ISNUMBER('将来負担比率（分子）の構造'!L$52), IF('将来負担比率（分子）の構造'!L$52 &lt; 0, 0, '将来負担比率（分子）の構造'!L$52), NA())</f>
        <v>5089</v>
      </c>
      <c r="M67" s="135" t="e">
        <f>NA()</f>
        <v>#N/A</v>
      </c>
      <c r="N67" s="135" t="e">
        <f>NA()</f>
        <v>#N/A</v>
      </c>
      <c r="O67" s="135">
        <f>IF(ISNUMBER('将来負担比率（分子）の構造'!M$52), IF('将来負担比率（分子）の構造'!M$52 &lt; 0, 0, '将来負担比率（分子）の構造'!M$52), NA())</f>
        <v>5235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5425747</v>
      </c>
      <c r="S5" s="581"/>
      <c r="T5" s="581"/>
      <c r="U5" s="581"/>
      <c r="V5" s="581"/>
      <c r="W5" s="581"/>
      <c r="X5" s="581"/>
      <c r="Y5" s="582"/>
      <c r="Z5" s="583">
        <v>32.4</v>
      </c>
      <c r="AA5" s="583"/>
      <c r="AB5" s="583"/>
      <c r="AC5" s="583"/>
      <c r="AD5" s="584">
        <v>5028697</v>
      </c>
      <c r="AE5" s="584"/>
      <c r="AF5" s="584"/>
      <c r="AG5" s="584"/>
      <c r="AH5" s="584"/>
      <c r="AI5" s="584"/>
      <c r="AJ5" s="584"/>
      <c r="AK5" s="584"/>
      <c r="AL5" s="585">
        <v>51.2</v>
      </c>
      <c r="AM5" s="586"/>
      <c r="AN5" s="586"/>
      <c r="AO5" s="587"/>
      <c r="AP5" s="577" t="s">
        <v>207</v>
      </c>
      <c r="AQ5" s="578"/>
      <c r="AR5" s="578"/>
      <c r="AS5" s="578"/>
      <c r="AT5" s="578"/>
      <c r="AU5" s="578"/>
      <c r="AV5" s="578"/>
      <c r="AW5" s="578"/>
      <c r="AX5" s="578"/>
      <c r="AY5" s="578"/>
      <c r="AZ5" s="578"/>
      <c r="BA5" s="578"/>
      <c r="BB5" s="578"/>
      <c r="BC5" s="578"/>
      <c r="BD5" s="578"/>
      <c r="BE5" s="578"/>
      <c r="BF5" s="579"/>
      <c r="BG5" s="591">
        <v>5028697</v>
      </c>
      <c r="BH5" s="592"/>
      <c r="BI5" s="592"/>
      <c r="BJ5" s="592"/>
      <c r="BK5" s="592"/>
      <c r="BL5" s="592"/>
      <c r="BM5" s="592"/>
      <c r="BN5" s="593"/>
      <c r="BO5" s="594">
        <v>92.7</v>
      </c>
      <c r="BP5" s="594"/>
      <c r="BQ5" s="594"/>
      <c r="BR5" s="594"/>
      <c r="BS5" s="595">
        <v>13468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110004</v>
      </c>
      <c r="S6" s="592"/>
      <c r="T6" s="592"/>
      <c r="U6" s="592"/>
      <c r="V6" s="592"/>
      <c r="W6" s="592"/>
      <c r="X6" s="592"/>
      <c r="Y6" s="593"/>
      <c r="Z6" s="594">
        <v>0.7</v>
      </c>
      <c r="AA6" s="594"/>
      <c r="AB6" s="594"/>
      <c r="AC6" s="594"/>
      <c r="AD6" s="595">
        <v>110004</v>
      </c>
      <c r="AE6" s="595"/>
      <c r="AF6" s="595"/>
      <c r="AG6" s="595"/>
      <c r="AH6" s="595"/>
      <c r="AI6" s="595"/>
      <c r="AJ6" s="595"/>
      <c r="AK6" s="595"/>
      <c r="AL6" s="596">
        <v>1.1000000000000001</v>
      </c>
      <c r="AM6" s="597"/>
      <c r="AN6" s="597"/>
      <c r="AO6" s="598"/>
      <c r="AP6" s="588" t="s">
        <v>212</v>
      </c>
      <c r="AQ6" s="589"/>
      <c r="AR6" s="589"/>
      <c r="AS6" s="589"/>
      <c r="AT6" s="589"/>
      <c r="AU6" s="589"/>
      <c r="AV6" s="589"/>
      <c r="AW6" s="589"/>
      <c r="AX6" s="589"/>
      <c r="AY6" s="589"/>
      <c r="AZ6" s="589"/>
      <c r="BA6" s="589"/>
      <c r="BB6" s="589"/>
      <c r="BC6" s="589"/>
      <c r="BD6" s="589"/>
      <c r="BE6" s="589"/>
      <c r="BF6" s="590"/>
      <c r="BG6" s="591">
        <v>5028697</v>
      </c>
      <c r="BH6" s="592"/>
      <c r="BI6" s="592"/>
      <c r="BJ6" s="592"/>
      <c r="BK6" s="592"/>
      <c r="BL6" s="592"/>
      <c r="BM6" s="592"/>
      <c r="BN6" s="593"/>
      <c r="BO6" s="594">
        <v>92.7</v>
      </c>
      <c r="BP6" s="594"/>
      <c r="BQ6" s="594"/>
      <c r="BR6" s="594"/>
      <c r="BS6" s="595">
        <v>13468</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234551</v>
      </c>
      <c r="CS6" s="592"/>
      <c r="CT6" s="592"/>
      <c r="CU6" s="592"/>
      <c r="CV6" s="592"/>
      <c r="CW6" s="592"/>
      <c r="CX6" s="592"/>
      <c r="CY6" s="593"/>
      <c r="CZ6" s="594">
        <v>1.4</v>
      </c>
      <c r="DA6" s="594"/>
      <c r="DB6" s="594"/>
      <c r="DC6" s="594"/>
      <c r="DD6" s="600" t="s">
        <v>214</v>
      </c>
      <c r="DE6" s="592"/>
      <c r="DF6" s="592"/>
      <c r="DG6" s="592"/>
      <c r="DH6" s="592"/>
      <c r="DI6" s="592"/>
      <c r="DJ6" s="592"/>
      <c r="DK6" s="592"/>
      <c r="DL6" s="592"/>
      <c r="DM6" s="592"/>
      <c r="DN6" s="592"/>
      <c r="DO6" s="592"/>
      <c r="DP6" s="593"/>
      <c r="DQ6" s="600">
        <v>234530</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27296</v>
      </c>
      <c r="S7" s="592"/>
      <c r="T7" s="592"/>
      <c r="U7" s="592"/>
      <c r="V7" s="592"/>
      <c r="W7" s="592"/>
      <c r="X7" s="592"/>
      <c r="Y7" s="593"/>
      <c r="Z7" s="594">
        <v>0.2</v>
      </c>
      <c r="AA7" s="594"/>
      <c r="AB7" s="594"/>
      <c r="AC7" s="594"/>
      <c r="AD7" s="595">
        <v>27296</v>
      </c>
      <c r="AE7" s="595"/>
      <c r="AF7" s="595"/>
      <c r="AG7" s="595"/>
      <c r="AH7" s="595"/>
      <c r="AI7" s="595"/>
      <c r="AJ7" s="595"/>
      <c r="AK7" s="595"/>
      <c r="AL7" s="596">
        <v>0.3</v>
      </c>
      <c r="AM7" s="597"/>
      <c r="AN7" s="597"/>
      <c r="AO7" s="598"/>
      <c r="AP7" s="588" t="s">
        <v>216</v>
      </c>
      <c r="AQ7" s="589"/>
      <c r="AR7" s="589"/>
      <c r="AS7" s="589"/>
      <c r="AT7" s="589"/>
      <c r="AU7" s="589"/>
      <c r="AV7" s="589"/>
      <c r="AW7" s="589"/>
      <c r="AX7" s="589"/>
      <c r="AY7" s="589"/>
      <c r="AZ7" s="589"/>
      <c r="BA7" s="589"/>
      <c r="BB7" s="589"/>
      <c r="BC7" s="589"/>
      <c r="BD7" s="589"/>
      <c r="BE7" s="589"/>
      <c r="BF7" s="590"/>
      <c r="BG7" s="591">
        <v>2646279</v>
      </c>
      <c r="BH7" s="592"/>
      <c r="BI7" s="592"/>
      <c r="BJ7" s="592"/>
      <c r="BK7" s="592"/>
      <c r="BL7" s="592"/>
      <c r="BM7" s="592"/>
      <c r="BN7" s="593"/>
      <c r="BO7" s="594">
        <v>48.8</v>
      </c>
      <c r="BP7" s="594"/>
      <c r="BQ7" s="594"/>
      <c r="BR7" s="594"/>
      <c r="BS7" s="595">
        <v>13468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2263622</v>
      </c>
      <c r="CS7" s="592"/>
      <c r="CT7" s="592"/>
      <c r="CU7" s="592"/>
      <c r="CV7" s="592"/>
      <c r="CW7" s="592"/>
      <c r="CX7" s="592"/>
      <c r="CY7" s="593"/>
      <c r="CZ7" s="594">
        <v>13.7</v>
      </c>
      <c r="DA7" s="594"/>
      <c r="DB7" s="594"/>
      <c r="DC7" s="594"/>
      <c r="DD7" s="600">
        <v>362705</v>
      </c>
      <c r="DE7" s="592"/>
      <c r="DF7" s="592"/>
      <c r="DG7" s="592"/>
      <c r="DH7" s="592"/>
      <c r="DI7" s="592"/>
      <c r="DJ7" s="592"/>
      <c r="DK7" s="592"/>
      <c r="DL7" s="592"/>
      <c r="DM7" s="592"/>
      <c r="DN7" s="592"/>
      <c r="DO7" s="592"/>
      <c r="DP7" s="593"/>
      <c r="DQ7" s="600">
        <v>1545697</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39618</v>
      </c>
      <c r="S8" s="592"/>
      <c r="T8" s="592"/>
      <c r="U8" s="592"/>
      <c r="V8" s="592"/>
      <c r="W8" s="592"/>
      <c r="X8" s="592"/>
      <c r="Y8" s="593"/>
      <c r="Z8" s="594">
        <v>0.2</v>
      </c>
      <c r="AA8" s="594"/>
      <c r="AB8" s="594"/>
      <c r="AC8" s="594"/>
      <c r="AD8" s="595">
        <v>39618</v>
      </c>
      <c r="AE8" s="595"/>
      <c r="AF8" s="595"/>
      <c r="AG8" s="595"/>
      <c r="AH8" s="595"/>
      <c r="AI8" s="595"/>
      <c r="AJ8" s="595"/>
      <c r="AK8" s="595"/>
      <c r="AL8" s="596">
        <v>0.4</v>
      </c>
      <c r="AM8" s="597"/>
      <c r="AN8" s="597"/>
      <c r="AO8" s="598"/>
      <c r="AP8" s="588" t="s">
        <v>219</v>
      </c>
      <c r="AQ8" s="589"/>
      <c r="AR8" s="589"/>
      <c r="AS8" s="589"/>
      <c r="AT8" s="589"/>
      <c r="AU8" s="589"/>
      <c r="AV8" s="589"/>
      <c r="AW8" s="589"/>
      <c r="AX8" s="589"/>
      <c r="AY8" s="589"/>
      <c r="AZ8" s="589"/>
      <c r="BA8" s="589"/>
      <c r="BB8" s="589"/>
      <c r="BC8" s="589"/>
      <c r="BD8" s="589"/>
      <c r="BE8" s="589"/>
      <c r="BF8" s="590"/>
      <c r="BG8" s="591">
        <v>74467</v>
      </c>
      <c r="BH8" s="592"/>
      <c r="BI8" s="592"/>
      <c r="BJ8" s="592"/>
      <c r="BK8" s="592"/>
      <c r="BL8" s="592"/>
      <c r="BM8" s="592"/>
      <c r="BN8" s="593"/>
      <c r="BO8" s="594">
        <v>1.4</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6711017</v>
      </c>
      <c r="CS8" s="592"/>
      <c r="CT8" s="592"/>
      <c r="CU8" s="592"/>
      <c r="CV8" s="592"/>
      <c r="CW8" s="592"/>
      <c r="CX8" s="592"/>
      <c r="CY8" s="593"/>
      <c r="CZ8" s="594">
        <v>40.5</v>
      </c>
      <c r="DA8" s="594"/>
      <c r="DB8" s="594"/>
      <c r="DC8" s="594"/>
      <c r="DD8" s="600">
        <v>6336</v>
      </c>
      <c r="DE8" s="592"/>
      <c r="DF8" s="592"/>
      <c r="DG8" s="592"/>
      <c r="DH8" s="592"/>
      <c r="DI8" s="592"/>
      <c r="DJ8" s="592"/>
      <c r="DK8" s="592"/>
      <c r="DL8" s="592"/>
      <c r="DM8" s="592"/>
      <c r="DN8" s="592"/>
      <c r="DO8" s="592"/>
      <c r="DP8" s="593"/>
      <c r="DQ8" s="600">
        <v>3429342</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60767</v>
      </c>
      <c r="S9" s="592"/>
      <c r="T9" s="592"/>
      <c r="U9" s="592"/>
      <c r="V9" s="592"/>
      <c r="W9" s="592"/>
      <c r="X9" s="592"/>
      <c r="Y9" s="593"/>
      <c r="Z9" s="594">
        <v>0.4</v>
      </c>
      <c r="AA9" s="594"/>
      <c r="AB9" s="594"/>
      <c r="AC9" s="594"/>
      <c r="AD9" s="595">
        <v>60767</v>
      </c>
      <c r="AE9" s="595"/>
      <c r="AF9" s="595"/>
      <c r="AG9" s="595"/>
      <c r="AH9" s="595"/>
      <c r="AI9" s="595"/>
      <c r="AJ9" s="595"/>
      <c r="AK9" s="595"/>
      <c r="AL9" s="596">
        <v>0.6</v>
      </c>
      <c r="AM9" s="597"/>
      <c r="AN9" s="597"/>
      <c r="AO9" s="598"/>
      <c r="AP9" s="588" t="s">
        <v>222</v>
      </c>
      <c r="AQ9" s="589"/>
      <c r="AR9" s="589"/>
      <c r="AS9" s="589"/>
      <c r="AT9" s="589"/>
      <c r="AU9" s="589"/>
      <c r="AV9" s="589"/>
      <c r="AW9" s="589"/>
      <c r="AX9" s="589"/>
      <c r="AY9" s="589"/>
      <c r="AZ9" s="589"/>
      <c r="BA9" s="589"/>
      <c r="BB9" s="589"/>
      <c r="BC9" s="589"/>
      <c r="BD9" s="589"/>
      <c r="BE9" s="589"/>
      <c r="BF9" s="590"/>
      <c r="BG9" s="591">
        <v>2419248</v>
      </c>
      <c r="BH9" s="592"/>
      <c r="BI9" s="592"/>
      <c r="BJ9" s="592"/>
      <c r="BK9" s="592"/>
      <c r="BL9" s="592"/>
      <c r="BM9" s="592"/>
      <c r="BN9" s="593"/>
      <c r="BO9" s="594">
        <v>44.6</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1918754</v>
      </c>
      <c r="CS9" s="592"/>
      <c r="CT9" s="592"/>
      <c r="CU9" s="592"/>
      <c r="CV9" s="592"/>
      <c r="CW9" s="592"/>
      <c r="CX9" s="592"/>
      <c r="CY9" s="593"/>
      <c r="CZ9" s="594">
        <v>11.6</v>
      </c>
      <c r="DA9" s="594"/>
      <c r="DB9" s="594"/>
      <c r="DC9" s="594"/>
      <c r="DD9" s="600">
        <v>6447</v>
      </c>
      <c r="DE9" s="592"/>
      <c r="DF9" s="592"/>
      <c r="DG9" s="592"/>
      <c r="DH9" s="592"/>
      <c r="DI9" s="592"/>
      <c r="DJ9" s="592"/>
      <c r="DK9" s="592"/>
      <c r="DL9" s="592"/>
      <c r="DM9" s="592"/>
      <c r="DN9" s="592"/>
      <c r="DO9" s="592"/>
      <c r="DP9" s="593"/>
      <c r="DQ9" s="600">
        <v>1805176</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423035</v>
      </c>
      <c r="S10" s="592"/>
      <c r="T10" s="592"/>
      <c r="U10" s="592"/>
      <c r="V10" s="592"/>
      <c r="W10" s="592"/>
      <c r="X10" s="592"/>
      <c r="Y10" s="593"/>
      <c r="Z10" s="594">
        <v>2.5</v>
      </c>
      <c r="AA10" s="594"/>
      <c r="AB10" s="594"/>
      <c r="AC10" s="594"/>
      <c r="AD10" s="595">
        <v>423035</v>
      </c>
      <c r="AE10" s="595"/>
      <c r="AF10" s="595"/>
      <c r="AG10" s="595"/>
      <c r="AH10" s="595"/>
      <c r="AI10" s="595"/>
      <c r="AJ10" s="595"/>
      <c r="AK10" s="595"/>
      <c r="AL10" s="596">
        <v>4.3</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70252</v>
      </c>
      <c r="BH10" s="592"/>
      <c r="BI10" s="592"/>
      <c r="BJ10" s="592"/>
      <c r="BK10" s="592"/>
      <c r="BL10" s="592"/>
      <c r="BM10" s="592"/>
      <c r="BN10" s="593"/>
      <c r="BO10" s="594">
        <v>1.3</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44642</v>
      </c>
      <c r="CS10" s="592"/>
      <c r="CT10" s="592"/>
      <c r="CU10" s="592"/>
      <c r="CV10" s="592"/>
      <c r="CW10" s="592"/>
      <c r="CX10" s="592"/>
      <c r="CY10" s="593"/>
      <c r="CZ10" s="594">
        <v>0.3</v>
      </c>
      <c r="DA10" s="594"/>
      <c r="DB10" s="594"/>
      <c r="DC10" s="594"/>
      <c r="DD10" s="600" t="s">
        <v>111</v>
      </c>
      <c r="DE10" s="592"/>
      <c r="DF10" s="592"/>
      <c r="DG10" s="592"/>
      <c r="DH10" s="592"/>
      <c r="DI10" s="592"/>
      <c r="DJ10" s="592"/>
      <c r="DK10" s="592"/>
      <c r="DL10" s="592"/>
      <c r="DM10" s="592"/>
      <c r="DN10" s="592"/>
      <c r="DO10" s="592"/>
      <c r="DP10" s="593"/>
      <c r="DQ10" s="600">
        <v>26935</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2352</v>
      </c>
      <c r="S11" s="592"/>
      <c r="T11" s="592"/>
      <c r="U11" s="592"/>
      <c r="V11" s="592"/>
      <c r="W11" s="592"/>
      <c r="X11" s="592"/>
      <c r="Y11" s="593"/>
      <c r="Z11" s="594">
        <v>0</v>
      </c>
      <c r="AA11" s="594"/>
      <c r="AB11" s="594"/>
      <c r="AC11" s="594"/>
      <c r="AD11" s="595">
        <v>2352</v>
      </c>
      <c r="AE11" s="595"/>
      <c r="AF11" s="595"/>
      <c r="AG11" s="595"/>
      <c r="AH11" s="595"/>
      <c r="AI11" s="595"/>
      <c r="AJ11" s="595"/>
      <c r="AK11" s="595"/>
      <c r="AL11" s="596">
        <v>0</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82312</v>
      </c>
      <c r="BH11" s="592"/>
      <c r="BI11" s="592"/>
      <c r="BJ11" s="592"/>
      <c r="BK11" s="592"/>
      <c r="BL11" s="592"/>
      <c r="BM11" s="592"/>
      <c r="BN11" s="593"/>
      <c r="BO11" s="594">
        <v>1.5</v>
      </c>
      <c r="BP11" s="594"/>
      <c r="BQ11" s="594"/>
      <c r="BR11" s="594"/>
      <c r="BS11" s="600">
        <v>13468</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100990</v>
      </c>
      <c r="CS11" s="592"/>
      <c r="CT11" s="592"/>
      <c r="CU11" s="592"/>
      <c r="CV11" s="592"/>
      <c r="CW11" s="592"/>
      <c r="CX11" s="592"/>
      <c r="CY11" s="593"/>
      <c r="CZ11" s="594">
        <v>0.6</v>
      </c>
      <c r="DA11" s="594"/>
      <c r="DB11" s="594"/>
      <c r="DC11" s="594"/>
      <c r="DD11" s="600">
        <v>19638</v>
      </c>
      <c r="DE11" s="592"/>
      <c r="DF11" s="592"/>
      <c r="DG11" s="592"/>
      <c r="DH11" s="592"/>
      <c r="DI11" s="592"/>
      <c r="DJ11" s="592"/>
      <c r="DK11" s="592"/>
      <c r="DL11" s="592"/>
      <c r="DM11" s="592"/>
      <c r="DN11" s="592"/>
      <c r="DO11" s="592"/>
      <c r="DP11" s="593"/>
      <c r="DQ11" s="600">
        <v>85600</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1989008</v>
      </c>
      <c r="BH12" s="592"/>
      <c r="BI12" s="592"/>
      <c r="BJ12" s="592"/>
      <c r="BK12" s="592"/>
      <c r="BL12" s="592"/>
      <c r="BM12" s="592"/>
      <c r="BN12" s="593"/>
      <c r="BO12" s="594">
        <v>36.700000000000003</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60015</v>
      </c>
      <c r="CS12" s="592"/>
      <c r="CT12" s="592"/>
      <c r="CU12" s="592"/>
      <c r="CV12" s="592"/>
      <c r="CW12" s="592"/>
      <c r="CX12" s="592"/>
      <c r="CY12" s="593"/>
      <c r="CZ12" s="594">
        <v>0.4</v>
      </c>
      <c r="DA12" s="594"/>
      <c r="DB12" s="594"/>
      <c r="DC12" s="594"/>
      <c r="DD12" s="600" t="s">
        <v>111</v>
      </c>
      <c r="DE12" s="592"/>
      <c r="DF12" s="592"/>
      <c r="DG12" s="592"/>
      <c r="DH12" s="592"/>
      <c r="DI12" s="592"/>
      <c r="DJ12" s="592"/>
      <c r="DK12" s="592"/>
      <c r="DL12" s="592"/>
      <c r="DM12" s="592"/>
      <c r="DN12" s="592"/>
      <c r="DO12" s="592"/>
      <c r="DP12" s="593"/>
      <c r="DQ12" s="600">
        <v>51280</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54103</v>
      </c>
      <c r="S13" s="592"/>
      <c r="T13" s="592"/>
      <c r="U13" s="592"/>
      <c r="V13" s="592"/>
      <c r="W13" s="592"/>
      <c r="X13" s="592"/>
      <c r="Y13" s="593"/>
      <c r="Z13" s="594">
        <v>0.3</v>
      </c>
      <c r="AA13" s="594"/>
      <c r="AB13" s="594"/>
      <c r="AC13" s="594"/>
      <c r="AD13" s="595">
        <v>54103</v>
      </c>
      <c r="AE13" s="595"/>
      <c r="AF13" s="595"/>
      <c r="AG13" s="595"/>
      <c r="AH13" s="595"/>
      <c r="AI13" s="595"/>
      <c r="AJ13" s="595"/>
      <c r="AK13" s="595"/>
      <c r="AL13" s="596">
        <v>0.6</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1933795</v>
      </c>
      <c r="BH13" s="592"/>
      <c r="BI13" s="592"/>
      <c r="BJ13" s="592"/>
      <c r="BK13" s="592"/>
      <c r="BL13" s="592"/>
      <c r="BM13" s="592"/>
      <c r="BN13" s="593"/>
      <c r="BO13" s="594">
        <v>35.6</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896266</v>
      </c>
      <c r="CS13" s="592"/>
      <c r="CT13" s="592"/>
      <c r="CU13" s="592"/>
      <c r="CV13" s="592"/>
      <c r="CW13" s="592"/>
      <c r="CX13" s="592"/>
      <c r="CY13" s="593"/>
      <c r="CZ13" s="594">
        <v>5.4</v>
      </c>
      <c r="DA13" s="594"/>
      <c r="DB13" s="594"/>
      <c r="DC13" s="594"/>
      <c r="DD13" s="600">
        <v>51947</v>
      </c>
      <c r="DE13" s="592"/>
      <c r="DF13" s="592"/>
      <c r="DG13" s="592"/>
      <c r="DH13" s="592"/>
      <c r="DI13" s="592"/>
      <c r="DJ13" s="592"/>
      <c r="DK13" s="592"/>
      <c r="DL13" s="592"/>
      <c r="DM13" s="592"/>
      <c r="DN13" s="592"/>
      <c r="DO13" s="592"/>
      <c r="DP13" s="593"/>
      <c r="DQ13" s="600">
        <v>804735</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97020</v>
      </c>
      <c r="BH14" s="592"/>
      <c r="BI14" s="592"/>
      <c r="BJ14" s="592"/>
      <c r="BK14" s="592"/>
      <c r="BL14" s="592"/>
      <c r="BM14" s="592"/>
      <c r="BN14" s="593"/>
      <c r="BO14" s="594">
        <v>1.8</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630295</v>
      </c>
      <c r="CS14" s="592"/>
      <c r="CT14" s="592"/>
      <c r="CU14" s="592"/>
      <c r="CV14" s="592"/>
      <c r="CW14" s="592"/>
      <c r="CX14" s="592"/>
      <c r="CY14" s="593"/>
      <c r="CZ14" s="594">
        <v>3.8</v>
      </c>
      <c r="DA14" s="594"/>
      <c r="DB14" s="594"/>
      <c r="DC14" s="594"/>
      <c r="DD14" s="600">
        <v>6137</v>
      </c>
      <c r="DE14" s="592"/>
      <c r="DF14" s="592"/>
      <c r="DG14" s="592"/>
      <c r="DH14" s="592"/>
      <c r="DI14" s="592"/>
      <c r="DJ14" s="592"/>
      <c r="DK14" s="592"/>
      <c r="DL14" s="592"/>
      <c r="DM14" s="592"/>
      <c r="DN14" s="592"/>
      <c r="DO14" s="592"/>
      <c r="DP14" s="593"/>
      <c r="DQ14" s="600">
        <v>617763</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36212</v>
      </c>
      <c r="S15" s="592"/>
      <c r="T15" s="592"/>
      <c r="U15" s="592"/>
      <c r="V15" s="592"/>
      <c r="W15" s="592"/>
      <c r="X15" s="592"/>
      <c r="Y15" s="593"/>
      <c r="Z15" s="594">
        <v>0.2</v>
      </c>
      <c r="AA15" s="594"/>
      <c r="AB15" s="594"/>
      <c r="AC15" s="594"/>
      <c r="AD15" s="595">
        <v>36212</v>
      </c>
      <c r="AE15" s="595"/>
      <c r="AF15" s="595"/>
      <c r="AG15" s="595"/>
      <c r="AH15" s="595"/>
      <c r="AI15" s="595"/>
      <c r="AJ15" s="595"/>
      <c r="AK15" s="595"/>
      <c r="AL15" s="596">
        <v>0.4</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296390</v>
      </c>
      <c r="BH15" s="592"/>
      <c r="BI15" s="592"/>
      <c r="BJ15" s="592"/>
      <c r="BK15" s="592"/>
      <c r="BL15" s="592"/>
      <c r="BM15" s="592"/>
      <c r="BN15" s="593"/>
      <c r="BO15" s="594">
        <v>5.5</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2018284</v>
      </c>
      <c r="CS15" s="592"/>
      <c r="CT15" s="592"/>
      <c r="CU15" s="592"/>
      <c r="CV15" s="592"/>
      <c r="CW15" s="592"/>
      <c r="CX15" s="592"/>
      <c r="CY15" s="593"/>
      <c r="CZ15" s="594">
        <v>12.2</v>
      </c>
      <c r="DA15" s="594"/>
      <c r="DB15" s="594"/>
      <c r="DC15" s="594"/>
      <c r="DD15" s="600">
        <v>555542</v>
      </c>
      <c r="DE15" s="592"/>
      <c r="DF15" s="592"/>
      <c r="DG15" s="592"/>
      <c r="DH15" s="592"/>
      <c r="DI15" s="592"/>
      <c r="DJ15" s="592"/>
      <c r="DK15" s="592"/>
      <c r="DL15" s="592"/>
      <c r="DM15" s="592"/>
      <c r="DN15" s="592"/>
      <c r="DO15" s="592"/>
      <c r="DP15" s="593"/>
      <c r="DQ15" s="600">
        <v>1381392</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4262895</v>
      </c>
      <c r="S16" s="592"/>
      <c r="T16" s="592"/>
      <c r="U16" s="592"/>
      <c r="V16" s="592"/>
      <c r="W16" s="592"/>
      <c r="X16" s="592"/>
      <c r="Y16" s="593"/>
      <c r="Z16" s="594">
        <v>25.4</v>
      </c>
      <c r="AA16" s="594"/>
      <c r="AB16" s="594"/>
      <c r="AC16" s="594"/>
      <c r="AD16" s="595">
        <v>3976268</v>
      </c>
      <c r="AE16" s="595"/>
      <c r="AF16" s="595"/>
      <c r="AG16" s="595"/>
      <c r="AH16" s="595"/>
      <c r="AI16" s="595"/>
      <c r="AJ16" s="595"/>
      <c r="AK16" s="595"/>
      <c r="AL16" s="596">
        <v>40.4</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3976268</v>
      </c>
      <c r="S17" s="592"/>
      <c r="T17" s="592"/>
      <c r="U17" s="592"/>
      <c r="V17" s="592"/>
      <c r="W17" s="592"/>
      <c r="X17" s="592"/>
      <c r="Y17" s="593"/>
      <c r="Z17" s="594">
        <v>23.7</v>
      </c>
      <c r="AA17" s="594"/>
      <c r="AB17" s="594"/>
      <c r="AC17" s="594"/>
      <c r="AD17" s="595">
        <v>3976268</v>
      </c>
      <c r="AE17" s="595"/>
      <c r="AF17" s="595"/>
      <c r="AG17" s="595"/>
      <c r="AH17" s="595"/>
      <c r="AI17" s="595"/>
      <c r="AJ17" s="595"/>
      <c r="AK17" s="595"/>
      <c r="AL17" s="596">
        <v>40.4</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1680561</v>
      </c>
      <c r="CS17" s="592"/>
      <c r="CT17" s="592"/>
      <c r="CU17" s="592"/>
      <c r="CV17" s="592"/>
      <c r="CW17" s="592"/>
      <c r="CX17" s="592"/>
      <c r="CY17" s="593"/>
      <c r="CZ17" s="594">
        <v>10.1</v>
      </c>
      <c r="DA17" s="594"/>
      <c r="DB17" s="594"/>
      <c r="DC17" s="594"/>
      <c r="DD17" s="600" t="s">
        <v>111</v>
      </c>
      <c r="DE17" s="592"/>
      <c r="DF17" s="592"/>
      <c r="DG17" s="592"/>
      <c r="DH17" s="592"/>
      <c r="DI17" s="592"/>
      <c r="DJ17" s="592"/>
      <c r="DK17" s="592"/>
      <c r="DL17" s="592"/>
      <c r="DM17" s="592"/>
      <c r="DN17" s="592"/>
      <c r="DO17" s="592"/>
      <c r="DP17" s="593"/>
      <c r="DQ17" s="600">
        <v>1659784</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286623</v>
      </c>
      <c r="S18" s="592"/>
      <c r="T18" s="592"/>
      <c r="U18" s="592"/>
      <c r="V18" s="592"/>
      <c r="W18" s="592"/>
      <c r="X18" s="592"/>
      <c r="Y18" s="593"/>
      <c r="Z18" s="594">
        <v>1.7</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4</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397050</v>
      </c>
      <c r="BH19" s="592"/>
      <c r="BI19" s="592"/>
      <c r="BJ19" s="592"/>
      <c r="BK19" s="592"/>
      <c r="BL19" s="592"/>
      <c r="BM19" s="592"/>
      <c r="BN19" s="593"/>
      <c r="BO19" s="594">
        <v>7.3</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10442029</v>
      </c>
      <c r="S20" s="592"/>
      <c r="T20" s="592"/>
      <c r="U20" s="592"/>
      <c r="V20" s="592"/>
      <c r="W20" s="592"/>
      <c r="X20" s="592"/>
      <c r="Y20" s="593"/>
      <c r="Z20" s="594">
        <v>62.3</v>
      </c>
      <c r="AA20" s="594"/>
      <c r="AB20" s="594"/>
      <c r="AC20" s="594"/>
      <c r="AD20" s="595">
        <v>9758352</v>
      </c>
      <c r="AE20" s="595"/>
      <c r="AF20" s="595"/>
      <c r="AG20" s="595"/>
      <c r="AH20" s="595"/>
      <c r="AI20" s="595"/>
      <c r="AJ20" s="595"/>
      <c r="AK20" s="595"/>
      <c r="AL20" s="596">
        <v>99.3</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397050</v>
      </c>
      <c r="BH20" s="592"/>
      <c r="BI20" s="592"/>
      <c r="BJ20" s="592"/>
      <c r="BK20" s="592"/>
      <c r="BL20" s="592"/>
      <c r="BM20" s="592"/>
      <c r="BN20" s="593"/>
      <c r="BO20" s="594">
        <v>7.3</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16558997</v>
      </c>
      <c r="CS20" s="592"/>
      <c r="CT20" s="592"/>
      <c r="CU20" s="592"/>
      <c r="CV20" s="592"/>
      <c r="CW20" s="592"/>
      <c r="CX20" s="592"/>
      <c r="CY20" s="593"/>
      <c r="CZ20" s="594">
        <v>100</v>
      </c>
      <c r="DA20" s="594"/>
      <c r="DB20" s="594"/>
      <c r="DC20" s="594"/>
      <c r="DD20" s="600">
        <v>1008752</v>
      </c>
      <c r="DE20" s="592"/>
      <c r="DF20" s="592"/>
      <c r="DG20" s="592"/>
      <c r="DH20" s="592"/>
      <c r="DI20" s="592"/>
      <c r="DJ20" s="592"/>
      <c r="DK20" s="592"/>
      <c r="DL20" s="592"/>
      <c r="DM20" s="592"/>
      <c r="DN20" s="592"/>
      <c r="DO20" s="592"/>
      <c r="DP20" s="593"/>
      <c r="DQ20" s="600">
        <v>11642234</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9044</v>
      </c>
      <c r="S21" s="592"/>
      <c r="T21" s="592"/>
      <c r="U21" s="592"/>
      <c r="V21" s="592"/>
      <c r="W21" s="592"/>
      <c r="X21" s="592"/>
      <c r="Y21" s="593"/>
      <c r="Z21" s="594">
        <v>0.1</v>
      </c>
      <c r="AA21" s="594"/>
      <c r="AB21" s="594"/>
      <c r="AC21" s="594"/>
      <c r="AD21" s="595">
        <v>9044</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98667</v>
      </c>
      <c r="S22" s="592"/>
      <c r="T22" s="592"/>
      <c r="U22" s="592"/>
      <c r="V22" s="592"/>
      <c r="W22" s="592"/>
      <c r="X22" s="592"/>
      <c r="Y22" s="593"/>
      <c r="Z22" s="594">
        <v>0.6</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200039</v>
      </c>
      <c r="S23" s="592"/>
      <c r="T23" s="592"/>
      <c r="U23" s="592"/>
      <c r="V23" s="592"/>
      <c r="W23" s="592"/>
      <c r="X23" s="592"/>
      <c r="Y23" s="593"/>
      <c r="Z23" s="594">
        <v>1.2</v>
      </c>
      <c r="AA23" s="594"/>
      <c r="AB23" s="594"/>
      <c r="AC23" s="594"/>
      <c r="AD23" s="595">
        <v>59642</v>
      </c>
      <c r="AE23" s="595"/>
      <c r="AF23" s="595"/>
      <c r="AG23" s="595"/>
      <c r="AH23" s="595"/>
      <c r="AI23" s="595"/>
      <c r="AJ23" s="595"/>
      <c r="AK23" s="595"/>
      <c r="AL23" s="596">
        <v>0.6</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397050</v>
      </c>
      <c r="BH23" s="592"/>
      <c r="BI23" s="592"/>
      <c r="BJ23" s="592"/>
      <c r="BK23" s="592"/>
      <c r="BL23" s="592"/>
      <c r="BM23" s="592"/>
      <c r="BN23" s="593"/>
      <c r="BO23" s="594">
        <v>7.3</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94362</v>
      </c>
      <c r="S24" s="592"/>
      <c r="T24" s="592"/>
      <c r="U24" s="592"/>
      <c r="V24" s="592"/>
      <c r="W24" s="592"/>
      <c r="X24" s="592"/>
      <c r="Y24" s="593"/>
      <c r="Z24" s="594">
        <v>0.6</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8722411</v>
      </c>
      <c r="CS24" s="581"/>
      <c r="CT24" s="581"/>
      <c r="CU24" s="581"/>
      <c r="CV24" s="581"/>
      <c r="CW24" s="581"/>
      <c r="CX24" s="581"/>
      <c r="CY24" s="582"/>
      <c r="CZ24" s="618">
        <v>52.7</v>
      </c>
      <c r="DA24" s="619"/>
      <c r="DB24" s="619"/>
      <c r="DC24" s="620"/>
      <c r="DD24" s="617">
        <v>5457963</v>
      </c>
      <c r="DE24" s="581"/>
      <c r="DF24" s="581"/>
      <c r="DG24" s="581"/>
      <c r="DH24" s="581"/>
      <c r="DI24" s="581"/>
      <c r="DJ24" s="581"/>
      <c r="DK24" s="582"/>
      <c r="DL24" s="617">
        <v>5352896</v>
      </c>
      <c r="DM24" s="581"/>
      <c r="DN24" s="581"/>
      <c r="DO24" s="581"/>
      <c r="DP24" s="581"/>
      <c r="DQ24" s="581"/>
      <c r="DR24" s="581"/>
      <c r="DS24" s="581"/>
      <c r="DT24" s="581"/>
      <c r="DU24" s="581"/>
      <c r="DV24" s="582"/>
      <c r="DW24" s="585">
        <v>49.8</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2256900</v>
      </c>
      <c r="S25" s="592"/>
      <c r="T25" s="592"/>
      <c r="U25" s="592"/>
      <c r="V25" s="592"/>
      <c r="W25" s="592"/>
      <c r="X25" s="592"/>
      <c r="Y25" s="593"/>
      <c r="Z25" s="594">
        <v>13.5</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3383369</v>
      </c>
      <c r="CS25" s="623"/>
      <c r="CT25" s="623"/>
      <c r="CU25" s="623"/>
      <c r="CV25" s="623"/>
      <c r="CW25" s="623"/>
      <c r="CX25" s="623"/>
      <c r="CY25" s="624"/>
      <c r="CZ25" s="625">
        <v>20.399999999999999</v>
      </c>
      <c r="DA25" s="626"/>
      <c r="DB25" s="626"/>
      <c r="DC25" s="627"/>
      <c r="DD25" s="600">
        <v>2762478</v>
      </c>
      <c r="DE25" s="623"/>
      <c r="DF25" s="623"/>
      <c r="DG25" s="623"/>
      <c r="DH25" s="623"/>
      <c r="DI25" s="623"/>
      <c r="DJ25" s="623"/>
      <c r="DK25" s="624"/>
      <c r="DL25" s="600">
        <v>2657424</v>
      </c>
      <c r="DM25" s="623"/>
      <c r="DN25" s="623"/>
      <c r="DO25" s="623"/>
      <c r="DP25" s="623"/>
      <c r="DQ25" s="623"/>
      <c r="DR25" s="623"/>
      <c r="DS25" s="623"/>
      <c r="DT25" s="623"/>
      <c r="DU25" s="623"/>
      <c r="DV25" s="624"/>
      <c r="DW25" s="596">
        <v>24.7</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2189592</v>
      </c>
      <c r="CS26" s="592"/>
      <c r="CT26" s="592"/>
      <c r="CU26" s="592"/>
      <c r="CV26" s="592"/>
      <c r="CW26" s="592"/>
      <c r="CX26" s="592"/>
      <c r="CY26" s="593"/>
      <c r="CZ26" s="625">
        <v>13.2</v>
      </c>
      <c r="DA26" s="626"/>
      <c r="DB26" s="626"/>
      <c r="DC26" s="627"/>
      <c r="DD26" s="600">
        <v>1881439</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1352993</v>
      </c>
      <c r="S27" s="592"/>
      <c r="T27" s="592"/>
      <c r="U27" s="592"/>
      <c r="V27" s="592"/>
      <c r="W27" s="592"/>
      <c r="X27" s="592"/>
      <c r="Y27" s="593"/>
      <c r="Z27" s="594">
        <v>8.1</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5425747</v>
      </c>
      <c r="BH27" s="592"/>
      <c r="BI27" s="592"/>
      <c r="BJ27" s="592"/>
      <c r="BK27" s="592"/>
      <c r="BL27" s="592"/>
      <c r="BM27" s="592"/>
      <c r="BN27" s="593"/>
      <c r="BO27" s="594">
        <v>100</v>
      </c>
      <c r="BP27" s="594"/>
      <c r="BQ27" s="594"/>
      <c r="BR27" s="594"/>
      <c r="BS27" s="600">
        <v>13468</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3658481</v>
      </c>
      <c r="CS27" s="623"/>
      <c r="CT27" s="623"/>
      <c r="CU27" s="623"/>
      <c r="CV27" s="623"/>
      <c r="CW27" s="623"/>
      <c r="CX27" s="623"/>
      <c r="CY27" s="624"/>
      <c r="CZ27" s="625">
        <v>22.1</v>
      </c>
      <c r="DA27" s="626"/>
      <c r="DB27" s="626"/>
      <c r="DC27" s="627"/>
      <c r="DD27" s="600">
        <v>1035701</v>
      </c>
      <c r="DE27" s="623"/>
      <c r="DF27" s="623"/>
      <c r="DG27" s="623"/>
      <c r="DH27" s="623"/>
      <c r="DI27" s="623"/>
      <c r="DJ27" s="623"/>
      <c r="DK27" s="624"/>
      <c r="DL27" s="600">
        <v>1035688</v>
      </c>
      <c r="DM27" s="623"/>
      <c r="DN27" s="623"/>
      <c r="DO27" s="623"/>
      <c r="DP27" s="623"/>
      <c r="DQ27" s="623"/>
      <c r="DR27" s="623"/>
      <c r="DS27" s="623"/>
      <c r="DT27" s="623"/>
      <c r="DU27" s="623"/>
      <c r="DV27" s="624"/>
      <c r="DW27" s="596">
        <v>9.6</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8284</v>
      </c>
      <c r="S28" s="592"/>
      <c r="T28" s="592"/>
      <c r="U28" s="592"/>
      <c r="V28" s="592"/>
      <c r="W28" s="592"/>
      <c r="X28" s="592"/>
      <c r="Y28" s="593"/>
      <c r="Z28" s="594">
        <v>0</v>
      </c>
      <c r="AA28" s="594"/>
      <c r="AB28" s="594"/>
      <c r="AC28" s="594"/>
      <c r="AD28" s="595">
        <v>573</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1680561</v>
      </c>
      <c r="CS28" s="592"/>
      <c r="CT28" s="592"/>
      <c r="CU28" s="592"/>
      <c r="CV28" s="592"/>
      <c r="CW28" s="592"/>
      <c r="CX28" s="592"/>
      <c r="CY28" s="593"/>
      <c r="CZ28" s="625">
        <v>10.1</v>
      </c>
      <c r="DA28" s="626"/>
      <c r="DB28" s="626"/>
      <c r="DC28" s="627"/>
      <c r="DD28" s="600">
        <v>1659784</v>
      </c>
      <c r="DE28" s="592"/>
      <c r="DF28" s="592"/>
      <c r="DG28" s="592"/>
      <c r="DH28" s="592"/>
      <c r="DI28" s="592"/>
      <c r="DJ28" s="592"/>
      <c r="DK28" s="593"/>
      <c r="DL28" s="600">
        <v>1659784</v>
      </c>
      <c r="DM28" s="592"/>
      <c r="DN28" s="592"/>
      <c r="DO28" s="592"/>
      <c r="DP28" s="592"/>
      <c r="DQ28" s="592"/>
      <c r="DR28" s="592"/>
      <c r="DS28" s="592"/>
      <c r="DT28" s="592"/>
      <c r="DU28" s="592"/>
      <c r="DV28" s="593"/>
      <c r="DW28" s="596">
        <v>15.4</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857</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1678511</v>
      </c>
      <c r="CS29" s="623"/>
      <c r="CT29" s="623"/>
      <c r="CU29" s="623"/>
      <c r="CV29" s="623"/>
      <c r="CW29" s="623"/>
      <c r="CX29" s="623"/>
      <c r="CY29" s="624"/>
      <c r="CZ29" s="625">
        <v>10.1</v>
      </c>
      <c r="DA29" s="626"/>
      <c r="DB29" s="626"/>
      <c r="DC29" s="627"/>
      <c r="DD29" s="600">
        <v>1657734</v>
      </c>
      <c r="DE29" s="623"/>
      <c r="DF29" s="623"/>
      <c r="DG29" s="623"/>
      <c r="DH29" s="623"/>
      <c r="DI29" s="623"/>
      <c r="DJ29" s="623"/>
      <c r="DK29" s="624"/>
      <c r="DL29" s="600">
        <v>1657734</v>
      </c>
      <c r="DM29" s="623"/>
      <c r="DN29" s="623"/>
      <c r="DO29" s="623"/>
      <c r="DP29" s="623"/>
      <c r="DQ29" s="623"/>
      <c r="DR29" s="623"/>
      <c r="DS29" s="623"/>
      <c r="DT29" s="623"/>
      <c r="DU29" s="623"/>
      <c r="DV29" s="624"/>
      <c r="DW29" s="596">
        <v>15.4</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205961</v>
      </c>
      <c r="S30" s="592"/>
      <c r="T30" s="592"/>
      <c r="U30" s="592"/>
      <c r="V30" s="592"/>
      <c r="W30" s="592"/>
      <c r="X30" s="592"/>
      <c r="Y30" s="593"/>
      <c r="Z30" s="594">
        <v>1.2</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v>
      </c>
      <c r="BH30" s="650"/>
      <c r="BI30" s="650"/>
      <c r="BJ30" s="650"/>
      <c r="BK30" s="650"/>
      <c r="BL30" s="650"/>
      <c r="BM30" s="586">
        <v>92.9</v>
      </c>
      <c r="BN30" s="650"/>
      <c r="BO30" s="650"/>
      <c r="BP30" s="650"/>
      <c r="BQ30" s="651"/>
      <c r="BR30" s="649">
        <v>97.7</v>
      </c>
      <c r="BS30" s="650"/>
      <c r="BT30" s="650"/>
      <c r="BU30" s="650"/>
      <c r="BV30" s="650"/>
      <c r="BW30" s="650"/>
      <c r="BX30" s="586">
        <v>92.2</v>
      </c>
      <c r="BY30" s="650"/>
      <c r="BZ30" s="650"/>
      <c r="CA30" s="650"/>
      <c r="CB30" s="651"/>
      <c r="CD30" s="654"/>
      <c r="CE30" s="655"/>
      <c r="CF30" s="605" t="s">
        <v>291</v>
      </c>
      <c r="CG30" s="606"/>
      <c r="CH30" s="606"/>
      <c r="CI30" s="606"/>
      <c r="CJ30" s="606"/>
      <c r="CK30" s="606"/>
      <c r="CL30" s="606"/>
      <c r="CM30" s="606"/>
      <c r="CN30" s="606"/>
      <c r="CO30" s="606"/>
      <c r="CP30" s="606"/>
      <c r="CQ30" s="607"/>
      <c r="CR30" s="591">
        <v>1401006</v>
      </c>
      <c r="CS30" s="592"/>
      <c r="CT30" s="592"/>
      <c r="CU30" s="592"/>
      <c r="CV30" s="592"/>
      <c r="CW30" s="592"/>
      <c r="CX30" s="592"/>
      <c r="CY30" s="593"/>
      <c r="CZ30" s="625">
        <v>8.5</v>
      </c>
      <c r="DA30" s="626"/>
      <c r="DB30" s="626"/>
      <c r="DC30" s="627"/>
      <c r="DD30" s="600">
        <v>1380772</v>
      </c>
      <c r="DE30" s="592"/>
      <c r="DF30" s="592"/>
      <c r="DG30" s="592"/>
      <c r="DH30" s="592"/>
      <c r="DI30" s="592"/>
      <c r="DJ30" s="592"/>
      <c r="DK30" s="593"/>
      <c r="DL30" s="600">
        <v>1380772</v>
      </c>
      <c r="DM30" s="592"/>
      <c r="DN30" s="592"/>
      <c r="DO30" s="592"/>
      <c r="DP30" s="592"/>
      <c r="DQ30" s="592"/>
      <c r="DR30" s="592"/>
      <c r="DS30" s="592"/>
      <c r="DT30" s="592"/>
      <c r="DU30" s="592"/>
      <c r="DV30" s="593"/>
      <c r="DW30" s="596">
        <v>12.8</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243896</v>
      </c>
      <c r="S31" s="592"/>
      <c r="T31" s="592"/>
      <c r="U31" s="592"/>
      <c r="V31" s="592"/>
      <c r="W31" s="592"/>
      <c r="X31" s="592"/>
      <c r="Y31" s="593"/>
      <c r="Z31" s="594">
        <v>1.5</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98.4</v>
      </c>
      <c r="BH31" s="623"/>
      <c r="BI31" s="623"/>
      <c r="BJ31" s="623"/>
      <c r="BK31" s="623"/>
      <c r="BL31" s="623"/>
      <c r="BM31" s="597">
        <v>94.3</v>
      </c>
      <c r="BN31" s="647"/>
      <c r="BO31" s="647"/>
      <c r="BP31" s="647"/>
      <c r="BQ31" s="648"/>
      <c r="BR31" s="646">
        <v>98.2</v>
      </c>
      <c r="BS31" s="623"/>
      <c r="BT31" s="623"/>
      <c r="BU31" s="623"/>
      <c r="BV31" s="623"/>
      <c r="BW31" s="623"/>
      <c r="BX31" s="597">
        <v>94</v>
      </c>
      <c r="BY31" s="647"/>
      <c r="BZ31" s="647"/>
      <c r="CA31" s="647"/>
      <c r="CB31" s="648"/>
      <c r="CD31" s="654"/>
      <c r="CE31" s="655"/>
      <c r="CF31" s="605" t="s">
        <v>295</v>
      </c>
      <c r="CG31" s="606"/>
      <c r="CH31" s="606"/>
      <c r="CI31" s="606"/>
      <c r="CJ31" s="606"/>
      <c r="CK31" s="606"/>
      <c r="CL31" s="606"/>
      <c r="CM31" s="606"/>
      <c r="CN31" s="606"/>
      <c r="CO31" s="606"/>
      <c r="CP31" s="606"/>
      <c r="CQ31" s="607"/>
      <c r="CR31" s="591">
        <v>277505</v>
      </c>
      <c r="CS31" s="623"/>
      <c r="CT31" s="623"/>
      <c r="CU31" s="623"/>
      <c r="CV31" s="623"/>
      <c r="CW31" s="623"/>
      <c r="CX31" s="623"/>
      <c r="CY31" s="624"/>
      <c r="CZ31" s="625">
        <v>1.7</v>
      </c>
      <c r="DA31" s="626"/>
      <c r="DB31" s="626"/>
      <c r="DC31" s="627"/>
      <c r="DD31" s="600">
        <v>276962</v>
      </c>
      <c r="DE31" s="623"/>
      <c r="DF31" s="623"/>
      <c r="DG31" s="623"/>
      <c r="DH31" s="623"/>
      <c r="DI31" s="623"/>
      <c r="DJ31" s="623"/>
      <c r="DK31" s="624"/>
      <c r="DL31" s="600">
        <v>276962</v>
      </c>
      <c r="DM31" s="623"/>
      <c r="DN31" s="623"/>
      <c r="DO31" s="623"/>
      <c r="DP31" s="623"/>
      <c r="DQ31" s="623"/>
      <c r="DR31" s="623"/>
      <c r="DS31" s="623"/>
      <c r="DT31" s="623"/>
      <c r="DU31" s="623"/>
      <c r="DV31" s="624"/>
      <c r="DW31" s="596">
        <v>2.6</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181977</v>
      </c>
      <c r="S32" s="592"/>
      <c r="T32" s="592"/>
      <c r="U32" s="592"/>
      <c r="V32" s="592"/>
      <c r="W32" s="592"/>
      <c r="X32" s="592"/>
      <c r="Y32" s="593"/>
      <c r="Z32" s="594">
        <v>1.1000000000000001</v>
      </c>
      <c r="AA32" s="594"/>
      <c r="AB32" s="594"/>
      <c r="AC32" s="594"/>
      <c r="AD32" s="595">
        <v>2527</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97.4</v>
      </c>
      <c r="BH32" s="659"/>
      <c r="BI32" s="659"/>
      <c r="BJ32" s="659"/>
      <c r="BK32" s="659"/>
      <c r="BL32" s="659"/>
      <c r="BM32" s="660">
        <v>90.6</v>
      </c>
      <c r="BN32" s="659"/>
      <c r="BO32" s="659"/>
      <c r="BP32" s="659"/>
      <c r="BQ32" s="661"/>
      <c r="BR32" s="658">
        <v>96.8</v>
      </c>
      <c r="BS32" s="659"/>
      <c r="BT32" s="659"/>
      <c r="BU32" s="659"/>
      <c r="BV32" s="659"/>
      <c r="BW32" s="659"/>
      <c r="BX32" s="660">
        <v>89.3</v>
      </c>
      <c r="BY32" s="659"/>
      <c r="BZ32" s="659"/>
      <c r="CA32" s="659"/>
      <c r="CB32" s="661"/>
      <c r="CD32" s="656"/>
      <c r="CE32" s="657"/>
      <c r="CF32" s="605" t="s">
        <v>298</v>
      </c>
      <c r="CG32" s="606"/>
      <c r="CH32" s="606"/>
      <c r="CI32" s="606"/>
      <c r="CJ32" s="606"/>
      <c r="CK32" s="606"/>
      <c r="CL32" s="606"/>
      <c r="CM32" s="606"/>
      <c r="CN32" s="606"/>
      <c r="CO32" s="606"/>
      <c r="CP32" s="606"/>
      <c r="CQ32" s="607"/>
      <c r="CR32" s="591">
        <v>2050</v>
      </c>
      <c r="CS32" s="592"/>
      <c r="CT32" s="592"/>
      <c r="CU32" s="592"/>
      <c r="CV32" s="592"/>
      <c r="CW32" s="592"/>
      <c r="CX32" s="592"/>
      <c r="CY32" s="593"/>
      <c r="CZ32" s="625">
        <v>0</v>
      </c>
      <c r="DA32" s="626"/>
      <c r="DB32" s="626"/>
      <c r="DC32" s="627"/>
      <c r="DD32" s="600">
        <v>2050</v>
      </c>
      <c r="DE32" s="592"/>
      <c r="DF32" s="592"/>
      <c r="DG32" s="592"/>
      <c r="DH32" s="592"/>
      <c r="DI32" s="592"/>
      <c r="DJ32" s="592"/>
      <c r="DK32" s="593"/>
      <c r="DL32" s="600">
        <v>2050</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1675513</v>
      </c>
      <c r="S33" s="592"/>
      <c r="T33" s="592"/>
      <c r="U33" s="592"/>
      <c r="V33" s="592"/>
      <c r="W33" s="592"/>
      <c r="X33" s="592"/>
      <c r="Y33" s="593"/>
      <c r="Z33" s="594">
        <v>10</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6827834</v>
      </c>
      <c r="CS33" s="623"/>
      <c r="CT33" s="623"/>
      <c r="CU33" s="623"/>
      <c r="CV33" s="623"/>
      <c r="CW33" s="623"/>
      <c r="CX33" s="623"/>
      <c r="CY33" s="624"/>
      <c r="CZ33" s="625">
        <v>41.2</v>
      </c>
      <c r="DA33" s="626"/>
      <c r="DB33" s="626"/>
      <c r="DC33" s="627"/>
      <c r="DD33" s="600">
        <v>5910895</v>
      </c>
      <c r="DE33" s="623"/>
      <c r="DF33" s="623"/>
      <c r="DG33" s="623"/>
      <c r="DH33" s="623"/>
      <c r="DI33" s="623"/>
      <c r="DJ33" s="623"/>
      <c r="DK33" s="624"/>
      <c r="DL33" s="600">
        <v>4886058</v>
      </c>
      <c r="DM33" s="623"/>
      <c r="DN33" s="623"/>
      <c r="DO33" s="623"/>
      <c r="DP33" s="623"/>
      <c r="DQ33" s="623"/>
      <c r="DR33" s="623"/>
      <c r="DS33" s="623"/>
      <c r="DT33" s="623"/>
      <c r="DU33" s="623"/>
      <c r="DV33" s="624"/>
      <c r="DW33" s="596">
        <v>45.5</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2228164</v>
      </c>
      <c r="CS34" s="592"/>
      <c r="CT34" s="592"/>
      <c r="CU34" s="592"/>
      <c r="CV34" s="592"/>
      <c r="CW34" s="592"/>
      <c r="CX34" s="592"/>
      <c r="CY34" s="593"/>
      <c r="CZ34" s="625">
        <v>13.5</v>
      </c>
      <c r="DA34" s="626"/>
      <c r="DB34" s="626"/>
      <c r="DC34" s="627"/>
      <c r="DD34" s="600">
        <v>1868588</v>
      </c>
      <c r="DE34" s="592"/>
      <c r="DF34" s="592"/>
      <c r="DG34" s="592"/>
      <c r="DH34" s="592"/>
      <c r="DI34" s="592"/>
      <c r="DJ34" s="592"/>
      <c r="DK34" s="593"/>
      <c r="DL34" s="600">
        <v>1736810</v>
      </c>
      <c r="DM34" s="592"/>
      <c r="DN34" s="592"/>
      <c r="DO34" s="592"/>
      <c r="DP34" s="592"/>
      <c r="DQ34" s="592"/>
      <c r="DR34" s="592"/>
      <c r="DS34" s="592"/>
      <c r="DT34" s="592"/>
      <c r="DU34" s="592"/>
      <c r="DV34" s="593"/>
      <c r="DW34" s="596">
        <v>16.2</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920013</v>
      </c>
      <c r="S35" s="592"/>
      <c r="T35" s="592"/>
      <c r="U35" s="592"/>
      <c r="V35" s="592"/>
      <c r="W35" s="592"/>
      <c r="X35" s="592"/>
      <c r="Y35" s="593"/>
      <c r="Z35" s="594">
        <v>5.5</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2967153</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-631568</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103259</v>
      </c>
      <c r="CS35" s="623"/>
      <c r="CT35" s="623"/>
      <c r="CU35" s="623"/>
      <c r="CV35" s="623"/>
      <c r="CW35" s="623"/>
      <c r="CX35" s="623"/>
      <c r="CY35" s="624"/>
      <c r="CZ35" s="625">
        <v>0.6</v>
      </c>
      <c r="DA35" s="626"/>
      <c r="DB35" s="626"/>
      <c r="DC35" s="627"/>
      <c r="DD35" s="600">
        <v>96220</v>
      </c>
      <c r="DE35" s="623"/>
      <c r="DF35" s="623"/>
      <c r="DG35" s="623"/>
      <c r="DH35" s="623"/>
      <c r="DI35" s="623"/>
      <c r="DJ35" s="623"/>
      <c r="DK35" s="624"/>
      <c r="DL35" s="600">
        <v>96220</v>
      </c>
      <c r="DM35" s="623"/>
      <c r="DN35" s="623"/>
      <c r="DO35" s="623"/>
      <c r="DP35" s="623"/>
      <c r="DQ35" s="623"/>
      <c r="DR35" s="623"/>
      <c r="DS35" s="623"/>
      <c r="DT35" s="623"/>
      <c r="DU35" s="623"/>
      <c r="DV35" s="624"/>
      <c r="DW35" s="596">
        <v>0.9</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16770522</v>
      </c>
      <c r="S36" s="664"/>
      <c r="T36" s="664"/>
      <c r="U36" s="664"/>
      <c r="V36" s="664"/>
      <c r="W36" s="664"/>
      <c r="X36" s="664"/>
      <c r="Y36" s="665"/>
      <c r="Z36" s="666">
        <v>100</v>
      </c>
      <c r="AA36" s="666"/>
      <c r="AB36" s="666"/>
      <c r="AC36" s="666"/>
      <c r="AD36" s="667">
        <v>9830138</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661498</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-807068</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2162269</v>
      </c>
      <c r="CS36" s="592"/>
      <c r="CT36" s="592"/>
      <c r="CU36" s="592"/>
      <c r="CV36" s="592"/>
      <c r="CW36" s="592"/>
      <c r="CX36" s="592"/>
      <c r="CY36" s="593"/>
      <c r="CZ36" s="625">
        <v>13.1</v>
      </c>
      <c r="DA36" s="626"/>
      <c r="DB36" s="626"/>
      <c r="DC36" s="627"/>
      <c r="DD36" s="600">
        <v>1921024</v>
      </c>
      <c r="DE36" s="592"/>
      <c r="DF36" s="592"/>
      <c r="DG36" s="592"/>
      <c r="DH36" s="592"/>
      <c r="DI36" s="592"/>
      <c r="DJ36" s="592"/>
      <c r="DK36" s="593"/>
      <c r="DL36" s="600">
        <v>1207818</v>
      </c>
      <c r="DM36" s="592"/>
      <c r="DN36" s="592"/>
      <c r="DO36" s="592"/>
      <c r="DP36" s="592"/>
      <c r="DQ36" s="592"/>
      <c r="DR36" s="592"/>
      <c r="DS36" s="592"/>
      <c r="DT36" s="592"/>
      <c r="DU36" s="592"/>
      <c r="DV36" s="593"/>
      <c r="DW36" s="596">
        <v>11.2</v>
      </c>
      <c r="DX36" s="621"/>
      <c r="DY36" s="621"/>
      <c r="DZ36" s="621"/>
      <c r="EA36" s="621"/>
      <c r="EB36" s="621"/>
      <c r="EC36" s="622"/>
    </row>
    <row r="37" spans="2:133" ht="11.25" customHeight="1">
      <c r="AQ37" s="670" t="s">
        <v>313</v>
      </c>
      <c r="AR37" s="671"/>
      <c r="AS37" s="671"/>
      <c r="AT37" s="671"/>
      <c r="AU37" s="671"/>
      <c r="AV37" s="671"/>
      <c r="AW37" s="671"/>
      <c r="AX37" s="671"/>
      <c r="AY37" s="672"/>
      <c r="AZ37" s="591">
        <v>481571</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9336</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848158</v>
      </c>
      <c r="CS37" s="623"/>
      <c r="CT37" s="623"/>
      <c r="CU37" s="623"/>
      <c r="CV37" s="623"/>
      <c r="CW37" s="623"/>
      <c r="CX37" s="623"/>
      <c r="CY37" s="624"/>
      <c r="CZ37" s="625">
        <v>5.0999999999999996</v>
      </c>
      <c r="DA37" s="626"/>
      <c r="DB37" s="626"/>
      <c r="DC37" s="627"/>
      <c r="DD37" s="600">
        <v>847324</v>
      </c>
      <c r="DE37" s="623"/>
      <c r="DF37" s="623"/>
      <c r="DG37" s="623"/>
      <c r="DH37" s="623"/>
      <c r="DI37" s="623"/>
      <c r="DJ37" s="623"/>
      <c r="DK37" s="624"/>
      <c r="DL37" s="600">
        <v>742941</v>
      </c>
      <c r="DM37" s="623"/>
      <c r="DN37" s="623"/>
      <c r="DO37" s="623"/>
      <c r="DP37" s="623"/>
      <c r="DQ37" s="623"/>
      <c r="DR37" s="623"/>
      <c r="DS37" s="623"/>
      <c r="DT37" s="623"/>
      <c r="DU37" s="623"/>
      <c r="DV37" s="624"/>
      <c r="DW37" s="596">
        <v>6.9</v>
      </c>
      <c r="DX37" s="621"/>
      <c r="DY37" s="621"/>
      <c r="DZ37" s="621"/>
      <c r="EA37" s="621"/>
      <c r="EB37" s="621"/>
      <c r="EC37" s="622"/>
    </row>
    <row r="38" spans="2:133" ht="11.25" customHeight="1">
      <c r="AQ38" s="670" t="s">
        <v>316</v>
      </c>
      <c r="AR38" s="671"/>
      <c r="AS38" s="671"/>
      <c r="AT38" s="671"/>
      <c r="AU38" s="671"/>
      <c r="AV38" s="671"/>
      <c r="AW38" s="671"/>
      <c r="AX38" s="671"/>
      <c r="AY38" s="672"/>
      <c r="AZ38" s="591">
        <v>25044</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16569</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2280611</v>
      </c>
      <c r="CS38" s="592"/>
      <c r="CT38" s="592"/>
      <c r="CU38" s="592"/>
      <c r="CV38" s="592"/>
      <c r="CW38" s="592"/>
      <c r="CX38" s="592"/>
      <c r="CY38" s="593"/>
      <c r="CZ38" s="625">
        <v>13.8</v>
      </c>
      <c r="DA38" s="626"/>
      <c r="DB38" s="626"/>
      <c r="DC38" s="627"/>
      <c r="DD38" s="600">
        <v>1974870</v>
      </c>
      <c r="DE38" s="592"/>
      <c r="DF38" s="592"/>
      <c r="DG38" s="592"/>
      <c r="DH38" s="592"/>
      <c r="DI38" s="592"/>
      <c r="DJ38" s="592"/>
      <c r="DK38" s="593"/>
      <c r="DL38" s="600">
        <v>1845210</v>
      </c>
      <c r="DM38" s="592"/>
      <c r="DN38" s="592"/>
      <c r="DO38" s="592"/>
      <c r="DP38" s="592"/>
      <c r="DQ38" s="592"/>
      <c r="DR38" s="592"/>
      <c r="DS38" s="592"/>
      <c r="DT38" s="592"/>
      <c r="DU38" s="592"/>
      <c r="DV38" s="593"/>
      <c r="DW38" s="596">
        <v>17.2</v>
      </c>
      <c r="DX38" s="621"/>
      <c r="DY38" s="621"/>
      <c r="DZ38" s="621"/>
      <c r="EA38" s="621"/>
      <c r="EB38" s="621"/>
      <c r="EC38" s="622"/>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95</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53531</v>
      </c>
      <c r="CS39" s="623"/>
      <c r="CT39" s="623"/>
      <c r="CU39" s="623"/>
      <c r="CV39" s="623"/>
      <c r="CW39" s="623"/>
      <c r="CX39" s="623"/>
      <c r="CY39" s="624"/>
      <c r="CZ39" s="625">
        <v>0.3</v>
      </c>
      <c r="DA39" s="626"/>
      <c r="DB39" s="626"/>
      <c r="DC39" s="627"/>
      <c r="DD39" s="600">
        <v>50193</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543805</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93</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t="s">
        <v>320</v>
      </c>
      <c r="CS40" s="592"/>
      <c r="CT40" s="592"/>
      <c r="CU40" s="592"/>
      <c r="CV40" s="592"/>
      <c r="CW40" s="592"/>
      <c r="CX40" s="592"/>
      <c r="CY40" s="593"/>
      <c r="CZ40" s="625" t="s">
        <v>320</v>
      </c>
      <c r="DA40" s="626"/>
      <c r="DB40" s="626"/>
      <c r="DC40" s="627"/>
      <c r="DD40" s="600" t="s">
        <v>320</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1255235</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286</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1008752</v>
      </c>
      <c r="CS42" s="592"/>
      <c r="CT42" s="592"/>
      <c r="CU42" s="592"/>
      <c r="CV42" s="592"/>
      <c r="CW42" s="592"/>
      <c r="CX42" s="592"/>
      <c r="CY42" s="593"/>
      <c r="CZ42" s="625">
        <v>6.1</v>
      </c>
      <c r="DA42" s="674"/>
      <c r="DB42" s="674"/>
      <c r="DC42" s="675"/>
      <c r="DD42" s="600">
        <v>273376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7030</v>
      </c>
      <c r="CS43" s="623"/>
      <c r="CT43" s="623"/>
      <c r="CU43" s="623"/>
      <c r="CV43" s="623"/>
      <c r="CW43" s="623"/>
      <c r="CX43" s="623"/>
      <c r="CY43" s="624"/>
      <c r="CZ43" s="625">
        <v>0</v>
      </c>
      <c r="DA43" s="626"/>
      <c r="DB43" s="626"/>
      <c r="DC43" s="627"/>
      <c r="DD43" s="600">
        <v>3498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1008752</v>
      </c>
      <c r="CS44" s="592"/>
      <c r="CT44" s="592"/>
      <c r="CU44" s="592"/>
      <c r="CV44" s="592"/>
      <c r="CW44" s="592"/>
      <c r="CX44" s="592"/>
      <c r="CY44" s="593"/>
      <c r="CZ44" s="625">
        <v>6.1</v>
      </c>
      <c r="DA44" s="674"/>
      <c r="DB44" s="674"/>
      <c r="DC44" s="675"/>
      <c r="DD44" s="600">
        <v>273376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359341</v>
      </c>
      <c r="CS45" s="623"/>
      <c r="CT45" s="623"/>
      <c r="CU45" s="623"/>
      <c r="CV45" s="623"/>
      <c r="CW45" s="623"/>
      <c r="CX45" s="623"/>
      <c r="CY45" s="624"/>
      <c r="CZ45" s="625">
        <v>2.2000000000000002</v>
      </c>
      <c r="DA45" s="626"/>
      <c r="DB45" s="626"/>
      <c r="DC45" s="627"/>
      <c r="DD45" s="600">
        <v>36393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633140</v>
      </c>
      <c r="CS46" s="592"/>
      <c r="CT46" s="592"/>
      <c r="CU46" s="592"/>
      <c r="CV46" s="592"/>
      <c r="CW46" s="592"/>
      <c r="CX46" s="592"/>
      <c r="CY46" s="593"/>
      <c r="CZ46" s="625">
        <v>3.8</v>
      </c>
      <c r="DA46" s="674"/>
      <c r="DB46" s="674"/>
      <c r="DC46" s="675"/>
      <c r="DD46" s="600">
        <v>231466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320</v>
      </c>
      <c r="CS47" s="623"/>
      <c r="CT47" s="623"/>
      <c r="CU47" s="623"/>
      <c r="CV47" s="623"/>
      <c r="CW47" s="623"/>
      <c r="CX47" s="623"/>
      <c r="CY47" s="624"/>
      <c r="CZ47" s="625" t="s">
        <v>320</v>
      </c>
      <c r="DA47" s="626"/>
      <c r="DB47" s="626"/>
      <c r="DC47" s="627"/>
      <c r="DD47" s="600" t="s">
        <v>320</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320</v>
      </c>
      <c r="CS48" s="592"/>
      <c r="CT48" s="592"/>
      <c r="CU48" s="592"/>
      <c r="CV48" s="592"/>
      <c r="CW48" s="592"/>
      <c r="CX48" s="592"/>
      <c r="CY48" s="593"/>
      <c r="CZ48" s="625" t="s">
        <v>320</v>
      </c>
      <c r="DA48" s="674"/>
      <c r="DB48" s="674"/>
      <c r="DC48" s="675"/>
      <c r="DD48" s="600" t="s">
        <v>320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16558997</v>
      </c>
      <c r="CS49" s="659"/>
      <c r="CT49" s="659"/>
      <c r="CU49" s="659"/>
      <c r="CV49" s="659"/>
      <c r="CW49" s="659"/>
      <c r="CX49" s="659"/>
      <c r="CY49" s="686"/>
      <c r="CZ49" s="687">
        <v>100</v>
      </c>
      <c r="DA49" s="688"/>
      <c r="DB49" s="688"/>
      <c r="DC49" s="689"/>
      <c r="DD49" s="690">
        <v>11642234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16809</v>
      </c>
      <c r="R7" s="721"/>
      <c r="S7" s="721"/>
      <c r="T7" s="721"/>
      <c r="U7" s="721"/>
      <c r="V7" s="721">
        <v>16597</v>
      </c>
      <c r="W7" s="721"/>
      <c r="X7" s="721"/>
      <c r="Y7" s="721"/>
      <c r="Z7" s="721"/>
      <c r="AA7" s="721">
        <v>212</v>
      </c>
      <c r="AB7" s="721"/>
      <c r="AC7" s="721"/>
      <c r="AD7" s="721"/>
      <c r="AE7" s="722"/>
      <c r="AF7" s="723">
        <v>207</v>
      </c>
      <c r="AG7" s="724"/>
      <c r="AH7" s="724"/>
      <c r="AI7" s="724"/>
      <c r="AJ7" s="725"/>
      <c r="AK7" s="760">
        <v>206</v>
      </c>
      <c r="AL7" s="761"/>
      <c r="AM7" s="761"/>
      <c r="AN7" s="761"/>
      <c r="AO7" s="761"/>
      <c r="AP7" s="761">
        <v>16435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16771</v>
      </c>
      <c r="R23" s="780"/>
      <c r="S23" s="780"/>
      <c r="T23" s="780"/>
      <c r="U23" s="780"/>
      <c r="V23" s="780">
        <v>16559</v>
      </c>
      <c r="W23" s="780"/>
      <c r="X23" s="780"/>
      <c r="Y23" s="780"/>
      <c r="Z23" s="780"/>
      <c r="AA23" s="780">
        <v>212</v>
      </c>
      <c r="AB23" s="780"/>
      <c r="AC23" s="780"/>
      <c r="AD23" s="780"/>
      <c r="AE23" s="781"/>
      <c r="AF23" s="782">
        <v>207</v>
      </c>
      <c r="AG23" s="780"/>
      <c r="AH23" s="780"/>
      <c r="AI23" s="780"/>
      <c r="AJ23" s="783"/>
      <c r="AK23" s="784"/>
      <c r="AL23" s="785"/>
      <c r="AM23" s="785"/>
      <c r="AN23" s="785"/>
      <c r="AO23" s="785"/>
      <c r="AP23" s="780">
        <v>16435</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7074</v>
      </c>
      <c r="R28" s="809"/>
      <c r="S28" s="809"/>
      <c r="T28" s="809"/>
      <c r="U28" s="809"/>
      <c r="V28" s="809">
        <v>7706</v>
      </c>
      <c r="W28" s="809"/>
      <c r="X28" s="809"/>
      <c r="Y28" s="809"/>
      <c r="Z28" s="809"/>
      <c r="AA28" s="809">
        <v>-632</v>
      </c>
      <c r="AB28" s="809"/>
      <c r="AC28" s="809"/>
      <c r="AD28" s="809"/>
      <c r="AE28" s="810"/>
      <c r="AF28" s="811">
        <v>-632</v>
      </c>
      <c r="AG28" s="809"/>
      <c r="AH28" s="809"/>
      <c r="AI28" s="809"/>
      <c r="AJ28" s="812"/>
      <c r="AK28" s="813">
        <v>561</v>
      </c>
      <c r="AL28" s="804"/>
      <c r="AM28" s="804"/>
      <c r="AN28" s="804"/>
      <c r="AO28" s="804"/>
      <c r="AP28" s="804" t="s">
        <v>543</v>
      </c>
      <c r="AQ28" s="804"/>
      <c r="AR28" s="804"/>
      <c r="AS28" s="804"/>
      <c r="AT28" s="804"/>
      <c r="AU28" s="804" t="s">
        <v>543</v>
      </c>
      <c r="AV28" s="804"/>
      <c r="AW28" s="804"/>
      <c r="AX28" s="804"/>
      <c r="AY28" s="804"/>
      <c r="AZ28" s="805" t="s">
        <v>544</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3808</v>
      </c>
      <c r="R29" s="745"/>
      <c r="S29" s="745"/>
      <c r="T29" s="745"/>
      <c r="U29" s="745"/>
      <c r="V29" s="745">
        <v>3757</v>
      </c>
      <c r="W29" s="745"/>
      <c r="X29" s="745"/>
      <c r="Y29" s="745"/>
      <c r="Z29" s="745"/>
      <c r="AA29" s="745">
        <v>50</v>
      </c>
      <c r="AB29" s="745"/>
      <c r="AC29" s="745"/>
      <c r="AD29" s="745"/>
      <c r="AE29" s="746"/>
      <c r="AF29" s="747">
        <v>50</v>
      </c>
      <c r="AG29" s="748"/>
      <c r="AH29" s="748"/>
      <c r="AI29" s="748"/>
      <c r="AJ29" s="749"/>
      <c r="AK29" s="816">
        <v>666</v>
      </c>
      <c r="AL29" s="817"/>
      <c r="AM29" s="817"/>
      <c r="AN29" s="817"/>
      <c r="AO29" s="817"/>
      <c r="AP29" s="817" t="s">
        <v>543</v>
      </c>
      <c r="AQ29" s="817"/>
      <c r="AR29" s="817"/>
      <c r="AS29" s="817"/>
      <c r="AT29" s="817"/>
      <c r="AU29" s="817" t="s">
        <v>543</v>
      </c>
      <c r="AV29" s="817"/>
      <c r="AW29" s="817"/>
      <c r="AX29" s="817"/>
      <c r="AY29" s="817"/>
      <c r="AZ29" s="818" t="s">
        <v>544</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1211</v>
      </c>
      <c r="R30" s="745"/>
      <c r="S30" s="745"/>
      <c r="T30" s="745"/>
      <c r="U30" s="745"/>
      <c r="V30" s="745">
        <v>1195</v>
      </c>
      <c r="W30" s="745"/>
      <c r="X30" s="745"/>
      <c r="Y30" s="745"/>
      <c r="Z30" s="745"/>
      <c r="AA30" s="745">
        <v>15</v>
      </c>
      <c r="AB30" s="745"/>
      <c r="AC30" s="745"/>
      <c r="AD30" s="745"/>
      <c r="AE30" s="746"/>
      <c r="AF30" s="747">
        <v>15</v>
      </c>
      <c r="AG30" s="748"/>
      <c r="AH30" s="748"/>
      <c r="AI30" s="748"/>
      <c r="AJ30" s="749"/>
      <c r="AK30" s="816">
        <v>684</v>
      </c>
      <c r="AL30" s="817"/>
      <c r="AM30" s="817"/>
      <c r="AN30" s="817"/>
      <c r="AO30" s="817"/>
      <c r="AP30" s="817" t="s">
        <v>543</v>
      </c>
      <c r="AQ30" s="817"/>
      <c r="AR30" s="817"/>
      <c r="AS30" s="817"/>
      <c r="AT30" s="817"/>
      <c r="AU30" s="817" t="s">
        <v>543</v>
      </c>
      <c r="AV30" s="817"/>
      <c r="AW30" s="817"/>
      <c r="AX30" s="817"/>
      <c r="AY30" s="817"/>
      <c r="AZ30" s="818" t="s">
        <v>543</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671</v>
      </c>
      <c r="R31" s="745"/>
      <c r="S31" s="745"/>
      <c r="T31" s="745"/>
      <c r="U31" s="745"/>
      <c r="V31" s="745">
        <v>1213</v>
      </c>
      <c r="W31" s="745"/>
      <c r="X31" s="745"/>
      <c r="Y31" s="745"/>
      <c r="Z31" s="745"/>
      <c r="AA31" s="745">
        <v>-542</v>
      </c>
      <c r="AB31" s="745"/>
      <c r="AC31" s="745"/>
      <c r="AD31" s="745"/>
      <c r="AE31" s="746"/>
      <c r="AF31" s="747" t="s">
        <v>111</v>
      </c>
      <c r="AG31" s="748"/>
      <c r="AH31" s="748"/>
      <c r="AI31" s="748"/>
      <c r="AJ31" s="749"/>
      <c r="AK31" s="816">
        <v>661</v>
      </c>
      <c r="AL31" s="817"/>
      <c r="AM31" s="817"/>
      <c r="AN31" s="817"/>
      <c r="AO31" s="817"/>
      <c r="AP31" s="817">
        <v>3542</v>
      </c>
      <c r="AQ31" s="817"/>
      <c r="AR31" s="817"/>
      <c r="AS31" s="817"/>
      <c r="AT31" s="817"/>
      <c r="AU31" s="817">
        <v>2707</v>
      </c>
      <c r="AV31" s="817"/>
      <c r="AW31" s="817"/>
      <c r="AX31" s="817"/>
      <c r="AY31" s="817"/>
      <c r="AZ31" s="818" t="s">
        <v>543</v>
      </c>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1208</v>
      </c>
      <c r="R32" s="745"/>
      <c r="S32" s="745"/>
      <c r="T32" s="745"/>
      <c r="U32" s="745"/>
      <c r="V32" s="745">
        <v>1121</v>
      </c>
      <c r="W32" s="745"/>
      <c r="X32" s="745"/>
      <c r="Y32" s="745"/>
      <c r="Z32" s="745"/>
      <c r="AA32" s="745">
        <v>86</v>
      </c>
      <c r="AB32" s="745"/>
      <c r="AC32" s="745"/>
      <c r="AD32" s="745"/>
      <c r="AE32" s="746"/>
      <c r="AF32" s="747">
        <v>1086</v>
      </c>
      <c r="AG32" s="748"/>
      <c r="AH32" s="748"/>
      <c r="AI32" s="748"/>
      <c r="AJ32" s="749"/>
      <c r="AK32" s="816">
        <v>26</v>
      </c>
      <c r="AL32" s="817"/>
      <c r="AM32" s="817"/>
      <c r="AN32" s="817"/>
      <c r="AO32" s="817"/>
      <c r="AP32" s="817">
        <v>2453</v>
      </c>
      <c r="AQ32" s="817"/>
      <c r="AR32" s="817"/>
      <c r="AS32" s="817"/>
      <c r="AT32" s="817"/>
      <c r="AU32" s="817">
        <v>56</v>
      </c>
      <c r="AV32" s="817"/>
      <c r="AW32" s="817"/>
      <c r="AX32" s="817"/>
      <c r="AY32" s="817"/>
      <c r="AZ32" s="818" t="s">
        <v>543</v>
      </c>
      <c r="BA32" s="818"/>
      <c r="BB32" s="818"/>
      <c r="BC32" s="818"/>
      <c r="BD32" s="818"/>
      <c r="BE32" s="814" t="s">
        <v>382</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384</v>
      </c>
      <c r="C33" s="742"/>
      <c r="D33" s="742"/>
      <c r="E33" s="742"/>
      <c r="F33" s="742"/>
      <c r="G33" s="742"/>
      <c r="H33" s="742"/>
      <c r="I33" s="742"/>
      <c r="J33" s="742"/>
      <c r="K33" s="742"/>
      <c r="L33" s="742"/>
      <c r="M33" s="742"/>
      <c r="N33" s="742"/>
      <c r="O33" s="742"/>
      <c r="P33" s="743"/>
      <c r="Q33" s="744">
        <v>1230</v>
      </c>
      <c r="R33" s="745"/>
      <c r="S33" s="745"/>
      <c r="T33" s="745"/>
      <c r="U33" s="745"/>
      <c r="V33" s="745">
        <v>1230</v>
      </c>
      <c r="W33" s="745"/>
      <c r="X33" s="745"/>
      <c r="Y33" s="745"/>
      <c r="Z33" s="745"/>
      <c r="AA33" s="745" t="s">
        <v>534</v>
      </c>
      <c r="AB33" s="745"/>
      <c r="AC33" s="745"/>
      <c r="AD33" s="745"/>
      <c r="AE33" s="746"/>
      <c r="AF33" s="747" t="s">
        <v>111</v>
      </c>
      <c r="AG33" s="748"/>
      <c r="AH33" s="748"/>
      <c r="AI33" s="748"/>
      <c r="AJ33" s="749"/>
      <c r="AK33" s="816">
        <v>482</v>
      </c>
      <c r="AL33" s="817"/>
      <c r="AM33" s="817"/>
      <c r="AN33" s="817"/>
      <c r="AO33" s="817"/>
      <c r="AP33" s="817">
        <v>7887</v>
      </c>
      <c r="AQ33" s="817"/>
      <c r="AR33" s="817"/>
      <c r="AS33" s="817"/>
      <c r="AT33" s="817"/>
      <c r="AU33" s="817">
        <v>5782</v>
      </c>
      <c r="AV33" s="817"/>
      <c r="AW33" s="817"/>
      <c r="AX33" s="817"/>
      <c r="AY33" s="817"/>
      <c r="AZ33" s="818" t="s">
        <v>543</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519</v>
      </c>
      <c r="AG63" s="828"/>
      <c r="AH63" s="828"/>
      <c r="AI63" s="828"/>
      <c r="AJ63" s="829"/>
      <c r="AK63" s="830"/>
      <c r="AL63" s="825"/>
      <c r="AM63" s="825"/>
      <c r="AN63" s="825"/>
      <c r="AO63" s="825"/>
      <c r="AP63" s="828">
        <v>13882</v>
      </c>
      <c r="AQ63" s="828"/>
      <c r="AR63" s="828"/>
      <c r="AS63" s="828"/>
      <c r="AT63" s="828"/>
      <c r="AU63" s="828">
        <v>8545</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390</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535</v>
      </c>
      <c r="C68" s="856"/>
      <c r="D68" s="856"/>
      <c r="E68" s="856"/>
      <c r="F68" s="856"/>
      <c r="G68" s="856"/>
      <c r="H68" s="856"/>
      <c r="I68" s="856"/>
      <c r="J68" s="856"/>
      <c r="K68" s="856"/>
      <c r="L68" s="856"/>
      <c r="M68" s="856"/>
      <c r="N68" s="856"/>
      <c r="O68" s="856"/>
      <c r="P68" s="857"/>
      <c r="Q68" s="858">
        <v>2296</v>
      </c>
      <c r="R68" s="852"/>
      <c r="S68" s="852"/>
      <c r="T68" s="852"/>
      <c r="U68" s="852"/>
      <c r="V68" s="852">
        <v>2243</v>
      </c>
      <c r="W68" s="852"/>
      <c r="X68" s="852"/>
      <c r="Y68" s="852"/>
      <c r="Z68" s="852"/>
      <c r="AA68" s="852">
        <v>53</v>
      </c>
      <c r="AB68" s="852"/>
      <c r="AC68" s="852"/>
      <c r="AD68" s="852"/>
      <c r="AE68" s="852"/>
      <c r="AF68" s="852">
        <v>53</v>
      </c>
      <c r="AG68" s="852"/>
      <c r="AH68" s="852"/>
      <c r="AI68" s="852"/>
      <c r="AJ68" s="852"/>
      <c r="AK68" s="817" t="s">
        <v>541</v>
      </c>
      <c r="AL68" s="817"/>
      <c r="AM68" s="817"/>
      <c r="AN68" s="817"/>
      <c r="AO68" s="817"/>
      <c r="AP68" s="852">
        <v>1608</v>
      </c>
      <c r="AQ68" s="852"/>
      <c r="AR68" s="852"/>
      <c r="AS68" s="852"/>
      <c r="AT68" s="852"/>
      <c r="AU68" s="852">
        <v>719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536</v>
      </c>
      <c r="C69" s="860"/>
      <c r="D69" s="860"/>
      <c r="E69" s="860"/>
      <c r="F69" s="860"/>
      <c r="G69" s="860"/>
      <c r="H69" s="860"/>
      <c r="I69" s="860"/>
      <c r="J69" s="860"/>
      <c r="K69" s="860"/>
      <c r="L69" s="860"/>
      <c r="M69" s="860"/>
      <c r="N69" s="860"/>
      <c r="O69" s="860"/>
      <c r="P69" s="861"/>
      <c r="Q69" s="862">
        <v>3303</v>
      </c>
      <c r="R69" s="817"/>
      <c r="S69" s="817"/>
      <c r="T69" s="817"/>
      <c r="U69" s="817"/>
      <c r="V69" s="817">
        <v>3302</v>
      </c>
      <c r="W69" s="817"/>
      <c r="X69" s="817"/>
      <c r="Y69" s="817"/>
      <c r="Z69" s="817"/>
      <c r="AA69" s="817">
        <v>1</v>
      </c>
      <c r="AB69" s="817"/>
      <c r="AC69" s="817"/>
      <c r="AD69" s="817"/>
      <c r="AE69" s="817"/>
      <c r="AF69" s="817" t="s">
        <v>534</v>
      </c>
      <c r="AG69" s="817"/>
      <c r="AH69" s="817"/>
      <c r="AI69" s="817"/>
      <c r="AJ69" s="817"/>
      <c r="AK69" s="817" t="s">
        <v>542</v>
      </c>
      <c r="AL69" s="817"/>
      <c r="AM69" s="817"/>
      <c r="AN69" s="817"/>
      <c r="AO69" s="817"/>
      <c r="AP69" s="817">
        <v>60</v>
      </c>
      <c r="AQ69" s="817"/>
      <c r="AR69" s="817"/>
      <c r="AS69" s="817"/>
      <c r="AT69" s="817"/>
      <c r="AU69" s="817">
        <v>11</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537</v>
      </c>
      <c r="C70" s="860"/>
      <c r="D70" s="860"/>
      <c r="E70" s="860"/>
      <c r="F70" s="860"/>
      <c r="G70" s="860"/>
      <c r="H70" s="860"/>
      <c r="I70" s="860"/>
      <c r="J70" s="860"/>
      <c r="K70" s="860"/>
      <c r="L70" s="860"/>
      <c r="M70" s="860"/>
      <c r="N70" s="860"/>
      <c r="O70" s="860"/>
      <c r="P70" s="861"/>
      <c r="Q70" s="862">
        <v>185</v>
      </c>
      <c r="R70" s="817"/>
      <c r="S70" s="817"/>
      <c r="T70" s="817"/>
      <c r="U70" s="817"/>
      <c r="V70" s="817">
        <v>158</v>
      </c>
      <c r="W70" s="817"/>
      <c r="X70" s="817"/>
      <c r="Y70" s="817"/>
      <c r="Z70" s="817"/>
      <c r="AA70" s="817">
        <v>26</v>
      </c>
      <c r="AB70" s="817"/>
      <c r="AC70" s="817"/>
      <c r="AD70" s="817"/>
      <c r="AE70" s="817"/>
      <c r="AF70" s="817">
        <v>26</v>
      </c>
      <c r="AG70" s="817"/>
      <c r="AH70" s="817"/>
      <c r="AI70" s="817"/>
      <c r="AJ70" s="817"/>
      <c r="AK70" s="817">
        <v>12</v>
      </c>
      <c r="AL70" s="817"/>
      <c r="AM70" s="817"/>
      <c r="AN70" s="817"/>
      <c r="AO70" s="817"/>
      <c r="AP70" s="817" t="s">
        <v>541</v>
      </c>
      <c r="AQ70" s="817"/>
      <c r="AR70" s="817"/>
      <c r="AS70" s="817"/>
      <c r="AT70" s="817"/>
      <c r="AU70" s="817" t="s">
        <v>542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538</v>
      </c>
      <c r="C71" s="860"/>
      <c r="D71" s="860"/>
      <c r="E71" s="860"/>
      <c r="F71" s="860"/>
      <c r="G71" s="860"/>
      <c r="H71" s="860"/>
      <c r="I71" s="860"/>
      <c r="J71" s="860"/>
      <c r="K71" s="860"/>
      <c r="L71" s="860"/>
      <c r="M71" s="860"/>
      <c r="N71" s="860"/>
      <c r="O71" s="860"/>
      <c r="P71" s="861"/>
      <c r="Q71" s="862">
        <v>946790</v>
      </c>
      <c r="R71" s="817"/>
      <c r="S71" s="817"/>
      <c r="T71" s="817"/>
      <c r="U71" s="817"/>
      <c r="V71" s="817">
        <v>924334</v>
      </c>
      <c r="W71" s="817"/>
      <c r="X71" s="817"/>
      <c r="Y71" s="817"/>
      <c r="Z71" s="817"/>
      <c r="AA71" s="817">
        <v>22456</v>
      </c>
      <c r="AB71" s="817"/>
      <c r="AC71" s="817"/>
      <c r="AD71" s="817"/>
      <c r="AE71" s="817"/>
      <c r="AF71" s="817">
        <v>22456</v>
      </c>
      <c r="AG71" s="817"/>
      <c r="AH71" s="817"/>
      <c r="AI71" s="817"/>
      <c r="AJ71" s="817"/>
      <c r="AK71" s="817">
        <v>5657</v>
      </c>
      <c r="AL71" s="817"/>
      <c r="AM71" s="817"/>
      <c r="AN71" s="817"/>
      <c r="AO71" s="817"/>
      <c r="AP71" s="817" t="s">
        <v>542</v>
      </c>
      <c r="AQ71" s="817"/>
      <c r="AR71" s="817"/>
      <c r="AS71" s="817"/>
      <c r="AT71" s="817"/>
      <c r="AU71" s="817" t="s">
        <v>542</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539</v>
      </c>
      <c r="C72" s="860"/>
      <c r="D72" s="860"/>
      <c r="E72" s="860"/>
      <c r="F72" s="860"/>
      <c r="G72" s="860"/>
      <c r="H72" s="860"/>
      <c r="I72" s="860"/>
      <c r="J72" s="860"/>
      <c r="K72" s="860"/>
      <c r="L72" s="860"/>
      <c r="M72" s="860"/>
      <c r="N72" s="860"/>
      <c r="O72" s="860"/>
      <c r="P72" s="861"/>
      <c r="Q72" s="862">
        <v>40036</v>
      </c>
      <c r="R72" s="817"/>
      <c r="S72" s="817"/>
      <c r="T72" s="817"/>
      <c r="U72" s="817"/>
      <c r="V72" s="817">
        <v>34096</v>
      </c>
      <c r="W72" s="817"/>
      <c r="X72" s="817"/>
      <c r="Y72" s="817"/>
      <c r="Z72" s="817"/>
      <c r="AA72" s="817">
        <v>5940</v>
      </c>
      <c r="AB72" s="817"/>
      <c r="AC72" s="817"/>
      <c r="AD72" s="817"/>
      <c r="AE72" s="817"/>
      <c r="AF72" s="817">
        <v>32505</v>
      </c>
      <c r="AG72" s="817"/>
      <c r="AH72" s="817"/>
      <c r="AI72" s="817"/>
      <c r="AJ72" s="817"/>
      <c r="AK72" s="817" t="s">
        <v>542</v>
      </c>
      <c r="AL72" s="817"/>
      <c r="AM72" s="817"/>
      <c r="AN72" s="817"/>
      <c r="AO72" s="817"/>
      <c r="AP72" s="817">
        <v>149081</v>
      </c>
      <c r="AQ72" s="817"/>
      <c r="AR72" s="817"/>
      <c r="AS72" s="817"/>
      <c r="AT72" s="817"/>
      <c r="AU72" s="817" t="s">
        <v>542</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540</v>
      </c>
      <c r="C73" s="860"/>
      <c r="D73" s="860"/>
      <c r="E73" s="860"/>
      <c r="F73" s="860"/>
      <c r="G73" s="860"/>
      <c r="H73" s="860"/>
      <c r="I73" s="860"/>
      <c r="J73" s="860"/>
      <c r="K73" s="860"/>
      <c r="L73" s="860"/>
      <c r="M73" s="860"/>
      <c r="N73" s="860"/>
      <c r="O73" s="860"/>
      <c r="P73" s="861"/>
      <c r="Q73" s="862">
        <v>9050</v>
      </c>
      <c r="R73" s="817"/>
      <c r="S73" s="817"/>
      <c r="T73" s="817"/>
      <c r="U73" s="817"/>
      <c r="V73" s="817">
        <v>5629</v>
      </c>
      <c r="W73" s="817"/>
      <c r="X73" s="817"/>
      <c r="Y73" s="817"/>
      <c r="Z73" s="817"/>
      <c r="AA73" s="817">
        <v>3421</v>
      </c>
      <c r="AB73" s="817"/>
      <c r="AC73" s="817"/>
      <c r="AD73" s="817"/>
      <c r="AE73" s="817"/>
      <c r="AF73" s="817">
        <v>11358</v>
      </c>
      <c r="AG73" s="817"/>
      <c r="AH73" s="817"/>
      <c r="AI73" s="817"/>
      <c r="AJ73" s="817"/>
      <c r="AK73" s="817" t="s">
        <v>542</v>
      </c>
      <c r="AL73" s="817"/>
      <c r="AM73" s="817"/>
      <c r="AN73" s="817"/>
      <c r="AO73" s="817"/>
      <c r="AP73" s="817">
        <v>20248</v>
      </c>
      <c r="AQ73" s="817"/>
      <c r="AR73" s="817"/>
      <c r="AS73" s="817"/>
      <c r="AT73" s="817"/>
      <c r="AU73" s="817" t="s">
        <v>542</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66398</v>
      </c>
      <c r="AG88" s="828"/>
      <c r="AH88" s="828"/>
      <c r="AI88" s="828"/>
      <c r="AJ88" s="828"/>
      <c r="AK88" s="825"/>
      <c r="AL88" s="825"/>
      <c r="AM88" s="825"/>
      <c r="AN88" s="825"/>
      <c r="AO88" s="825"/>
      <c r="AP88" s="828">
        <v>170997</v>
      </c>
      <c r="AQ88" s="828"/>
      <c r="AR88" s="828"/>
      <c r="AS88" s="828"/>
      <c r="AT88" s="828"/>
      <c r="AU88" s="828">
        <v>730</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285</v>
      </c>
      <c r="AG109" s="881"/>
      <c r="AH109" s="881"/>
      <c r="AI109" s="881"/>
      <c r="AJ109" s="882"/>
      <c r="AK109" s="880" t="s">
        <v>284</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285</v>
      </c>
      <c r="BW109" s="881"/>
      <c r="BX109" s="881"/>
      <c r="BY109" s="881"/>
      <c r="BZ109" s="882"/>
      <c r="CA109" s="880" t="s">
        <v>284</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285</v>
      </c>
      <c r="DM109" s="881"/>
      <c r="DN109" s="881"/>
      <c r="DO109" s="881"/>
      <c r="DP109" s="882"/>
      <c r="DQ109" s="880" t="s">
        <v>284</v>
      </c>
      <c r="DR109" s="881"/>
      <c r="DS109" s="881"/>
      <c r="DT109" s="881"/>
      <c r="DU109" s="882"/>
      <c r="DV109" s="880" t="s">
        <v>401</v>
      </c>
      <c r="DW109" s="881"/>
      <c r="DX109" s="881"/>
      <c r="DY109" s="881"/>
      <c r="DZ109" s="883"/>
    </row>
    <row r="110" spans="1:131" s="197" customFormat="1" ht="26.25" customHeight="1">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1717083</v>
      </c>
      <c r="AB110" s="888"/>
      <c r="AC110" s="888"/>
      <c r="AD110" s="888"/>
      <c r="AE110" s="889"/>
      <c r="AF110" s="890">
        <v>1678021</v>
      </c>
      <c r="AG110" s="888"/>
      <c r="AH110" s="888"/>
      <c r="AI110" s="888"/>
      <c r="AJ110" s="889"/>
      <c r="AK110" s="890">
        <v>1678511</v>
      </c>
      <c r="AL110" s="888"/>
      <c r="AM110" s="888"/>
      <c r="AN110" s="888"/>
      <c r="AO110" s="889"/>
      <c r="AP110" s="891">
        <v>18</v>
      </c>
      <c r="AQ110" s="892"/>
      <c r="AR110" s="892"/>
      <c r="AS110" s="892"/>
      <c r="AT110" s="893"/>
      <c r="AU110" s="894" t="s">
        <v>61</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16084596</v>
      </c>
      <c r="BR110" s="925"/>
      <c r="BS110" s="925"/>
      <c r="BT110" s="925"/>
      <c r="BU110" s="925"/>
      <c r="BV110" s="925">
        <v>15947136</v>
      </c>
      <c r="BW110" s="925"/>
      <c r="BX110" s="925"/>
      <c r="BY110" s="925"/>
      <c r="BZ110" s="925"/>
      <c r="CA110" s="925">
        <v>16435002</v>
      </c>
      <c r="CB110" s="925"/>
      <c r="CC110" s="925"/>
      <c r="CD110" s="925"/>
      <c r="CE110" s="925"/>
      <c r="CF110" s="939">
        <v>175.9</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v>353483</v>
      </c>
      <c r="BR111" s="918"/>
      <c r="BS111" s="918"/>
      <c r="BT111" s="918"/>
      <c r="BU111" s="918"/>
      <c r="BV111" s="918">
        <v>265113</v>
      </c>
      <c r="BW111" s="918"/>
      <c r="BX111" s="918"/>
      <c r="BY111" s="918"/>
      <c r="BZ111" s="918"/>
      <c r="CA111" s="918">
        <v>176743</v>
      </c>
      <c r="CB111" s="918"/>
      <c r="CC111" s="918"/>
      <c r="CD111" s="918"/>
      <c r="CE111" s="918"/>
      <c r="CF111" s="912">
        <v>1.9</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7144384</v>
      </c>
      <c r="BR112" s="918"/>
      <c r="BS112" s="918"/>
      <c r="BT112" s="918"/>
      <c r="BU112" s="918"/>
      <c r="BV112" s="918">
        <v>8673193</v>
      </c>
      <c r="BW112" s="918"/>
      <c r="BX112" s="918"/>
      <c r="BY112" s="918"/>
      <c r="BZ112" s="918"/>
      <c r="CA112" s="918">
        <v>8545367</v>
      </c>
      <c r="CB112" s="918"/>
      <c r="CC112" s="918"/>
      <c r="CD112" s="918"/>
      <c r="CE112" s="918"/>
      <c r="CF112" s="912">
        <v>91.5</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482125</v>
      </c>
      <c r="AB113" s="932"/>
      <c r="AC113" s="932"/>
      <c r="AD113" s="932"/>
      <c r="AE113" s="933"/>
      <c r="AF113" s="934">
        <v>640089</v>
      </c>
      <c r="AG113" s="932"/>
      <c r="AH113" s="932"/>
      <c r="AI113" s="932"/>
      <c r="AJ113" s="933"/>
      <c r="AK113" s="934">
        <v>685864</v>
      </c>
      <c r="AL113" s="932"/>
      <c r="AM113" s="932"/>
      <c r="AN113" s="932"/>
      <c r="AO113" s="933"/>
      <c r="AP113" s="935">
        <v>7.3</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317992</v>
      </c>
      <c r="BR113" s="918"/>
      <c r="BS113" s="918"/>
      <c r="BT113" s="918"/>
      <c r="BU113" s="918"/>
      <c r="BV113" s="918">
        <v>497212</v>
      </c>
      <c r="BW113" s="918"/>
      <c r="BX113" s="918"/>
      <c r="BY113" s="918"/>
      <c r="BZ113" s="918"/>
      <c r="CA113" s="918">
        <v>729963</v>
      </c>
      <c r="CB113" s="918"/>
      <c r="CC113" s="918"/>
      <c r="CD113" s="918"/>
      <c r="CE113" s="918"/>
      <c r="CF113" s="912">
        <v>7.8</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27559</v>
      </c>
      <c r="AB114" s="957"/>
      <c r="AC114" s="957"/>
      <c r="AD114" s="957"/>
      <c r="AE114" s="958"/>
      <c r="AF114" s="959">
        <v>50360</v>
      </c>
      <c r="AG114" s="957"/>
      <c r="AH114" s="957"/>
      <c r="AI114" s="957"/>
      <c r="AJ114" s="958"/>
      <c r="AK114" s="959">
        <v>15084</v>
      </c>
      <c r="AL114" s="957"/>
      <c r="AM114" s="957"/>
      <c r="AN114" s="957"/>
      <c r="AO114" s="958"/>
      <c r="AP114" s="960">
        <v>0.2</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3843668</v>
      </c>
      <c r="BR114" s="918"/>
      <c r="BS114" s="918"/>
      <c r="BT114" s="918"/>
      <c r="BU114" s="918"/>
      <c r="BV114" s="918">
        <v>3766919</v>
      </c>
      <c r="BW114" s="918"/>
      <c r="BX114" s="918"/>
      <c r="BY114" s="918"/>
      <c r="BZ114" s="918"/>
      <c r="CA114" s="918">
        <v>3593627</v>
      </c>
      <c r="CB114" s="918"/>
      <c r="CC114" s="918"/>
      <c r="CD114" s="918"/>
      <c r="CE114" s="918"/>
      <c r="CF114" s="912">
        <v>38.5</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88371</v>
      </c>
      <c r="AB115" s="932"/>
      <c r="AC115" s="932"/>
      <c r="AD115" s="932"/>
      <c r="AE115" s="933"/>
      <c r="AF115" s="934">
        <v>88370</v>
      </c>
      <c r="AG115" s="932"/>
      <c r="AH115" s="932"/>
      <c r="AI115" s="932"/>
      <c r="AJ115" s="933"/>
      <c r="AK115" s="934">
        <v>88370</v>
      </c>
      <c r="AL115" s="932"/>
      <c r="AM115" s="932"/>
      <c r="AN115" s="932"/>
      <c r="AO115" s="933"/>
      <c r="AP115" s="935">
        <v>0.9</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2315138</v>
      </c>
      <c r="AB117" s="964"/>
      <c r="AC117" s="964"/>
      <c r="AD117" s="964"/>
      <c r="AE117" s="965"/>
      <c r="AF117" s="963">
        <v>2456840</v>
      </c>
      <c r="AG117" s="964"/>
      <c r="AH117" s="964"/>
      <c r="AI117" s="964"/>
      <c r="AJ117" s="965"/>
      <c r="AK117" s="963">
        <v>2467829</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285</v>
      </c>
      <c r="AG118" s="881"/>
      <c r="AH118" s="881"/>
      <c r="AI118" s="881"/>
      <c r="AJ118" s="882"/>
      <c r="AK118" s="880" t="s">
        <v>284</v>
      </c>
      <c r="AL118" s="881"/>
      <c r="AM118" s="881"/>
      <c r="AN118" s="881"/>
      <c r="AO118" s="882"/>
      <c r="AP118" s="988" t="s">
        <v>401</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429</v>
      </c>
      <c r="BP118" s="992"/>
      <c r="BQ118" s="983">
        <v>27744123</v>
      </c>
      <c r="BR118" s="984"/>
      <c r="BS118" s="984"/>
      <c r="BT118" s="984"/>
      <c r="BU118" s="984"/>
      <c r="BV118" s="984">
        <v>29149573</v>
      </c>
      <c r="BW118" s="984"/>
      <c r="BX118" s="984"/>
      <c r="BY118" s="984"/>
      <c r="BZ118" s="984"/>
      <c r="CA118" s="984">
        <v>29480702</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4114636</v>
      </c>
      <c r="BR119" s="925"/>
      <c r="BS119" s="925"/>
      <c r="BT119" s="925"/>
      <c r="BU119" s="925"/>
      <c r="BV119" s="925">
        <v>3964834</v>
      </c>
      <c r="BW119" s="925"/>
      <c r="BX119" s="925"/>
      <c r="BY119" s="925"/>
      <c r="BZ119" s="925"/>
      <c r="CA119" s="925">
        <v>3853673</v>
      </c>
      <c r="CB119" s="925"/>
      <c r="CC119" s="925"/>
      <c r="CD119" s="925"/>
      <c r="CE119" s="925"/>
      <c r="CF119" s="939">
        <v>41.2</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353483</v>
      </c>
      <c r="DH119" s="996"/>
      <c r="DI119" s="996"/>
      <c r="DJ119" s="996"/>
      <c r="DK119" s="997"/>
      <c r="DL119" s="998">
        <v>265113</v>
      </c>
      <c r="DM119" s="996"/>
      <c r="DN119" s="996"/>
      <c r="DO119" s="996"/>
      <c r="DP119" s="997"/>
      <c r="DQ119" s="998">
        <v>176743</v>
      </c>
      <c r="DR119" s="996"/>
      <c r="DS119" s="996"/>
      <c r="DT119" s="996"/>
      <c r="DU119" s="997"/>
      <c r="DV119" s="999">
        <v>1.9</v>
      </c>
      <c r="DW119" s="1000"/>
      <c r="DX119" s="1000"/>
      <c r="DY119" s="1000"/>
      <c r="DZ119" s="1001"/>
    </row>
    <row r="120" spans="1:130" s="197" customFormat="1" ht="26.25" customHeight="1">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5055269</v>
      </c>
      <c r="BR120" s="918"/>
      <c r="BS120" s="918"/>
      <c r="BT120" s="918"/>
      <c r="BU120" s="918"/>
      <c r="BV120" s="918">
        <v>4908644</v>
      </c>
      <c r="BW120" s="918"/>
      <c r="BX120" s="918"/>
      <c r="BY120" s="918"/>
      <c r="BZ120" s="918"/>
      <c r="CA120" s="918">
        <v>4787570</v>
      </c>
      <c r="CB120" s="918"/>
      <c r="CC120" s="918"/>
      <c r="CD120" s="918"/>
      <c r="CE120" s="918"/>
      <c r="CF120" s="912">
        <v>51.2</v>
      </c>
      <c r="CG120" s="913"/>
      <c r="CH120" s="913"/>
      <c r="CI120" s="913"/>
      <c r="CJ120" s="913"/>
      <c r="CK120" s="1011" t="s">
        <v>435</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5890897</v>
      </c>
      <c r="DH120" s="925"/>
      <c r="DI120" s="925"/>
      <c r="DJ120" s="925"/>
      <c r="DK120" s="925"/>
      <c r="DL120" s="925">
        <v>5775051</v>
      </c>
      <c r="DM120" s="925"/>
      <c r="DN120" s="925"/>
      <c r="DO120" s="925"/>
      <c r="DP120" s="925"/>
      <c r="DQ120" s="925">
        <v>5781519</v>
      </c>
      <c r="DR120" s="925"/>
      <c r="DS120" s="925"/>
      <c r="DT120" s="925"/>
      <c r="DU120" s="925"/>
      <c r="DV120" s="926">
        <v>61.9</v>
      </c>
      <c r="DW120" s="926"/>
      <c r="DX120" s="926"/>
      <c r="DY120" s="926"/>
      <c r="DZ120" s="927"/>
    </row>
    <row r="121" spans="1:130" s="197" customFormat="1" ht="26.25" customHeight="1">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14509762</v>
      </c>
      <c r="BR121" s="984"/>
      <c r="BS121" s="984"/>
      <c r="BT121" s="984"/>
      <c r="BU121" s="984"/>
      <c r="BV121" s="984">
        <v>15186788</v>
      </c>
      <c r="BW121" s="984"/>
      <c r="BX121" s="984"/>
      <c r="BY121" s="984"/>
      <c r="BZ121" s="984"/>
      <c r="CA121" s="984">
        <v>15604087</v>
      </c>
      <c r="CB121" s="984"/>
      <c r="CC121" s="984"/>
      <c r="CD121" s="984"/>
      <c r="CE121" s="984"/>
      <c r="CF121" s="1022">
        <v>167</v>
      </c>
      <c r="CG121" s="1023"/>
      <c r="CH121" s="1023"/>
      <c r="CI121" s="1023"/>
      <c r="CJ121" s="1023"/>
      <c r="CK121" s="1014"/>
      <c r="CL121" s="1015"/>
      <c r="CM121" s="1015"/>
      <c r="CN121" s="1015"/>
      <c r="CO121" s="1016"/>
      <c r="CP121" s="1005" t="s">
        <v>381</v>
      </c>
      <c r="CQ121" s="1006"/>
      <c r="CR121" s="1006"/>
      <c r="CS121" s="1006"/>
      <c r="CT121" s="1006"/>
      <c r="CU121" s="1006"/>
      <c r="CV121" s="1006"/>
      <c r="CW121" s="1006"/>
      <c r="CX121" s="1006"/>
      <c r="CY121" s="1006"/>
      <c r="CZ121" s="1006"/>
      <c r="DA121" s="1006"/>
      <c r="DB121" s="1006"/>
      <c r="DC121" s="1006"/>
      <c r="DD121" s="1006"/>
      <c r="DE121" s="1006"/>
      <c r="DF121" s="1007"/>
      <c r="DG121" s="917">
        <v>1200460</v>
      </c>
      <c r="DH121" s="918"/>
      <c r="DI121" s="918"/>
      <c r="DJ121" s="918"/>
      <c r="DK121" s="918"/>
      <c r="DL121" s="918">
        <v>2845312</v>
      </c>
      <c r="DM121" s="918"/>
      <c r="DN121" s="918"/>
      <c r="DO121" s="918"/>
      <c r="DP121" s="918"/>
      <c r="DQ121" s="918">
        <v>2707424</v>
      </c>
      <c r="DR121" s="918"/>
      <c r="DS121" s="918"/>
      <c r="DT121" s="918"/>
      <c r="DU121" s="918"/>
      <c r="DV121" s="919">
        <v>29</v>
      </c>
      <c r="DW121" s="919"/>
      <c r="DX121" s="919"/>
      <c r="DY121" s="919"/>
      <c r="DZ121" s="920"/>
    </row>
    <row r="122" spans="1:130" s="197" customFormat="1" ht="26.25" customHeight="1">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438</v>
      </c>
      <c r="BP122" s="992"/>
      <c r="BQ122" s="1032">
        <v>23679667</v>
      </c>
      <c r="BR122" s="1033"/>
      <c r="BS122" s="1033"/>
      <c r="BT122" s="1033"/>
      <c r="BU122" s="1033"/>
      <c r="BV122" s="1033">
        <v>24060266</v>
      </c>
      <c r="BW122" s="1033"/>
      <c r="BX122" s="1033"/>
      <c r="BY122" s="1033"/>
      <c r="BZ122" s="1033"/>
      <c r="CA122" s="1033">
        <v>24245330</v>
      </c>
      <c r="CB122" s="1033"/>
      <c r="CC122" s="1033"/>
      <c r="CD122" s="1033"/>
      <c r="CE122" s="1033"/>
      <c r="CF122" s="985"/>
      <c r="CG122" s="986"/>
      <c r="CH122" s="986"/>
      <c r="CI122" s="986"/>
      <c r="CJ122" s="987"/>
      <c r="CK122" s="1014"/>
      <c r="CL122" s="1015"/>
      <c r="CM122" s="1015"/>
      <c r="CN122" s="1015"/>
      <c r="CO122" s="1016"/>
      <c r="CP122" s="1005" t="s">
        <v>383</v>
      </c>
      <c r="CQ122" s="1006"/>
      <c r="CR122" s="1006"/>
      <c r="CS122" s="1006"/>
      <c r="CT122" s="1006"/>
      <c r="CU122" s="1006"/>
      <c r="CV122" s="1006"/>
      <c r="CW122" s="1006"/>
      <c r="CX122" s="1006"/>
      <c r="CY122" s="1006"/>
      <c r="CZ122" s="1006"/>
      <c r="DA122" s="1006"/>
      <c r="DB122" s="1006"/>
      <c r="DC122" s="1006"/>
      <c r="DD122" s="1006"/>
      <c r="DE122" s="1006"/>
      <c r="DF122" s="1007"/>
      <c r="DG122" s="917">
        <v>53027</v>
      </c>
      <c r="DH122" s="918"/>
      <c r="DI122" s="918"/>
      <c r="DJ122" s="918"/>
      <c r="DK122" s="918"/>
      <c r="DL122" s="918">
        <v>52830</v>
      </c>
      <c r="DM122" s="918"/>
      <c r="DN122" s="918"/>
      <c r="DO122" s="918"/>
      <c r="DP122" s="918"/>
      <c r="DQ122" s="918">
        <v>56424</v>
      </c>
      <c r="DR122" s="918"/>
      <c r="DS122" s="918"/>
      <c r="DT122" s="918"/>
      <c r="DU122" s="918"/>
      <c r="DV122" s="919">
        <v>0.6</v>
      </c>
      <c r="DW122" s="919"/>
      <c r="DX122" s="919"/>
      <c r="DY122" s="919"/>
      <c r="DZ122" s="920"/>
    </row>
    <row r="123" spans="1:130" s="197" customFormat="1" ht="26.25" customHeight="1" thickBot="1">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44.1</v>
      </c>
      <c r="BR123" s="1025"/>
      <c r="BS123" s="1025"/>
      <c r="BT123" s="1025"/>
      <c r="BU123" s="1025"/>
      <c r="BV123" s="1025">
        <v>55.2</v>
      </c>
      <c r="BW123" s="1025"/>
      <c r="BX123" s="1025"/>
      <c r="BY123" s="1025"/>
      <c r="BZ123" s="1025"/>
      <c r="CA123" s="1025">
        <v>56</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v>88371</v>
      </c>
      <c r="AB124" s="957"/>
      <c r="AC124" s="957"/>
      <c r="AD124" s="957"/>
      <c r="AE124" s="958"/>
      <c r="AF124" s="959">
        <v>88370</v>
      </c>
      <c r="AG124" s="957"/>
      <c r="AH124" s="957"/>
      <c r="AI124" s="957"/>
      <c r="AJ124" s="958"/>
      <c r="AK124" s="959">
        <v>88370</v>
      </c>
      <c r="AL124" s="957"/>
      <c r="AM124" s="957"/>
      <c r="AN124" s="957"/>
      <c r="AO124" s="958"/>
      <c r="AP124" s="960">
        <v>0.9</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449</v>
      </c>
      <c r="AY127" s="885"/>
      <c r="AZ127" s="885"/>
      <c r="BA127" s="885"/>
      <c r="BB127" s="885"/>
      <c r="BC127" s="885"/>
      <c r="BD127" s="885"/>
      <c r="BE127" s="886"/>
      <c r="BF127" s="1039" t="s">
        <v>111</v>
      </c>
      <c r="BG127" s="1040"/>
      <c r="BH127" s="1040"/>
      <c r="BI127" s="1040"/>
      <c r="BJ127" s="1040"/>
      <c r="BK127" s="1040"/>
      <c r="BL127" s="1049"/>
      <c r="BM127" s="1039">
        <v>13.24</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v>392226</v>
      </c>
      <c r="AB128" s="1088"/>
      <c r="AC128" s="1088"/>
      <c r="AD128" s="1088"/>
      <c r="AE128" s="1089"/>
      <c r="AF128" s="1090">
        <v>359452</v>
      </c>
      <c r="AG128" s="1088"/>
      <c r="AH128" s="1088"/>
      <c r="AI128" s="1088"/>
      <c r="AJ128" s="1089"/>
      <c r="AK128" s="1090">
        <v>337588</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111</v>
      </c>
      <c r="BG128" s="1065"/>
      <c r="BH128" s="1065"/>
      <c r="BI128" s="1065"/>
      <c r="BJ128" s="1065"/>
      <c r="BK128" s="1065"/>
      <c r="BL128" s="1066"/>
      <c r="BM128" s="1064">
        <v>18.239999999999998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10450968</v>
      </c>
      <c r="AB129" s="957"/>
      <c r="AC129" s="957"/>
      <c r="AD129" s="957"/>
      <c r="AE129" s="958"/>
      <c r="AF129" s="959">
        <v>10444441</v>
      </c>
      <c r="AG129" s="957"/>
      <c r="AH129" s="957"/>
      <c r="AI129" s="957"/>
      <c r="AJ129" s="958"/>
      <c r="AK129" s="959">
        <v>10604637</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8.6999999999999993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1236918</v>
      </c>
      <c r="AB130" s="957"/>
      <c r="AC130" s="957"/>
      <c r="AD130" s="957"/>
      <c r="AE130" s="958"/>
      <c r="AF130" s="959">
        <v>1234287</v>
      </c>
      <c r="AG130" s="957"/>
      <c r="AH130" s="957"/>
      <c r="AI130" s="957"/>
      <c r="AJ130" s="958"/>
      <c r="AK130" s="959">
        <v>1260886</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v>56</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9214050</v>
      </c>
      <c r="AB131" s="996"/>
      <c r="AC131" s="996"/>
      <c r="AD131" s="996"/>
      <c r="AE131" s="997"/>
      <c r="AF131" s="998">
        <v>9210154</v>
      </c>
      <c r="AG131" s="996"/>
      <c r="AH131" s="996"/>
      <c r="AI131" s="996"/>
      <c r="AJ131" s="997"/>
      <c r="AK131" s="998">
        <v>9343751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7.4450865799999999</v>
      </c>
      <c r="AB132" s="1102"/>
      <c r="AC132" s="1102"/>
      <c r="AD132" s="1102"/>
      <c r="AE132" s="1103"/>
      <c r="AF132" s="1104">
        <v>9.3711896669999994</v>
      </c>
      <c r="AG132" s="1102"/>
      <c r="AH132" s="1102"/>
      <c r="AI132" s="1102"/>
      <c r="AJ132" s="1103"/>
      <c r="AK132" s="1104">
        <v>9.3041327840000001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8.1</v>
      </c>
      <c r="AB133" s="1109"/>
      <c r="AC133" s="1109"/>
      <c r="AD133" s="1109"/>
      <c r="AE133" s="1110"/>
      <c r="AF133" s="1108">
        <v>8.1</v>
      </c>
      <c r="AG133" s="1109"/>
      <c r="AH133" s="1109"/>
      <c r="AI133" s="1109"/>
      <c r="AJ133" s="1110"/>
      <c r="AK133" s="1108">
        <v>8.6999999999999993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5" t="s">
        <v>465</v>
      </c>
      <c r="L7" s="254"/>
      <c r="M7" s="255" t="s">
        <v>466</v>
      </c>
      <c r="N7" s="256"/>
    </row>
    <row r="8" spans="1:16">
      <c r="A8" s="248"/>
      <c r="B8" s="244"/>
      <c r="C8" s="244"/>
      <c r="D8" s="244"/>
      <c r="E8" s="244"/>
      <c r="F8" s="244"/>
      <c r="G8" s="257"/>
      <c r="H8" s="258"/>
      <c r="I8" s="258"/>
      <c r="J8" s="259"/>
      <c r="K8" s="1116"/>
      <c r="L8" s="260" t="s">
        <v>467</v>
      </c>
      <c r="M8" s="261" t="s">
        <v>468</v>
      </c>
      <c r="N8" s="262" t="s">
        <v>469</v>
      </c>
    </row>
    <row r="9" spans="1:16">
      <c r="A9" s="248"/>
      <c r="B9" s="244"/>
      <c r="C9" s="244"/>
      <c r="D9" s="244"/>
      <c r="E9" s="244"/>
      <c r="F9" s="244"/>
      <c r="G9" s="1117" t="s">
        <v>470</v>
      </c>
      <c r="H9" s="1118"/>
      <c r="I9" s="1118"/>
      <c r="J9" s="1119"/>
      <c r="K9" s="263">
        <v>3383369</v>
      </c>
      <c r="L9" s="264">
        <v>58908</v>
      </c>
      <c r="M9" s="265">
        <v>63719</v>
      </c>
      <c r="N9" s="266">
        <v>-7.6</v>
      </c>
    </row>
    <row r="10" spans="1:16">
      <c r="A10" s="248"/>
      <c r="B10" s="244"/>
      <c r="C10" s="244"/>
      <c r="D10" s="244"/>
      <c r="E10" s="244"/>
      <c r="F10" s="244"/>
      <c r="G10" s="1117" t="s">
        <v>471</v>
      </c>
      <c r="H10" s="1118"/>
      <c r="I10" s="1118"/>
      <c r="J10" s="1119"/>
      <c r="K10" s="267">
        <v>382188</v>
      </c>
      <c r="L10" s="268">
        <v>6654</v>
      </c>
      <c r="M10" s="269">
        <v>4341</v>
      </c>
      <c r="N10" s="270">
        <v>53.3</v>
      </c>
    </row>
    <row r="11" spans="1:16" ht="13.5" customHeight="1">
      <c r="A11" s="248"/>
      <c r="B11" s="244"/>
      <c r="C11" s="244"/>
      <c r="D11" s="244"/>
      <c r="E11" s="244"/>
      <c r="F11" s="244"/>
      <c r="G11" s="1117" t="s">
        <v>472</v>
      </c>
      <c r="H11" s="1118"/>
      <c r="I11" s="1118"/>
      <c r="J11" s="1119"/>
      <c r="K11" s="267">
        <v>572524</v>
      </c>
      <c r="L11" s="268">
        <v>9968</v>
      </c>
      <c r="M11" s="269">
        <v>5268</v>
      </c>
      <c r="N11" s="270">
        <v>89.2</v>
      </c>
    </row>
    <row r="12" spans="1:16" ht="13.5" customHeight="1">
      <c r="A12" s="248"/>
      <c r="B12" s="244"/>
      <c r="C12" s="244"/>
      <c r="D12" s="244"/>
      <c r="E12" s="244"/>
      <c r="F12" s="244"/>
      <c r="G12" s="1117" t="s">
        <v>473</v>
      </c>
      <c r="H12" s="1118"/>
      <c r="I12" s="1118"/>
      <c r="J12" s="1119"/>
      <c r="K12" s="267" t="s">
        <v>474</v>
      </c>
      <c r="L12" s="268" t="s">
        <v>474</v>
      </c>
      <c r="M12" s="269">
        <v>2260</v>
      </c>
      <c r="N12" s="270" t="s">
        <v>474</v>
      </c>
    </row>
    <row r="13" spans="1:16" ht="13.5" customHeight="1">
      <c r="A13" s="248"/>
      <c r="B13" s="244"/>
      <c r="C13" s="244"/>
      <c r="D13" s="244"/>
      <c r="E13" s="244"/>
      <c r="F13" s="244"/>
      <c r="G13" s="1117" t="s">
        <v>475</v>
      </c>
      <c r="H13" s="1118"/>
      <c r="I13" s="1118"/>
      <c r="J13" s="1119"/>
      <c r="K13" s="267" t="s">
        <v>474</v>
      </c>
      <c r="L13" s="268" t="s">
        <v>474</v>
      </c>
      <c r="M13" s="269" t="s">
        <v>474</v>
      </c>
      <c r="N13" s="270" t="s">
        <v>474</v>
      </c>
    </row>
    <row r="14" spans="1:16" ht="13.5" customHeight="1">
      <c r="A14" s="248"/>
      <c r="B14" s="244"/>
      <c r="C14" s="244"/>
      <c r="D14" s="244"/>
      <c r="E14" s="244"/>
      <c r="F14" s="244"/>
      <c r="G14" s="1117" t="s">
        <v>476</v>
      </c>
      <c r="H14" s="1118"/>
      <c r="I14" s="1118"/>
      <c r="J14" s="1119"/>
      <c r="K14" s="267">
        <v>288311</v>
      </c>
      <c r="L14" s="268">
        <v>5020</v>
      </c>
      <c r="M14" s="269">
        <v>2920</v>
      </c>
      <c r="N14" s="270">
        <v>71.900000000000006</v>
      </c>
    </row>
    <row r="15" spans="1:16" ht="13.5" customHeight="1">
      <c r="A15" s="248"/>
      <c r="B15" s="244"/>
      <c r="C15" s="244"/>
      <c r="D15" s="244"/>
      <c r="E15" s="244"/>
      <c r="F15" s="244"/>
      <c r="G15" s="1117" t="s">
        <v>477</v>
      </c>
      <c r="H15" s="1118"/>
      <c r="I15" s="1118"/>
      <c r="J15" s="1119"/>
      <c r="K15" s="267">
        <v>7030</v>
      </c>
      <c r="L15" s="268">
        <v>122</v>
      </c>
      <c r="M15" s="269">
        <v>1244</v>
      </c>
      <c r="N15" s="270">
        <v>-90.2</v>
      </c>
    </row>
    <row r="16" spans="1:16">
      <c r="A16" s="248"/>
      <c r="B16" s="244"/>
      <c r="C16" s="244"/>
      <c r="D16" s="244"/>
      <c r="E16" s="244"/>
      <c r="F16" s="244"/>
      <c r="G16" s="1120" t="s">
        <v>478</v>
      </c>
      <c r="H16" s="1121"/>
      <c r="I16" s="1121"/>
      <c r="J16" s="1122"/>
      <c r="K16" s="268">
        <v>-496676</v>
      </c>
      <c r="L16" s="268">
        <v>-8648</v>
      </c>
      <c r="M16" s="269">
        <v>-7728</v>
      </c>
      <c r="N16" s="270">
        <v>11.9</v>
      </c>
    </row>
    <row r="17" spans="1:16">
      <c r="A17" s="248"/>
      <c r="B17" s="244"/>
      <c r="C17" s="244"/>
      <c r="D17" s="244"/>
      <c r="E17" s="244"/>
      <c r="F17" s="244"/>
      <c r="G17" s="1120" t="s">
        <v>169</v>
      </c>
      <c r="H17" s="1121"/>
      <c r="I17" s="1121"/>
      <c r="J17" s="1122"/>
      <c r="K17" s="268">
        <v>4136746</v>
      </c>
      <c r="L17" s="268">
        <v>72025</v>
      </c>
      <c r="M17" s="269">
        <v>72024</v>
      </c>
      <c r="N17" s="270">
        <v>0</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2" t="s">
        <v>483</v>
      </c>
      <c r="H21" s="1113"/>
      <c r="I21" s="1113"/>
      <c r="J21" s="1114"/>
      <c r="K21" s="280">
        <v>5.85</v>
      </c>
      <c r="L21" s="281">
        <v>6.7</v>
      </c>
      <c r="M21" s="282">
        <v>-0.85</v>
      </c>
      <c r="N21" s="249"/>
      <c r="O21" s="283"/>
      <c r="P21" s="279"/>
    </row>
    <row r="22" spans="1:16" s="284" customFormat="1">
      <c r="A22" s="279"/>
      <c r="B22" s="249"/>
      <c r="C22" s="249"/>
      <c r="D22" s="249"/>
      <c r="E22" s="249"/>
      <c r="F22" s="249"/>
      <c r="G22" s="1112" t="s">
        <v>484</v>
      </c>
      <c r="H22" s="1113"/>
      <c r="I22" s="1113"/>
      <c r="J22" s="1114"/>
      <c r="K22" s="285">
        <v>101.7</v>
      </c>
      <c r="L22" s="286">
        <v>97.9</v>
      </c>
      <c r="M22" s="287">
        <v>3.8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5" t="s">
        <v>465</v>
      </c>
      <c r="L30" s="254"/>
      <c r="M30" s="255" t="s">
        <v>466</v>
      </c>
      <c r="N30" s="256"/>
    </row>
    <row r="31" spans="1:16">
      <c r="A31" s="248"/>
      <c r="B31" s="244"/>
      <c r="C31" s="244"/>
      <c r="D31" s="244"/>
      <c r="E31" s="244"/>
      <c r="F31" s="244"/>
      <c r="G31" s="257"/>
      <c r="H31" s="258"/>
      <c r="I31" s="258"/>
      <c r="J31" s="259"/>
      <c r="K31" s="1116"/>
      <c r="L31" s="260" t="s">
        <v>467</v>
      </c>
      <c r="M31" s="261" t="s">
        <v>468</v>
      </c>
      <c r="N31" s="262" t="s">
        <v>469</v>
      </c>
    </row>
    <row r="32" spans="1:16" ht="27" customHeight="1">
      <c r="A32" s="248"/>
      <c r="B32" s="244"/>
      <c r="C32" s="244"/>
      <c r="D32" s="244"/>
      <c r="E32" s="244"/>
      <c r="F32" s="244"/>
      <c r="G32" s="1128" t="s">
        <v>488</v>
      </c>
      <c r="H32" s="1129"/>
      <c r="I32" s="1129"/>
      <c r="J32" s="1130"/>
      <c r="K32" s="294">
        <v>1678511</v>
      </c>
      <c r="L32" s="294">
        <v>29225</v>
      </c>
      <c r="M32" s="295">
        <v>40826</v>
      </c>
      <c r="N32" s="296">
        <v>-28.4</v>
      </c>
    </row>
    <row r="33" spans="1:16" ht="13.5" customHeight="1">
      <c r="A33" s="248"/>
      <c r="B33" s="244"/>
      <c r="C33" s="244"/>
      <c r="D33" s="244"/>
      <c r="E33" s="244"/>
      <c r="F33" s="244"/>
      <c r="G33" s="1128" t="s">
        <v>489</v>
      </c>
      <c r="H33" s="1129"/>
      <c r="I33" s="1129"/>
      <c r="J33" s="1130"/>
      <c r="K33" s="294" t="s">
        <v>474</v>
      </c>
      <c r="L33" s="294" t="s">
        <v>474</v>
      </c>
      <c r="M33" s="295" t="s">
        <v>474</v>
      </c>
      <c r="N33" s="296" t="s">
        <v>474</v>
      </c>
    </row>
    <row r="34" spans="1:16" ht="27" customHeight="1">
      <c r="A34" s="248"/>
      <c r="B34" s="244"/>
      <c r="C34" s="244"/>
      <c r="D34" s="244"/>
      <c r="E34" s="244"/>
      <c r="F34" s="244"/>
      <c r="G34" s="1128" t="s">
        <v>490</v>
      </c>
      <c r="H34" s="1129"/>
      <c r="I34" s="1129"/>
      <c r="J34" s="1130"/>
      <c r="K34" s="294" t="s">
        <v>474</v>
      </c>
      <c r="L34" s="294" t="s">
        <v>474</v>
      </c>
      <c r="M34" s="295">
        <v>80</v>
      </c>
      <c r="N34" s="296" t="s">
        <v>474</v>
      </c>
    </row>
    <row r="35" spans="1:16" ht="27" customHeight="1">
      <c r="A35" s="248"/>
      <c r="B35" s="244"/>
      <c r="C35" s="244"/>
      <c r="D35" s="244"/>
      <c r="E35" s="244"/>
      <c r="F35" s="244"/>
      <c r="G35" s="1128" t="s">
        <v>491</v>
      </c>
      <c r="H35" s="1129"/>
      <c r="I35" s="1129"/>
      <c r="J35" s="1130"/>
      <c r="K35" s="294">
        <v>685864</v>
      </c>
      <c r="L35" s="294">
        <v>11942</v>
      </c>
      <c r="M35" s="295">
        <v>11784</v>
      </c>
      <c r="N35" s="296">
        <v>1.3</v>
      </c>
    </row>
    <row r="36" spans="1:16" ht="27" customHeight="1">
      <c r="A36" s="248"/>
      <c r="B36" s="244"/>
      <c r="C36" s="244"/>
      <c r="D36" s="244"/>
      <c r="E36" s="244"/>
      <c r="F36" s="244"/>
      <c r="G36" s="1128" t="s">
        <v>492</v>
      </c>
      <c r="H36" s="1129"/>
      <c r="I36" s="1129"/>
      <c r="J36" s="1130"/>
      <c r="K36" s="294">
        <v>15084</v>
      </c>
      <c r="L36" s="294">
        <v>263</v>
      </c>
      <c r="M36" s="295">
        <v>1804</v>
      </c>
      <c r="N36" s="296">
        <v>-85.4</v>
      </c>
    </row>
    <row r="37" spans="1:16" ht="13.5" customHeight="1">
      <c r="A37" s="248"/>
      <c r="B37" s="244"/>
      <c r="C37" s="244"/>
      <c r="D37" s="244"/>
      <c r="E37" s="244"/>
      <c r="F37" s="244"/>
      <c r="G37" s="1128" t="s">
        <v>493</v>
      </c>
      <c r="H37" s="1129"/>
      <c r="I37" s="1129"/>
      <c r="J37" s="1130"/>
      <c r="K37" s="294">
        <v>88370</v>
      </c>
      <c r="L37" s="294">
        <v>1539</v>
      </c>
      <c r="M37" s="295">
        <v>568</v>
      </c>
      <c r="N37" s="296">
        <v>171</v>
      </c>
    </row>
    <row r="38" spans="1:16" ht="27" customHeight="1">
      <c r="A38" s="248"/>
      <c r="B38" s="244"/>
      <c r="C38" s="244"/>
      <c r="D38" s="244"/>
      <c r="E38" s="244"/>
      <c r="F38" s="244"/>
      <c r="G38" s="1131" t="s">
        <v>494</v>
      </c>
      <c r="H38" s="1132"/>
      <c r="I38" s="1132"/>
      <c r="J38" s="1133"/>
      <c r="K38" s="297" t="s">
        <v>474</v>
      </c>
      <c r="L38" s="297" t="s">
        <v>474</v>
      </c>
      <c r="M38" s="298">
        <v>5</v>
      </c>
      <c r="N38" s="299" t="s">
        <v>474</v>
      </c>
      <c r="O38" s="293"/>
    </row>
    <row r="39" spans="1:16">
      <c r="A39" s="248"/>
      <c r="B39" s="244"/>
      <c r="C39" s="244"/>
      <c r="D39" s="244"/>
      <c r="E39" s="244"/>
      <c r="F39" s="244"/>
      <c r="G39" s="1131" t="s">
        <v>495</v>
      </c>
      <c r="H39" s="1132"/>
      <c r="I39" s="1132"/>
      <c r="J39" s="1133"/>
      <c r="K39" s="300">
        <v>-337588</v>
      </c>
      <c r="L39" s="300">
        <v>-5878</v>
      </c>
      <c r="M39" s="301">
        <v>-8399</v>
      </c>
      <c r="N39" s="302">
        <v>-30</v>
      </c>
      <c r="O39" s="293"/>
    </row>
    <row r="40" spans="1:16" ht="27" customHeight="1">
      <c r="A40" s="248"/>
      <c r="B40" s="244"/>
      <c r="C40" s="244"/>
      <c r="D40" s="244"/>
      <c r="E40" s="244"/>
      <c r="F40" s="244"/>
      <c r="G40" s="1128" t="s">
        <v>496</v>
      </c>
      <c r="H40" s="1129"/>
      <c r="I40" s="1129"/>
      <c r="J40" s="1130"/>
      <c r="K40" s="300">
        <v>-1260886</v>
      </c>
      <c r="L40" s="300">
        <v>-21953</v>
      </c>
      <c r="M40" s="301">
        <v>-30163</v>
      </c>
      <c r="N40" s="302">
        <v>-27.2</v>
      </c>
      <c r="O40" s="293"/>
    </row>
    <row r="41" spans="1:16">
      <c r="A41" s="248"/>
      <c r="B41" s="244"/>
      <c r="C41" s="244"/>
      <c r="D41" s="244"/>
      <c r="E41" s="244"/>
      <c r="F41" s="244"/>
      <c r="G41" s="1134" t="s">
        <v>279</v>
      </c>
      <c r="H41" s="1135"/>
      <c r="I41" s="1135"/>
      <c r="J41" s="1136"/>
      <c r="K41" s="294">
        <v>869355</v>
      </c>
      <c r="L41" s="300">
        <v>15136</v>
      </c>
      <c r="M41" s="301">
        <v>16507</v>
      </c>
      <c r="N41" s="302">
        <v>-8.3000000000000007</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3" t="s">
        <v>465</v>
      </c>
      <c r="J49" s="1125" t="s">
        <v>500</v>
      </c>
      <c r="K49" s="1126"/>
      <c r="L49" s="1126"/>
      <c r="M49" s="1126"/>
      <c r="N49" s="1127"/>
    </row>
    <row r="50" spans="1:14">
      <c r="A50" s="248"/>
      <c r="B50" s="244"/>
      <c r="C50" s="244"/>
      <c r="D50" s="244"/>
      <c r="E50" s="244"/>
      <c r="F50" s="244"/>
      <c r="G50" s="312"/>
      <c r="H50" s="313"/>
      <c r="I50" s="1124"/>
      <c r="J50" s="314" t="s">
        <v>501</v>
      </c>
      <c r="K50" s="315" t="s">
        <v>502</v>
      </c>
      <c r="L50" s="316" t="s">
        <v>503</v>
      </c>
      <c r="M50" s="317" t="s">
        <v>504</v>
      </c>
      <c r="N50" s="318" t="s">
        <v>505</v>
      </c>
    </row>
    <row r="51" spans="1:14">
      <c r="A51" s="248"/>
      <c r="B51" s="244"/>
      <c r="C51" s="244"/>
      <c r="D51" s="244"/>
      <c r="E51" s="244"/>
      <c r="F51" s="244"/>
      <c r="G51" s="310" t="s">
        <v>506</v>
      </c>
      <c r="H51" s="311"/>
      <c r="I51" s="319">
        <v>534246</v>
      </c>
      <c r="J51" s="320">
        <v>9180</v>
      </c>
      <c r="K51" s="321">
        <v>15.7</v>
      </c>
      <c r="L51" s="322">
        <v>38558</v>
      </c>
      <c r="M51" s="323">
        <v>17.3</v>
      </c>
      <c r="N51" s="324">
        <v>-1.6</v>
      </c>
    </row>
    <row r="52" spans="1:14">
      <c r="A52" s="248"/>
      <c r="B52" s="244"/>
      <c r="C52" s="244"/>
      <c r="D52" s="244"/>
      <c r="E52" s="244"/>
      <c r="F52" s="244"/>
      <c r="G52" s="325"/>
      <c r="H52" s="326" t="s">
        <v>507</v>
      </c>
      <c r="I52" s="327">
        <v>354715</v>
      </c>
      <c r="J52" s="328">
        <v>6095</v>
      </c>
      <c r="K52" s="329">
        <v>15.9</v>
      </c>
      <c r="L52" s="330">
        <v>24217</v>
      </c>
      <c r="M52" s="331">
        <v>9.1999999999999993</v>
      </c>
      <c r="N52" s="332">
        <v>6.7</v>
      </c>
    </row>
    <row r="53" spans="1:14">
      <c r="A53" s="248"/>
      <c r="B53" s="244"/>
      <c r="C53" s="244"/>
      <c r="D53" s="244"/>
      <c r="E53" s="244"/>
      <c r="F53" s="244"/>
      <c r="G53" s="310" t="s">
        <v>508</v>
      </c>
      <c r="H53" s="311"/>
      <c r="I53" s="319">
        <v>2747375</v>
      </c>
      <c r="J53" s="320">
        <v>47425</v>
      </c>
      <c r="K53" s="321">
        <v>416.6</v>
      </c>
      <c r="L53" s="322">
        <v>40203</v>
      </c>
      <c r="M53" s="323">
        <v>4.3</v>
      </c>
      <c r="N53" s="324">
        <v>412.3</v>
      </c>
    </row>
    <row r="54" spans="1:14">
      <c r="A54" s="248"/>
      <c r="B54" s="244"/>
      <c r="C54" s="244"/>
      <c r="D54" s="244"/>
      <c r="E54" s="244"/>
      <c r="F54" s="244"/>
      <c r="G54" s="325"/>
      <c r="H54" s="326" t="s">
        <v>507</v>
      </c>
      <c r="I54" s="327">
        <v>471076</v>
      </c>
      <c r="J54" s="328">
        <v>8132</v>
      </c>
      <c r="K54" s="329">
        <v>33.4</v>
      </c>
      <c r="L54" s="330">
        <v>23352</v>
      </c>
      <c r="M54" s="331">
        <v>-3.6</v>
      </c>
      <c r="N54" s="332">
        <v>37</v>
      </c>
    </row>
    <row r="55" spans="1:14">
      <c r="A55" s="248"/>
      <c r="B55" s="244"/>
      <c r="C55" s="244"/>
      <c r="D55" s="244"/>
      <c r="E55" s="244"/>
      <c r="F55" s="244"/>
      <c r="G55" s="310" t="s">
        <v>509</v>
      </c>
      <c r="H55" s="311"/>
      <c r="I55" s="319">
        <v>622875</v>
      </c>
      <c r="J55" s="320">
        <v>10803</v>
      </c>
      <c r="K55" s="321">
        <v>-77.2</v>
      </c>
      <c r="L55" s="322">
        <v>33364</v>
      </c>
      <c r="M55" s="323">
        <v>-17</v>
      </c>
      <c r="N55" s="324">
        <v>-60.2</v>
      </c>
    </row>
    <row r="56" spans="1:14">
      <c r="A56" s="248"/>
      <c r="B56" s="244"/>
      <c r="C56" s="244"/>
      <c r="D56" s="244"/>
      <c r="E56" s="244"/>
      <c r="F56" s="244"/>
      <c r="G56" s="325"/>
      <c r="H56" s="326" t="s">
        <v>507</v>
      </c>
      <c r="I56" s="327">
        <v>216953</v>
      </c>
      <c r="J56" s="328">
        <v>3763</v>
      </c>
      <c r="K56" s="329">
        <v>-53.7</v>
      </c>
      <c r="L56" s="330">
        <v>21557</v>
      </c>
      <c r="M56" s="331">
        <v>-7.7</v>
      </c>
      <c r="N56" s="332">
        <v>-46</v>
      </c>
    </row>
    <row r="57" spans="1:14">
      <c r="A57" s="248"/>
      <c r="B57" s="244"/>
      <c r="C57" s="244"/>
      <c r="D57" s="244"/>
      <c r="E57" s="244"/>
      <c r="F57" s="244"/>
      <c r="G57" s="310" t="s">
        <v>510</v>
      </c>
      <c r="H57" s="311"/>
      <c r="I57" s="319">
        <v>551969</v>
      </c>
      <c r="J57" s="320">
        <v>9592</v>
      </c>
      <c r="K57" s="321">
        <v>-11.2</v>
      </c>
      <c r="L57" s="322">
        <v>36396</v>
      </c>
      <c r="M57" s="323">
        <v>9.1</v>
      </c>
      <c r="N57" s="324">
        <v>-20.3</v>
      </c>
    </row>
    <row r="58" spans="1:14">
      <c r="A58" s="248"/>
      <c r="B58" s="244"/>
      <c r="C58" s="244"/>
      <c r="D58" s="244"/>
      <c r="E58" s="244"/>
      <c r="F58" s="244"/>
      <c r="G58" s="325"/>
      <c r="H58" s="326" t="s">
        <v>507</v>
      </c>
      <c r="I58" s="327">
        <v>316772</v>
      </c>
      <c r="J58" s="328">
        <v>5505</v>
      </c>
      <c r="K58" s="329">
        <v>46.3</v>
      </c>
      <c r="L58" s="330">
        <v>19057</v>
      </c>
      <c r="M58" s="331">
        <v>-11.6</v>
      </c>
      <c r="N58" s="332">
        <v>57.9</v>
      </c>
    </row>
    <row r="59" spans="1:14">
      <c r="A59" s="248"/>
      <c r="B59" s="244"/>
      <c r="C59" s="244"/>
      <c r="D59" s="244"/>
      <c r="E59" s="244"/>
      <c r="F59" s="244"/>
      <c r="G59" s="310" t="s">
        <v>511</v>
      </c>
      <c r="H59" s="311"/>
      <c r="I59" s="319">
        <v>1008752</v>
      </c>
      <c r="J59" s="320">
        <v>17563</v>
      </c>
      <c r="K59" s="321">
        <v>83.1</v>
      </c>
      <c r="L59" s="322">
        <v>62256</v>
      </c>
      <c r="M59" s="323">
        <v>71.099999999999994</v>
      </c>
      <c r="N59" s="324">
        <v>12</v>
      </c>
    </row>
    <row r="60" spans="1:14">
      <c r="A60" s="248"/>
      <c r="B60" s="244"/>
      <c r="C60" s="244"/>
      <c r="D60" s="244"/>
      <c r="E60" s="244"/>
      <c r="F60" s="244"/>
      <c r="G60" s="325"/>
      <c r="H60" s="326" t="s">
        <v>507</v>
      </c>
      <c r="I60" s="333">
        <v>633140</v>
      </c>
      <c r="J60" s="328">
        <v>11024</v>
      </c>
      <c r="K60" s="329">
        <v>100.3</v>
      </c>
      <c r="L60" s="330">
        <v>24482</v>
      </c>
      <c r="M60" s="331">
        <v>28.5</v>
      </c>
      <c r="N60" s="332">
        <v>71.8</v>
      </c>
    </row>
    <row r="61" spans="1:14">
      <c r="A61" s="248"/>
      <c r="B61" s="244"/>
      <c r="C61" s="244"/>
      <c r="D61" s="244"/>
      <c r="E61" s="244"/>
      <c r="F61" s="244"/>
      <c r="G61" s="310" t="s">
        <v>512</v>
      </c>
      <c r="H61" s="334"/>
      <c r="I61" s="335">
        <v>1093043</v>
      </c>
      <c r="J61" s="336">
        <v>18913</v>
      </c>
      <c r="K61" s="337">
        <v>85.4</v>
      </c>
      <c r="L61" s="338">
        <v>42155</v>
      </c>
      <c r="M61" s="339">
        <v>17</v>
      </c>
      <c r="N61" s="324">
        <v>68.400000000000006</v>
      </c>
    </row>
    <row r="62" spans="1:14">
      <c r="A62" s="248"/>
      <c r="B62" s="244"/>
      <c r="C62" s="244"/>
      <c r="D62" s="244"/>
      <c r="E62" s="244"/>
      <c r="F62" s="244"/>
      <c r="G62" s="325"/>
      <c r="H62" s="326" t="s">
        <v>507</v>
      </c>
      <c r="I62" s="327">
        <v>398531</v>
      </c>
      <c r="J62" s="328">
        <v>6904</v>
      </c>
      <c r="K62" s="329">
        <v>28.4</v>
      </c>
      <c r="L62" s="330">
        <v>22533</v>
      </c>
      <c r="M62" s="331">
        <v>3</v>
      </c>
      <c r="N62" s="332">
        <v>25.4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12.54</v>
      </c>
      <c r="G47" s="12">
        <v>20.32</v>
      </c>
      <c r="H47" s="12">
        <v>23.68</v>
      </c>
      <c r="I47" s="12">
        <v>21.23</v>
      </c>
      <c r="J47" s="13">
        <v>20.66</v>
      </c>
    </row>
    <row r="48" spans="2:10" ht="57.75" customHeight="1">
      <c r="B48" s="14"/>
      <c r="C48" s="1139" t="s">
        <v>4</v>
      </c>
      <c r="D48" s="1139"/>
      <c r="E48" s="1140"/>
      <c r="F48" s="15">
        <v>1.67</v>
      </c>
      <c r="G48" s="16">
        <v>1.94</v>
      </c>
      <c r="H48" s="16">
        <v>2.3199999999999998</v>
      </c>
      <c r="I48" s="16">
        <v>1.68</v>
      </c>
      <c r="J48" s="17">
        <v>1.95</v>
      </c>
    </row>
    <row r="49" spans="2:10" ht="57.75" customHeight="1" thickBot="1">
      <c r="B49" s="18"/>
      <c r="C49" s="1141" t="s">
        <v>5</v>
      </c>
      <c r="D49" s="1141"/>
      <c r="E49" s="1142"/>
      <c r="F49" s="19">
        <v>3.51</v>
      </c>
      <c r="G49" s="20">
        <v>8.4600000000000009</v>
      </c>
      <c r="H49" s="20">
        <v>3.7</v>
      </c>
      <c r="I49" s="20" t="s">
        <v>519</v>
      </c>
      <c r="J49" s="21">
        <v>0.05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520</v>
      </c>
      <c r="D34" s="1149"/>
      <c r="E34" s="1150"/>
      <c r="F34" s="32" t="s">
        <v>521</v>
      </c>
      <c r="G34" s="33" t="s">
        <v>522</v>
      </c>
      <c r="H34" s="33" t="s">
        <v>523</v>
      </c>
      <c r="I34" s="33" t="s">
        <v>524</v>
      </c>
      <c r="J34" s="34" t="s">
        <v>525</v>
      </c>
      <c r="K34" s="22"/>
      <c r="L34" s="22"/>
      <c r="M34" s="22"/>
      <c r="N34" s="22"/>
      <c r="O34" s="22"/>
      <c r="P34" s="22"/>
    </row>
    <row r="35" spans="1:16" ht="39" customHeight="1">
      <c r="A35" s="22"/>
      <c r="B35" s="35"/>
      <c r="C35" s="1143" t="s">
        <v>526</v>
      </c>
      <c r="D35" s="1144"/>
      <c r="E35" s="1145"/>
      <c r="F35" s="36">
        <v>9.5299999999999994</v>
      </c>
      <c r="G35" s="37">
        <v>9.19</v>
      </c>
      <c r="H35" s="37">
        <v>9.6300000000000008</v>
      </c>
      <c r="I35" s="37">
        <v>9.8800000000000008</v>
      </c>
      <c r="J35" s="38">
        <v>10.24</v>
      </c>
      <c r="K35" s="22"/>
      <c r="L35" s="22"/>
      <c r="M35" s="22"/>
      <c r="N35" s="22"/>
      <c r="O35" s="22"/>
      <c r="P35" s="22"/>
    </row>
    <row r="36" spans="1:16" ht="39" customHeight="1">
      <c r="A36" s="22"/>
      <c r="B36" s="35"/>
      <c r="C36" s="1143" t="s">
        <v>527</v>
      </c>
      <c r="D36" s="1144"/>
      <c r="E36" s="1145"/>
      <c r="F36" s="36">
        <v>1.67</v>
      </c>
      <c r="G36" s="37">
        <v>1.94</v>
      </c>
      <c r="H36" s="37">
        <v>2.3199999999999998</v>
      </c>
      <c r="I36" s="37">
        <v>1.68</v>
      </c>
      <c r="J36" s="38">
        <v>1.95</v>
      </c>
      <c r="K36" s="22"/>
      <c r="L36" s="22"/>
      <c r="M36" s="22"/>
      <c r="N36" s="22"/>
      <c r="O36" s="22"/>
      <c r="P36" s="22"/>
    </row>
    <row r="37" spans="1:16" ht="39" customHeight="1">
      <c r="A37" s="22"/>
      <c r="B37" s="35"/>
      <c r="C37" s="1143" t="s">
        <v>528</v>
      </c>
      <c r="D37" s="1144"/>
      <c r="E37" s="1145"/>
      <c r="F37" s="36">
        <v>0.83</v>
      </c>
      <c r="G37" s="37">
        <v>0.19</v>
      </c>
      <c r="H37" s="37">
        <v>0.11</v>
      </c>
      <c r="I37" s="37">
        <v>0.67</v>
      </c>
      <c r="J37" s="38">
        <v>0.48</v>
      </c>
      <c r="K37" s="22"/>
      <c r="L37" s="22"/>
      <c r="M37" s="22"/>
      <c r="N37" s="22"/>
      <c r="O37" s="22"/>
      <c r="P37" s="22"/>
    </row>
    <row r="38" spans="1:16" ht="39" customHeight="1">
      <c r="A38" s="22"/>
      <c r="B38" s="35"/>
      <c r="C38" s="1143" t="s">
        <v>529</v>
      </c>
      <c r="D38" s="1144"/>
      <c r="E38" s="1145"/>
      <c r="F38" s="36">
        <v>0.11</v>
      </c>
      <c r="G38" s="37">
        <v>0.16</v>
      </c>
      <c r="H38" s="37">
        <v>0.1</v>
      </c>
      <c r="I38" s="37">
        <v>0.15</v>
      </c>
      <c r="J38" s="38">
        <v>0.15</v>
      </c>
      <c r="K38" s="22"/>
      <c r="L38" s="22"/>
      <c r="M38" s="22"/>
      <c r="N38" s="22"/>
      <c r="O38" s="22"/>
      <c r="P38" s="22"/>
    </row>
    <row r="39" spans="1:16" ht="39" customHeight="1">
      <c r="A39" s="22"/>
      <c r="B39" s="35"/>
      <c r="C39" s="1143" t="s">
        <v>530</v>
      </c>
      <c r="D39" s="1144"/>
      <c r="E39" s="1145"/>
      <c r="F39" s="36">
        <v>0</v>
      </c>
      <c r="G39" s="37">
        <v>0</v>
      </c>
      <c r="H39" s="37">
        <v>0</v>
      </c>
      <c r="I39" s="37">
        <v>0</v>
      </c>
      <c r="J39" s="38">
        <v>0</v>
      </c>
      <c r="K39" s="22"/>
      <c r="L39" s="22"/>
      <c r="M39" s="22"/>
      <c r="N39" s="22"/>
      <c r="O39" s="22"/>
      <c r="P39" s="22"/>
    </row>
    <row r="40" spans="1:16" ht="39" customHeight="1">
      <c r="A40" s="22"/>
      <c r="B40" s="35"/>
      <c r="C40" s="1143" t="s">
        <v>531</v>
      </c>
      <c r="D40" s="1144"/>
      <c r="E40" s="1145"/>
      <c r="F40" s="36">
        <v>0</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532</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533</v>
      </c>
      <c r="D43" s="1147"/>
      <c r="E43" s="1148"/>
      <c r="F43" s="41">
        <v>0.22</v>
      </c>
      <c r="G43" s="42">
        <v>0</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1615</v>
      </c>
      <c r="L45" s="60">
        <v>1649</v>
      </c>
      <c r="M45" s="60">
        <v>1717</v>
      </c>
      <c r="N45" s="60">
        <v>1678</v>
      </c>
      <c r="O45" s="61">
        <v>1679</v>
      </c>
      <c r="P45" s="48"/>
      <c r="Q45" s="48"/>
      <c r="R45" s="48"/>
      <c r="S45" s="48"/>
      <c r="T45" s="48"/>
      <c r="U45" s="48"/>
    </row>
    <row r="46" spans="1:21" ht="30.75" customHeight="1">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15</v>
      </c>
      <c r="F48" s="1153"/>
      <c r="G48" s="1153"/>
      <c r="H48" s="1153"/>
      <c r="I48" s="1153"/>
      <c r="J48" s="1154"/>
      <c r="K48" s="63">
        <v>589</v>
      </c>
      <c r="L48" s="64">
        <v>552</v>
      </c>
      <c r="M48" s="64">
        <v>482</v>
      </c>
      <c r="N48" s="64">
        <v>640</v>
      </c>
      <c r="O48" s="65">
        <v>686</v>
      </c>
      <c r="P48" s="48"/>
      <c r="Q48" s="48"/>
      <c r="R48" s="48"/>
      <c r="S48" s="48"/>
      <c r="T48" s="48"/>
      <c r="U48" s="48"/>
    </row>
    <row r="49" spans="1:21" ht="30.75" customHeight="1">
      <c r="A49" s="48"/>
      <c r="B49" s="1161"/>
      <c r="C49" s="1162"/>
      <c r="D49" s="62"/>
      <c r="E49" s="1153" t="s">
        <v>16</v>
      </c>
      <c r="F49" s="1153"/>
      <c r="G49" s="1153"/>
      <c r="H49" s="1153"/>
      <c r="I49" s="1153"/>
      <c r="J49" s="1154"/>
      <c r="K49" s="63">
        <v>117</v>
      </c>
      <c r="L49" s="64">
        <v>43</v>
      </c>
      <c r="M49" s="64">
        <v>28</v>
      </c>
      <c r="N49" s="64">
        <v>50</v>
      </c>
      <c r="O49" s="65">
        <v>15</v>
      </c>
      <c r="P49" s="48"/>
      <c r="Q49" s="48"/>
      <c r="R49" s="48"/>
      <c r="S49" s="48"/>
      <c r="T49" s="48"/>
      <c r="U49" s="48"/>
    </row>
    <row r="50" spans="1:21" ht="30.75" customHeight="1">
      <c r="A50" s="48"/>
      <c r="B50" s="1161"/>
      <c r="C50" s="1162"/>
      <c r="D50" s="62"/>
      <c r="E50" s="1153" t="s">
        <v>17</v>
      </c>
      <c r="F50" s="1153"/>
      <c r="G50" s="1153"/>
      <c r="H50" s="1153"/>
      <c r="I50" s="1153"/>
      <c r="J50" s="1154"/>
      <c r="K50" s="63">
        <v>88</v>
      </c>
      <c r="L50" s="64">
        <v>88</v>
      </c>
      <c r="M50" s="64">
        <v>88</v>
      </c>
      <c r="N50" s="64">
        <v>88</v>
      </c>
      <c r="O50" s="65">
        <v>88</v>
      </c>
      <c r="P50" s="48"/>
      <c r="Q50" s="48"/>
      <c r="R50" s="48"/>
      <c r="S50" s="48"/>
      <c r="T50" s="48"/>
      <c r="U50" s="48"/>
    </row>
    <row r="51" spans="1:21" ht="30.75" customHeight="1">
      <c r="A51" s="48"/>
      <c r="B51" s="1163"/>
      <c r="C51" s="1164"/>
      <c r="D51" s="66"/>
      <c r="E51" s="1153" t="s">
        <v>18</v>
      </c>
      <c r="F51" s="1153"/>
      <c r="G51" s="1153"/>
      <c r="H51" s="1153"/>
      <c r="I51" s="1153"/>
      <c r="J51" s="1154"/>
      <c r="K51" s="63" t="s">
        <v>474</v>
      </c>
      <c r="L51" s="64" t="s">
        <v>474</v>
      </c>
      <c r="M51" s="64" t="s">
        <v>474</v>
      </c>
      <c r="N51" s="64" t="s">
        <v>474</v>
      </c>
      <c r="O51" s="65" t="s">
        <v>474</v>
      </c>
      <c r="P51" s="48"/>
      <c r="Q51" s="48"/>
      <c r="R51" s="48"/>
      <c r="S51" s="48"/>
      <c r="T51" s="48"/>
      <c r="U51" s="48"/>
    </row>
    <row r="52" spans="1:21" ht="30.75" customHeight="1">
      <c r="A52" s="48"/>
      <c r="B52" s="1151" t="s">
        <v>19</v>
      </c>
      <c r="C52" s="1152"/>
      <c r="D52" s="66"/>
      <c r="E52" s="1153" t="s">
        <v>20</v>
      </c>
      <c r="F52" s="1153"/>
      <c r="G52" s="1153"/>
      <c r="H52" s="1153"/>
      <c r="I52" s="1153"/>
      <c r="J52" s="1154"/>
      <c r="K52" s="63">
        <v>1580</v>
      </c>
      <c r="L52" s="64">
        <v>1613</v>
      </c>
      <c r="M52" s="64">
        <v>1629</v>
      </c>
      <c r="N52" s="64">
        <v>1593</v>
      </c>
      <c r="O52" s="65">
        <v>1598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829</v>
      </c>
      <c r="L53" s="69">
        <v>719</v>
      </c>
      <c r="M53" s="69">
        <v>686</v>
      </c>
      <c r="N53" s="69">
        <v>863</v>
      </c>
      <c r="O53" s="70">
        <v>870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2015-04-30T05:13:29Z</cp:lastPrinted>
  <dcterms:created xsi:type="dcterms:W3CDTF">2015-02-17T07:12:51Z</dcterms:created>
  <dcterms:modified xsi:type="dcterms:W3CDTF">2015-05-01T04:43:33Z</dcterms:modified>
  <cp:category/>
</cp:coreProperties>
</file>