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6585" yWindow="117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BE35" i="9"/>
  <c r="AM35" i="9"/>
  <c r="BW34" i="9"/>
  <c r="BW35" i="9" s="1"/>
  <c r="BW36" i="9" s="1"/>
  <c r="BW37" i="9" s="1"/>
  <c r="BW38" i="9" s="1"/>
  <c r="CO34" i="9" s="1"/>
  <c r="C34" i="9"/>
  <c r="C35" i="9" s="1"/>
  <c r="U34" i="9" l="1"/>
  <c r="U35" i="9" s="1"/>
  <c r="U36" i="9" s="1"/>
  <c r="AM34" i="9"/>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<sst xmlns="http://schemas.openxmlformats.org/spreadsheetml/2006/main" count="1021" uniqueCount="540">
  <si>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</si>
  <si>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</si>
  <si>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</si>
  <si>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</si>
  <si>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</si>
  <si>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</si>
  <si>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</si>
  <si>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</si>
  <si>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</si>
  <si>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</si>
  <si>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</si>
  <si>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</si>
  <si>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</si>
  <si>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</si>
  <si>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</si>
  <si>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</si>
  <si>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</si>
  <si>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</si>
  <si>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</si>
  <si>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</si>
  <si>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</si>
  <si>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</si>
  <si>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</si>
  <si>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</si>
  <si>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</si>
  <si>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</si>
  <si>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</si>
  <si>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</si>
  <si>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</si>
  <si>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</si>
  <si>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</si>
  <si>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</si>
  <si>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</si>
  <si>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</si>
  <si>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</si>
  <si>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</si>
  <si>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</si>
  <si>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</si>
  <si>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</si>
  <si>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</si>
  <si>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</si>
  <si>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</si>
  <si>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</si>
  <si>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</si>
  <si>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</si>
  <si>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</si>
  <si>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</si>
  <si>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</si>
  <si>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</si>
  <si>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</si>
  <si>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</si>
  <si>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</si>
  <si>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</si>
  <si>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</si>
  <si>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</si>
  <si>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</si>
  <si>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</si>
  <si>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</si>
  <si>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</si>
  <si>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</si>
  <si>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</si>
  <si>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</si>
  <si>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</si>
  <si>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</si>
  <si>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</si>
  <si>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</si>
  <si>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</si>
  <si>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</si>
  <si>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</si>
  <si>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</si>
  <si>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</si>
  <si>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</si>
  <si>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</si>
  <si>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</si>
  <si>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</si>
  <si>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</si>
  <si>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</si>
  <si>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</si>
  <si>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</si>
  <si>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</si>
  <si>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</si>
  <si>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大阪狭山市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</si>
  <si>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</si>
  <si>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</si>
  <si>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</si>
  <si>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</si>
  <si>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</si>
  <si>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</si>
  <si>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</si>
  <si>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</si>
  <si>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</si>
  <si>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</si>
  <si>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</si>
  <si>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</si>
  <si>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</si>
  <si>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</si>
  <si>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</si>
  <si>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</si>
  <si>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</si>
  <si>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</si>
  <si>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</si>
  <si>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</si>
  <si>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</si>
  <si>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</si>
  <si>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</si>
  <si>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</si>
  <si>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</si>
  <si>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</si>
  <si>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</si>
  <si>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</si>
  <si>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</si>
  <si>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</si>
  <si>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</si>
  <si>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</si>
  <si>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</si>
  <si>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</si>
  <si>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</si>
  <si>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</si>
  <si>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</si>
  <si>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</si>
  <si>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</si>
  <si>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</si>
  <si>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</si>
  <si>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</si>
  <si>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</si>
  <si>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</si>
  <si>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</si>
  <si>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</si>
  <si>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</si>
  <si>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</si>
  <si>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</si>
  <si>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</si>
  <si>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</si>
  <si>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</si>
  <si>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</si>
  <si>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</si>
  <si>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</si>
  <si>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</si>
  <si>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</si>
  <si>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</si>
  <si>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</si>
  <si>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</si>
  <si>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</si>
  <si>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</si>
  <si>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</si>
  <si>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</si>
  <si>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</si>
  <si>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</si>
  <si>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</si>
  <si>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</si>
  <si>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</si>
  <si>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</si>
  <si>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</si>
  <si>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</si>
  <si>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</si>
  <si>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</si>
  <si>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</si>
  <si>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</si>
  <si>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</si>
  <si>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</si>
  <si>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</si>
  <si>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</si>
  <si>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</si>
  <si>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</si>
  <si>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</si>
  <si>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</si>
  <si>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</si>
  <si>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</si>
  <si>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</si>
  <si>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</si>
  <si>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</si>
  <si>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</si>
  <si>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</si>
  <si>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</si>
  <si>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</si>
  <si>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</si>
  <si>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</si>
  <si>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</si>
  <si>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</si>
  <si>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</si>
  <si>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</si>
  <si>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</si>
  <si>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</si>
  <si>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</si>
  <si>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</si>
  <si>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</si>
  <si>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</si>
  <si>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</si>
  <si>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</si>
  <si>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</si>
  <si>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</si>
  <si>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</si>
  <si>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</si>
  <si>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大阪府大阪狭山市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</si>
  <si>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</si>
  <si>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</si>
  <si>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</si>
  <si>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</si>
  <si>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</si>
  <si>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</si>
  <si>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</si>
  <si>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</si>
  <si>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</si>
  <si>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</si>
  <si>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</si>
  <si>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</si>
  <si>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</si>
  <si>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</si>
  <si>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</si>
  <si>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</si>
  <si>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</si>
  <si>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</si>
  <si>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</si>
  <si>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</si>
  <si>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</si>
  <si>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</si>
  <si>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</si>
  <si>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</si>
  <si>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</si>
  <si>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</si>
  <si>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</si>
  <si>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</si>
  <si>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</si>
  <si>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</si>
  <si>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</si>
  <si>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</si>
  <si>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</si>
  <si>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</si>
  <si>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</si>
  <si>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</si>
  <si>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</si>
  <si>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</si>
  <si>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</si>
  <si>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</si>
  <si>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</si>
  <si>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</si>
  <si>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</si>
  <si>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</si>
  <si>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</si>
  <si>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</si>
  <si>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</si>
  <si>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</si>
  <si>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</si>
  <si>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</si>
  <si>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</si>
  <si>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</si>
  <si>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</si>
  <si>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</si>
  <si>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</si>
  <si>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</si>
  <si>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</si>
  <si>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</si>
  <si>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</si>
  <si>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</si>
  <si>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</si>
  <si>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</si>
  <si>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</si>
  <si>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</si>
  <si>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</si>
  <si>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</si>
  <si>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</si>
  <si>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</si>
  <si>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</si>
  <si>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</si>
  <si>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</si>
  <si>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</si>
  <si>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</si>
  <si>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</si>
  <si>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</si>
  <si>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</si>
  <si>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</si>
  <si>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</si>
  <si>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</si>
  <si>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</si>
  <si>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</si>
  <si>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</si>
  <si>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</si>
  <si>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</si>
  <si>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</si>
  <si>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</si>
  <si>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</si>
  <si>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</si>
  <si>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</si>
  <si>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</si>
  <si>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</si>
  <si>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</si>
  <si>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</si>
  <si>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</si>
  <si>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</si>
  <si>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</si>
  <si>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</si>
  <si>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</si>
  <si>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</si>
  <si>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</si>
  <si>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</si>
  <si>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</si>
  <si>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</si>
  <si>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</si>
  <si>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</si>
  <si>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</si>
  <si>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</si>
  <si>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</si>
  <si>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</si>
  <si>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</si>
  <si>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</si>
  <si>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</si>
  <si>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</si>
  <si>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</si>
  <si>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</si>
  <si>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</si>
  <si>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</si>
  <si>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</si>
  <si>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</si>
  <si>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</si>
  <si>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</si>
  <si>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</si>
  <si>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</si>
  <si>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</si>
  <si>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</si>
  <si>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</si>
  <si>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</si>
  <si>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</si>
  <si>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</si>
  <si>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</si>
  <si>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</si>
  <si>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</si>
  <si>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</si>
  <si>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</si>
  <si>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</si>
  <si>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</si>
  <si>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</si>
  <si>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</si>
  <si>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</si>
  <si>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</si>
  <si>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</si>
  <si>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</si>
  <si>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</si>
  <si>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</si>
  <si>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</si>
  <si>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</si>
  <si>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</si>
  <si>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</si>
  <si>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</si>
  <si>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大阪府大阪狭山市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</si>
  <si>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</si>
  <si>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</si>
  <si>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</si>
  <si>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</si>
  <si>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</si>
  <si>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</si>
  <si>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</si>
  <si>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</si>
  <si>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</si>
  <si>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</si>
  <si>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</si>
  <si>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</si>
  <si>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</si>
  <si>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</si>
  <si>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</si>
  <si>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</si>
  <si>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</si>
  <si>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</si>
  <si>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</si>
  <si>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</si>
  <si>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</si>
  <si>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</si>
  <si>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</si>
  <si>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</si>
  <si>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</si>
  <si>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</si>
  <si>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</si>
  <si>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</si>
  <si>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</si>
  <si>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</si>
  <si>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</si>
  <si>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</si>
  <si>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</si>
  <si>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</si>
  <si>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</si>
  <si>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</si>
  <si>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</si>
  <si>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</si>
  <si>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</si>
  <si>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</si>
  <si>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</si>
  <si>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</si>
  <si>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</si>
  <si>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</si>
  <si>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</si>
  <si>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</si>
  <si>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</si>
  <si>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</si>
  <si>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</si>
  <si>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</si>
  <si>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</si>
  <si>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</si>
  <si>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</si>
  <si>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</si>
  <si>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</si>
  <si>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</si>
  <si>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</si>
  <si>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</si>
  <si>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</si>
  <si>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</si>
  <si>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</si>
  <si>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</si>
  <si>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</si>
  <si>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</si>
  <si>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</si>
  <si>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</si>
  <si>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</si>
  <si>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</si>
  <si>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</si>
  <si>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</si>
  <si>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</si>
  <si>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</si>
  <si>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</si>
  <si>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</si>
  <si>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</si>
  <si>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</si>
  <si>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</si>
  <si>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</si>
  <si>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</si>
  <si>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</si>
  <si>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</si>
  <si>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</si>
  <si>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</si>
  <si>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</si>
  <si>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</si>
  <si>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</si>
  <si>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</si>
  <si>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</si>
  <si>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</si>
  <si>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</si>
  <si>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</si>
  <si>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</si>
  <si>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</si>
  <si>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</si>
  <si>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</si>
  <si>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</si>
  <si>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</si>
  <si>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</si>
  <si>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</si>
  <si>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</si>
  <si>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</si>
  <si>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</si>
  <si>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</si>
  <si>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</si>
  <si>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</si>
  <si>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</si>
  <si>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</si>
  <si>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</si>
  <si>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</si>
  <si>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</si>
  <si>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</si>
  <si>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</si>
  <si>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</si>
  <si>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</si>
  <si>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</si>
  <si>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</si>
  <si>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</si>
  <si>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</si>
  <si>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</si>
  <si>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</si>
  <si>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</si>
  <si>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</si>
  <si>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</si>
  <si>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</si>
  <si>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</si>
  <si>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</si>
  <si>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</si>
  <si>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</si>
  <si>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</si>
  <si>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</si>
  <si>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</si>
  <si>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</si>
  <si>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</si>
  <si>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</si>
  <si>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</si>
  <si>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</si>
  <si>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</si>
  <si>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</si>
  <si>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</si>
  <si>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</si>
  <si>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</si>
  <si>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</si>
  <si>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</si>
  <si>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</si>
  <si>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</si>
  <si>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</si>
  <si>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</si>
  <si>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</si>
  <si>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</si>
  <si>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</si>
  <si>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</si>
  <si>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</si>
  <si>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</si>
  <si>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</si>
  <si>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</si>
  <si>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</si>
  <si>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</si>
  <si>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</si>
  <si>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</si>
  <si>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</si>
  <si>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</si>
  <si>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</si>
  <si>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</si>
  <si>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</si>
  <si>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</si>
  <si>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</si>
  <si>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</si>
  <si>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</si>
  <si>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</si>
  <si>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</si>
  <si>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</si>
  <si>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</si>
  <si>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</si>
  <si>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</si>
  <si>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</si>
  <si>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</si>
  <si>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国民健康保険特別会計</t>
  </si>
  <si>
    <t>後期高齢者医療特別会計</t>
  </si>
  <si>
    <t>介護保険特別会計</t>
  </si>
  <si>
    <t>土地取得特別会計</t>
  </si>
  <si>
    <t>下水道事業特別会計</t>
  </si>
  <si>
    <t>その他会計（赤字）</t>
  </si>
  <si>
    <t>その他会計（黒字）</t>
  </si>
  <si>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6"/>
  </si>
  <si>
    <t>大阪府後期高齢者医療広域連合
（後期高齢者医療特別会計）</t>
  </si>
  <si>
    <t>大阪広域水道企業団
（水道事業会計）</t>
  </si>
  <si>
    <t>大阪広域水道企業団
（工業用水道事業会計）</t>
  </si>
  <si>
    <t>大阪狭山市文化振興事業団</t>
  </si>
  <si>
    <t>-</t>
    <phoneticPr fontId="2"/>
  </si>
  <si>
    <t>-</t>
    <phoneticPr fontId="2"/>
  </si>
  <si>
    <t>-</t>
    <phoneticPr fontId="2"/>
  </si>
  <si>
    <t>-</t>
    <phoneticPr fontId="2"/>
  </si>
  <si>
    <t>南河内環境事業組合</t>
    <rPh sb="0" eb="3">
      <t>ミナミカワチ</t>
    </rPh>
    <rPh sb="3" eb="5">
      <t>カンキョウ</t>
    </rPh>
    <rPh sb="5" eb="7">
      <t>ジギョウ</t>
    </rPh>
    <rPh sb="7" eb="9">
      <t>クミアイ</t>
    </rPh>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</si>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</sst>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38558</c:v>
                </c:pt>
                <c:pt idx="1">
                  <c:v>40203</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23599</c:v>
                </c:pt>
                <c:pt idx="1">
                  <c:v>22448</c:v>
                </c:pt>
                <c:pt idx="2">
                  <c:v>26264</c:v>
                </c:pt>
                <c:pt idx="3">
                  <c:v>22105</c:v>
                </c:pt>
                <c:pt idx="4">
                  <c:v>39705</c:v>
                </c:pt>
              </c:numCache>
            </c:numRef>
          </c:val>
          <c:smooth val="0"/>
        </c:ser>
        <c:dLbls>
          <c:showLegendKey val="0"/>
          <c:showVal val="0"/>
          <c:showCatName val="0"/>
          <c:showSerName val="0"/>
          <c:showPercent val="0"/>
          <c:showBubbleSize val="0"/>
        </c:dLbls>
        <c:marker val="1"/>
        <c:smooth val="0"/>
        <c:axId val="97677312"/>
        <c:axId val="97679232"/>
      </c:lineChart>
      <c:catAx>
        <c:axId val="976773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679232"/>
        <c:crosses val="autoZero"/>
        <c:auto val="1"/>
        <c:lblAlgn val="ctr"/>
        <c:lblOffset val="100"/>
        <c:tickLblSkip val="1"/>
        <c:tickMarkSkip val="1"/>
        <c:noMultiLvlLbl val="0"/>
      </c:catAx>
      <c:valAx>
        <c:axId val="976792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677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3.85</c:v>
                </c:pt>
                <c:pt idx="1">
                  <c:v>6.58</c:v>
                </c:pt>
                <c:pt idx="2">
                  <c:v>6.94</c:v>
                </c:pt>
                <c:pt idx="3">
                  <c:v>7.35</c:v>
                </c:pt>
                <c:pt idx="4">
                  <c:v>7.24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20.54</c:v>
                </c:pt>
                <c:pt idx="1">
                  <c:v>23.73</c:v>
                </c:pt>
                <c:pt idx="2">
                  <c:v>26.07</c:v>
                </c:pt>
                <c:pt idx="3">
                  <c:v>27.4</c:v>
                </c:pt>
                <c:pt idx="4">
                  <c:v>27.12</c:v>
                </c:pt>
              </c:numCache>
            </c:numRef>
          </c:val>
        </c:ser>
        <c:dLbls>
          <c:showLegendKey val="0"/>
          <c:showVal val="0"/>
          <c:showCatName val="0"/>
          <c:showSerName val="0"/>
          <c:showPercent val="0"/>
          <c:showBubbleSize val="0"/>
        </c:dLbls>
        <c:gapWidth val="250"/>
        <c:overlap val="100"/>
        <c:axId val="100133504"/>
        <c:axId val="100135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0.66</c:v>
                </c:pt>
                <c:pt idx="1">
                  <c:v>6.33</c:v>
                </c:pt>
                <c:pt idx="2">
                  <c:v>4.38</c:v>
                </c:pt>
                <c:pt idx="3">
                  <c:v>1.43</c:v>
                </c:pt>
                <c:pt idx="4">
                  <c:v>0.01</c:v>
                </c:pt>
              </c:numCache>
            </c:numRef>
          </c:val>
          <c:smooth val="0"/>
        </c:ser>
        <c:dLbls>
          <c:showLegendKey val="0"/>
          <c:showVal val="0"/>
          <c:showCatName val="0"/>
          <c:showSerName val="0"/>
          <c:showPercent val="0"/>
          <c:showBubbleSize val="0"/>
        </c:dLbls>
        <c:marker val="1"/>
        <c:smooth val="0"/>
        <c:axId val="100133504"/>
        <c:axId val="100135680"/>
      </c:lineChart>
      <c:catAx>
        <c:axId val="10013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135680"/>
        <c:crosses val="autoZero"/>
        <c:auto val="1"/>
        <c:lblAlgn val="ctr"/>
        <c:lblOffset val="100"/>
        <c:tickLblSkip val="1"/>
        <c:tickMarkSkip val="1"/>
        <c:noMultiLvlLbl val="0"/>
      </c:catAx>
      <c:valAx>
        <c:axId val="100135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13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0.63</c:v>
                </c:pt>
                <c:pt idx="2">
                  <c:v>#N/A</c:v>
                </c:pt>
                <c:pt idx="3">
                  <c:v>0.05</c:v>
                </c:pt>
                <c:pt idx="4">
                  <c:v>#N/A</c:v>
                </c:pt>
                <c:pt idx="5">
                  <c:v>0.54</c:v>
                </c:pt>
                <c:pt idx="6">
                  <c:v>#N/A</c:v>
                </c:pt>
                <c:pt idx="7">
                  <c:v>0.09</c:v>
                </c:pt>
                <c:pt idx="8">
                  <c:v>#N/A</c:v>
                </c:pt>
                <c:pt idx="9">
                  <c:v>0.25</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0.18</c:v>
                </c:pt>
                <c:pt idx="2">
                  <c:v>#N/A</c:v>
                </c:pt>
                <c:pt idx="3">
                  <c:v>0.21</c:v>
                </c:pt>
                <c:pt idx="4">
                  <c:v>#N/A</c:v>
                </c:pt>
                <c:pt idx="5">
                  <c:v>0.21</c:v>
                </c:pt>
                <c:pt idx="6">
                  <c:v>#N/A</c:v>
                </c:pt>
                <c:pt idx="7">
                  <c:v>0.25</c:v>
                </c:pt>
                <c:pt idx="8">
                  <c:v>#N/A</c:v>
                </c:pt>
                <c:pt idx="9">
                  <c:v>0.26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1.03</c:v>
                </c:pt>
                <c:pt idx="2">
                  <c:v>#N/A</c:v>
                </c:pt>
                <c:pt idx="3">
                  <c:v>2.77</c:v>
                </c:pt>
                <c:pt idx="4">
                  <c:v>#N/A</c:v>
                </c:pt>
                <c:pt idx="5">
                  <c:v>3</c:v>
                </c:pt>
                <c:pt idx="6">
                  <c:v>#N/A</c:v>
                </c:pt>
                <c:pt idx="7">
                  <c:v>3.17</c:v>
                </c:pt>
                <c:pt idx="8">
                  <c:v>#N/A</c:v>
                </c:pt>
                <c:pt idx="9">
                  <c:v>3.11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3.85</c:v>
                </c:pt>
                <c:pt idx="2">
                  <c:v>#N/A</c:v>
                </c:pt>
                <c:pt idx="3">
                  <c:v>6.58</c:v>
                </c:pt>
                <c:pt idx="4">
                  <c:v>#N/A</c:v>
                </c:pt>
                <c:pt idx="5">
                  <c:v>6.94</c:v>
                </c:pt>
                <c:pt idx="6">
                  <c:v>#N/A</c:v>
                </c:pt>
                <c:pt idx="7">
                  <c:v>7.35</c:v>
                </c:pt>
                <c:pt idx="8">
                  <c:v>#N/A</c:v>
                </c:pt>
                <c:pt idx="9">
                  <c:v>7.24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13.43</c:v>
                </c:pt>
                <c:pt idx="2">
                  <c:v>#N/A</c:v>
                </c:pt>
                <c:pt idx="3">
                  <c:v>14.21</c:v>
                </c:pt>
                <c:pt idx="4">
                  <c:v>#N/A</c:v>
                </c:pt>
                <c:pt idx="5">
                  <c:v>14.55</c:v>
                </c:pt>
                <c:pt idx="6">
                  <c:v>#N/A</c:v>
                </c:pt>
                <c:pt idx="7">
                  <c:v>14.44</c:v>
                </c:pt>
                <c:pt idx="8">
                  <c:v>#N/A</c:v>
                </c:pt>
                <c:pt idx="9">
                  <c:v>12.99</c:v>
                </c:pt>
              </c:numCache>
            </c:numRef>
          </c:val>
        </c:ser>
        <c:dLbls>
          <c:showLegendKey val="0"/>
          <c:showVal val="0"/>
          <c:showCatName val="0"/>
          <c:showSerName val="0"/>
          <c:showPercent val="0"/>
          <c:showBubbleSize val="0"/>
        </c:dLbls>
        <c:gapWidth val="150"/>
        <c:overlap val="100"/>
        <c:axId val="100267136"/>
        <c:axId val="100268672"/>
      </c:barChart>
      <c:catAx>
        <c:axId val="10026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268672"/>
        <c:crosses val="autoZero"/>
        <c:auto val="1"/>
        <c:lblAlgn val="ctr"/>
        <c:lblOffset val="100"/>
        <c:tickLblSkip val="1"/>
        <c:tickMarkSkip val="1"/>
        <c:noMultiLvlLbl val="0"/>
      </c:catAx>
      <c:valAx>
        <c:axId val="100268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267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1749</c:v>
                </c:pt>
                <c:pt idx="5">
                  <c:v>1783</c:v>
                </c:pt>
                <c:pt idx="8">
                  <c:v>1791</c:v>
                </c:pt>
                <c:pt idx="11">
                  <c:v>1831</c:v>
                </c:pt>
                <c:pt idx="14">
                  <c:v>1849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169</c:v>
                </c:pt>
                <c:pt idx="3">
                  <c:v>171</c:v>
                </c:pt>
                <c:pt idx="6">
                  <c:v>170</c:v>
                </c:pt>
                <c:pt idx="9">
                  <c:v>167</c:v>
                </c:pt>
                <c:pt idx="12">
                  <c:v>163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250</c:v>
                </c:pt>
                <c:pt idx="3">
                  <c:v>212</c:v>
                </c:pt>
                <c:pt idx="6">
                  <c:v>260</c:v>
                </c:pt>
                <c:pt idx="9">
                  <c:v>226</c:v>
                </c:pt>
                <c:pt idx="12">
                  <c:v>149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2337</c:v>
                </c:pt>
                <c:pt idx="3">
                  <c:v>2374</c:v>
                </c:pt>
                <c:pt idx="6">
                  <c:v>2371</c:v>
                </c:pt>
                <c:pt idx="9">
                  <c:v>2387</c:v>
                </c:pt>
                <c:pt idx="12">
                  <c:v>2344</c:v>
                </c:pt>
              </c:numCache>
            </c:numRef>
          </c:val>
        </c:ser>
        <c:dLbls>
          <c:showLegendKey val="0"/>
          <c:showVal val="0"/>
          <c:showCatName val="0"/>
          <c:showSerName val="0"/>
          <c:showPercent val="0"/>
          <c:showBubbleSize val="0"/>
        </c:dLbls>
        <c:gapWidth val="100"/>
        <c:overlap val="100"/>
        <c:axId val="100483456"/>
        <c:axId val="100485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1007</c:v>
                </c:pt>
                <c:pt idx="2">
                  <c:v>#N/A</c:v>
                </c:pt>
                <c:pt idx="3">
                  <c:v>#N/A</c:v>
                </c:pt>
                <c:pt idx="4">
                  <c:v>974</c:v>
                </c:pt>
                <c:pt idx="5">
                  <c:v>#N/A</c:v>
                </c:pt>
                <c:pt idx="6">
                  <c:v>#N/A</c:v>
                </c:pt>
                <c:pt idx="7">
                  <c:v>1010</c:v>
                </c:pt>
                <c:pt idx="8">
                  <c:v>#N/A</c:v>
                </c:pt>
                <c:pt idx="9">
                  <c:v>#N/A</c:v>
                </c:pt>
                <c:pt idx="10">
                  <c:v>949</c:v>
                </c:pt>
                <c:pt idx="11">
                  <c:v>#N/A</c:v>
                </c:pt>
                <c:pt idx="12">
                  <c:v>#N/A</c:v>
                </c:pt>
                <c:pt idx="13">
                  <c:v>807</c:v>
                </c:pt>
                <c:pt idx="14">
                  <c:v>#N/A</c:v>
                </c:pt>
              </c:numCache>
            </c:numRef>
          </c:val>
          <c:smooth val="0"/>
        </c:ser>
        <c:dLbls>
          <c:showLegendKey val="0"/>
          <c:showVal val="0"/>
          <c:showCatName val="0"/>
          <c:showSerName val="0"/>
          <c:showPercent val="0"/>
          <c:showBubbleSize val="0"/>
        </c:dLbls>
        <c:marker val="1"/>
        <c:smooth val="0"/>
        <c:axId val="100483456"/>
        <c:axId val="100485376"/>
      </c:lineChart>
      <c:catAx>
        <c:axId val="10048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485376"/>
        <c:crosses val="autoZero"/>
        <c:auto val="1"/>
        <c:lblAlgn val="ctr"/>
        <c:lblOffset val="100"/>
        <c:tickLblSkip val="1"/>
        <c:tickMarkSkip val="1"/>
        <c:noMultiLvlLbl val="0"/>
      </c:catAx>
      <c:valAx>
        <c:axId val="100485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48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15963</c:v>
                </c:pt>
                <c:pt idx="5">
                  <c:v>16517</c:v>
                </c:pt>
                <c:pt idx="8">
                  <c:v>16969</c:v>
                </c:pt>
                <c:pt idx="11">
                  <c:v>16878</c:v>
                </c:pt>
                <c:pt idx="14">
                  <c:v>16868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3079</c:v>
                </c:pt>
                <c:pt idx="5">
                  <c:v>2750</c:v>
                </c:pt>
                <c:pt idx="8">
                  <c:v>2388</c:v>
                </c:pt>
                <c:pt idx="11">
                  <c:v>2142</c:v>
                </c:pt>
                <c:pt idx="14">
                  <c:v>1891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4358</c:v>
                </c:pt>
                <c:pt idx="5">
                  <c:v>4776</c:v>
                </c:pt>
                <c:pt idx="8">
                  <c:v>4901</c:v>
                </c:pt>
                <c:pt idx="11">
                  <c:v>4719</c:v>
                </c:pt>
                <c:pt idx="14">
                  <c:v>4351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4701</c:v>
                </c:pt>
                <c:pt idx="3">
                  <c:v>4568</c:v>
                </c:pt>
                <c:pt idx="6">
                  <c:v>4245</c:v>
                </c:pt>
                <c:pt idx="9">
                  <c:v>3915</c:v>
                </c:pt>
                <c:pt idx="12">
                  <c:v>3570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811</c:v>
                </c:pt>
                <c:pt idx="3">
                  <c:v>667</c:v>
                </c:pt>
                <c:pt idx="6">
                  <c:v>512</c:v>
                </c:pt>
                <c:pt idx="9">
                  <c:v>356</c:v>
                </c:pt>
                <c:pt idx="12">
                  <c:v>205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3647</c:v>
                </c:pt>
                <c:pt idx="3">
                  <c:v>3425</c:v>
                </c:pt>
                <c:pt idx="6">
                  <c:v>3382</c:v>
                </c:pt>
                <c:pt idx="9">
                  <c:v>3133</c:v>
                </c:pt>
                <c:pt idx="12">
                  <c:v>2714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1024</c:v>
                </c:pt>
                <c:pt idx="3">
                  <c:v>1038</c:v>
                </c:pt>
                <c:pt idx="6">
                  <c:v>1052</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18098</c:v>
                </c:pt>
                <c:pt idx="3">
                  <c:v>17360</c:v>
                </c:pt>
                <c:pt idx="6">
                  <c:v>16735</c:v>
                </c:pt>
                <c:pt idx="9">
                  <c:v>17081</c:v>
                </c:pt>
                <c:pt idx="12">
                  <c:v>17044</c:v>
                </c:pt>
              </c:numCache>
            </c:numRef>
          </c:val>
        </c:ser>
        <c:dLbls>
          <c:showLegendKey val="0"/>
          <c:showVal val="0"/>
          <c:showCatName val="0"/>
          <c:showSerName val="0"/>
          <c:showPercent val="0"/>
          <c:showBubbleSize val="0"/>
        </c:dLbls>
        <c:gapWidth val="100"/>
        <c:overlap val="100"/>
        <c:axId val="100596352"/>
        <c:axId val="100729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4881</c:v>
                </c:pt>
                <c:pt idx="2">
                  <c:v>#N/A</c:v>
                </c:pt>
                <c:pt idx="3">
                  <c:v>#N/A</c:v>
                </c:pt>
                <c:pt idx="4">
                  <c:v>3015</c:v>
                </c:pt>
                <c:pt idx="5">
                  <c:v>#N/A</c:v>
                </c:pt>
                <c:pt idx="6">
                  <c:v>#N/A</c:v>
                </c:pt>
                <c:pt idx="7">
                  <c:v>1666</c:v>
                </c:pt>
                <c:pt idx="8">
                  <c:v>#N/A</c:v>
                </c:pt>
                <c:pt idx="9">
                  <c:v>#N/A</c:v>
                </c:pt>
                <c:pt idx="10">
                  <c:v>745</c:v>
                </c:pt>
                <c:pt idx="11">
                  <c:v>#N/A</c:v>
                </c:pt>
                <c:pt idx="12">
                  <c:v>#N/A</c:v>
                </c:pt>
                <c:pt idx="13">
                  <c:v>424</c:v>
                </c:pt>
                <c:pt idx="14">
                  <c:v>#N/A</c:v>
                </c:pt>
              </c:numCache>
            </c:numRef>
          </c:val>
          <c:smooth val="0"/>
        </c:ser>
        <c:dLbls>
          <c:showLegendKey val="0"/>
          <c:showVal val="0"/>
          <c:showCatName val="0"/>
          <c:showSerName val="0"/>
          <c:showPercent val="0"/>
          <c:showBubbleSize val="0"/>
        </c:dLbls>
        <c:marker val="1"/>
        <c:smooth val="0"/>
        <c:axId val="100596352"/>
        <c:axId val="100729600"/>
      </c:lineChart>
      <c:catAx>
        <c:axId val="10059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729600"/>
        <c:crosses val="autoZero"/>
        <c:auto val="1"/>
        <c:lblAlgn val="ctr"/>
        <c:lblOffset val="100"/>
        <c:tickLblSkip val="1"/>
        <c:tickMarkSkip val="1"/>
        <c:noMultiLvlLbl val="0"/>
      </c:catAx>
      <c:valAx>
        <c:axId val="100729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59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大阪府大阪狭山市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57,857
57,547
11.86
19,303,138
18,448,251
837,350
11,565,663
17,044,444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少子高齢化</a:t>
          </a:r>
          <a:r>
            <a:rPr lang="ja-JP" altLang="ja-JP" sz="1300" b="0" i="0" baseline="0">
              <a:solidFill>
                <a:schemeClr val="dk1"/>
              </a:solidFill>
              <a:effectLst/>
              <a:latin typeface="+mn-lt"/>
              <a:ea typeface="+mn-ea"/>
              <a:cs typeface="+mn-cs"/>
            </a:rPr>
            <a:t>に</a:t>
          </a:r>
          <a:r>
            <a:rPr lang="ja-JP" altLang="en-US" sz="1300" b="0" i="0" baseline="0">
              <a:solidFill>
                <a:schemeClr val="dk1"/>
              </a:solidFill>
              <a:effectLst/>
              <a:latin typeface="+mn-lt"/>
              <a:ea typeface="+mn-ea"/>
              <a:cs typeface="+mn-cs"/>
            </a:rPr>
            <a:t>伴う市民の年齢構成の変動などにより、</a:t>
          </a:r>
          <a:r>
            <a:rPr lang="ja-JP" altLang="ja-JP" sz="1300" b="0" i="0" baseline="0">
              <a:solidFill>
                <a:schemeClr val="dk1"/>
              </a:solidFill>
              <a:effectLst/>
              <a:latin typeface="+mn-lt"/>
              <a:ea typeface="+mn-ea"/>
              <a:cs typeface="+mn-cs"/>
            </a:rPr>
            <a:t>市税の</a:t>
          </a:r>
          <a:r>
            <a:rPr lang="ja-JP" altLang="en-US" sz="1300" b="0" i="0" baseline="0">
              <a:solidFill>
                <a:schemeClr val="dk1"/>
              </a:solidFill>
              <a:effectLst/>
              <a:latin typeface="+mn-lt"/>
              <a:ea typeface="+mn-ea"/>
              <a:cs typeface="+mn-cs"/>
            </a:rPr>
            <a:t>微減（前年度比－６５百万円）など</a:t>
          </a:r>
          <a:r>
            <a:rPr lang="ja-JP" altLang="ja-JP" sz="1300" b="0" i="0" baseline="0">
              <a:solidFill>
                <a:schemeClr val="dk1"/>
              </a:solidFill>
              <a:effectLst/>
              <a:latin typeface="+mn-lt"/>
              <a:ea typeface="+mn-ea"/>
              <a:cs typeface="+mn-cs"/>
            </a:rPr>
            <a:t>が影響し</a:t>
          </a:r>
          <a:r>
            <a:rPr lang="ja-JP" altLang="en-US" sz="1300" b="0" i="0" baseline="0">
              <a:solidFill>
                <a:schemeClr val="dk1"/>
              </a:solidFill>
              <a:effectLst/>
              <a:latin typeface="+mn-lt"/>
              <a:ea typeface="+mn-ea"/>
              <a:cs typeface="+mn-cs"/>
            </a:rPr>
            <a:t>たものの</a:t>
          </a:r>
          <a:r>
            <a:rPr lang="ja-JP" altLang="ja-JP" sz="1300" b="0" i="0" baseline="0">
              <a:solidFill>
                <a:schemeClr val="dk1"/>
              </a:solidFill>
              <a:effectLst/>
              <a:latin typeface="+mn-lt"/>
              <a:ea typeface="+mn-ea"/>
              <a:cs typeface="+mn-cs"/>
            </a:rPr>
            <a:t>、前年度と</a:t>
          </a:r>
          <a:r>
            <a:rPr lang="ja-JP" altLang="en-US" sz="1300" b="0" i="0" baseline="0">
              <a:solidFill>
                <a:schemeClr val="dk1"/>
              </a:solidFill>
              <a:effectLst/>
              <a:latin typeface="+mn-lt"/>
              <a:ea typeface="+mn-ea"/>
              <a:cs typeface="+mn-cs"/>
            </a:rPr>
            <a:t>同じ</a:t>
          </a:r>
          <a:r>
            <a:rPr lang="ja-JP" altLang="ja-JP" sz="1300" b="0" i="0" baseline="0">
              <a:solidFill>
                <a:schemeClr val="dk1"/>
              </a:solidFill>
              <a:effectLst/>
              <a:latin typeface="+mn-lt"/>
              <a:ea typeface="+mn-ea"/>
              <a:cs typeface="+mn-cs"/>
            </a:rPr>
            <a:t>、０．７０となった。類似団体平均と比較すると、０．０７ポイント上回る結果となっている</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引き続き、市税の徴収強化による徴収率の向上</a:t>
          </a:r>
          <a:r>
            <a:rPr lang="ja-JP" altLang="en-US" sz="1300" b="0" i="0" baseline="0">
              <a:solidFill>
                <a:schemeClr val="dk1"/>
              </a:solidFill>
              <a:effectLst/>
              <a:latin typeface="+mn-lt"/>
              <a:ea typeface="+mn-ea"/>
              <a:cs typeface="+mn-cs"/>
            </a:rPr>
            <a:t>など</a:t>
          </a:r>
          <a:r>
            <a:rPr lang="ja-JP" altLang="ja-JP" sz="1300" b="0" i="0" baseline="0">
              <a:solidFill>
                <a:schemeClr val="dk1"/>
              </a:solidFill>
              <a:effectLst/>
              <a:latin typeface="+mn-lt"/>
              <a:ea typeface="+mn-ea"/>
              <a:cs typeface="+mn-cs"/>
            </a:rPr>
            <a:t>により財政基盤の強化に努める。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97367</xdr:rowOff>
    </xdr:from>
    <xdr:to>
      <xdr:col>7</xdr:col>
      <xdr:colOff>152400</xdr:colOff>
      <xdr:row>39</xdr:row>
      <xdr:rowOff>97367</xdr:rowOff>
    </xdr:to>
    <xdr:cxnSp macro="">
      <xdr:nvCxnSpPr>
        <xdr:cNvPr id="68" name="直線コネクタ 67"/>
        <xdr:cNvCxnSpPr/>
      </xdr:nvCxnSpPr>
      <xdr:spPr>
        <a:xfrm>
          <a:off x="4114800" y="67839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37042</xdr:rowOff>
    </xdr:from>
    <xdr:to>
      <xdr:col>6</xdr:col>
      <xdr:colOff>0</xdr:colOff>
      <xdr:row>39</xdr:row>
      <xdr:rowOff>97367</xdr:rowOff>
    </xdr:to>
    <xdr:cxnSp macro="">
      <xdr:nvCxnSpPr>
        <xdr:cNvPr id="71" name="直線コネクタ 70"/>
        <xdr:cNvCxnSpPr/>
      </xdr:nvCxnSpPr>
      <xdr:spPr>
        <a:xfrm>
          <a:off x="3225800" y="67235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148167</xdr:rowOff>
    </xdr:from>
    <xdr:to>
      <xdr:col>4</xdr:col>
      <xdr:colOff>482600</xdr:colOff>
      <xdr:row>39</xdr:row>
      <xdr:rowOff>37042</xdr:rowOff>
    </xdr:to>
    <xdr:cxnSp macro="">
      <xdr:nvCxnSpPr>
        <xdr:cNvPr id="74" name="直線コネクタ 73"/>
        <xdr:cNvCxnSpPr/>
      </xdr:nvCxnSpPr>
      <xdr:spPr>
        <a:xfrm>
          <a:off x="2336800" y="66632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87842</xdr:rowOff>
    </xdr:from>
    <xdr:to>
      <xdr:col>3</xdr:col>
      <xdr:colOff>279400</xdr:colOff>
      <xdr:row>38</xdr:row>
      <xdr:rowOff>148167</xdr:rowOff>
    </xdr:to>
    <xdr:cxnSp macro="">
      <xdr:nvCxnSpPr>
        <xdr:cNvPr id="77" name="直線コネクタ 76"/>
        <xdr:cNvCxnSpPr/>
      </xdr:nvCxnSpPr>
      <xdr:spPr>
        <a:xfrm>
          <a:off x="1447800" y="66029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148167</xdr:rowOff>
    </xdr:from>
    <xdr:to>
      <xdr:col>3</xdr:col>
      <xdr:colOff>330200</xdr:colOff>
      <xdr:row>38</xdr:row>
      <xdr:rowOff>78316</xdr:rowOff>
    </xdr:to>
    <xdr:sp macro="" textlink="">
      <xdr:nvSpPr>
        <xdr:cNvPr id="78" name="フローチャート : 判断 77"/>
        <xdr:cNvSpPr/>
      </xdr:nvSpPr>
      <xdr:spPr>
        <a:xfrm>
          <a:off x="2286000" y="64918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88494</xdr:rowOff>
    </xdr:from>
    <xdr:ext cx="762000" cy="259045"/>
    <xdr:sp macro="" textlink="">
      <xdr:nvSpPr>
        <xdr:cNvPr id="79" name="テキスト ボックス 78"/>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80" name="フローチャート : 判断 79"/>
        <xdr:cNvSpPr/>
      </xdr:nvSpPr>
      <xdr:spPr>
        <a:xfrm>
          <a:off x="139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48277</xdr:rowOff>
    </xdr:from>
    <xdr:ext cx="762000" cy="259045"/>
    <xdr:sp macro="" textlink="">
      <xdr:nvSpPr>
        <xdr:cNvPr id="81" name="テキスト ボックス 80"/>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46567</xdr:rowOff>
    </xdr:from>
    <xdr:to>
      <xdr:col>7</xdr:col>
      <xdr:colOff>203200</xdr:colOff>
      <xdr:row>39</xdr:row>
      <xdr:rowOff>148167</xdr:rowOff>
    </xdr:to>
    <xdr:sp macro="" textlink="">
      <xdr:nvSpPr>
        <xdr:cNvPr id="87" name="円/楕円 86"/>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63094</xdr:rowOff>
    </xdr:from>
    <xdr:ext cx="762000" cy="259045"/>
    <xdr:sp macro="" textlink="">
      <xdr:nvSpPr>
        <xdr:cNvPr id="88"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46567</xdr:rowOff>
    </xdr:from>
    <xdr:to>
      <xdr:col>6</xdr:col>
      <xdr:colOff>50800</xdr:colOff>
      <xdr:row>39</xdr:row>
      <xdr:rowOff>148167</xdr:rowOff>
    </xdr:to>
    <xdr:sp macro="" textlink="">
      <xdr:nvSpPr>
        <xdr:cNvPr id="89" name="円/楕円 88"/>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90" name="テキスト ボックス 89"/>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157692</xdr:rowOff>
    </xdr:from>
    <xdr:to>
      <xdr:col>4</xdr:col>
      <xdr:colOff>533400</xdr:colOff>
      <xdr:row>39</xdr:row>
      <xdr:rowOff>87842</xdr:rowOff>
    </xdr:to>
    <xdr:sp macro="" textlink="">
      <xdr:nvSpPr>
        <xdr:cNvPr id="91" name="円/楕円 90"/>
        <xdr:cNvSpPr/>
      </xdr:nvSpPr>
      <xdr:spPr>
        <a:xfrm>
          <a:off x="3175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98019</xdr:rowOff>
    </xdr:from>
    <xdr:ext cx="762000" cy="259045"/>
    <xdr:sp macro="" textlink="">
      <xdr:nvSpPr>
        <xdr:cNvPr id="92" name="テキスト ボックス 91"/>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97367</xdr:rowOff>
    </xdr:from>
    <xdr:to>
      <xdr:col>3</xdr:col>
      <xdr:colOff>330200</xdr:colOff>
      <xdr:row>39</xdr:row>
      <xdr:rowOff>27517</xdr:rowOff>
    </xdr:to>
    <xdr:sp macro="" textlink="">
      <xdr:nvSpPr>
        <xdr:cNvPr id="93" name="円/楕円 92"/>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12294</xdr:rowOff>
    </xdr:from>
    <xdr:ext cx="762000" cy="259045"/>
    <xdr:sp macro="" textlink="">
      <xdr:nvSpPr>
        <xdr:cNvPr id="94" name="テキスト ボックス 93"/>
        <xdr:cNvSpPr txBox="1"/>
      </xdr:nvSpPr>
      <xdr:spPr>
        <a:xfrm>
          <a:off x="19558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37042</xdr:rowOff>
    </xdr:from>
    <xdr:to>
      <xdr:col>2</xdr:col>
      <xdr:colOff>127000</xdr:colOff>
      <xdr:row>38</xdr:row>
      <xdr:rowOff>138642</xdr:rowOff>
    </xdr:to>
    <xdr:sp macro="" textlink="">
      <xdr:nvSpPr>
        <xdr:cNvPr id="95" name="円/楕円 94"/>
        <xdr:cNvSpPr/>
      </xdr:nvSpPr>
      <xdr:spPr>
        <a:xfrm>
          <a:off x="1397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123419</xdr:rowOff>
    </xdr:from>
    <xdr:ext cx="762000" cy="259045"/>
    <xdr:sp macro="" textlink="">
      <xdr:nvSpPr>
        <xdr:cNvPr id="96" name="テキスト ボックス 95"/>
        <xdr:cNvSpPr txBox="1"/>
      </xdr:nvSpPr>
      <xdr:spPr>
        <a:xfrm>
          <a:off x="10668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市税の減収</a:t>
          </a:r>
          <a:r>
            <a:rPr lang="ja-JP" altLang="en-US" sz="1300" b="0" i="0" baseline="0">
              <a:solidFill>
                <a:schemeClr val="dk1"/>
              </a:solidFill>
              <a:effectLst/>
              <a:latin typeface="+mn-lt"/>
              <a:ea typeface="+mn-ea"/>
              <a:cs typeface="+mn-cs"/>
            </a:rPr>
            <a:t>傾向と</a:t>
          </a:r>
          <a:r>
            <a:rPr lang="ja-JP" altLang="ja-JP" sz="1300" b="0" i="0" baseline="0">
              <a:solidFill>
                <a:schemeClr val="dk1"/>
              </a:solidFill>
              <a:effectLst/>
              <a:latin typeface="+mn-lt"/>
              <a:ea typeface="+mn-ea"/>
              <a:cs typeface="+mn-cs"/>
            </a:rPr>
            <a:t>生活保護費</a:t>
          </a:r>
          <a:r>
            <a:rPr lang="ja-JP" altLang="en-US" sz="1300" b="0" i="0" baseline="0">
              <a:solidFill>
                <a:schemeClr val="dk1"/>
              </a:solidFill>
              <a:effectLst/>
              <a:latin typeface="+mn-lt"/>
              <a:ea typeface="+mn-ea"/>
              <a:cs typeface="+mn-cs"/>
            </a:rPr>
            <a:t>などの</a:t>
          </a:r>
          <a:r>
            <a:rPr lang="ja-JP" altLang="ja-JP" sz="1300" b="0" i="0" baseline="0">
              <a:solidFill>
                <a:schemeClr val="dk1"/>
              </a:solidFill>
              <a:effectLst/>
              <a:latin typeface="+mn-lt"/>
              <a:ea typeface="+mn-ea"/>
              <a:cs typeface="+mn-cs"/>
            </a:rPr>
            <a:t>扶助費</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増加</a:t>
          </a:r>
          <a:r>
            <a:rPr lang="ja-JP" altLang="en-US" sz="1300" b="0" i="0" baseline="0">
              <a:solidFill>
                <a:schemeClr val="dk1"/>
              </a:solidFill>
              <a:effectLst/>
              <a:latin typeface="+mn-lt"/>
              <a:ea typeface="+mn-ea"/>
              <a:cs typeface="+mn-cs"/>
            </a:rPr>
            <a:t>傾向が続いている。</a:t>
          </a:r>
          <a:r>
            <a:rPr lang="ja-JP" altLang="ja-JP" sz="1300" b="0" i="0" baseline="0">
              <a:solidFill>
                <a:schemeClr val="dk1"/>
              </a:solidFill>
              <a:effectLst/>
              <a:latin typeface="+mn-lt"/>
              <a:ea typeface="+mn-ea"/>
              <a:cs typeface="+mn-cs"/>
            </a:rPr>
            <a:t>平成２</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９７．</a:t>
          </a:r>
          <a:r>
            <a:rPr lang="ja-JP" altLang="en-US" sz="1300" b="0" i="0" baseline="0">
              <a:solidFill>
                <a:schemeClr val="dk1"/>
              </a:solidFill>
              <a:effectLst/>
              <a:latin typeface="+mn-lt"/>
              <a:ea typeface="+mn-ea"/>
              <a:cs typeface="+mn-cs"/>
            </a:rPr>
            <a:t>７</a:t>
          </a:r>
          <a:r>
            <a:rPr lang="ja-JP" altLang="ja-JP" sz="1300" b="0" i="0" baseline="0">
              <a:solidFill>
                <a:schemeClr val="dk1"/>
              </a:solidFill>
              <a:effectLst/>
              <a:latin typeface="+mn-lt"/>
              <a:ea typeface="+mn-ea"/>
              <a:cs typeface="+mn-cs"/>
            </a:rPr>
            <a:t>％と</a:t>
          </a:r>
          <a:r>
            <a:rPr lang="ja-JP" altLang="en-US" sz="1300" b="0" i="0" baseline="0">
              <a:solidFill>
                <a:schemeClr val="dk1"/>
              </a:solidFill>
              <a:effectLst/>
              <a:latin typeface="+mn-lt"/>
              <a:ea typeface="+mn-ea"/>
              <a:cs typeface="+mn-cs"/>
            </a:rPr>
            <a:t>対前年度比１．０ポイント改善したものの、類似団体と比較すると８．１ポイント上回っている</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平成２４年度と比較すると水準は低下したものの、</a:t>
          </a:r>
          <a:r>
            <a:rPr lang="ja-JP" altLang="ja-JP" sz="1300" b="0" i="0" baseline="0">
              <a:solidFill>
                <a:schemeClr val="dk1"/>
              </a:solidFill>
              <a:effectLst/>
              <a:latin typeface="+mn-lt"/>
              <a:ea typeface="+mn-ea"/>
              <a:cs typeface="+mn-cs"/>
            </a:rPr>
            <a:t>平成２</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年度</a:t>
          </a:r>
          <a:r>
            <a:rPr lang="ja-JP" altLang="en-US" sz="1300" b="0" i="0" baseline="0">
              <a:solidFill>
                <a:schemeClr val="dk1"/>
              </a:solidFill>
              <a:effectLst/>
              <a:latin typeface="+mn-lt"/>
              <a:ea typeface="+mn-ea"/>
              <a:cs typeface="+mn-cs"/>
            </a:rPr>
            <a:t>も職員の</a:t>
          </a:r>
          <a:r>
            <a:rPr lang="ja-JP" altLang="ja-JP" sz="1300" b="0" i="0" baseline="0">
              <a:solidFill>
                <a:schemeClr val="dk1"/>
              </a:solidFill>
              <a:effectLst/>
              <a:latin typeface="+mn-lt"/>
              <a:ea typeface="+mn-ea"/>
              <a:cs typeface="+mn-cs"/>
            </a:rPr>
            <a:t>大量退職に</a:t>
          </a:r>
          <a:r>
            <a:rPr lang="ja-JP" altLang="en-US" sz="1300" b="0" i="0" baseline="0">
              <a:solidFill>
                <a:schemeClr val="dk1"/>
              </a:solidFill>
              <a:effectLst/>
              <a:latin typeface="+mn-lt"/>
              <a:ea typeface="+mn-ea"/>
              <a:cs typeface="+mn-cs"/>
            </a:rPr>
            <a:t>伴う</a:t>
          </a:r>
          <a:r>
            <a:rPr lang="ja-JP" altLang="ja-JP" sz="1300" b="0" i="0" baseline="0">
              <a:solidFill>
                <a:schemeClr val="dk1"/>
              </a:solidFill>
              <a:effectLst/>
              <a:latin typeface="+mn-lt"/>
              <a:ea typeface="+mn-ea"/>
              <a:cs typeface="+mn-cs"/>
            </a:rPr>
            <a:t>退職手当（</a:t>
          </a:r>
          <a:r>
            <a:rPr lang="ja-JP" altLang="en-US" sz="1300" b="0" i="0" baseline="0">
              <a:solidFill>
                <a:schemeClr val="dk1"/>
              </a:solidFill>
              <a:effectLst/>
              <a:latin typeface="+mn-lt"/>
              <a:ea typeface="+mn-ea"/>
              <a:cs typeface="+mn-cs"/>
            </a:rPr>
            <a:t>４８９百万円</a:t>
          </a:r>
          <a:r>
            <a:rPr lang="ja-JP" altLang="ja-JP" sz="1300" b="0" i="0" baseline="0">
              <a:solidFill>
                <a:schemeClr val="dk1"/>
              </a:solidFill>
              <a:effectLst/>
              <a:latin typeface="+mn-lt"/>
              <a:ea typeface="+mn-ea"/>
              <a:cs typeface="+mn-cs"/>
            </a:rPr>
            <a:t>）など</a:t>
          </a:r>
          <a:r>
            <a:rPr lang="ja-JP" altLang="en-US" sz="1300" b="0" i="0" baseline="0">
              <a:solidFill>
                <a:schemeClr val="dk1"/>
              </a:solidFill>
              <a:effectLst/>
              <a:latin typeface="+mn-lt"/>
              <a:ea typeface="+mn-ea"/>
              <a:cs typeface="+mn-cs"/>
            </a:rPr>
            <a:t>による人件費と、過去の投資（公共施設建設等）に係る</a:t>
          </a:r>
          <a:r>
            <a:rPr lang="ja-JP" altLang="ja-JP" sz="1300" b="0" i="0" baseline="0">
              <a:solidFill>
                <a:schemeClr val="dk1"/>
              </a:solidFill>
              <a:effectLst/>
              <a:latin typeface="+mn-lt"/>
              <a:ea typeface="+mn-ea"/>
              <a:cs typeface="+mn-cs"/>
            </a:rPr>
            <a:t>地方債の償還額</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高水準にあることなど</a:t>
          </a:r>
          <a:r>
            <a:rPr lang="ja-JP" altLang="en-US" sz="1300" b="0" i="0" baseline="0">
              <a:solidFill>
                <a:schemeClr val="dk1"/>
              </a:solidFill>
              <a:effectLst/>
              <a:latin typeface="+mn-lt"/>
              <a:ea typeface="+mn-ea"/>
              <a:cs typeface="+mn-cs"/>
            </a:rPr>
            <a:t>から</a:t>
          </a:r>
          <a:r>
            <a:rPr lang="ja-JP" altLang="ja-JP" sz="1300" b="0" i="0" baseline="0">
              <a:solidFill>
                <a:schemeClr val="dk1"/>
              </a:solidFill>
              <a:effectLst/>
              <a:latin typeface="+mn-lt"/>
              <a:ea typeface="+mn-ea"/>
              <a:cs typeface="+mn-cs"/>
            </a:rPr>
            <a:t>厳しい財政状況</a:t>
          </a:r>
          <a:r>
            <a:rPr lang="ja-JP" altLang="en-US" sz="1300" b="0" i="0" baseline="0">
              <a:solidFill>
                <a:schemeClr val="dk1"/>
              </a:solidFill>
              <a:effectLst/>
              <a:latin typeface="+mn-lt"/>
              <a:ea typeface="+mn-ea"/>
              <a:cs typeface="+mn-cs"/>
            </a:rPr>
            <a:t>が続いている。引き続き、</a:t>
          </a:r>
          <a:r>
            <a:rPr lang="ja-JP" altLang="ja-JP" sz="1300" b="0" i="0" baseline="0">
              <a:solidFill>
                <a:schemeClr val="dk1"/>
              </a:solidFill>
              <a:effectLst/>
              <a:latin typeface="+mn-lt"/>
              <a:ea typeface="+mn-ea"/>
              <a:cs typeface="+mn-cs"/>
            </a:rPr>
            <a:t>市税徴収率の向上による収入の確保により、経常収支比率の改善に努める。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131869</xdr:rowOff>
    </xdr:from>
    <xdr:to>
      <xdr:col>7</xdr:col>
      <xdr:colOff>152400</xdr:colOff>
      <xdr:row>65</xdr:row>
      <xdr:rowOff>635</xdr:rowOff>
    </xdr:to>
    <xdr:cxnSp macro="">
      <xdr:nvCxnSpPr>
        <xdr:cNvPr id="131" name="直線コネクタ 130"/>
        <xdr:cNvCxnSpPr/>
      </xdr:nvCxnSpPr>
      <xdr:spPr>
        <a:xfrm flipV="1">
          <a:off x="4114800" y="1110466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3175</xdr:rowOff>
    </xdr:from>
    <xdr:to>
      <xdr:col>6</xdr:col>
      <xdr:colOff>0</xdr:colOff>
      <xdr:row>65</xdr:row>
      <xdr:rowOff>635</xdr:rowOff>
    </xdr:to>
    <xdr:cxnSp macro="">
      <xdr:nvCxnSpPr>
        <xdr:cNvPr id="134" name="直線コネクタ 133"/>
        <xdr:cNvCxnSpPr/>
      </xdr:nvCxnSpPr>
      <xdr:spPr>
        <a:xfrm>
          <a:off x="3225800" y="10975975"/>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122344</xdr:rowOff>
    </xdr:from>
    <xdr:to>
      <xdr:col>4</xdr:col>
      <xdr:colOff>482600</xdr:colOff>
      <xdr:row>64</xdr:row>
      <xdr:rowOff>3175</xdr:rowOff>
    </xdr:to>
    <xdr:cxnSp macro="">
      <xdr:nvCxnSpPr>
        <xdr:cNvPr id="137" name="直線コネクタ 136"/>
        <xdr:cNvCxnSpPr/>
      </xdr:nvCxnSpPr>
      <xdr:spPr>
        <a:xfrm>
          <a:off x="2336800" y="10923694"/>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122344</xdr:rowOff>
    </xdr:from>
    <xdr:to>
      <xdr:col>3</xdr:col>
      <xdr:colOff>279400</xdr:colOff>
      <xdr:row>64</xdr:row>
      <xdr:rowOff>135890</xdr:rowOff>
    </xdr:to>
    <xdr:cxnSp macro="">
      <xdr:nvCxnSpPr>
        <xdr:cNvPr id="140" name="直線コネクタ 139"/>
        <xdr:cNvCxnSpPr/>
      </xdr:nvCxnSpPr>
      <xdr:spPr>
        <a:xfrm flipV="1">
          <a:off x="1447800" y="10923694"/>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19262</xdr:rowOff>
    </xdr:from>
    <xdr:to>
      <xdr:col>3</xdr:col>
      <xdr:colOff>330200</xdr:colOff>
      <xdr:row>63</xdr:row>
      <xdr:rowOff>120862</xdr:rowOff>
    </xdr:to>
    <xdr:sp macro="" textlink="">
      <xdr:nvSpPr>
        <xdr:cNvPr id="141" name="フローチャート : 判断 140"/>
        <xdr:cNvSpPr/>
      </xdr:nvSpPr>
      <xdr:spPr>
        <a:xfrm>
          <a:off x="2286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131039</xdr:rowOff>
    </xdr:from>
    <xdr:ext cx="762000" cy="259045"/>
    <xdr:sp macro="" textlink="">
      <xdr:nvSpPr>
        <xdr:cNvPr id="142" name="テキスト ボックス 141"/>
        <xdr:cNvSpPr txBox="1"/>
      </xdr:nvSpPr>
      <xdr:spPr>
        <a:xfrm>
          <a:off x="1955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3" name="フローチャート : 判断 142"/>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4" name="テキスト ボックス 143"/>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81069</xdr:rowOff>
    </xdr:from>
    <xdr:to>
      <xdr:col>7</xdr:col>
      <xdr:colOff>203200</xdr:colOff>
      <xdr:row>65</xdr:row>
      <xdr:rowOff>11219</xdr:rowOff>
    </xdr:to>
    <xdr:sp macro="" textlink="">
      <xdr:nvSpPr>
        <xdr:cNvPr id="150" name="円/楕円 149"/>
        <xdr:cNvSpPr/>
      </xdr:nvSpPr>
      <xdr:spPr>
        <a:xfrm>
          <a:off x="49022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53146</xdr:rowOff>
    </xdr:from>
    <xdr:ext cx="762000" cy="259045"/>
    <xdr:sp macro="" textlink="">
      <xdr:nvSpPr>
        <xdr:cNvPr id="151" name="財政構造の弾力性該当値テキスト"/>
        <xdr:cNvSpPr txBox="1"/>
      </xdr:nvSpPr>
      <xdr:spPr>
        <a:xfrm>
          <a:off x="5041900" y="1102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121285</xdr:rowOff>
    </xdr:from>
    <xdr:to>
      <xdr:col>6</xdr:col>
      <xdr:colOff>50800</xdr:colOff>
      <xdr:row>65</xdr:row>
      <xdr:rowOff>51435</xdr:rowOff>
    </xdr:to>
    <xdr:sp macro="" textlink="">
      <xdr:nvSpPr>
        <xdr:cNvPr id="152" name="円/楕円 151"/>
        <xdr:cNvSpPr/>
      </xdr:nvSpPr>
      <xdr:spPr>
        <a:xfrm>
          <a:off x="4064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36212</xdr:rowOff>
    </xdr:from>
    <xdr:ext cx="736600" cy="259045"/>
    <xdr:sp macro="" textlink="">
      <xdr:nvSpPr>
        <xdr:cNvPr id="153" name="テキスト ボックス 152"/>
        <xdr:cNvSpPr txBox="1"/>
      </xdr:nvSpPr>
      <xdr:spPr>
        <a:xfrm>
          <a:off x="3733800" y="1118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123825</xdr:rowOff>
    </xdr:from>
    <xdr:to>
      <xdr:col>4</xdr:col>
      <xdr:colOff>533400</xdr:colOff>
      <xdr:row>64</xdr:row>
      <xdr:rowOff>53975</xdr:rowOff>
    </xdr:to>
    <xdr:sp macro="" textlink="">
      <xdr:nvSpPr>
        <xdr:cNvPr id="154" name="円/楕円 153"/>
        <xdr:cNvSpPr/>
      </xdr:nvSpPr>
      <xdr:spPr>
        <a:xfrm>
          <a:off x="3175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38752</xdr:rowOff>
    </xdr:from>
    <xdr:ext cx="762000" cy="259045"/>
    <xdr:sp macro="" textlink="">
      <xdr:nvSpPr>
        <xdr:cNvPr id="155" name="テキスト ボックス 154"/>
        <xdr:cNvSpPr txBox="1"/>
      </xdr:nvSpPr>
      <xdr:spPr>
        <a:xfrm>
          <a:off x="2844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71544</xdr:rowOff>
    </xdr:from>
    <xdr:to>
      <xdr:col>3</xdr:col>
      <xdr:colOff>330200</xdr:colOff>
      <xdr:row>64</xdr:row>
      <xdr:rowOff>1694</xdr:rowOff>
    </xdr:to>
    <xdr:sp macro="" textlink="">
      <xdr:nvSpPr>
        <xdr:cNvPr id="156" name="円/楕円 155"/>
        <xdr:cNvSpPr/>
      </xdr:nvSpPr>
      <xdr:spPr>
        <a:xfrm>
          <a:off x="2286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57" name="テキスト ボックス 156"/>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85090</xdr:rowOff>
    </xdr:from>
    <xdr:to>
      <xdr:col>2</xdr:col>
      <xdr:colOff>127000</xdr:colOff>
      <xdr:row>65</xdr:row>
      <xdr:rowOff>15240</xdr:rowOff>
    </xdr:to>
    <xdr:sp macro="" textlink="">
      <xdr:nvSpPr>
        <xdr:cNvPr id="158" name="円/楕円 157"/>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17</xdr:rowOff>
    </xdr:from>
    <xdr:ext cx="762000" cy="259045"/>
    <xdr:sp macro="" textlink="">
      <xdr:nvSpPr>
        <xdr:cNvPr id="159" name="テキスト ボックス 158"/>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[105,843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平成２</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年度、類似団体平均と比較する</a:t>
          </a:r>
          <a:r>
            <a:rPr lang="ja-JP" altLang="en-US" sz="1300" b="0" i="0" baseline="0">
              <a:solidFill>
                <a:schemeClr val="dk1"/>
              </a:solidFill>
              <a:effectLst/>
              <a:latin typeface="+mn-lt"/>
              <a:ea typeface="+mn-ea"/>
              <a:cs typeface="+mn-cs"/>
            </a:rPr>
            <a:t>と１４，４８４</a:t>
          </a:r>
          <a:r>
            <a:rPr lang="ja-JP" altLang="ja-JP" sz="1300" b="0" i="0" baseline="0">
              <a:solidFill>
                <a:schemeClr val="dk1"/>
              </a:solidFill>
              <a:effectLst/>
              <a:latin typeface="+mn-lt"/>
              <a:ea typeface="+mn-ea"/>
              <a:cs typeface="+mn-cs"/>
            </a:rPr>
            <a:t>円低くなっている。</a:t>
          </a:r>
          <a:r>
            <a:rPr lang="ja-JP" altLang="en-US" sz="1300" b="0" i="0" baseline="0">
              <a:solidFill>
                <a:schemeClr val="dk1"/>
              </a:solidFill>
              <a:effectLst/>
              <a:latin typeface="+mn-lt"/>
              <a:ea typeface="+mn-ea"/>
              <a:cs typeface="+mn-cs"/>
            </a:rPr>
            <a:t>集中改革プランに基づく職員の定数削減や、公共施設に対する指定管理者制度の導入などの行政運営の効率化が寄与している。</a:t>
          </a:r>
          <a:r>
            <a:rPr lang="ja-JP" altLang="ja-JP" sz="1300" b="0" i="0" baseline="0">
              <a:solidFill>
                <a:schemeClr val="dk1"/>
              </a:solidFill>
              <a:effectLst/>
              <a:latin typeface="+mn-lt"/>
              <a:ea typeface="+mn-ea"/>
              <a:cs typeface="+mn-cs"/>
            </a:rPr>
            <a:t>今後も「財政運営フレーム」に基づき、物件費の抑制や人件費の適正化に努める。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37505</xdr:rowOff>
    </xdr:from>
    <xdr:to>
      <xdr:col>7</xdr:col>
      <xdr:colOff>152400</xdr:colOff>
      <xdr:row>81</xdr:row>
      <xdr:rowOff>38193</xdr:rowOff>
    </xdr:to>
    <xdr:cxnSp macro="">
      <xdr:nvCxnSpPr>
        <xdr:cNvPr id="195" name="直線コネクタ 194"/>
        <xdr:cNvCxnSpPr/>
      </xdr:nvCxnSpPr>
      <xdr:spPr>
        <a:xfrm>
          <a:off x="4114800" y="13924955"/>
          <a:ext cx="838200" cy="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22969</xdr:rowOff>
    </xdr:from>
    <xdr:ext cx="762000" cy="259045"/>
    <xdr:sp macro="" textlink="">
      <xdr:nvSpPr>
        <xdr:cNvPr id="196" name="人件費・物件費等の状況平均値テキスト"/>
        <xdr:cNvSpPr txBox="1"/>
      </xdr:nvSpPr>
      <xdr:spPr>
        <a:xfrm>
          <a:off x="5041900" y="13910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36847</xdr:rowOff>
    </xdr:from>
    <xdr:to>
      <xdr:col>6</xdr:col>
      <xdr:colOff>0</xdr:colOff>
      <xdr:row>81</xdr:row>
      <xdr:rowOff>37505</xdr:rowOff>
    </xdr:to>
    <xdr:cxnSp macro="">
      <xdr:nvCxnSpPr>
        <xdr:cNvPr id="198" name="直線コネクタ 197"/>
        <xdr:cNvCxnSpPr/>
      </xdr:nvCxnSpPr>
      <xdr:spPr>
        <a:xfrm>
          <a:off x="3225800" y="13924297"/>
          <a:ext cx="889000" cy="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36334</xdr:rowOff>
    </xdr:from>
    <xdr:to>
      <xdr:col>4</xdr:col>
      <xdr:colOff>482600</xdr:colOff>
      <xdr:row>81</xdr:row>
      <xdr:rowOff>36847</xdr:rowOff>
    </xdr:to>
    <xdr:cxnSp macro="">
      <xdr:nvCxnSpPr>
        <xdr:cNvPr id="201" name="直線コネクタ 200"/>
        <xdr:cNvCxnSpPr/>
      </xdr:nvCxnSpPr>
      <xdr:spPr>
        <a:xfrm>
          <a:off x="2336800" y="13923784"/>
          <a:ext cx="8890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36334</xdr:rowOff>
    </xdr:from>
    <xdr:to>
      <xdr:col>3</xdr:col>
      <xdr:colOff>279400</xdr:colOff>
      <xdr:row>81</xdr:row>
      <xdr:rowOff>37399</xdr:rowOff>
    </xdr:to>
    <xdr:cxnSp macro="">
      <xdr:nvCxnSpPr>
        <xdr:cNvPr id="204" name="直線コネクタ 203"/>
        <xdr:cNvCxnSpPr/>
      </xdr:nvCxnSpPr>
      <xdr:spPr>
        <a:xfrm flipV="1">
          <a:off x="1447800" y="13923784"/>
          <a:ext cx="889000" cy="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146658</xdr:rowOff>
    </xdr:from>
    <xdr:to>
      <xdr:col>3</xdr:col>
      <xdr:colOff>330200</xdr:colOff>
      <xdr:row>81</xdr:row>
      <xdr:rowOff>76808</xdr:rowOff>
    </xdr:to>
    <xdr:sp macro="" textlink="">
      <xdr:nvSpPr>
        <xdr:cNvPr id="205" name="フローチャート : 判断 204"/>
        <xdr:cNvSpPr/>
      </xdr:nvSpPr>
      <xdr:spPr>
        <a:xfrm>
          <a:off x="2286000" y="1386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86985</xdr:rowOff>
    </xdr:from>
    <xdr:ext cx="762000" cy="259045"/>
    <xdr:sp macro="" textlink="">
      <xdr:nvSpPr>
        <xdr:cNvPr id="206" name="テキスト ボックス 205"/>
        <xdr:cNvSpPr txBox="1"/>
      </xdr:nvSpPr>
      <xdr:spPr>
        <a:xfrm>
          <a:off x="1955800" y="1363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147151</xdr:rowOff>
    </xdr:from>
    <xdr:to>
      <xdr:col>2</xdr:col>
      <xdr:colOff>127000</xdr:colOff>
      <xdr:row>81</xdr:row>
      <xdr:rowOff>77301</xdr:rowOff>
    </xdr:to>
    <xdr:sp macro="" textlink="">
      <xdr:nvSpPr>
        <xdr:cNvPr id="207" name="フローチャート : 判断 206"/>
        <xdr:cNvSpPr/>
      </xdr:nvSpPr>
      <xdr:spPr>
        <a:xfrm>
          <a:off x="1397000" y="1386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87478</xdr:rowOff>
    </xdr:from>
    <xdr:ext cx="762000" cy="259045"/>
    <xdr:sp macro="" textlink="">
      <xdr:nvSpPr>
        <xdr:cNvPr id="208" name="テキスト ボックス 207"/>
        <xdr:cNvSpPr txBox="1"/>
      </xdr:nvSpPr>
      <xdr:spPr>
        <a:xfrm>
          <a:off x="1066800" y="1363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158843</xdr:rowOff>
    </xdr:from>
    <xdr:to>
      <xdr:col>7</xdr:col>
      <xdr:colOff>203200</xdr:colOff>
      <xdr:row>81</xdr:row>
      <xdr:rowOff>88993</xdr:rowOff>
    </xdr:to>
    <xdr:sp macro="" textlink="">
      <xdr:nvSpPr>
        <xdr:cNvPr id="214" name="円/楕円 213"/>
        <xdr:cNvSpPr/>
      </xdr:nvSpPr>
      <xdr:spPr>
        <a:xfrm>
          <a:off x="4902200" y="1387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80120</xdr:rowOff>
    </xdr:from>
    <xdr:ext cx="762000" cy="259045"/>
    <xdr:sp macro="" textlink="">
      <xdr:nvSpPr>
        <xdr:cNvPr id="215" name="人件費・物件費等の状況該当値テキスト"/>
        <xdr:cNvSpPr txBox="1"/>
      </xdr:nvSpPr>
      <xdr:spPr>
        <a:xfrm>
          <a:off x="5041900" y="137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105,843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158155</xdr:rowOff>
    </xdr:from>
    <xdr:to>
      <xdr:col>6</xdr:col>
      <xdr:colOff>50800</xdr:colOff>
      <xdr:row>81</xdr:row>
      <xdr:rowOff>88305</xdr:rowOff>
    </xdr:to>
    <xdr:sp macro="" textlink="">
      <xdr:nvSpPr>
        <xdr:cNvPr id="216" name="円/楕円 215"/>
        <xdr:cNvSpPr/>
      </xdr:nvSpPr>
      <xdr:spPr>
        <a:xfrm>
          <a:off x="4064000" y="138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98482</xdr:rowOff>
    </xdr:from>
    <xdr:ext cx="736600" cy="259045"/>
    <xdr:sp macro="" textlink="">
      <xdr:nvSpPr>
        <xdr:cNvPr id="217" name="テキスト ボックス 216"/>
        <xdr:cNvSpPr txBox="1"/>
      </xdr:nvSpPr>
      <xdr:spPr>
        <a:xfrm>
          <a:off x="3733800" y="13643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105,444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157497</xdr:rowOff>
    </xdr:from>
    <xdr:to>
      <xdr:col>4</xdr:col>
      <xdr:colOff>533400</xdr:colOff>
      <xdr:row>81</xdr:row>
      <xdr:rowOff>87647</xdr:rowOff>
    </xdr:to>
    <xdr:sp macro="" textlink="">
      <xdr:nvSpPr>
        <xdr:cNvPr id="218" name="円/楕円 217"/>
        <xdr:cNvSpPr/>
      </xdr:nvSpPr>
      <xdr:spPr>
        <a:xfrm>
          <a:off x="3175000" y="1387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97824</xdr:rowOff>
    </xdr:from>
    <xdr:ext cx="762000" cy="259045"/>
    <xdr:sp macro="" textlink="">
      <xdr:nvSpPr>
        <xdr:cNvPr id="219" name="テキスト ボックス 218"/>
        <xdr:cNvSpPr txBox="1"/>
      </xdr:nvSpPr>
      <xdr:spPr>
        <a:xfrm>
          <a:off x="2844800" y="13642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105,063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156984</xdr:rowOff>
    </xdr:from>
    <xdr:to>
      <xdr:col>3</xdr:col>
      <xdr:colOff>330200</xdr:colOff>
      <xdr:row>81</xdr:row>
      <xdr:rowOff>87134</xdr:rowOff>
    </xdr:to>
    <xdr:sp macro="" textlink="">
      <xdr:nvSpPr>
        <xdr:cNvPr id="220" name="円/楕円 219"/>
        <xdr:cNvSpPr/>
      </xdr:nvSpPr>
      <xdr:spPr>
        <a:xfrm>
          <a:off x="2286000" y="1387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71911</xdr:rowOff>
    </xdr:from>
    <xdr:ext cx="762000" cy="259045"/>
    <xdr:sp macro="" textlink="">
      <xdr:nvSpPr>
        <xdr:cNvPr id="221" name="テキスト ボックス 220"/>
        <xdr:cNvSpPr txBox="1"/>
      </xdr:nvSpPr>
      <xdr:spPr>
        <a:xfrm>
          <a:off x="1955800" y="1395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104,765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158049</xdr:rowOff>
    </xdr:from>
    <xdr:to>
      <xdr:col>2</xdr:col>
      <xdr:colOff>127000</xdr:colOff>
      <xdr:row>81</xdr:row>
      <xdr:rowOff>88199</xdr:rowOff>
    </xdr:to>
    <xdr:sp macro="" textlink="">
      <xdr:nvSpPr>
        <xdr:cNvPr id="222" name="円/楕円 221"/>
        <xdr:cNvSpPr/>
      </xdr:nvSpPr>
      <xdr:spPr>
        <a:xfrm>
          <a:off x="1397000" y="138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72976</xdr:rowOff>
    </xdr:from>
    <xdr:ext cx="762000" cy="259045"/>
    <xdr:sp macro="" textlink="">
      <xdr:nvSpPr>
        <xdr:cNvPr id="223" name="テキスト ボックス 222"/>
        <xdr:cNvSpPr txBox="1"/>
      </xdr:nvSpPr>
      <xdr:spPr>
        <a:xfrm>
          <a:off x="1066800" y="1396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a:t>
          </a:r>
          <a:r>
            <a:rPr kumimoji="1" lang="ja-JP" altLang="en-US" sz="1300">
              <a:solidFill>
                <a:schemeClr val="dk1"/>
              </a:solidFill>
              <a:effectLst/>
              <a:latin typeface="+mn-lt"/>
              <a:ea typeface="+mn-ea"/>
              <a:cs typeface="+mn-cs"/>
            </a:rPr>
            <a:t>２０・２１</a:t>
          </a:r>
          <a:r>
            <a:rPr kumimoji="1" lang="ja-JP" altLang="ja-JP" sz="1300">
              <a:solidFill>
                <a:schemeClr val="dk1"/>
              </a:solidFill>
              <a:effectLst/>
              <a:latin typeface="+mn-lt"/>
              <a:ea typeface="+mn-ea"/>
              <a:cs typeface="+mn-cs"/>
            </a:rPr>
            <a:t>年度の２年間において、独自に職員給料一律３</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カットなど給与の抑制措置を実施していたが、平成</a:t>
          </a:r>
          <a:r>
            <a:rPr kumimoji="1" lang="ja-JP" altLang="en-US" sz="1300">
              <a:solidFill>
                <a:schemeClr val="dk1"/>
              </a:solidFill>
              <a:effectLst/>
              <a:latin typeface="+mn-lt"/>
              <a:ea typeface="+mn-ea"/>
              <a:cs typeface="+mn-cs"/>
            </a:rPr>
            <a:t>２２</a:t>
          </a:r>
          <a:r>
            <a:rPr kumimoji="1" lang="ja-JP" altLang="ja-JP" sz="1300">
              <a:solidFill>
                <a:schemeClr val="dk1"/>
              </a:solidFill>
              <a:effectLst/>
              <a:latin typeface="+mn-lt"/>
              <a:ea typeface="+mn-ea"/>
              <a:cs typeface="+mn-cs"/>
            </a:rPr>
            <a:t>年度以降は抑制措置の終了により、類似団体平均と比較すると上回る結果となっている。 この結果を踏まえ、平成２６年度においては、近隣市と比較して高水準となっている初任給基準を見直すなど、給与の適正化に努めるとともに国家公務員や民間企業の給与水準との均衡を図りながら、時代の変化に対応した給与制度の適正かつ円滑な運用に努める。</a:t>
          </a:r>
          <a:endParaRPr lang="ja-JP" altLang="ja-JP" sz="1300">
            <a:effectLst/>
          </a:endParaRPr>
        </a:p>
        <a:p>
          <a:pPr rtl="0"/>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76381</xdr:rowOff>
    </xdr:from>
    <xdr:to>
      <xdr:col>24</xdr:col>
      <xdr:colOff>558800</xdr:colOff>
      <xdr:row>88</xdr:row>
      <xdr:rowOff>89626</xdr:rowOff>
    </xdr:to>
    <xdr:cxnSp macro="">
      <xdr:nvCxnSpPr>
        <xdr:cNvPr id="254" name="直線コネクタ 253"/>
        <xdr:cNvCxnSpPr/>
      </xdr:nvCxnSpPr>
      <xdr:spPr>
        <a:xfrm flipV="1">
          <a:off x="17018000" y="13963831"/>
          <a:ext cx="0" cy="1213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61703</xdr:rowOff>
    </xdr:from>
    <xdr:ext cx="762000" cy="259045"/>
    <xdr:sp macro="" textlink="">
      <xdr:nvSpPr>
        <xdr:cNvPr id="255" name="給与水準   （国との比較）最小値テキスト"/>
        <xdr:cNvSpPr txBox="1"/>
      </xdr:nvSpPr>
      <xdr:spPr>
        <a:xfrm>
          <a:off x="17106900" y="1514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88</xdr:row>
      <xdr:rowOff>89626</xdr:rowOff>
    </xdr:from>
    <xdr:to>
      <xdr:col>24</xdr:col>
      <xdr:colOff>647700</xdr:colOff>
      <xdr:row>88</xdr:row>
      <xdr:rowOff>89626</xdr:rowOff>
    </xdr:to>
    <xdr:cxnSp macro="">
      <xdr:nvCxnSpPr>
        <xdr:cNvPr id="256" name="直線コネクタ 255"/>
        <xdr:cNvCxnSpPr/>
      </xdr:nvCxnSpPr>
      <xdr:spPr>
        <a:xfrm>
          <a:off x="16929100" y="1517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162758</xdr:rowOff>
    </xdr:from>
    <xdr:ext cx="762000" cy="259045"/>
    <xdr:sp macro="" textlink="">
      <xdr:nvSpPr>
        <xdr:cNvPr id="257" name="給与水準   （国との比較）最大値テキスト"/>
        <xdr:cNvSpPr txBox="1"/>
      </xdr:nvSpPr>
      <xdr:spPr>
        <a:xfrm>
          <a:off x="17106900" y="1370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76381</xdr:rowOff>
    </xdr:from>
    <xdr:to>
      <xdr:col>24</xdr:col>
      <xdr:colOff>647700</xdr:colOff>
      <xdr:row>81</xdr:row>
      <xdr:rowOff>76381</xdr:rowOff>
    </xdr:to>
    <xdr:cxnSp macro="">
      <xdr:nvCxnSpPr>
        <xdr:cNvPr id="258" name="直線コネクタ 257"/>
        <xdr:cNvCxnSpPr/>
      </xdr:nvCxnSpPr>
      <xdr:spPr>
        <a:xfrm>
          <a:off x="16929100" y="1396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11974</xdr:rowOff>
    </xdr:from>
    <xdr:to>
      <xdr:col>24</xdr:col>
      <xdr:colOff>558800</xdr:colOff>
      <xdr:row>89</xdr:row>
      <xdr:rowOff>62956</xdr:rowOff>
    </xdr:to>
    <xdr:cxnSp macro="">
      <xdr:nvCxnSpPr>
        <xdr:cNvPr id="259" name="直線コネクタ 258"/>
        <xdr:cNvCxnSpPr/>
      </xdr:nvCxnSpPr>
      <xdr:spPr>
        <a:xfrm flipV="1">
          <a:off x="16179800" y="14756674"/>
          <a:ext cx="838200" cy="56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60"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61" name="フローチャート : 判断 260"/>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144780</xdr:rowOff>
    </xdr:from>
    <xdr:to>
      <xdr:col>23</xdr:col>
      <xdr:colOff>406400</xdr:colOff>
      <xdr:row>89</xdr:row>
      <xdr:rowOff>62956</xdr:rowOff>
    </xdr:to>
    <xdr:cxnSp macro="">
      <xdr:nvCxnSpPr>
        <xdr:cNvPr id="262" name="直線コネクタ 261"/>
        <xdr:cNvCxnSpPr/>
      </xdr:nvCxnSpPr>
      <xdr:spPr>
        <a:xfrm>
          <a:off x="15290800" y="15232380"/>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52614</xdr:rowOff>
    </xdr:from>
    <xdr:to>
      <xdr:col>23</xdr:col>
      <xdr:colOff>457200</xdr:colOff>
      <xdr:row>88</xdr:row>
      <xdr:rowOff>154214</xdr:rowOff>
    </xdr:to>
    <xdr:sp macro="" textlink="">
      <xdr:nvSpPr>
        <xdr:cNvPr id="263" name="フローチャート : 判断 262"/>
        <xdr:cNvSpPr/>
      </xdr:nvSpPr>
      <xdr:spPr>
        <a:xfrm>
          <a:off x="16129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164391</xdr:rowOff>
    </xdr:from>
    <xdr:ext cx="736600" cy="259045"/>
    <xdr:sp macro="" textlink="">
      <xdr:nvSpPr>
        <xdr:cNvPr id="264" name="テキスト ボックス 263"/>
        <xdr:cNvSpPr txBox="1"/>
      </xdr:nvSpPr>
      <xdr:spPr>
        <a:xfrm>
          <a:off x="15798800" y="1490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32657</xdr:rowOff>
    </xdr:from>
    <xdr:to>
      <xdr:col>22</xdr:col>
      <xdr:colOff>203200</xdr:colOff>
      <xdr:row>88</xdr:row>
      <xdr:rowOff>144780</xdr:rowOff>
    </xdr:to>
    <xdr:cxnSp macro="">
      <xdr:nvCxnSpPr>
        <xdr:cNvPr id="265" name="直線コネクタ 264"/>
        <xdr:cNvCxnSpPr/>
      </xdr:nvCxnSpPr>
      <xdr:spPr>
        <a:xfrm>
          <a:off x="14401800" y="14777357"/>
          <a:ext cx="889000" cy="45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6" name="フローチャート : 判断 265"/>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7" name="テキスト ボックス 266"/>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86</xdr:row>
      <xdr:rowOff>32657</xdr:rowOff>
    </xdr:to>
    <xdr:cxnSp macro="">
      <xdr:nvCxnSpPr>
        <xdr:cNvPr id="268" name="直線コネクタ 267"/>
        <xdr:cNvCxnSpPr/>
      </xdr:nvCxnSpPr>
      <xdr:spPr>
        <a:xfrm>
          <a:off x="13512800" y="1474978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77470</xdr:rowOff>
    </xdr:from>
    <xdr:to>
      <xdr:col>21</xdr:col>
      <xdr:colOff>50800</xdr:colOff>
      <xdr:row>86</xdr:row>
      <xdr:rowOff>7620</xdr:rowOff>
    </xdr:to>
    <xdr:sp macro="" textlink="">
      <xdr:nvSpPr>
        <xdr:cNvPr id="269" name="フローチャート : 判断 268"/>
        <xdr:cNvSpPr/>
      </xdr:nvSpPr>
      <xdr:spPr>
        <a:xfrm>
          <a:off x="14351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17797</xdr:rowOff>
    </xdr:from>
    <xdr:ext cx="762000" cy="259045"/>
    <xdr:sp macro="" textlink="">
      <xdr:nvSpPr>
        <xdr:cNvPr id="270" name="テキスト ボックス 269"/>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91258</xdr:rowOff>
    </xdr:from>
    <xdr:to>
      <xdr:col>19</xdr:col>
      <xdr:colOff>533400</xdr:colOff>
      <xdr:row>86</xdr:row>
      <xdr:rowOff>21408</xdr:rowOff>
    </xdr:to>
    <xdr:sp macro="" textlink="">
      <xdr:nvSpPr>
        <xdr:cNvPr id="271" name="フローチャート : 判断 270"/>
        <xdr:cNvSpPr/>
      </xdr:nvSpPr>
      <xdr:spPr>
        <a:xfrm>
          <a:off x="13462000" y="1466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31585</xdr:rowOff>
    </xdr:from>
    <xdr:ext cx="762000" cy="259045"/>
    <xdr:sp macro="" textlink="">
      <xdr:nvSpPr>
        <xdr:cNvPr id="272" name="テキスト ボックス 271"/>
        <xdr:cNvSpPr txBox="1"/>
      </xdr:nvSpPr>
      <xdr:spPr>
        <a:xfrm>
          <a:off x="13131800" y="1443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132624</xdr:rowOff>
    </xdr:from>
    <xdr:to>
      <xdr:col>24</xdr:col>
      <xdr:colOff>609600</xdr:colOff>
      <xdr:row>86</xdr:row>
      <xdr:rowOff>62774</xdr:rowOff>
    </xdr:to>
    <xdr:sp macro="" textlink="">
      <xdr:nvSpPr>
        <xdr:cNvPr id="278" name="円/楕円 277"/>
        <xdr:cNvSpPr/>
      </xdr:nvSpPr>
      <xdr:spPr>
        <a:xfrm>
          <a:off x="169672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104701</xdr:rowOff>
    </xdr:from>
    <xdr:ext cx="762000" cy="259045"/>
    <xdr:sp macro="" textlink="">
      <xdr:nvSpPr>
        <xdr:cNvPr id="279" name="給与水準   （国との比較）該当値テキスト"/>
        <xdr:cNvSpPr txBox="1"/>
      </xdr:nvSpPr>
      <xdr:spPr>
        <a:xfrm>
          <a:off x="17106900" y="146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12156</xdr:rowOff>
    </xdr:from>
    <xdr:to>
      <xdr:col>23</xdr:col>
      <xdr:colOff>457200</xdr:colOff>
      <xdr:row>89</xdr:row>
      <xdr:rowOff>113756</xdr:rowOff>
    </xdr:to>
    <xdr:sp macro="" textlink="">
      <xdr:nvSpPr>
        <xdr:cNvPr id="280" name="円/楕円 279"/>
        <xdr:cNvSpPr/>
      </xdr:nvSpPr>
      <xdr:spPr>
        <a:xfrm>
          <a:off x="16129000" y="1527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98533</xdr:rowOff>
    </xdr:from>
    <xdr:ext cx="736600" cy="259045"/>
    <xdr:sp macro="" textlink="">
      <xdr:nvSpPr>
        <xdr:cNvPr id="281" name="テキスト ボックス 280"/>
        <xdr:cNvSpPr txBox="1"/>
      </xdr:nvSpPr>
      <xdr:spPr>
        <a:xfrm>
          <a:off x="15798800" y="15357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93980</xdr:rowOff>
    </xdr:from>
    <xdr:to>
      <xdr:col>22</xdr:col>
      <xdr:colOff>254000</xdr:colOff>
      <xdr:row>89</xdr:row>
      <xdr:rowOff>24130</xdr:rowOff>
    </xdr:to>
    <xdr:sp macro="" textlink="">
      <xdr:nvSpPr>
        <xdr:cNvPr id="282" name="円/楕円 281"/>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8907</xdr:rowOff>
    </xdr:from>
    <xdr:ext cx="762000" cy="259045"/>
    <xdr:sp macro="" textlink="">
      <xdr:nvSpPr>
        <xdr:cNvPr id="283" name="テキスト ボックス 282"/>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153307</xdr:rowOff>
    </xdr:from>
    <xdr:to>
      <xdr:col>21</xdr:col>
      <xdr:colOff>50800</xdr:colOff>
      <xdr:row>86</xdr:row>
      <xdr:rowOff>83457</xdr:rowOff>
    </xdr:to>
    <xdr:sp macro="" textlink="">
      <xdr:nvSpPr>
        <xdr:cNvPr id="284" name="円/楕円 283"/>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68234</xdr:rowOff>
    </xdr:from>
    <xdr:ext cx="762000" cy="259045"/>
    <xdr:sp macro="" textlink="">
      <xdr:nvSpPr>
        <xdr:cNvPr id="285" name="テキスト ボックス 284"/>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125730</xdr:rowOff>
    </xdr:from>
    <xdr:to>
      <xdr:col>19</xdr:col>
      <xdr:colOff>533400</xdr:colOff>
      <xdr:row>86</xdr:row>
      <xdr:rowOff>55880</xdr:rowOff>
    </xdr:to>
    <xdr:sp macro="" textlink="">
      <xdr:nvSpPr>
        <xdr:cNvPr id="286" name="円/楕円 285"/>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40657</xdr:rowOff>
    </xdr:from>
    <xdr:ext cx="762000" cy="259045"/>
    <xdr:sp macro="" textlink="">
      <xdr:nvSpPr>
        <xdr:cNvPr id="287" name="テキスト ボックス 286"/>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集中改革プランに基づく職員数の適正化について、新規採用職員の抑制や給食業務の民間委託などにより職員数の削減に努めてきた結果、目標到達年（平成２２年）を１年前倒しで達成しており、平成２２年度以降の定員管理については、集中改革プランの最終目標値（４２１人）を基準とし、これを上回らない範囲内で定員管理の数値目標を設定し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平成２５年度における人口１</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０００人当たりの職員数は６．３８人であり、類似団体平均、大阪府市町村平均並びに全国市町村平均の全てにおいて下回っている状況である。</a:t>
          </a:r>
          <a:endParaRPr lang="ja-JP" altLang="ja-JP" sz="1300">
            <a:effectLst/>
          </a:endParaRPr>
        </a:p>
        <a:p>
          <a:pPr rtl="0"/>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9" name="直線コネクタ 318"/>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20"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21" name="直線コネクタ 320"/>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2"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3" name="直線コネクタ 322"/>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34592</xdr:rowOff>
    </xdr:from>
    <xdr:to>
      <xdr:col>24</xdr:col>
      <xdr:colOff>558800</xdr:colOff>
      <xdr:row>60</xdr:row>
      <xdr:rowOff>41487</xdr:rowOff>
    </xdr:to>
    <xdr:cxnSp macro="">
      <xdr:nvCxnSpPr>
        <xdr:cNvPr id="324" name="直線コネクタ 323"/>
        <xdr:cNvCxnSpPr/>
      </xdr:nvCxnSpPr>
      <xdr:spPr>
        <a:xfrm flipV="1">
          <a:off x="16179800" y="10321592"/>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5"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6" name="フローチャート : 判断 325"/>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41487</xdr:rowOff>
    </xdr:from>
    <xdr:to>
      <xdr:col>23</xdr:col>
      <xdr:colOff>406400</xdr:colOff>
      <xdr:row>60</xdr:row>
      <xdr:rowOff>48381</xdr:rowOff>
    </xdr:to>
    <xdr:cxnSp macro="">
      <xdr:nvCxnSpPr>
        <xdr:cNvPr id="327" name="直線コネクタ 326"/>
        <xdr:cNvCxnSpPr/>
      </xdr:nvCxnSpPr>
      <xdr:spPr>
        <a:xfrm flipV="1">
          <a:off x="15290800" y="1032848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8" name="フローチャート : 判断 327"/>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9" name="テキスト ボックス 328"/>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48381</xdr:rowOff>
    </xdr:from>
    <xdr:to>
      <xdr:col>22</xdr:col>
      <xdr:colOff>203200</xdr:colOff>
      <xdr:row>60</xdr:row>
      <xdr:rowOff>50679</xdr:rowOff>
    </xdr:to>
    <xdr:cxnSp macro="">
      <xdr:nvCxnSpPr>
        <xdr:cNvPr id="330" name="直線コネクタ 329"/>
        <xdr:cNvCxnSpPr/>
      </xdr:nvCxnSpPr>
      <xdr:spPr>
        <a:xfrm flipV="1">
          <a:off x="14401800" y="1033538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31" name="フローチャート : 判断 330"/>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2" name="テキスト ボックス 331"/>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47232</xdr:rowOff>
    </xdr:from>
    <xdr:to>
      <xdr:col>21</xdr:col>
      <xdr:colOff>0</xdr:colOff>
      <xdr:row>60</xdr:row>
      <xdr:rowOff>50679</xdr:rowOff>
    </xdr:to>
    <xdr:cxnSp macro="">
      <xdr:nvCxnSpPr>
        <xdr:cNvPr id="333" name="直線コネクタ 332"/>
        <xdr:cNvCxnSpPr/>
      </xdr:nvCxnSpPr>
      <xdr:spPr>
        <a:xfrm>
          <a:off x="13512800" y="1033423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112728</xdr:rowOff>
    </xdr:from>
    <xdr:to>
      <xdr:col>21</xdr:col>
      <xdr:colOff>50800</xdr:colOff>
      <xdr:row>60</xdr:row>
      <xdr:rowOff>42878</xdr:rowOff>
    </xdr:to>
    <xdr:sp macro="" textlink="">
      <xdr:nvSpPr>
        <xdr:cNvPr id="334" name="フローチャート : 判断 333"/>
        <xdr:cNvSpPr/>
      </xdr:nvSpPr>
      <xdr:spPr>
        <a:xfrm>
          <a:off x="14351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53055</xdr:rowOff>
    </xdr:from>
    <xdr:ext cx="762000" cy="259045"/>
    <xdr:sp macro="" textlink="">
      <xdr:nvSpPr>
        <xdr:cNvPr id="335" name="テキスト ボックス 334"/>
        <xdr:cNvSpPr txBox="1"/>
      </xdr:nvSpPr>
      <xdr:spPr>
        <a:xfrm>
          <a:off x="14020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121920</xdr:rowOff>
    </xdr:from>
    <xdr:to>
      <xdr:col>19</xdr:col>
      <xdr:colOff>533400</xdr:colOff>
      <xdr:row>60</xdr:row>
      <xdr:rowOff>52070</xdr:rowOff>
    </xdr:to>
    <xdr:sp macro="" textlink="">
      <xdr:nvSpPr>
        <xdr:cNvPr id="336" name="フローチャート : 判断 335"/>
        <xdr:cNvSpPr/>
      </xdr:nvSpPr>
      <xdr:spPr>
        <a:xfrm>
          <a:off x="13462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62247</xdr:rowOff>
    </xdr:from>
    <xdr:ext cx="762000" cy="259045"/>
    <xdr:sp macro="" textlink="">
      <xdr:nvSpPr>
        <xdr:cNvPr id="337" name="テキスト ボックス 336"/>
        <xdr:cNvSpPr txBox="1"/>
      </xdr:nvSpPr>
      <xdr:spPr>
        <a:xfrm>
          <a:off x="13131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155242</xdr:rowOff>
    </xdr:from>
    <xdr:to>
      <xdr:col>24</xdr:col>
      <xdr:colOff>609600</xdr:colOff>
      <xdr:row>60</xdr:row>
      <xdr:rowOff>85392</xdr:rowOff>
    </xdr:to>
    <xdr:sp macro="" textlink="">
      <xdr:nvSpPr>
        <xdr:cNvPr id="343" name="円/楕円 342"/>
        <xdr:cNvSpPr/>
      </xdr:nvSpPr>
      <xdr:spPr>
        <a:xfrm>
          <a:off x="16967200" y="102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319</xdr:rowOff>
    </xdr:from>
    <xdr:ext cx="762000" cy="259045"/>
    <xdr:sp macro="" textlink="">
      <xdr:nvSpPr>
        <xdr:cNvPr id="344" name="定員管理の状況該当値テキスト"/>
        <xdr:cNvSpPr txBox="1"/>
      </xdr:nvSpPr>
      <xdr:spPr>
        <a:xfrm>
          <a:off x="17106900" y="1011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162137</xdr:rowOff>
    </xdr:from>
    <xdr:to>
      <xdr:col>23</xdr:col>
      <xdr:colOff>457200</xdr:colOff>
      <xdr:row>60</xdr:row>
      <xdr:rowOff>92287</xdr:rowOff>
    </xdr:to>
    <xdr:sp macro="" textlink="">
      <xdr:nvSpPr>
        <xdr:cNvPr id="345" name="円/楕円 344"/>
        <xdr:cNvSpPr/>
      </xdr:nvSpPr>
      <xdr:spPr>
        <a:xfrm>
          <a:off x="16129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102464</xdr:rowOff>
    </xdr:from>
    <xdr:ext cx="736600" cy="259045"/>
    <xdr:sp macro="" textlink="">
      <xdr:nvSpPr>
        <xdr:cNvPr id="346" name="テキスト ボックス 345"/>
        <xdr:cNvSpPr txBox="1"/>
      </xdr:nvSpPr>
      <xdr:spPr>
        <a:xfrm>
          <a:off x="15798800" y="1004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169031</xdr:rowOff>
    </xdr:from>
    <xdr:to>
      <xdr:col>22</xdr:col>
      <xdr:colOff>254000</xdr:colOff>
      <xdr:row>60</xdr:row>
      <xdr:rowOff>99181</xdr:rowOff>
    </xdr:to>
    <xdr:sp macro="" textlink="">
      <xdr:nvSpPr>
        <xdr:cNvPr id="347" name="円/楕円 346"/>
        <xdr:cNvSpPr/>
      </xdr:nvSpPr>
      <xdr:spPr>
        <a:xfrm>
          <a:off x="15240000" y="1028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109358</xdr:rowOff>
    </xdr:from>
    <xdr:ext cx="762000" cy="259045"/>
    <xdr:sp macro="" textlink="">
      <xdr:nvSpPr>
        <xdr:cNvPr id="348" name="テキスト ボックス 347"/>
        <xdr:cNvSpPr txBox="1"/>
      </xdr:nvSpPr>
      <xdr:spPr>
        <a:xfrm>
          <a:off x="14909800" y="1005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171329</xdr:rowOff>
    </xdr:from>
    <xdr:to>
      <xdr:col>21</xdr:col>
      <xdr:colOff>50800</xdr:colOff>
      <xdr:row>60</xdr:row>
      <xdr:rowOff>101479</xdr:rowOff>
    </xdr:to>
    <xdr:sp macro="" textlink="">
      <xdr:nvSpPr>
        <xdr:cNvPr id="349" name="円/楕円 348"/>
        <xdr:cNvSpPr/>
      </xdr:nvSpPr>
      <xdr:spPr>
        <a:xfrm>
          <a:off x="14351000" y="102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86256</xdr:rowOff>
    </xdr:from>
    <xdr:ext cx="762000" cy="259045"/>
    <xdr:sp macro="" textlink="">
      <xdr:nvSpPr>
        <xdr:cNvPr id="350" name="テキスト ボックス 349"/>
        <xdr:cNvSpPr txBox="1"/>
      </xdr:nvSpPr>
      <xdr:spPr>
        <a:xfrm>
          <a:off x="14020800" y="1037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167882</xdr:rowOff>
    </xdr:from>
    <xdr:to>
      <xdr:col>19</xdr:col>
      <xdr:colOff>533400</xdr:colOff>
      <xdr:row>60</xdr:row>
      <xdr:rowOff>98032</xdr:rowOff>
    </xdr:to>
    <xdr:sp macro="" textlink="">
      <xdr:nvSpPr>
        <xdr:cNvPr id="351" name="円/楕円 350"/>
        <xdr:cNvSpPr/>
      </xdr:nvSpPr>
      <xdr:spPr>
        <a:xfrm>
          <a:off x="13462000" y="102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82809</xdr:rowOff>
    </xdr:from>
    <xdr:ext cx="762000" cy="259045"/>
    <xdr:sp macro="" textlink="">
      <xdr:nvSpPr>
        <xdr:cNvPr id="352" name="テキスト ボックス 351"/>
        <xdr:cNvSpPr txBox="1"/>
      </xdr:nvSpPr>
      <xdr:spPr>
        <a:xfrm>
          <a:off x="13131800" y="103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4" name="テキスト ボックス 353"/>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5" name="テキスト ボックス 354"/>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新規の起債発行の抑制に努め、一般会計等に係る公債費（元利償還金）が減少しているため、対前年度比０．</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ポイント改善しているものの、過去の投資に係る地方債償還の負担が大きく、高止まりの状況である。今後も新規の起債発行を抑制し、財政の健全化に努める。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7" name="直線コネクタ 376"/>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80"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81" name="直線コネクタ 380"/>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114935</xdr:rowOff>
    </xdr:to>
    <xdr:cxnSp macro="">
      <xdr:nvCxnSpPr>
        <xdr:cNvPr id="382" name="直線コネクタ 381"/>
        <xdr:cNvCxnSpPr/>
      </xdr:nvCxnSpPr>
      <xdr:spPr>
        <a:xfrm flipV="1">
          <a:off x="16179800" y="69367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4" name="フローチャート :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114935</xdr:rowOff>
    </xdr:from>
    <xdr:to>
      <xdr:col>23</xdr:col>
      <xdr:colOff>406400</xdr:colOff>
      <xdr:row>40</xdr:row>
      <xdr:rowOff>127000</xdr:rowOff>
    </xdr:to>
    <xdr:cxnSp macro="">
      <xdr:nvCxnSpPr>
        <xdr:cNvPr id="385" name="直線コネクタ 384"/>
        <xdr:cNvCxnSpPr/>
      </xdr:nvCxnSpPr>
      <xdr:spPr>
        <a:xfrm flipV="1">
          <a:off x="15290800" y="697293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6" name="フローチャート : 判断 385"/>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7" name="テキスト ボックス 386"/>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40</xdr:row>
      <xdr:rowOff>133032</xdr:rowOff>
    </xdr:to>
    <xdr:cxnSp macro="">
      <xdr:nvCxnSpPr>
        <xdr:cNvPr id="388" name="直線コネクタ 387"/>
        <xdr:cNvCxnSpPr/>
      </xdr:nvCxnSpPr>
      <xdr:spPr>
        <a:xfrm flipV="1">
          <a:off x="14401800" y="698500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9" name="フローチャート : 判断 388"/>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90" name="テキスト ボックス 389"/>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133032</xdr:rowOff>
    </xdr:from>
    <xdr:to>
      <xdr:col>21</xdr:col>
      <xdr:colOff>0</xdr:colOff>
      <xdr:row>40</xdr:row>
      <xdr:rowOff>145097</xdr:rowOff>
    </xdr:to>
    <xdr:cxnSp macro="">
      <xdr:nvCxnSpPr>
        <xdr:cNvPr id="391" name="直線コネクタ 390"/>
        <xdr:cNvCxnSpPr/>
      </xdr:nvCxnSpPr>
      <xdr:spPr>
        <a:xfrm flipV="1">
          <a:off x="13512800" y="699103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46038</xdr:rowOff>
    </xdr:from>
    <xdr:to>
      <xdr:col>21</xdr:col>
      <xdr:colOff>50800</xdr:colOff>
      <xdr:row>40</xdr:row>
      <xdr:rowOff>147638</xdr:rowOff>
    </xdr:to>
    <xdr:sp macro="" textlink="">
      <xdr:nvSpPr>
        <xdr:cNvPr id="392" name="フローチャート : 判断 391"/>
        <xdr:cNvSpPr/>
      </xdr:nvSpPr>
      <xdr:spPr>
        <a:xfrm>
          <a:off x="14351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157815</xdr:rowOff>
    </xdr:from>
    <xdr:ext cx="762000" cy="259045"/>
    <xdr:sp macro="" textlink="">
      <xdr:nvSpPr>
        <xdr:cNvPr id="393" name="テキスト ボックス 392"/>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394" name="フローチャート : 判断 393"/>
        <xdr:cNvSpPr/>
      </xdr:nvSpPr>
      <xdr:spPr>
        <a:xfrm>
          <a:off x="13462000" y="692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10495</xdr:rowOff>
    </xdr:from>
    <xdr:ext cx="762000" cy="259045"/>
    <xdr:sp macro="" textlink="">
      <xdr:nvSpPr>
        <xdr:cNvPr id="395" name="テキスト ボックス 394"/>
        <xdr:cNvSpPr txBox="1"/>
      </xdr:nvSpPr>
      <xdr:spPr>
        <a:xfrm>
          <a:off x="13131800" y="669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401" name="円/楕円 400"/>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44467</xdr:rowOff>
    </xdr:from>
    <xdr:ext cx="762000" cy="259045"/>
    <xdr:sp macro="" textlink="">
      <xdr:nvSpPr>
        <xdr:cNvPr id="402"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64135</xdr:rowOff>
    </xdr:from>
    <xdr:to>
      <xdr:col>23</xdr:col>
      <xdr:colOff>457200</xdr:colOff>
      <xdr:row>40</xdr:row>
      <xdr:rowOff>165735</xdr:rowOff>
    </xdr:to>
    <xdr:sp macro="" textlink="">
      <xdr:nvSpPr>
        <xdr:cNvPr id="403" name="円/楕円 402"/>
        <xdr:cNvSpPr/>
      </xdr:nvSpPr>
      <xdr:spPr>
        <a:xfrm>
          <a:off x="16129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4462</xdr:rowOff>
    </xdr:from>
    <xdr:ext cx="736600" cy="259045"/>
    <xdr:sp macro="" textlink="">
      <xdr:nvSpPr>
        <xdr:cNvPr id="404" name="テキスト ボックス 403"/>
        <xdr:cNvSpPr txBox="1"/>
      </xdr:nvSpPr>
      <xdr:spPr>
        <a:xfrm>
          <a:off x="15798800" y="669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405" name="円/楕円 404"/>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16527</xdr:rowOff>
    </xdr:from>
    <xdr:ext cx="762000" cy="259045"/>
    <xdr:sp macro="" textlink="">
      <xdr:nvSpPr>
        <xdr:cNvPr id="406" name="テキスト ボックス 405"/>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82232</xdr:rowOff>
    </xdr:from>
    <xdr:to>
      <xdr:col>21</xdr:col>
      <xdr:colOff>50800</xdr:colOff>
      <xdr:row>41</xdr:row>
      <xdr:rowOff>12382</xdr:rowOff>
    </xdr:to>
    <xdr:sp macro="" textlink="">
      <xdr:nvSpPr>
        <xdr:cNvPr id="407" name="円/楕円 406"/>
        <xdr:cNvSpPr/>
      </xdr:nvSpPr>
      <xdr:spPr>
        <a:xfrm>
          <a:off x="14351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168609</xdr:rowOff>
    </xdr:from>
    <xdr:ext cx="762000" cy="259045"/>
    <xdr:sp macro="" textlink="">
      <xdr:nvSpPr>
        <xdr:cNvPr id="408" name="テキスト ボックス 407"/>
        <xdr:cNvSpPr txBox="1"/>
      </xdr:nvSpPr>
      <xdr:spPr>
        <a:xfrm>
          <a:off x="14020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409" name="円/楕円 408"/>
        <xdr:cNvSpPr/>
      </xdr:nvSpPr>
      <xdr:spPr>
        <a:xfrm>
          <a:off x="13462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410" name="テキスト ボックス 409"/>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平成２４年度に</a:t>
          </a:r>
          <a:r>
            <a:rPr lang="ja-JP" altLang="ja-JP" sz="1300" b="0" i="0" baseline="0">
              <a:solidFill>
                <a:schemeClr val="dk1"/>
              </a:solidFill>
              <a:effectLst/>
              <a:latin typeface="+mn-lt"/>
              <a:ea typeface="+mn-ea"/>
              <a:cs typeface="+mn-cs"/>
            </a:rPr>
            <a:t>第三セクター等改革推進債を活用し土地開発公社</a:t>
          </a:r>
          <a:r>
            <a:rPr lang="ja-JP" altLang="en-US" sz="1300" b="0" i="0" baseline="0">
              <a:solidFill>
                <a:schemeClr val="dk1"/>
              </a:solidFill>
              <a:effectLst/>
              <a:latin typeface="+mn-lt"/>
              <a:ea typeface="+mn-ea"/>
              <a:cs typeface="+mn-cs"/>
            </a:rPr>
            <a:t>を</a:t>
          </a:r>
          <a:r>
            <a:rPr lang="ja-JP" altLang="ja-JP" sz="1300" b="0" i="0" baseline="0">
              <a:solidFill>
                <a:schemeClr val="dk1"/>
              </a:solidFill>
              <a:effectLst/>
              <a:latin typeface="+mn-lt"/>
              <a:ea typeface="+mn-ea"/>
              <a:cs typeface="+mn-cs"/>
            </a:rPr>
            <a:t>解散</a:t>
          </a:r>
          <a:r>
            <a:rPr lang="ja-JP" altLang="en-US" sz="1300" b="0" i="0" baseline="0">
              <a:solidFill>
                <a:schemeClr val="dk1"/>
              </a:solidFill>
              <a:effectLst/>
              <a:latin typeface="+mn-lt"/>
              <a:ea typeface="+mn-ea"/>
              <a:cs typeface="+mn-cs"/>
            </a:rPr>
            <a:t>したこと</a:t>
          </a:r>
          <a:r>
            <a:rPr lang="ja-JP" altLang="ja-JP" sz="1300" b="0" i="0" baseline="0">
              <a:solidFill>
                <a:schemeClr val="dk1"/>
              </a:solidFill>
              <a:effectLst/>
              <a:latin typeface="+mn-lt"/>
              <a:ea typeface="+mn-ea"/>
              <a:cs typeface="+mn-cs"/>
            </a:rPr>
            <a:t>に伴い</a:t>
          </a:r>
          <a:r>
            <a:rPr lang="ja-JP" altLang="en-US" sz="1300" b="0" i="0" baseline="0">
              <a:solidFill>
                <a:schemeClr val="dk1"/>
              </a:solidFill>
              <a:effectLst/>
              <a:latin typeface="+mn-lt"/>
              <a:ea typeface="+mn-ea"/>
              <a:cs typeface="+mn-cs"/>
            </a:rPr>
            <a:t>債務負担額が大幅に減少し、平成２５年度も公債の償還が行われたことから、</a:t>
          </a:r>
          <a:r>
            <a:rPr lang="ja-JP" altLang="ja-JP" sz="1300" b="0" i="0" baseline="0">
              <a:solidFill>
                <a:schemeClr val="dk1"/>
              </a:solidFill>
              <a:effectLst/>
              <a:latin typeface="+mn-lt"/>
              <a:ea typeface="+mn-ea"/>
              <a:cs typeface="+mn-cs"/>
            </a:rPr>
            <a:t>類似団体平均を大きく下回っている。今後も後世への負担を少しでも軽減するよう、財政の健全化に努める。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7" name="直線コネクタ 42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8" name="テキスト ボックス 42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1" name="直線コネクタ 43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2" name="テキスト ボックス 43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5" name="直線コネクタ 434"/>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6"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7" name="直線コネクタ 436"/>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8"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9" name="直線コネクタ 438"/>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25336</xdr:rowOff>
    </xdr:from>
    <xdr:to>
      <xdr:col>24</xdr:col>
      <xdr:colOff>558800</xdr:colOff>
      <xdr:row>15</xdr:row>
      <xdr:rowOff>45244</xdr:rowOff>
    </xdr:to>
    <xdr:cxnSp macro="">
      <xdr:nvCxnSpPr>
        <xdr:cNvPr id="440" name="直線コネクタ 439"/>
        <xdr:cNvCxnSpPr/>
      </xdr:nvCxnSpPr>
      <xdr:spPr>
        <a:xfrm flipV="1">
          <a:off x="16179800" y="2597086"/>
          <a:ext cx="838200" cy="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41"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2" name="フローチャート : 判断 441"/>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45244</xdr:rowOff>
    </xdr:from>
    <xdr:to>
      <xdr:col>23</xdr:col>
      <xdr:colOff>406400</xdr:colOff>
      <xdr:row>15</xdr:row>
      <xdr:rowOff>99536</xdr:rowOff>
    </xdr:to>
    <xdr:cxnSp macro="">
      <xdr:nvCxnSpPr>
        <xdr:cNvPr id="443" name="直線コネクタ 442"/>
        <xdr:cNvCxnSpPr/>
      </xdr:nvCxnSpPr>
      <xdr:spPr>
        <a:xfrm flipV="1">
          <a:off x="15290800" y="2616994"/>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4" name="フローチャート : 判断 443"/>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45" name="テキスト ボックス 444"/>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99536</xdr:rowOff>
    </xdr:from>
    <xdr:to>
      <xdr:col>22</xdr:col>
      <xdr:colOff>203200</xdr:colOff>
      <xdr:row>16</xdr:row>
      <xdr:rowOff>11335</xdr:rowOff>
    </xdr:to>
    <xdr:cxnSp macro="">
      <xdr:nvCxnSpPr>
        <xdr:cNvPr id="446" name="直線コネクタ 445"/>
        <xdr:cNvCxnSpPr/>
      </xdr:nvCxnSpPr>
      <xdr:spPr>
        <a:xfrm flipV="1">
          <a:off x="14401800" y="2671286"/>
          <a:ext cx="889000" cy="8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7" name="フローチャート : 判断 446"/>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8" name="テキスト ボックス 447"/>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11335</xdr:rowOff>
    </xdr:from>
    <xdr:to>
      <xdr:col>21</xdr:col>
      <xdr:colOff>0</xdr:colOff>
      <xdr:row>16</xdr:row>
      <xdr:rowOff>128968</xdr:rowOff>
    </xdr:to>
    <xdr:cxnSp macro="">
      <xdr:nvCxnSpPr>
        <xdr:cNvPr id="449" name="直線コネクタ 448"/>
        <xdr:cNvCxnSpPr/>
      </xdr:nvCxnSpPr>
      <xdr:spPr>
        <a:xfrm flipV="1">
          <a:off x="13512800" y="2754535"/>
          <a:ext cx="889000" cy="11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43053</xdr:rowOff>
    </xdr:from>
    <xdr:to>
      <xdr:col>21</xdr:col>
      <xdr:colOff>50800</xdr:colOff>
      <xdr:row>17</xdr:row>
      <xdr:rowOff>144653</xdr:rowOff>
    </xdr:to>
    <xdr:sp macro="" textlink="">
      <xdr:nvSpPr>
        <xdr:cNvPr id="450" name="フローチャート : 判断 449"/>
        <xdr:cNvSpPr/>
      </xdr:nvSpPr>
      <xdr:spPr>
        <a:xfrm>
          <a:off x="14351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129430</xdr:rowOff>
    </xdr:from>
    <xdr:ext cx="762000" cy="259045"/>
    <xdr:sp macro="" textlink="">
      <xdr:nvSpPr>
        <xdr:cNvPr id="451" name="テキスト ボックス 450"/>
        <xdr:cNvSpPr txBox="1"/>
      </xdr:nvSpPr>
      <xdr:spPr>
        <a:xfrm>
          <a:off x="14020800" y="304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111823</xdr:rowOff>
    </xdr:from>
    <xdr:to>
      <xdr:col>19</xdr:col>
      <xdr:colOff>533400</xdr:colOff>
      <xdr:row>18</xdr:row>
      <xdr:rowOff>41973</xdr:rowOff>
    </xdr:to>
    <xdr:sp macro="" textlink="">
      <xdr:nvSpPr>
        <xdr:cNvPr id="452" name="フローチャート : 判断 451"/>
        <xdr:cNvSpPr/>
      </xdr:nvSpPr>
      <xdr:spPr>
        <a:xfrm>
          <a:off x="13462000" y="302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26750</xdr:rowOff>
    </xdr:from>
    <xdr:ext cx="762000" cy="259045"/>
    <xdr:sp macro="" textlink="">
      <xdr:nvSpPr>
        <xdr:cNvPr id="453" name="テキスト ボックス 452"/>
        <xdr:cNvSpPr txBox="1"/>
      </xdr:nvSpPr>
      <xdr:spPr>
        <a:xfrm>
          <a:off x="13131800" y="311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145986</xdr:rowOff>
    </xdr:from>
    <xdr:to>
      <xdr:col>24</xdr:col>
      <xdr:colOff>609600</xdr:colOff>
      <xdr:row>15</xdr:row>
      <xdr:rowOff>76136</xdr:rowOff>
    </xdr:to>
    <xdr:sp macro="" textlink="">
      <xdr:nvSpPr>
        <xdr:cNvPr id="459" name="円/楕円 458"/>
        <xdr:cNvSpPr/>
      </xdr:nvSpPr>
      <xdr:spPr>
        <a:xfrm>
          <a:off x="16967200" y="254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67263</xdr:rowOff>
    </xdr:from>
    <xdr:ext cx="762000" cy="259045"/>
    <xdr:sp macro="" textlink="">
      <xdr:nvSpPr>
        <xdr:cNvPr id="460" name="将来負担の状況該当値テキスト"/>
        <xdr:cNvSpPr txBox="1"/>
      </xdr:nvSpPr>
      <xdr:spPr>
        <a:xfrm>
          <a:off x="17106900" y="246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165894</xdr:rowOff>
    </xdr:from>
    <xdr:to>
      <xdr:col>23</xdr:col>
      <xdr:colOff>457200</xdr:colOff>
      <xdr:row>15</xdr:row>
      <xdr:rowOff>96044</xdr:rowOff>
    </xdr:to>
    <xdr:sp macro="" textlink="">
      <xdr:nvSpPr>
        <xdr:cNvPr id="461" name="円/楕円 460"/>
        <xdr:cNvSpPr/>
      </xdr:nvSpPr>
      <xdr:spPr>
        <a:xfrm>
          <a:off x="16129000" y="256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106221</xdr:rowOff>
    </xdr:from>
    <xdr:ext cx="736600" cy="259045"/>
    <xdr:sp macro="" textlink="">
      <xdr:nvSpPr>
        <xdr:cNvPr id="462" name="テキスト ボックス 461"/>
        <xdr:cNvSpPr txBox="1"/>
      </xdr:nvSpPr>
      <xdr:spPr>
        <a:xfrm>
          <a:off x="15798800" y="2335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48736</xdr:rowOff>
    </xdr:from>
    <xdr:to>
      <xdr:col>22</xdr:col>
      <xdr:colOff>254000</xdr:colOff>
      <xdr:row>15</xdr:row>
      <xdr:rowOff>150336</xdr:rowOff>
    </xdr:to>
    <xdr:sp macro="" textlink="">
      <xdr:nvSpPr>
        <xdr:cNvPr id="463" name="円/楕円 462"/>
        <xdr:cNvSpPr/>
      </xdr:nvSpPr>
      <xdr:spPr>
        <a:xfrm>
          <a:off x="15240000" y="262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160513</xdr:rowOff>
    </xdr:from>
    <xdr:ext cx="762000" cy="259045"/>
    <xdr:sp macro="" textlink="">
      <xdr:nvSpPr>
        <xdr:cNvPr id="464" name="テキスト ボックス 463"/>
        <xdr:cNvSpPr txBox="1"/>
      </xdr:nvSpPr>
      <xdr:spPr>
        <a:xfrm>
          <a:off x="14909800" y="238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131985</xdr:rowOff>
    </xdr:from>
    <xdr:to>
      <xdr:col>21</xdr:col>
      <xdr:colOff>50800</xdr:colOff>
      <xdr:row>16</xdr:row>
      <xdr:rowOff>62135</xdr:rowOff>
    </xdr:to>
    <xdr:sp macro="" textlink="">
      <xdr:nvSpPr>
        <xdr:cNvPr id="465" name="円/楕円 464"/>
        <xdr:cNvSpPr/>
      </xdr:nvSpPr>
      <xdr:spPr>
        <a:xfrm>
          <a:off x="14351000" y="270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72312</xdr:rowOff>
    </xdr:from>
    <xdr:ext cx="762000" cy="259045"/>
    <xdr:sp macro="" textlink="">
      <xdr:nvSpPr>
        <xdr:cNvPr id="466" name="テキスト ボックス 465"/>
        <xdr:cNvSpPr txBox="1"/>
      </xdr:nvSpPr>
      <xdr:spPr>
        <a:xfrm>
          <a:off x="14020800" y="247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78168</xdr:rowOff>
    </xdr:from>
    <xdr:to>
      <xdr:col>19</xdr:col>
      <xdr:colOff>533400</xdr:colOff>
      <xdr:row>17</xdr:row>
      <xdr:rowOff>8318</xdr:rowOff>
    </xdr:to>
    <xdr:sp macro="" textlink="">
      <xdr:nvSpPr>
        <xdr:cNvPr id="467" name="円/楕円 466"/>
        <xdr:cNvSpPr/>
      </xdr:nvSpPr>
      <xdr:spPr>
        <a:xfrm>
          <a:off x="13462000" y="28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18495</xdr:rowOff>
    </xdr:from>
    <xdr:ext cx="762000" cy="259045"/>
    <xdr:sp macro="" textlink="">
      <xdr:nvSpPr>
        <xdr:cNvPr id="468" name="テキスト ボックス 467"/>
        <xdr:cNvSpPr txBox="1"/>
      </xdr:nvSpPr>
      <xdr:spPr>
        <a:xfrm>
          <a:off x="13131800" y="25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大阪府大阪狭山市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57,857
57,547
11.86
19,303,138
18,448,251
837,350
11,565,663
17,044,444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類似団体平均と比較すると</a:t>
          </a:r>
          <a:r>
            <a:rPr lang="ja-JP" altLang="en-US" sz="1300" b="0" i="0" baseline="0">
              <a:solidFill>
                <a:schemeClr val="dk1"/>
              </a:solidFill>
              <a:effectLst/>
              <a:latin typeface="+mn-lt"/>
              <a:ea typeface="+mn-ea"/>
              <a:cs typeface="+mn-cs"/>
            </a:rPr>
            <a:t>４．５</a:t>
          </a:r>
          <a:r>
            <a:rPr lang="ja-JP" altLang="ja-JP" sz="1300" b="0" i="0" baseline="0">
              <a:solidFill>
                <a:schemeClr val="dk1"/>
              </a:solidFill>
              <a:effectLst/>
              <a:latin typeface="+mn-lt"/>
              <a:ea typeface="+mn-ea"/>
              <a:cs typeface="+mn-cs"/>
            </a:rPr>
            <a:t>ポイント上回っているが、「集中改革プラン」に基づく定員適正化の推進や「団塊の世代」の退職等により、人件費の経常収支比率については減少傾向にある。今後も「財政運営フレーム」に基づき、人件費の抑制に努めるとともに、国家公務員や民間企業の給与水準との均衡を図りながら、時代の変化に対応した給与制度の運用に努める。</a:t>
          </a:r>
          <a:endParaRPr lang="ja-JP" altLang="ja-JP" sz="1300">
            <a:effectLst/>
          </a:endParaRPr>
        </a:p>
        <a:p>
          <a:pPr rtl="0"/>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1270</xdr:rowOff>
    </xdr:from>
    <xdr:to>
      <xdr:col>7</xdr:col>
      <xdr:colOff>15875</xdr:colOff>
      <xdr:row>39</xdr:row>
      <xdr:rowOff>107950</xdr:rowOff>
    </xdr:to>
    <xdr:cxnSp macro="">
      <xdr:nvCxnSpPr>
        <xdr:cNvPr id="65" name="直線コネクタ 64"/>
        <xdr:cNvCxnSpPr/>
      </xdr:nvCxnSpPr>
      <xdr:spPr>
        <a:xfrm flipV="1">
          <a:off x="3987800" y="66878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39370</xdr:rowOff>
    </xdr:from>
    <xdr:to>
      <xdr:col>5</xdr:col>
      <xdr:colOff>549275</xdr:colOff>
      <xdr:row>39</xdr:row>
      <xdr:rowOff>107950</xdr:rowOff>
    </xdr:to>
    <xdr:cxnSp macro="">
      <xdr:nvCxnSpPr>
        <xdr:cNvPr id="68" name="直線コネクタ 67"/>
        <xdr:cNvCxnSpPr/>
      </xdr:nvCxnSpPr>
      <xdr:spPr>
        <a:xfrm>
          <a:off x="3098800" y="6725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39370</xdr:rowOff>
    </xdr:from>
    <xdr:to>
      <xdr:col>4</xdr:col>
      <xdr:colOff>346075</xdr:colOff>
      <xdr:row>39</xdr:row>
      <xdr:rowOff>46990</xdr:rowOff>
    </xdr:to>
    <xdr:cxnSp macro="">
      <xdr:nvCxnSpPr>
        <xdr:cNvPr id="71" name="直線コネクタ 70"/>
        <xdr:cNvCxnSpPr/>
      </xdr:nvCxnSpPr>
      <xdr:spPr>
        <a:xfrm flipV="1">
          <a:off x="2209800" y="6725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46990</xdr:rowOff>
    </xdr:from>
    <xdr:to>
      <xdr:col>3</xdr:col>
      <xdr:colOff>142875</xdr:colOff>
      <xdr:row>40</xdr:row>
      <xdr:rowOff>5080</xdr:rowOff>
    </xdr:to>
    <xdr:cxnSp macro="">
      <xdr:nvCxnSpPr>
        <xdr:cNvPr id="74" name="直線コネクタ 73"/>
        <xdr:cNvCxnSpPr/>
      </xdr:nvCxnSpPr>
      <xdr:spPr>
        <a:xfrm flipV="1">
          <a:off x="1320800" y="67335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87630</xdr:rowOff>
    </xdr:from>
    <xdr:to>
      <xdr:col>3</xdr:col>
      <xdr:colOff>193675</xdr:colOff>
      <xdr:row>38</xdr:row>
      <xdr:rowOff>17780</xdr:rowOff>
    </xdr:to>
    <xdr:sp macro="" textlink="">
      <xdr:nvSpPr>
        <xdr:cNvPr id="75" name="フローチャート : 判断 74"/>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27957</xdr:rowOff>
    </xdr:from>
    <xdr:ext cx="762000" cy="259045"/>
    <xdr:sp macro="" textlink="">
      <xdr:nvSpPr>
        <xdr:cNvPr id="76" name="テキスト ボックス 75"/>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77" name="フローチャート : 判断 76"/>
        <xdr:cNvSpPr/>
      </xdr:nvSpPr>
      <xdr:spPr>
        <a:xfrm>
          <a:off x="1270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149877</xdr:rowOff>
    </xdr:from>
    <xdr:ext cx="762000" cy="259045"/>
    <xdr:sp macro="" textlink="">
      <xdr:nvSpPr>
        <xdr:cNvPr id="78" name="テキスト ボックス 77"/>
        <xdr:cNvSpPr txBox="1"/>
      </xdr:nvSpPr>
      <xdr:spPr>
        <a:xfrm>
          <a:off x="939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121920</xdr:rowOff>
    </xdr:from>
    <xdr:to>
      <xdr:col>7</xdr:col>
      <xdr:colOff>66675</xdr:colOff>
      <xdr:row>39</xdr:row>
      <xdr:rowOff>52070</xdr:rowOff>
    </xdr:to>
    <xdr:sp macro="" textlink="">
      <xdr:nvSpPr>
        <xdr:cNvPr id="84" name="円/楕円 83"/>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93997</xdr:rowOff>
    </xdr:from>
    <xdr:ext cx="762000" cy="259045"/>
    <xdr:sp macro="" textlink="">
      <xdr:nvSpPr>
        <xdr:cNvPr id="85" name="人件費該当値テキスト"/>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57150</xdr:rowOff>
    </xdr:from>
    <xdr:to>
      <xdr:col>5</xdr:col>
      <xdr:colOff>600075</xdr:colOff>
      <xdr:row>39</xdr:row>
      <xdr:rowOff>158750</xdr:rowOff>
    </xdr:to>
    <xdr:sp macro="" textlink="">
      <xdr:nvSpPr>
        <xdr:cNvPr id="86" name="円/楕円 85"/>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143527</xdr:rowOff>
    </xdr:from>
    <xdr:ext cx="736600" cy="259045"/>
    <xdr:sp macro="" textlink="">
      <xdr:nvSpPr>
        <xdr:cNvPr id="87" name="テキスト ボックス 86"/>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160020</xdr:rowOff>
    </xdr:from>
    <xdr:to>
      <xdr:col>4</xdr:col>
      <xdr:colOff>396875</xdr:colOff>
      <xdr:row>39</xdr:row>
      <xdr:rowOff>90170</xdr:rowOff>
    </xdr:to>
    <xdr:sp macro="" textlink="">
      <xdr:nvSpPr>
        <xdr:cNvPr id="88" name="円/楕円 87"/>
        <xdr:cNvSpPr/>
      </xdr:nvSpPr>
      <xdr:spPr>
        <a:xfrm>
          <a:off x="3048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74947</xdr:rowOff>
    </xdr:from>
    <xdr:ext cx="762000" cy="259045"/>
    <xdr:sp macro="" textlink="">
      <xdr:nvSpPr>
        <xdr:cNvPr id="89" name="テキスト ボックス 88"/>
        <xdr:cNvSpPr txBox="1"/>
      </xdr:nvSpPr>
      <xdr:spPr>
        <a:xfrm>
          <a:off x="2717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167640</xdr:rowOff>
    </xdr:from>
    <xdr:to>
      <xdr:col>3</xdr:col>
      <xdr:colOff>193675</xdr:colOff>
      <xdr:row>39</xdr:row>
      <xdr:rowOff>97790</xdr:rowOff>
    </xdr:to>
    <xdr:sp macro="" textlink="">
      <xdr:nvSpPr>
        <xdr:cNvPr id="90" name="円/楕円 89"/>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82567</xdr:rowOff>
    </xdr:from>
    <xdr:ext cx="762000" cy="259045"/>
    <xdr:sp macro="" textlink="">
      <xdr:nvSpPr>
        <xdr:cNvPr id="91" name="テキスト ボックス 90"/>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125730</xdr:rowOff>
    </xdr:from>
    <xdr:to>
      <xdr:col>1</xdr:col>
      <xdr:colOff>676275</xdr:colOff>
      <xdr:row>40</xdr:row>
      <xdr:rowOff>55880</xdr:rowOff>
    </xdr:to>
    <xdr:sp macro="" textlink="">
      <xdr:nvSpPr>
        <xdr:cNvPr id="92" name="円/楕円 91"/>
        <xdr:cNvSpPr/>
      </xdr:nvSpPr>
      <xdr:spPr>
        <a:xfrm>
          <a:off x="1270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40657</xdr:rowOff>
    </xdr:from>
    <xdr:ext cx="762000" cy="259045"/>
    <xdr:sp macro="" textlink="">
      <xdr:nvSpPr>
        <xdr:cNvPr id="93" name="テキスト ボックス 92"/>
        <xdr:cNvSpPr txBox="1"/>
      </xdr:nvSpPr>
      <xdr:spPr>
        <a:xfrm>
          <a:off x="939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物件費の経常収支比率は類似団体に比べ５．</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ポイント上回っている。施設の維持管理について指定管理者制度を導入し、民間企業への委託も行っている。今後</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、施設の老朽化もあり、</a:t>
          </a:r>
          <a:r>
            <a:rPr lang="ja-JP" altLang="ja-JP" sz="1300">
              <a:solidFill>
                <a:schemeClr val="dk1"/>
              </a:solidFill>
              <a:effectLst/>
              <a:latin typeface="+mn-lt"/>
              <a:ea typeface="+mn-ea"/>
              <a:cs typeface="+mn-cs"/>
            </a:rPr>
            <a:t>公共施設等総合管理計画</a:t>
          </a:r>
          <a:r>
            <a:rPr lang="ja-JP" altLang="en-US" sz="1300">
              <a:solidFill>
                <a:schemeClr val="dk1"/>
              </a:solidFill>
              <a:effectLst/>
              <a:latin typeface="+mn-lt"/>
              <a:ea typeface="+mn-ea"/>
              <a:cs typeface="+mn-cs"/>
            </a:rPr>
            <a:t>の策定などを行い、</a:t>
          </a:r>
          <a:r>
            <a:rPr lang="ja-JP" altLang="ja-JP" sz="1300" b="0" i="0" baseline="0">
              <a:solidFill>
                <a:schemeClr val="dk1"/>
              </a:solidFill>
              <a:effectLst/>
              <a:latin typeface="+mn-lt"/>
              <a:ea typeface="+mn-ea"/>
              <a:cs typeface="+mn-cs"/>
            </a:rPr>
            <a:t>計画的な維持補修</a:t>
          </a:r>
          <a:r>
            <a:rPr lang="ja-JP" altLang="en-US" sz="1300" b="0" i="0" baseline="0">
              <a:solidFill>
                <a:schemeClr val="dk1"/>
              </a:solidFill>
              <a:effectLst/>
              <a:latin typeface="+mn-lt"/>
              <a:ea typeface="+mn-ea"/>
              <a:cs typeface="+mn-cs"/>
            </a:rPr>
            <a:t>と統廃合も含め</a:t>
          </a:r>
          <a:r>
            <a:rPr lang="ja-JP" altLang="ja-JP" sz="1300" b="0" i="0" baseline="0">
              <a:solidFill>
                <a:schemeClr val="dk1"/>
              </a:solidFill>
              <a:effectLst/>
              <a:latin typeface="+mn-lt"/>
              <a:ea typeface="+mn-ea"/>
              <a:cs typeface="+mn-cs"/>
            </a:rPr>
            <a:t>行政規模に応じた適正な管理運営に努める。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1270</xdr:rowOff>
    </xdr:from>
    <xdr:to>
      <xdr:col>24</xdr:col>
      <xdr:colOff>31750</xdr:colOff>
      <xdr:row>19</xdr:row>
      <xdr:rowOff>85090</xdr:rowOff>
    </xdr:to>
    <xdr:cxnSp macro="">
      <xdr:nvCxnSpPr>
        <xdr:cNvPr id="126" name="直線コネクタ 125"/>
        <xdr:cNvCxnSpPr/>
      </xdr:nvCxnSpPr>
      <xdr:spPr>
        <a:xfrm>
          <a:off x="15671800" y="32588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73660</xdr:rowOff>
    </xdr:from>
    <xdr:to>
      <xdr:col>22</xdr:col>
      <xdr:colOff>565150</xdr:colOff>
      <xdr:row>19</xdr:row>
      <xdr:rowOff>1270</xdr:rowOff>
    </xdr:to>
    <xdr:cxnSp macro="">
      <xdr:nvCxnSpPr>
        <xdr:cNvPr id="129" name="直線コネクタ 128"/>
        <xdr:cNvCxnSpPr/>
      </xdr:nvCxnSpPr>
      <xdr:spPr>
        <a:xfrm>
          <a:off x="14782800" y="31597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xdr:rowOff>
    </xdr:from>
    <xdr:to>
      <xdr:col>21</xdr:col>
      <xdr:colOff>361950</xdr:colOff>
      <xdr:row>18</xdr:row>
      <xdr:rowOff>73660</xdr:rowOff>
    </xdr:to>
    <xdr:cxnSp macro="">
      <xdr:nvCxnSpPr>
        <xdr:cNvPr id="132" name="直線コネクタ 131"/>
        <xdr:cNvCxnSpPr/>
      </xdr:nvCxnSpPr>
      <xdr:spPr>
        <a:xfrm>
          <a:off x="13893800" y="3098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12700</xdr:rowOff>
    </xdr:from>
    <xdr:to>
      <xdr:col>20</xdr:col>
      <xdr:colOff>158750</xdr:colOff>
      <xdr:row>18</xdr:row>
      <xdr:rowOff>88900</xdr:rowOff>
    </xdr:to>
    <xdr:cxnSp macro="">
      <xdr:nvCxnSpPr>
        <xdr:cNvPr id="135" name="直線コネクタ 134"/>
        <xdr:cNvCxnSpPr/>
      </xdr:nvCxnSpPr>
      <xdr:spPr>
        <a:xfrm flipV="1">
          <a:off x="13004800" y="309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121920</xdr:rowOff>
    </xdr:from>
    <xdr:to>
      <xdr:col>20</xdr:col>
      <xdr:colOff>209550</xdr:colOff>
      <xdr:row>17</xdr:row>
      <xdr:rowOff>52070</xdr:rowOff>
    </xdr:to>
    <xdr:sp macro="" textlink="">
      <xdr:nvSpPr>
        <xdr:cNvPr id="136" name="フローチャート : 判断 135"/>
        <xdr:cNvSpPr/>
      </xdr:nvSpPr>
      <xdr:spPr>
        <a:xfrm>
          <a:off x="13843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62247</xdr:rowOff>
    </xdr:from>
    <xdr:ext cx="762000" cy="259045"/>
    <xdr:sp macro="" textlink="">
      <xdr:nvSpPr>
        <xdr:cNvPr id="137" name="テキスト ボックス 136"/>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8" name="フローチャート : 判断 137"/>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39" name="テキスト ボックス 138"/>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34290</xdr:rowOff>
    </xdr:from>
    <xdr:to>
      <xdr:col>24</xdr:col>
      <xdr:colOff>82550</xdr:colOff>
      <xdr:row>19</xdr:row>
      <xdr:rowOff>135890</xdr:rowOff>
    </xdr:to>
    <xdr:sp macro="" textlink="">
      <xdr:nvSpPr>
        <xdr:cNvPr id="145" name="円/楕円 144"/>
        <xdr:cNvSpPr/>
      </xdr:nvSpPr>
      <xdr:spPr>
        <a:xfrm>
          <a:off x="164592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6367</xdr:rowOff>
    </xdr:from>
    <xdr:ext cx="762000" cy="259045"/>
    <xdr:sp macro="" textlink="">
      <xdr:nvSpPr>
        <xdr:cNvPr id="146" name="物件費該当値テキスト"/>
        <xdr:cNvSpPr txBox="1"/>
      </xdr:nvSpPr>
      <xdr:spPr>
        <a:xfrm>
          <a:off x="165989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121920</xdr:rowOff>
    </xdr:from>
    <xdr:to>
      <xdr:col>22</xdr:col>
      <xdr:colOff>615950</xdr:colOff>
      <xdr:row>19</xdr:row>
      <xdr:rowOff>52070</xdr:rowOff>
    </xdr:to>
    <xdr:sp macro="" textlink="">
      <xdr:nvSpPr>
        <xdr:cNvPr id="147" name="円/楕円 146"/>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36847</xdr:rowOff>
    </xdr:from>
    <xdr:ext cx="736600" cy="259045"/>
    <xdr:sp macro="" textlink="">
      <xdr:nvSpPr>
        <xdr:cNvPr id="148" name="テキスト ボックス 147"/>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22860</xdr:rowOff>
    </xdr:from>
    <xdr:to>
      <xdr:col>21</xdr:col>
      <xdr:colOff>412750</xdr:colOff>
      <xdr:row>18</xdr:row>
      <xdr:rowOff>124460</xdr:rowOff>
    </xdr:to>
    <xdr:sp macro="" textlink="">
      <xdr:nvSpPr>
        <xdr:cNvPr id="149" name="円/楕円 148"/>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109237</xdr:rowOff>
    </xdr:from>
    <xdr:ext cx="762000" cy="259045"/>
    <xdr:sp macro="" textlink="">
      <xdr:nvSpPr>
        <xdr:cNvPr id="150" name="テキスト ボックス 149"/>
        <xdr:cNvSpPr txBox="1"/>
      </xdr:nvSpPr>
      <xdr:spPr>
        <a:xfrm>
          <a:off x="14401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133350</xdr:rowOff>
    </xdr:from>
    <xdr:to>
      <xdr:col>20</xdr:col>
      <xdr:colOff>209550</xdr:colOff>
      <xdr:row>18</xdr:row>
      <xdr:rowOff>63500</xdr:rowOff>
    </xdr:to>
    <xdr:sp macro="" textlink="">
      <xdr:nvSpPr>
        <xdr:cNvPr id="151" name="円/楕円 150"/>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48277</xdr:rowOff>
    </xdr:from>
    <xdr:ext cx="762000" cy="259045"/>
    <xdr:sp macro="" textlink="">
      <xdr:nvSpPr>
        <xdr:cNvPr id="152" name="テキスト ボックス 151"/>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38100</xdr:rowOff>
    </xdr:from>
    <xdr:to>
      <xdr:col>19</xdr:col>
      <xdr:colOff>6350</xdr:colOff>
      <xdr:row>18</xdr:row>
      <xdr:rowOff>139700</xdr:rowOff>
    </xdr:to>
    <xdr:sp macro="" textlink="">
      <xdr:nvSpPr>
        <xdr:cNvPr id="153" name="円/楕円 152"/>
        <xdr:cNvSpPr/>
      </xdr:nvSpPr>
      <xdr:spPr>
        <a:xfrm>
          <a:off x="12954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124477</xdr:rowOff>
    </xdr:from>
    <xdr:ext cx="762000" cy="259045"/>
    <xdr:sp macro="" textlink="">
      <xdr:nvSpPr>
        <xdr:cNvPr id="154" name="テキスト ボックス 153"/>
        <xdr:cNvSpPr txBox="1"/>
      </xdr:nvSpPr>
      <xdr:spPr>
        <a:xfrm>
          <a:off x="12623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扶助費に係る経常収支比率が類似団体平均を０．</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ポイント下回っているが、</a:t>
          </a:r>
          <a:r>
            <a:rPr lang="ja-JP" altLang="en-US" sz="1300" b="0" i="0" baseline="0">
              <a:solidFill>
                <a:schemeClr val="dk1"/>
              </a:solidFill>
              <a:effectLst/>
              <a:latin typeface="+mn-lt"/>
              <a:ea typeface="+mn-ea"/>
              <a:cs typeface="+mn-cs"/>
            </a:rPr>
            <a:t>雇用環境の低迷</a:t>
          </a:r>
          <a:r>
            <a:rPr lang="ja-JP" altLang="ja-JP" sz="1300" b="0" i="0" baseline="0">
              <a:solidFill>
                <a:schemeClr val="dk1"/>
              </a:solidFill>
              <a:effectLst/>
              <a:latin typeface="+mn-lt"/>
              <a:ea typeface="+mn-ea"/>
              <a:cs typeface="+mn-cs"/>
            </a:rPr>
            <a:t>や高齢化による生活保護費</a:t>
          </a:r>
          <a:r>
            <a:rPr lang="ja-JP" altLang="en-US" sz="1300" b="0" i="0" baseline="0">
              <a:solidFill>
                <a:schemeClr val="dk1"/>
              </a:solidFill>
              <a:effectLst/>
              <a:latin typeface="+mn-lt"/>
              <a:ea typeface="+mn-ea"/>
              <a:cs typeface="+mn-cs"/>
            </a:rPr>
            <a:t>などの扶助費の増加傾向は続いて</a:t>
          </a:r>
          <a:r>
            <a:rPr lang="ja-JP" altLang="ja-JP" sz="1300" b="0" i="0" baseline="0">
              <a:solidFill>
                <a:schemeClr val="dk1"/>
              </a:solidFill>
              <a:effectLst/>
              <a:latin typeface="+mn-lt"/>
              <a:ea typeface="+mn-ea"/>
              <a:cs typeface="+mn-cs"/>
            </a:rPr>
            <a:t>いる。今後も受給者の</a:t>
          </a:r>
          <a:r>
            <a:rPr lang="ja-JP" altLang="en-US" sz="1300" b="0" i="0" baseline="0">
              <a:solidFill>
                <a:schemeClr val="dk1"/>
              </a:solidFill>
              <a:effectLst/>
              <a:latin typeface="+mn-lt"/>
              <a:ea typeface="+mn-ea"/>
              <a:cs typeface="+mn-cs"/>
            </a:rPr>
            <a:t>収入</a:t>
          </a:r>
          <a:r>
            <a:rPr lang="ja-JP" altLang="ja-JP" sz="1300" b="0" i="0" baseline="0">
              <a:solidFill>
                <a:schemeClr val="dk1"/>
              </a:solidFill>
              <a:effectLst/>
              <a:latin typeface="+mn-lt"/>
              <a:ea typeface="+mn-ea"/>
              <a:cs typeface="+mn-cs"/>
            </a:rPr>
            <a:t>状況</a:t>
          </a:r>
          <a:r>
            <a:rPr lang="ja-JP" altLang="en-US" sz="1300" b="0" i="0" baseline="0">
              <a:solidFill>
                <a:schemeClr val="dk1"/>
              </a:solidFill>
              <a:effectLst/>
              <a:latin typeface="+mn-lt"/>
              <a:ea typeface="+mn-ea"/>
              <a:cs typeface="+mn-cs"/>
            </a:rPr>
            <a:t>や資産</a:t>
          </a:r>
          <a:r>
            <a:rPr lang="ja-JP" altLang="ja-JP" sz="1300" b="0" i="0" baseline="0">
              <a:solidFill>
                <a:schemeClr val="dk1"/>
              </a:solidFill>
              <a:effectLst/>
              <a:latin typeface="+mn-lt"/>
              <a:ea typeface="+mn-ea"/>
              <a:cs typeface="+mn-cs"/>
            </a:rPr>
            <a:t>調査など、資格審査等の適正化に努める。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83566</xdr:rowOff>
    </xdr:from>
    <xdr:to>
      <xdr:col>7</xdr:col>
      <xdr:colOff>15875</xdr:colOff>
      <xdr:row>55</xdr:row>
      <xdr:rowOff>92710</xdr:rowOff>
    </xdr:to>
    <xdr:cxnSp macro="">
      <xdr:nvCxnSpPr>
        <xdr:cNvPr id="185" name="直線コネクタ 184"/>
        <xdr:cNvCxnSpPr/>
      </xdr:nvCxnSpPr>
      <xdr:spPr>
        <a:xfrm flipV="1">
          <a:off x="3987800" y="95133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56134</xdr:rowOff>
    </xdr:from>
    <xdr:to>
      <xdr:col>5</xdr:col>
      <xdr:colOff>549275</xdr:colOff>
      <xdr:row>55</xdr:row>
      <xdr:rowOff>92710</xdr:rowOff>
    </xdr:to>
    <xdr:cxnSp macro="">
      <xdr:nvCxnSpPr>
        <xdr:cNvPr id="188" name="直線コネクタ 187"/>
        <xdr:cNvCxnSpPr/>
      </xdr:nvCxnSpPr>
      <xdr:spPr>
        <a:xfrm>
          <a:off x="3098800" y="94858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56134</xdr:rowOff>
    </xdr:from>
    <xdr:to>
      <xdr:col>4</xdr:col>
      <xdr:colOff>346075</xdr:colOff>
      <xdr:row>55</xdr:row>
      <xdr:rowOff>83566</xdr:rowOff>
    </xdr:to>
    <xdr:cxnSp macro="">
      <xdr:nvCxnSpPr>
        <xdr:cNvPr id="191" name="直線コネクタ 190"/>
        <xdr:cNvCxnSpPr/>
      </xdr:nvCxnSpPr>
      <xdr:spPr>
        <a:xfrm flipV="1">
          <a:off x="2209800" y="9485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56134</xdr:rowOff>
    </xdr:from>
    <xdr:to>
      <xdr:col>3</xdr:col>
      <xdr:colOff>142875</xdr:colOff>
      <xdr:row>55</xdr:row>
      <xdr:rowOff>83566</xdr:rowOff>
    </xdr:to>
    <xdr:cxnSp macro="">
      <xdr:nvCxnSpPr>
        <xdr:cNvPr id="194" name="直線コネクタ 193"/>
        <xdr:cNvCxnSpPr/>
      </xdr:nvCxnSpPr>
      <xdr:spPr>
        <a:xfrm>
          <a:off x="1320800" y="9485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25908</xdr:rowOff>
    </xdr:from>
    <xdr:to>
      <xdr:col>3</xdr:col>
      <xdr:colOff>193675</xdr:colOff>
      <xdr:row>56</xdr:row>
      <xdr:rowOff>127508</xdr:rowOff>
    </xdr:to>
    <xdr:sp macro="" textlink="">
      <xdr:nvSpPr>
        <xdr:cNvPr id="195" name="フローチャート : 判断 194"/>
        <xdr:cNvSpPr/>
      </xdr:nvSpPr>
      <xdr:spPr>
        <a:xfrm>
          <a:off x="2159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112285</xdr:rowOff>
    </xdr:from>
    <xdr:ext cx="762000" cy="259045"/>
    <xdr:sp macro="" textlink="">
      <xdr:nvSpPr>
        <xdr:cNvPr id="196" name="テキスト ボックス 195"/>
        <xdr:cNvSpPr txBox="1"/>
      </xdr:nvSpPr>
      <xdr:spPr>
        <a:xfrm>
          <a:off x="1828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115062</xdr:rowOff>
    </xdr:from>
    <xdr:to>
      <xdr:col>1</xdr:col>
      <xdr:colOff>676275</xdr:colOff>
      <xdr:row>56</xdr:row>
      <xdr:rowOff>45212</xdr:rowOff>
    </xdr:to>
    <xdr:sp macro="" textlink="">
      <xdr:nvSpPr>
        <xdr:cNvPr id="197" name="フローチャート : 判断 196"/>
        <xdr:cNvSpPr/>
      </xdr:nvSpPr>
      <xdr:spPr>
        <a:xfrm>
          <a:off x="1270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29989</xdr:rowOff>
    </xdr:from>
    <xdr:ext cx="762000" cy="259045"/>
    <xdr:sp macro="" textlink="">
      <xdr:nvSpPr>
        <xdr:cNvPr id="198" name="テキスト ボックス 197"/>
        <xdr:cNvSpPr txBox="1"/>
      </xdr:nvSpPr>
      <xdr:spPr>
        <a:xfrm>
          <a:off x="939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32766</xdr:rowOff>
    </xdr:from>
    <xdr:to>
      <xdr:col>7</xdr:col>
      <xdr:colOff>66675</xdr:colOff>
      <xdr:row>55</xdr:row>
      <xdr:rowOff>134366</xdr:rowOff>
    </xdr:to>
    <xdr:sp macro="" textlink="">
      <xdr:nvSpPr>
        <xdr:cNvPr id="204" name="円/楕円 203"/>
        <xdr:cNvSpPr/>
      </xdr:nvSpPr>
      <xdr:spPr>
        <a:xfrm>
          <a:off x="47752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49293</xdr:rowOff>
    </xdr:from>
    <xdr:ext cx="762000" cy="259045"/>
    <xdr:sp macro="" textlink="">
      <xdr:nvSpPr>
        <xdr:cNvPr id="205" name="扶助費該当値テキスト"/>
        <xdr:cNvSpPr txBox="1"/>
      </xdr:nvSpPr>
      <xdr:spPr>
        <a:xfrm>
          <a:off x="4914900" y="930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41910</xdr:rowOff>
    </xdr:from>
    <xdr:to>
      <xdr:col>5</xdr:col>
      <xdr:colOff>600075</xdr:colOff>
      <xdr:row>55</xdr:row>
      <xdr:rowOff>143510</xdr:rowOff>
    </xdr:to>
    <xdr:sp macro="" textlink="">
      <xdr:nvSpPr>
        <xdr:cNvPr id="206" name="円/楕円 205"/>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153687</xdr:rowOff>
    </xdr:from>
    <xdr:ext cx="736600" cy="259045"/>
    <xdr:sp macro="" textlink="">
      <xdr:nvSpPr>
        <xdr:cNvPr id="207" name="テキスト ボックス 206"/>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5334</xdr:rowOff>
    </xdr:from>
    <xdr:to>
      <xdr:col>4</xdr:col>
      <xdr:colOff>396875</xdr:colOff>
      <xdr:row>55</xdr:row>
      <xdr:rowOff>106934</xdr:rowOff>
    </xdr:to>
    <xdr:sp macro="" textlink="">
      <xdr:nvSpPr>
        <xdr:cNvPr id="208" name="円/楕円 207"/>
        <xdr:cNvSpPr/>
      </xdr:nvSpPr>
      <xdr:spPr>
        <a:xfrm>
          <a:off x="3048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117111</xdr:rowOff>
    </xdr:from>
    <xdr:ext cx="762000" cy="259045"/>
    <xdr:sp macro="" textlink="">
      <xdr:nvSpPr>
        <xdr:cNvPr id="209" name="テキスト ボックス 208"/>
        <xdr:cNvSpPr txBox="1"/>
      </xdr:nvSpPr>
      <xdr:spPr>
        <a:xfrm>
          <a:off x="2717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32766</xdr:rowOff>
    </xdr:from>
    <xdr:to>
      <xdr:col>3</xdr:col>
      <xdr:colOff>193675</xdr:colOff>
      <xdr:row>55</xdr:row>
      <xdr:rowOff>134366</xdr:rowOff>
    </xdr:to>
    <xdr:sp macro="" textlink="">
      <xdr:nvSpPr>
        <xdr:cNvPr id="210" name="円/楕円 209"/>
        <xdr:cNvSpPr/>
      </xdr:nvSpPr>
      <xdr:spPr>
        <a:xfrm>
          <a:off x="2159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144543</xdr:rowOff>
    </xdr:from>
    <xdr:ext cx="762000" cy="259045"/>
    <xdr:sp macro="" textlink="">
      <xdr:nvSpPr>
        <xdr:cNvPr id="211" name="テキスト ボックス 210"/>
        <xdr:cNvSpPr txBox="1"/>
      </xdr:nvSpPr>
      <xdr:spPr>
        <a:xfrm>
          <a:off x="1828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5334</xdr:rowOff>
    </xdr:from>
    <xdr:to>
      <xdr:col>1</xdr:col>
      <xdr:colOff>676275</xdr:colOff>
      <xdr:row>55</xdr:row>
      <xdr:rowOff>106934</xdr:rowOff>
    </xdr:to>
    <xdr:sp macro="" textlink="">
      <xdr:nvSpPr>
        <xdr:cNvPr id="212" name="円/楕円 211"/>
        <xdr:cNvSpPr/>
      </xdr:nvSpPr>
      <xdr:spPr>
        <a:xfrm>
          <a:off x="1270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117111</xdr:rowOff>
    </xdr:from>
    <xdr:ext cx="762000" cy="259045"/>
    <xdr:sp macro="" textlink="">
      <xdr:nvSpPr>
        <xdr:cNvPr id="213" name="テキスト ボックス 212"/>
        <xdr:cNvSpPr txBox="1"/>
      </xdr:nvSpPr>
      <xdr:spPr>
        <a:xfrm>
          <a:off x="939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その他に係る経常収支比率は類似団体平均を</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７</a:t>
          </a:r>
          <a:r>
            <a:rPr lang="ja-JP" altLang="ja-JP" sz="1300" b="0" i="0" baseline="0">
              <a:solidFill>
                <a:schemeClr val="dk1"/>
              </a:solidFill>
              <a:effectLst/>
              <a:latin typeface="+mn-lt"/>
              <a:ea typeface="+mn-ea"/>
              <a:cs typeface="+mn-cs"/>
            </a:rPr>
            <a:t>ポンイト下回っている</a:t>
          </a:r>
          <a:r>
            <a:rPr lang="ja-JP" altLang="en-US" sz="1300" b="0" i="0" baseline="0">
              <a:solidFill>
                <a:schemeClr val="dk1"/>
              </a:solidFill>
              <a:effectLst/>
              <a:latin typeface="+mn-lt"/>
              <a:ea typeface="+mn-ea"/>
              <a:cs typeface="+mn-cs"/>
            </a:rPr>
            <a:t>が、前年度比０．６ポイント悪化している</a:t>
          </a:r>
          <a:r>
            <a:rPr lang="ja-JP" altLang="ja-JP" sz="1300" b="0" i="0" baseline="0">
              <a:solidFill>
                <a:schemeClr val="dk1"/>
              </a:solidFill>
              <a:effectLst/>
              <a:latin typeface="+mn-lt"/>
              <a:ea typeface="+mn-ea"/>
              <a:cs typeface="+mn-cs"/>
            </a:rPr>
            <a:t>。主な要因は、</a:t>
          </a:r>
          <a:r>
            <a:rPr lang="ja-JP" altLang="en-US" sz="1300" b="0" i="0" baseline="0">
              <a:solidFill>
                <a:schemeClr val="dk1"/>
              </a:solidFill>
              <a:effectLst/>
              <a:latin typeface="+mn-lt"/>
              <a:ea typeface="+mn-ea"/>
              <a:cs typeface="+mn-cs"/>
            </a:rPr>
            <a:t>保険料等の</a:t>
          </a:r>
          <a:r>
            <a:rPr lang="ja-JP" altLang="ja-JP" sz="1300" b="0" i="0" baseline="0">
              <a:solidFill>
                <a:schemeClr val="dk1"/>
              </a:solidFill>
              <a:effectLst/>
              <a:latin typeface="+mn-lt"/>
              <a:ea typeface="+mn-ea"/>
              <a:cs typeface="+mn-cs"/>
            </a:rPr>
            <a:t>特別会計への</a:t>
          </a:r>
          <a:r>
            <a:rPr lang="ja-JP" altLang="en-US" sz="1300" b="0" i="0" baseline="0">
              <a:solidFill>
                <a:schemeClr val="dk1"/>
              </a:solidFill>
              <a:effectLst/>
              <a:latin typeface="+mn-lt"/>
              <a:ea typeface="+mn-ea"/>
              <a:cs typeface="+mn-cs"/>
            </a:rPr>
            <a:t>繰出金が増加しているためで、</a:t>
          </a:r>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適正な受益者負担割合の設定と</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徴収強化を図り、</a:t>
          </a:r>
          <a:r>
            <a:rPr lang="ja-JP" altLang="ja-JP" sz="1300" b="0" i="0" baseline="0">
              <a:solidFill>
                <a:schemeClr val="dk1"/>
              </a:solidFill>
              <a:effectLst/>
              <a:latin typeface="+mn-lt"/>
              <a:ea typeface="+mn-ea"/>
              <a:cs typeface="+mn-cs"/>
            </a:rPr>
            <a:t>健全化に努める。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56</xdr:row>
      <xdr:rowOff>35560</xdr:rowOff>
    </xdr:to>
    <xdr:cxnSp macro="">
      <xdr:nvCxnSpPr>
        <xdr:cNvPr id="246" name="直線コネクタ 245"/>
        <xdr:cNvCxnSpPr/>
      </xdr:nvCxnSpPr>
      <xdr:spPr>
        <a:xfrm>
          <a:off x="15671800" y="9591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123190</xdr:rowOff>
    </xdr:from>
    <xdr:to>
      <xdr:col>22</xdr:col>
      <xdr:colOff>565150</xdr:colOff>
      <xdr:row>55</xdr:row>
      <xdr:rowOff>161290</xdr:rowOff>
    </xdr:to>
    <xdr:cxnSp macro="">
      <xdr:nvCxnSpPr>
        <xdr:cNvPr id="249" name="直線コネクタ 248"/>
        <xdr:cNvCxnSpPr/>
      </xdr:nvCxnSpPr>
      <xdr:spPr>
        <a:xfrm>
          <a:off x="14782800" y="9552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92710</xdr:rowOff>
    </xdr:from>
    <xdr:to>
      <xdr:col>21</xdr:col>
      <xdr:colOff>361950</xdr:colOff>
      <xdr:row>55</xdr:row>
      <xdr:rowOff>123190</xdr:rowOff>
    </xdr:to>
    <xdr:cxnSp macro="">
      <xdr:nvCxnSpPr>
        <xdr:cNvPr id="252" name="直線コネクタ 251"/>
        <xdr:cNvCxnSpPr/>
      </xdr:nvCxnSpPr>
      <xdr:spPr>
        <a:xfrm>
          <a:off x="13893800" y="9522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55</xdr:row>
      <xdr:rowOff>130810</xdr:rowOff>
    </xdr:to>
    <xdr:cxnSp macro="">
      <xdr:nvCxnSpPr>
        <xdr:cNvPr id="255" name="直線コネクタ 254"/>
        <xdr:cNvCxnSpPr/>
      </xdr:nvCxnSpPr>
      <xdr:spPr>
        <a:xfrm flipV="1">
          <a:off x="13004800" y="9522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6" name="フローチャート : 判断 255"/>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7" name="テキスト ボックス 256"/>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8" name="フローチャート : 判断 257"/>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59" name="テキスト ボックス 258"/>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65" name="円/楕円 264"/>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1287</xdr:rowOff>
    </xdr:from>
    <xdr:ext cx="762000" cy="259045"/>
    <xdr:sp macro="" textlink="">
      <xdr:nvSpPr>
        <xdr:cNvPr id="266"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67" name="円/楕円 266"/>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68" name="テキスト ボックス 267"/>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72390</xdr:rowOff>
    </xdr:from>
    <xdr:to>
      <xdr:col>21</xdr:col>
      <xdr:colOff>412750</xdr:colOff>
      <xdr:row>56</xdr:row>
      <xdr:rowOff>2540</xdr:rowOff>
    </xdr:to>
    <xdr:sp macro="" textlink="">
      <xdr:nvSpPr>
        <xdr:cNvPr id="269" name="円/楕円 268"/>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12717</xdr:rowOff>
    </xdr:from>
    <xdr:ext cx="762000" cy="259045"/>
    <xdr:sp macro="" textlink="">
      <xdr:nvSpPr>
        <xdr:cNvPr id="270" name="テキスト ボックス 269"/>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41910</xdr:rowOff>
    </xdr:from>
    <xdr:to>
      <xdr:col>20</xdr:col>
      <xdr:colOff>209550</xdr:colOff>
      <xdr:row>55</xdr:row>
      <xdr:rowOff>143510</xdr:rowOff>
    </xdr:to>
    <xdr:sp macro="" textlink="">
      <xdr:nvSpPr>
        <xdr:cNvPr id="271" name="円/楕円 270"/>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153687</xdr:rowOff>
    </xdr:from>
    <xdr:ext cx="762000" cy="259045"/>
    <xdr:sp macro="" textlink="">
      <xdr:nvSpPr>
        <xdr:cNvPr id="272" name="テキスト ボックス 271"/>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73" name="円/楕円 272"/>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20337</xdr:rowOff>
    </xdr:from>
    <xdr:ext cx="762000" cy="259045"/>
    <xdr:sp macro="" textlink="">
      <xdr:nvSpPr>
        <xdr:cNvPr id="274" name="テキスト ボックス 273"/>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補助費等に係る経常収支比率は類似団体に比べ１．</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ポイント下回っている。</a:t>
          </a:r>
          <a:r>
            <a:rPr lang="ja-JP" altLang="en-US" sz="1300" b="0" i="0" baseline="0">
              <a:solidFill>
                <a:schemeClr val="dk1"/>
              </a:solidFill>
              <a:effectLst/>
              <a:latin typeface="+mn-lt"/>
              <a:ea typeface="+mn-ea"/>
              <a:cs typeface="+mn-cs"/>
            </a:rPr>
            <a:t>過去の行財政改革において、各種の補助金や助成金の支給基準や金額の見直しを行うとともに、</a:t>
          </a:r>
          <a:r>
            <a:rPr lang="ja-JP" altLang="ja-JP" sz="1300" b="0" i="0" baseline="0">
              <a:solidFill>
                <a:schemeClr val="dk1"/>
              </a:solidFill>
              <a:effectLst/>
              <a:latin typeface="+mn-lt"/>
              <a:ea typeface="+mn-ea"/>
              <a:cs typeface="+mn-cs"/>
            </a:rPr>
            <a:t>施設については指定管理を導入し、</a:t>
          </a:r>
          <a:r>
            <a:rPr lang="ja-JP" altLang="en-US" sz="1300" b="0" i="0" baseline="0">
              <a:solidFill>
                <a:schemeClr val="dk1"/>
              </a:solidFill>
              <a:effectLst/>
              <a:latin typeface="+mn-lt"/>
              <a:ea typeface="+mn-ea"/>
              <a:cs typeface="+mn-cs"/>
            </a:rPr>
            <a:t>団体等に対する補助金の適正化を図ってきた</a:t>
          </a:r>
          <a:r>
            <a:rPr lang="ja-JP" altLang="ja-JP"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また、</a:t>
          </a:r>
          <a:r>
            <a:rPr lang="ja-JP" altLang="ja-JP" sz="1300" b="0" i="0" baseline="0">
              <a:solidFill>
                <a:schemeClr val="dk1"/>
              </a:solidFill>
              <a:effectLst/>
              <a:latin typeface="+mn-lt"/>
              <a:ea typeface="+mn-ea"/>
              <a:cs typeface="+mn-cs"/>
            </a:rPr>
            <a:t>前年度</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特殊要因</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土地開発公社の解散に伴う補償金</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７９０百万円</a:t>
          </a:r>
          <a:r>
            <a:rPr lang="ja-JP" altLang="en-US" sz="1300" b="0" i="0" baseline="0">
              <a:solidFill>
                <a:schemeClr val="dk1"/>
              </a:solidFill>
              <a:effectLst/>
              <a:latin typeface="+mn-lt"/>
              <a:ea typeface="+mn-ea"/>
              <a:cs typeface="+mn-cs"/>
            </a:rPr>
            <a:t>）がなくなった</a:t>
          </a:r>
          <a:r>
            <a:rPr lang="ja-JP" altLang="ja-JP" sz="1300" b="0" i="0" baseline="0">
              <a:solidFill>
                <a:schemeClr val="dk1"/>
              </a:solidFill>
              <a:effectLst/>
              <a:latin typeface="+mn-lt"/>
              <a:ea typeface="+mn-ea"/>
              <a:cs typeface="+mn-cs"/>
            </a:rPr>
            <a:t>ため</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前年度と比較しても０．９ポイント下回って</a:t>
          </a:r>
          <a:r>
            <a:rPr lang="ja-JP" altLang="en-US" sz="1300" b="0" i="0" baseline="0">
              <a:solidFill>
                <a:schemeClr val="dk1"/>
              </a:solidFill>
              <a:effectLst/>
              <a:latin typeface="+mn-lt"/>
              <a:ea typeface="+mn-ea"/>
              <a:cs typeface="+mn-cs"/>
            </a:rPr>
            <a:t>いる。</a:t>
          </a:r>
          <a:r>
            <a:rPr lang="ja-JP" altLang="ja-JP" sz="1300" b="0" i="0" baseline="0">
              <a:solidFill>
                <a:schemeClr val="dk1"/>
              </a:solidFill>
              <a:effectLst/>
              <a:latin typeface="+mn-lt"/>
              <a:ea typeface="+mn-ea"/>
              <a:cs typeface="+mn-cs"/>
            </a:rPr>
            <a:t>今後も社会情勢の変化に対応し、適正化に努める。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97282</xdr:rowOff>
    </xdr:from>
    <xdr:to>
      <xdr:col>24</xdr:col>
      <xdr:colOff>31750</xdr:colOff>
      <xdr:row>35</xdr:row>
      <xdr:rowOff>138430</xdr:rowOff>
    </xdr:to>
    <xdr:cxnSp macro="">
      <xdr:nvCxnSpPr>
        <xdr:cNvPr id="304" name="直線コネクタ 303"/>
        <xdr:cNvCxnSpPr/>
      </xdr:nvCxnSpPr>
      <xdr:spPr>
        <a:xfrm flipV="1">
          <a:off x="15671800" y="60980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88138</xdr:rowOff>
    </xdr:from>
    <xdr:to>
      <xdr:col>22</xdr:col>
      <xdr:colOff>565150</xdr:colOff>
      <xdr:row>35</xdr:row>
      <xdr:rowOff>138430</xdr:rowOff>
    </xdr:to>
    <xdr:cxnSp macro="">
      <xdr:nvCxnSpPr>
        <xdr:cNvPr id="307" name="直線コネクタ 306"/>
        <xdr:cNvCxnSpPr/>
      </xdr:nvCxnSpPr>
      <xdr:spPr>
        <a:xfrm>
          <a:off x="14782800" y="60888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78994</xdr:rowOff>
    </xdr:from>
    <xdr:to>
      <xdr:col>21</xdr:col>
      <xdr:colOff>361950</xdr:colOff>
      <xdr:row>35</xdr:row>
      <xdr:rowOff>88138</xdr:rowOff>
    </xdr:to>
    <xdr:cxnSp macro="">
      <xdr:nvCxnSpPr>
        <xdr:cNvPr id="310" name="直線コネクタ 309"/>
        <xdr:cNvCxnSpPr/>
      </xdr:nvCxnSpPr>
      <xdr:spPr>
        <a:xfrm>
          <a:off x="13893800" y="60797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78994</xdr:rowOff>
    </xdr:from>
    <xdr:to>
      <xdr:col>20</xdr:col>
      <xdr:colOff>158750</xdr:colOff>
      <xdr:row>35</xdr:row>
      <xdr:rowOff>101854</xdr:rowOff>
    </xdr:to>
    <xdr:cxnSp macro="">
      <xdr:nvCxnSpPr>
        <xdr:cNvPr id="313" name="直線コネクタ 312"/>
        <xdr:cNvCxnSpPr/>
      </xdr:nvCxnSpPr>
      <xdr:spPr>
        <a:xfrm flipV="1">
          <a:off x="13004800" y="60797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4" name="フローチャート : 判断 313"/>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15" name="テキスト ボックス 314"/>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16" name="フローチャート : 判断 315"/>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17" name="テキスト ボックス 316"/>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46482</xdr:rowOff>
    </xdr:from>
    <xdr:to>
      <xdr:col>24</xdr:col>
      <xdr:colOff>82550</xdr:colOff>
      <xdr:row>35</xdr:row>
      <xdr:rowOff>148082</xdr:rowOff>
    </xdr:to>
    <xdr:sp macro="" textlink="">
      <xdr:nvSpPr>
        <xdr:cNvPr id="323" name="円/楕円 322"/>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63009</xdr:rowOff>
    </xdr:from>
    <xdr:ext cx="762000" cy="259045"/>
    <xdr:sp macro="" textlink="">
      <xdr:nvSpPr>
        <xdr:cNvPr id="324"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25" name="円/楕円 324"/>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26" name="テキスト ボックス 325"/>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37338</xdr:rowOff>
    </xdr:from>
    <xdr:to>
      <xdr:col>21</xdr:col>
      <xdr:colOff>412750</xdr:colOff>
      <xdr:row>35</xdr:row>
      <xdr:rowOff>138938</xdr:rowOff>
    </xdr:to>
    <xdr:sp macro="" textlink="">
      <xdr:nvSpPr>
        <xdr:cNvPr id="327" name="円/楕円 326"/>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149115</xdr:rowOff>
    </xdr:from>
    <xdr:ext cx="762000" cy="259045"/>
    <xdr:sp macro="" textlink="">
      <xdr:nvSpPr>
        <xdr:cNvPr id="328" name="テキスト ボックス 327"/>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28194</xdr:rowOff>
    </xdr:from>
    <xdr:to>
      <xdr:col>20</xdr:col>
      <xdr:colOff>209550</xdr:colOff>
      <xdr:row>35</xdr:row>
      <xdr:rowOff>129794</xdr:rowOff>
    </xdr:to>
    <xdr:sp macro="" textlink="">
      <xdr:nvSpPr>
        <xdr:cNvPr id="329" name="円/楕円 328"/>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139971</xdr:rowOff>
    </xdr:from>
    <xdr:ext cx="762000" cy="259045"/>
    <xdr:sp macro="" textlink="">
      <xdr:nvSpPr>
        <xdr:cNvPr id="330" name="テキスト ボックス 329"/>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51054</xdr:rowOff>
    </xdr:from>
    <xdr:to>
      <xdr:col>19</xdr:col>
      <xdr:colOff>6350</xdr:colOff>
      <xdr:row>35</xdr:row>
      <xdr:rowOff>152654</xdr:rowOff>
    </xdr:to>
    <xdr:sp macro="" textlink="">
      <xdr:nvSpPr>
        <xdr:cNvPr id="331" name="円/楕円 330"/>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162831</xdr:rowOff>
    </xdr:from>
    <xdr:ext cx="762000" cy="259045"/>
    <xdr:sp macro="" textlink="">
      <xdr:nvSpPr>
        <xdr:cNvPr id="332" name="テキスト ボックス 331"/>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公債費に係る経常収支比率は、過去の投資</a:t>
          </a:r>
          <a:r>
            <a:rPr lang="ja-JP" altLang="en-US" sz="1300" b="0" i="0" baseline="0">
              <a:solidFill>
                <a:schemeClr val="dk1"/>
              </a:solidFill>
              <a:effectLst/>
              <a:latin typeface="+mn-lt"/>
              <a:ea typeface="+mn-ea"/>
              <a:cs typeface="+mn-cs"/>
            </a:rPr>
            <a:t>（公共施設の建設など）</a:t>
          </a:r>
          <a:r>
            <a:rPr lang="ja-JP" altLang="ja-JP" sz="1300" b="0" i="0" baseline="0">
              <a:solidFill>
                <a:schemeClr val="dk1"/>
              </a:solidFill>
              <a:effectLst/>
              <a:latin typeface="+mn-lt"/>
              <a:ea typeface="+mn-ea"/>
              <a:cs typeface="+mn-cs"/>
            </a:rPr>
            <a:t>に係る地方債の償還額が高水準にあることなどの影響で、類似団体平均を２．</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ポイント上回っている</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平成２６年度まで</a:t>
          </a:r>
          <a:r>
            <a:rPr lang="ja-JP" altLang="en-US" sz="1300" b="0" i="0" baseline="0">
              <a:solidFill>
                <a:schemeClr val="dk1"/>
              </a:solidFill>
              <a:effectLst/>
              <a:latin typeface="+mn-lt"/>
              <a:ea typeface="+mn-ea"/>
              <a:cs typeface="+mn-cs"/>
            </a:rPr>
            <a:t>こうした状況は継続される見込みであり、</a:t>
          </a:r>
          <a:r>
            <a:rPr lang="ja-JP" altLang="ja-JP" sz="1300" b="0" i="0" baseline="0">
              <a:solidFill>
                <a:schemeClr val="dk1"/>
              </a:solidFill>
              <a:effectLst/>
              <a:latin typeface="+mn-lt"/>
              <a:ea typeface="+mn-ea"/>
              <a:cs typeface="+mn-cs"/>
            </a:rPr>
            <a:t>事業の選択と集中により新規発行を抑制し、公債費の適正化に取り組んでいく。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131572</xdr:rowOff>
    </xdr:from>
    <xdr:to>
      <xdr:col>7</xdr:col>
      <xdr:colOff>15875</xdr:colOff>
      <xdr:row>78</xdr:row>
      <xdr:rowOff>145287</xdr:rowOff>
    </xdr:to>
    <xdr:cxnSp macro="">
      <xdr:nvCxnSpPr>
        <xdr:cNvPr id="362" name="直線コネクタ 361"/>
        <xdr:cNvCxnSpPr/>
      </xdr:nvCxnSpPr>
      <xdr:spPr>
        <a:xfrm flipV="1">
          <a:off x="3987800" y="13504672"/>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145287</xdr:rowOff>
    </xdr:from>
    <xdr:to>
      <xdr:col>5</xdr:col>
      <xdr:colOff>549275</xdr:colOff>
      <xdr:row>78</xdr:row>
      <xdr:rowOff>145287</xdr:rowOff>
    </xdr:to>
    <xdr:cxnSp macro="">
      <xdr:nvCxnSpPr>
        <xdr:cNvPr id="365" name="直線コネクタ 364"/>
        <xdr:cNvCxnSpPr/>
      </xdr:nvCxnSpPr>
      <xdr:spPr>
        <a:xfrm>
          <a:off x="3098800" y="135183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131572</xdr:rowOff>
    </xdr:from>
    <xdr:to>
      <xdr:col>4</xdr:col>
      <xdr:colOff>346075</xdr:colOff>
      <xdr:row>78</xdr:row>
      <xdr:rowOff>145287</xdr:rowOff>
    </xdr:to>
    <xdr:cxnSp macro="">
      <xdr:nvCxnSpPr>
        <xdr:cNvPr id="368" name="直線コネクタ 367"/>
        <xdr:cNvCxnSpPr/>
      </xdr:nvCxnSpPr>
      <xdr:spPr>
        <a:xfrm>
          <a:off x="2209800" y="135046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131572</xdr:rowOff>
    </xdr:from>
    <xdr:to>
      <xdr:col>3</xdr:col>
      <xdr:colOff>142875</xdr:colOff>
      <xdr:row>79</xdr:row>
      <xdr:rowOff>14987</xdr:rowOff>
    </xdr:to>
    <xdr:cxnSp macro="">
      <xdr:nvCxnSpPr>
        <xdr:cNvPr id="371" name="直線コネクタ 370"/>
        <xdr:cNvCxnSpPr/>
      </xdr:nvCxnSpPr>
      <xdr:spPr>
        <a:xfrm flipV="1">
          <a:off x="1320800" y="135046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2" name="フローチャート : 判断 371"/>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64533</xdr:rowOff>
    </xdr:from>
    <xdr:ext cx="762000" cy="259045"/>
    <xdr:sp macro="" textlink="">
      <xdr:nvSpPr>
        <xdr:cNvPr id="373" name="テキスト ボックス 372"/>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73677</xdr:rowOff>
    </xdr:from>
    <xdr:ext cx="762000" cy="259045"/>
    <xdr:sp macro="" textlink="">
      <xdr:nvSpPr>
        <xdr:cNvPr id="375" name="テキスト ボックス 374"/>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80772</xdr:rowOff>
    </xdr:from>
    <xdr:to>
      <xdr:col>7</xdr:col>
      <xdr:colOff>66675</xdr:colOff>
      <xdr:row>79</xdr:row>
      <xdr:rowOff>10922</xdr:rowOff>
    </xdr:to>
    <xdr:sp macro="" textlink="">
      <xdr:nvSpPr>
        <xdr:cNvPr id="381" name="円/楕円 380"/>
        <xdr:cNvSpPr/>
      </xdr:nvSpPr>
      <xdr:spPr>
        <a:xfrm>
          <a:off x="4775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52849</xdr:rowOff>
    </xdr:from>
    <xdr:ext cx="762000" cy="259045"/>
    <xdr:sp macro="" textlink="">
      <xdr:nvSpPr>
        <xdr:cNvPr id="382" name="公債費該当値テキスト"/>
        <xdr:cNvSpPr txBox="1"/>
      </xdr:nvSpPr>
      <xdr:spPr>
        <a:xfrm>
          <a:off x="4914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94487</xdr:rowOff>
    </xdr:from>
    <xdr:to>
      <xdr:col>5</xdr:col>
      <xdr:colOff>600075</xdr:colOff>
      <xdr:row>79</xdr:row>
      <xdr:rowOff>24637</xdr:rowOff>
    </xdr:to>
    <xdr:sp macro="" textlink="">
      <xdr:nvSpPr>
        <xdr:cNvPr id="383" name="円/楕円 382"/>
        <xdr:cNvSpPr/>
      </xdr:nvSpPr>
      <xdr:spPr>
        <a:xfrm>
          <a:off x="3937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9414</xdr:rowOff>
    </xdr:from>
    <xdr:ext cx="736600" cy="259045"/>
    <xdr:sp macro="" textlink="">
      <xdr:nvSpPr>
        <xdr:cNvPr id="384" name="テキスト ボックス 383"/>
        <xdr:cNvSpPr txBox="1"/>
      </xdr:nvSpPr>
      <xdr:spPr>
        <a:xfrm>
          <a:off x="3606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94487</xdr:rowOff>
    </xdr:from>
    <xdr:to>
      <xdr:col>4</xdr:col>
      <xdr:colOff>396875</xdr:colOff>
      <xdr:row>79</xdr:row>
      <xdr:rowOff>24637</xdr:rowOff>
    </xdr:to>
    <xdr:sp macro="" textlink="">
      <xdr:nvSpPr>
        <xdr:cNvPr id="385" name="円/楕円 384"/>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86" name="テキスト ボックス 385"/>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80772</xdr:rowOff>
    </xdr:from>
    <xdr:to>
      <xdr:col>3</xdr:col>
      <xdr:colOff>193675</xdr:colOff>
      <xdr:row>79</xdr:row>
      <xdr:rowOff>10922</xdr:rowOff>
    </xdr:to>
    <xdr:sp macro="" textlink="">
      <xdr:nvSpPr>
        <xdr:cNvPr id="387" name="円/楕円 386"/>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167149</xdr:rowOff>
    </xdr:from>
    <xdr:ext cx="762000" cy="259045"/>
    <xdr:sp macro="" textlink="">
      <xdr:nvSpPr>
        <xdr:cNvPr id="388" name="テキスト ボックス 387"/>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135637</xdr:rowOff>
    </xdr:from>
    <xdr:to>
      <xdr:col>1</xdr:col>
      <xdr:colOff>676275</xdr:colOff>
      <xdr:row>79</xdr:row>
      <xdr:rowOff>65787</xdr:rowOff>
    </xdr:to>
    <xdr:sp macro="" textlink="">
      <xdr:nvSpPr>
        <xdr:cNvPr id="389" name="円/楕円 388"/>
        <xdr:cNvSpPr/>
      </xdr:nvSpPr>
      <xdr:spPr>
        <a:xfrm>
          <a:off x="1270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50564</xdr:rowOff>
    </xdr:from>
    <xdr:ext cx="762000" cy="259045"/>
    <xdr:sp macro="" textlink="">
      <xdr:nvSpPr>
        <xdr:cNvPr id="390" name="テキスト ボックス 389"/>
        <xdr:cNvSpPr txBox="1"/>
      </xdr:nvSpPr>
      <xdr:spPr>
        <a:xfrm>
          <a:off x="939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公債費以外に係る経常収支比率は、類似団体平均を５．</a:t>
          </a:r>
          <a:r>
            <a:rPr lang="ja-JP" altLang="en-US" sz="1300" b="0" i="0" baseline="0">
              <a:solidFill>
                <a:schemeClr val="dk1"/>
              </a:solidFill>
              <a:effectLst/>
              <a:latin typeface="+mn-lt"/>
              <a:ea typeface="+mn-ea"/>
              <a:cs typeface="+mn-cs"/>
            </a:rPr>
            <a:t>６</a:t>
          </a:r>
          <a:r>
            <a:rPr lang="ja-JP" altLang="ja-JP" sz="1300" b="0" i="0" baseline="0">
              <a:solidFill>
                <a:schemeClr val="dk1"/>
              </a:solidFill>
              <a:effectLst/>
              <a:latin typeface="+mn-lt"/>
              <a:ea typeface="+mn-ea"/>
              <a:cs typeface="+mn-cs"/>
            </a:rPr>
            <a:t>ポイント上回っている。主な要因は、人件費のうち職員の大量退職が続いており、退職手当が依然高止まりの状況である。今後も「財政運営フレーム」に基づき、物件費の抑制や人件費の適正化に努める。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16511</xdr:rowOff>
    </xdr:from>
    <xdr:to>
      <xdr:col>24</xdr:col>
      <xdr:colOff>31750</xdr:colOff>
      <xdr:row>79</xdr:row>
      <xdr:rowOff>43180</xdr:rowOff>
    </xdr:to>
    <xdr:cxnSp macro="">
      <xdr:nvCxnSpPr>
        <xdr:cNvPr id="423" name="直線コネクタ 422"/>
        <xdr:cNvCxnSpPr/>
      </xdr:nvCxnSpPr>
      <xdr:spPr>
        <a:xfrm flipV="1">
          <a:off x="15671800" y="135610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54611</xdr:rowOff>
    </xdr:from>
    <xdr:to>
      <xdr:col>22</xdr:col>
      <xdr:colOff>565150</xdr:colOff>
      <xdr:row>79</xdr:row>
      <xdr:rowOff>43180</xdr:rowOff>
    </xdr:to>
    <xdr:cxnSp macro="">
      <xdr:nvCxnSpPr>
        <xdr:cNvPr id="426" name="直線コネクタ 425"/>
        <xdr:cNvCxnSpPr/>
      </xdr:nvCxnSpPr>
      <xdr:spPr>
        <a:xfrm>
          <a:off x="14782800" y="1342771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16511</xdr:rowOff>
    </xdr:from>
    <xdr:to>
      <xdr:col>21</xdr:col>
      <xdr:colOff>361950</xdr:colOff>
      <xdr:row>78</xdr:row>
      <xdr:rowOff>54611</xdr:rowOff>
    </xdr:to>
    <xdr:cxnSp macro="">
      <xdr:nvCxnSpPr>
        <xdr:cNvPr id="429" name="直線コネクタ 428"/>
        <xdr:cNvCxnSpPr/>
      </xdr:nvCxnSpPr>
      <xdr:spPr>
        <a:xfrm>
          <a:off x="13893800" y="133896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16511</xdr:rowOff>
    </xdr:from>
    <xdr:to>
      <xdr:col>20</xdr:col>
      <xdr:colOff>158750</xdr:colOff>
      <xdr:row>78</xdr:row>
      <xdr:rowOff>146050</xdr:rowOff>
    </xdr:to>
    <xdr:cxnSp macro="">
      <xdr:nvCxnSpPr>
        <xdr:cNvPr id="432" name="直線コネクタ 431"/>
        <xdr:cNvCxnSpPr/>
      </xdr:nvCxnSpPr>
      <xdr:spPr>
        <a:xfrm flipV="1">
          <a:off x="13004800" y="1338961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22861</xdr:rowOff>
    </xdr:from>
    <xdr:to>
      <xdr:col>20</xdr:col>
      <xdr:colOff>209550</xdr:colOff>
      <xdr:row>78</xdr:row>
      <xdr:rowOff>124461</xdr:rowOff>
    </xdr:to>
    <xdr:sp macro="" textlink="">
      <xdr:nvSpPr>
        <xdr:cNvPr id="433" name="フローチャート : 判断 432"/>
        <xdr:cNvSpPr/>
      </xdr:nvSpPr>
      <xdr:spPr>
        <a:xfrm>
          <a:off x="13843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109238</xdr:rowOff>
    </xdr:from>
    <xdr:ext cx="762000" cy="259045"/>
    <xdr:sp macro="" textlink="">
      <xdr:nvSpPr>
        <xdr:cNvPr id="434" name="テキスト ボックス 433"/>
        <xdr:cNvSpPr txBox="1"/>
      </xdr:nvSpPr>
      <xdr:spPr>
        <a:xfrm>
          <a:off x="13512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80011</xdr:rowOff>
    </xdr:from>
    <xdr:to>
      <xdr:col>19</xdr:col>
      <xdr:colOff>6350</xdr:colOff>
      <xdr:row>79</xdr:row>
      <xdr:rowOff>10161</xdr:rowOff>
    </xdr:to>
    <xdr:sp macro="" textlink="">
      <xdr:nvSpPr>
        <xdr:cNvPr id="435" name="フローチャート : 判断 434"/>
        <xdr:cNvSpPr/>
      </xdr:nvSpPr>
      <xdr:spPr>
        <a:xfrm>
          <a:off x="129540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20338</xdr:rowOff>
    </xdr:from>
    <xdr:ext cx="762000" cy="259045"/>
    <xdr:sp macro="" textlink="">
      <xdr:nvSpPr>
        <xdr:cNvPr id="436" name="テキスト ボックス 435"/>
        <xdr:cNvSpPr txBox="1"/>
      </xdr:nvSpPr>
      <xdr:spPr>
        <a:xfrm>
          <a:off x="12623800" y="132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137161</xdr:rowOff>
    </xdr:from>
    <xdr:to>
      <xdr:col>24</xdr:col>
      <xdr:colOff>82550</xdr:colOff>
      <xdr:row>79</xdr:row>
      <xdr:rowOff>67311</xdr:rowOff>
    </xdr:to>
    <xdr:sp macro="" textlink="">
      <xdr:nvSpPr>
        <xdr:cNvPr id="442" name="円/楕円 441"/>
        <xdr:cNvSpPr/>
      </xdr:nvSpPr>
      <xdr:spPr>
        <a:xfrm>
          <a:off x="16459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109238</xdr:rowOff>
    </xdr:from>
    <xdr:ext cx="762000" cy="259045"/>
    <xdr:sp macro="" textlink="">
      <xdr:nvSpPr>
        <xdr:cNvPr id="443" name="公債費以外該当値テキスト"/>
        <xdr:cNvSpPr txBox="1"/>
      </xdr:nvSpPr>
      <xdr:spPr>
        <a:xfrm>
          <a:off x="16598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163830</xdr:rowOff>
    </xdr:from>
    <xdr:to>
      <xdr:col>22</xdr:col>
      <xdr:colOff>615950</xdr:colOff>
      <xdr:row>79</xdr:row>
      <xdr:rowOff>93980</xdr:rowOff>
    </xdr:to>
    <xdr:sp macro="" textlink="">
      <xdr:nvSpPr>
        <xdr:cNvPr id="444" name="円/楕円 443"/>
        <xdr:cNvSpPr/>
      </xdr:nvSpPr>
      <xdr:spPr>
        <a:xfrm>
          <a:off x="15621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78757</xdr:rowOff>
    </xdr:from>
    <xdr:ext cx="736600" cy="259045"/>
    <xdr:sp macro="" textlink="">
      <xdr:nvSpPr>
        <xdr:cNvPr id="445" name="テキスト ボックス 444"/>
        <xdr:cNvSpPr txBox="1"/>
      </xdr:nvSpPr>
      <xdr:spPr>
        <a:xfrm>
          <a:off x="15290800" y="1362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3811</xdr:rowOff>
    </xdr:from>
    <xdr:to>
      <xdr:col>21</xdr:col>
      <xdr:colOff>412750</xdr:colOff>
      <xdr:row>78</xdr:row>
      <xdr:rowOff>105411</xdr:rowOff>
    </xdr:to>
    <xdr:sp macro="" textlink="">
      <xdr:nvSpPr>
        <xdr:cNvPr id="446" name="円/楕円 445"/>
        <xdr:cNvSpPr/>
      </xdr:nvSpPr>
      <xdr:spPr>
        <a:xfrm>
          <a:off x="14732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90188</xdr:rowOff>
    </xdr:from>
    <xdr:ext cx="762000" cy="259045"/>
    <xdr:sp macro="" textlink="">
      <xdr:nvSpPr>
        <xdr:cNvPr id="447" name="テキスト ボックス 446"/>
        <xdr:cNvSpPr txBox="1"/>
      </xdr:nvSpPr>
      <xdr:spPr>
        <a:xfrm>
          <a:off x="14401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137161</xdr:rowOff>
    </xdr:from>
    <xdr:to>
      <xdr:col>20</xdr:col>
      <xdr:colOff>209550</xdr:colOff>
      <xdr:row>78</xdr:row>
      <xdr:rowOff>67311</xdr:rowOff>
    </xdr:to>
    <xdr:sp macro="" textlink="">
      <xdr:nvSpPr>
        <xdr:cNvPr id="448" name="円/楕円 447"/>
        <xdr:cNvSpPr/>
      </xdr:nvSpPr>
      <xdr:spPr>
        <a:xfrm>
          <a:off x="13843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77488</xdr:rowOff>
    </xdr:from>
    <xdr:ext cx="762000" cy="259045"/>
    <xdr:sp macro="" textlink="">
      <xdr:nvSpPr>
        <xdr:cNvPr id="449" name="テキスト ボックス 448"/>
        <xdr:cNvSpPr txBox="1"/>
      </xdr:nvSpPr>
      <xdr:spPr>
        <a:xfrm>
          <a:off x="135128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95250</xdr:rowOff>
    </xdr:from>
    <xdr:to>
      <xdr:col>19</xdr:col>
      <xdr:colOff>6350</xdr:colOff>
      <xdr:row>79</xdr:row>
      <xdr:rowOff>25400</xdr:rowOff>
    </xdr:to>
    <xdr:sp macro="" textlink="">
      <xdr:nvSpPr>
        <xdr:cNvPr id="450" name="円/楕円 449"/>
        <xdr:cNvSpPr/>
      </xdr:nvSpPr>
      <xdr:spPr>
        <a:xfrm>
          <a:off x="12954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10177</xdr:rowOff>
    </xdr:from>
    <xdr:ext cx="762000" cy="259045"/>
    <xdr:sp macro="" textlink="">
      <xdr:nvSpPr>
        <xdr:cNvPr id="451" name="テキスト ボックス 450"/>
        <xdr:cNvSpPr txBox="1"/>
      </xdr:nvSpPr>
      <xdr:spPr>
        <a:xfrm>
          <a:off x="12623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大阪府大阪狭山市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78727</xdr:rowOff>
    </xdr:from>
    <xdr:to>
      <xdr:col>4</xdr:col>
      <xdr:colOff>1117600</xdr:colOff>
      <xdr:row>17</xdr:row>
      <xdr:rowOff>109703</xdr:rowOff>
    </xdr:to>
    <xdr:cxnSp macro="">
      <xdr:nvCxnSpPr>
        <xdr:cNvPr id="50" name="直線コネクタ 49"/>
        <xdr:cNvCxnSpPr/>
      </xdr:nvCxnSpPr>
      <xdr:spPr bwMode="auto">
        <a:xfrm>
          <a:off x="5003800" y="3041002"/>
          <a:ext cx="647700" cy="30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36646</xdr:rowOff>
    </xdr:from>
    <xdr:to>
      <xdr:col>4</xdr:col>
      <xdr:colOff>469900</xdr:colOff>
      <xdr:row>17</xdr:row>
      <xdr:rowOff>78727</xdr:rowOff>
    </xdr:to>
    <xdr:cxnSp macro="">
      <xdr:nvCxnSpPr>
        <xdr:cNvPr id="53" name="直線コネクタ 52"/>
        <xdr:cNvCxnSpPr/>
      </xdr:nvCxnSpPr>
      <xdr:spPr bwMode="auto">
        <a:xfrm>
          <a:off x="4305300" y="2998921"/>
          <a:ext cx="698500" cy="42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36646</xdr:rowOff>
    </xdr:from>
    <xdr:to>
      <xdr:col>3</xdr:col>
      <xdr:colOff>904875</xdr:colOff>
      <xdr:row>17</xdr:row>
      <xdr:rowOff>66326</xdr:rowOff>
    </xdr:to>
    <xdr:cxnSp macro="">
      <xdr:nvCxnSpPr>
        <xdr:cNvPr id="56" name="直線コネクタ 55"/>
        <xdr:cNvCxnSpPr/>
      </xdr:nvCxnSpPr>
      <xdr:spPr bwMode="auto">
        <a:xfrm flipV="1">
          <a:off x="3606800" y="2998921"/>
          <a:ext cx="698500" cy="29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66326</xdr:rowOff>
    </xdr:from>
    <xdr:to>
      <xdr:col>3</xdr:col>
      <xdr:colOff>206375</xdr:colOff>
      <xdr:row>17</xdr:row>
      <xdr:rowOff>86633</xdr:rowOff>
    </xdr:to>
    <xdr:cxnSp macro="">
      <xdr:nvCxnSpPr>
        <xdr:cNvPr id="59" name="直線コネクタ 58"/>
        <xdr:cNvCxnSpPr/>
      </xdr:nvCxnSpPr>
      <xdr:spPr bwMode="auto">
        <a:xfrm flipV="1">
          <a:off x="2908300" y="3028601"/>
          <a:ext cx="698500" cy="20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48597</xdr:rowOff>
    </xdr:from>
    <xdr:to>
      <xdr:col>3</xdr:col>
      <xdr:colOff>257175</xdr:colOff>
      <xdr:row>17</xdr:row>
      <xdr:rowOff>150197</xdr:rowOff>
    </xdr:to>
    <xdr:sp macro="" textlink="">
      <xdr:nvSpPr>
        <xdr:cNvPr id="60" name="フローチャート : 判断 59"/>
        <xdr:cNvSpPr/>
      </xdr:nvSpPr>
      <xdr:spPr bwMode="auto">
        <a:xfrm>
          <a:off x="3556000" y="3010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134974</xdr:rowOff>
    </xdr:from>
    <xdr:ext cx="762000" cy="259045"/>
    <xdr:sp macro="" textlink="">
      <xdr:nvSpPr>
        <xdr:cNvPr id="61" name="テキスト ボックス 60"/>
        <xdr:cNvSpPr txBox="1"/>
      </xdr:nvSpPr>
      <xdr:spPr>
        <a:xfrm>
          <a:off x="3225800" y="309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21317</xdr:rowOff>
    </xdr:from>
    <xdr:to>
      <xdr:col>2</xdr:col>
      <xdr:colOff>692150</xdr:colOff>
      <xdr:row>17</xdr:row>
      <xdr:rowOff>122917</xdr:rowOff>
    </xdr:to>
    <xdr:sp macro="" textlink="">
      <xdr:nvSpPr>
        <xdr:cNvPr id="62" name="フローチャート : 判断 61"/>
        <xdr:cNvSpPr/>
      </xdr:nvSpPr>
      <xdr:spPr bwMode="auto">
        <a:xfrm>
          <a:off x="2857500" y="29835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133094</xdr:rowOff>
    </xdr:from>
    <xdr:ext cx="762000" cy="259045"/>
    <xdr:sp macro="" textlink="">
      <xdr:nvSpPr>
        <xdr:cNvPr id="63" name="テキスト ボックス 62"/>
        <xdr:cNvSpPr txBox="1"/>
      </xdr:nvSpPr>
      <xdr:spPr>
        <a:xfrm>
          <a:off x="2527300" y="275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67,381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58903</xdr:rowOff>
    </xdr:from>
    <xdr:to>
      <xdr:col>5</xdr:col>
      <xdr:colOff>34925</xdr:colOff>
      <xdr:row>17</xdr:row>
      <xdr:rowOff>160503</xdr:rowOff>
    </xdr:to>
    <xdr:sp macro="" textlink="">
      <xdr:nvSpPr>
        <xdr:cNvPr id="69" name="円/楕円 68"/>
        <xdr:cNvSpPr/>
      </xdr:nvSpPr>
      <xdr:spPr bwMode="auto">
        <a:xfrm>
          <a:off x="5600700" y="3021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30980</xdr:rowOff>
    </xdr:from>
    <xdr:ext cx="762000" cy="259045"/>
    <xdr:sp macro="" textlink="">
      <xdr:nvSpPr>
        <xdr:cNvPr id="70" name="人口1人当たり決算額の推移該当値テキスト130"/>
        <xdr:cNvSpPr txBox="1"/>
      </xdr:nvSpPr>
      <xdr:spPr>
        <a:xfrm>
          <a:off x="5740400" y="2993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65,408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27927</xdr:rowOff>
    </xdr:from>
    <xdr:to>
      <xdr:col>4</xdr:col>
      <xdr:colOff>520700</xdr:colOff>
      <xdr:row>17</xdr:row>
      <xdr:rowOff>129527</xdr:rowOff>
    </xdr:to>
    <xdr:sp macro="" textlink="">
      <xdr:nvSpPr>
        <xdr:cNvPr id="71" name="円/楕円 70"/>
        <xdr:cNvSpPr/>
      </xdr:nvSpPr>
      <xdr:spPr bwMode="auto">
        <a:xfrm>
          <a:off x="4953000" y="2990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114304</xdr:rowOff>
    </xdr:from>
    <xdr:ext cx="736600" cy="259045"/>
    <xdr:sp macro="" textlink="">
      <xdr:nvSpPr>
        <xdr:cNvPr id="72" name="テキスト ボックス 71"/>
        <xdr:cNvSpPr txBox="1"/>
      </xdr:nvSpPr>
      <xdr:spPr>
        <a:xfrm>
          <a:off x="4622800" y="3076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67,034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157296</xdr:rowOff>
    </xdr:from>
    <xdr:to>
      <xdr:col>3</xdr:col>
      <xdr:colOff>955675</xdr:colOff>
      <xdr:row>17</xdr:row>
      <xdr:rowOff>87446</xdr:rowOff>
    </xdr:to>
    <xdr:sp macro="" textlink="">
      <xdr:nvSpPr>
        <xdr:cNvPr id="73" name="円/楕円 72"/>
        <xdr:cNvSpPr/>
      </xdr:nvSpPr>
      <xdr:spPr bwMode="auto">
        <a:xfrm>
          <a:off x="4254500" y="2948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72223</xdr:rowOff>
    </xdr:from>
    <xdr:ext cx="762000" cy="259045"/>
    <xdr:sp macro="" textlink="">
      <xdr:nvSpPr>
        <xdr:cNvPr id="74" name="テキスト ボックス 73"/>
        <xdr:cNvSpPr txBox="1"/>
      </xdr:nvSpPr>
      <xdr:spPr>
        <a:xfrm>
          <a:off x="3924300" y="3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69,243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15526</xdr:rowOff>
    </xdr:from>
    <xdr:to>
      <xdr:col>3</xdr:col>
      <xdr:colOff>257175</xdr:colOff>
      <xdr:row>17</xdr:row>
      <xdr:rowOff>117126</xdr:rowOff>
    </xdr:to>
    <xdr:sp macro="" textlink="">
      <xdr:nvSpPr>
        <xdr:cNvPr id="75" name="円/楕円 74"/>
        <xdr:cNvSpPr/>
      </xdr:nvSpPr>
      <xdr:spPr bwMode="auto">
        <a:xfrm>
          <a:off x="3556000" y="2977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127303</xdr:rowOff>
    </xdr:from>
    <xdr:ext cx="762000" cy="259045"/>
    <xdr:sp macro="" textlink="">
      <xdr:nvSpPr>
        <xdr:cNvPr id="76" name="テキスト ボックス 75"/>
        <xdr:cNvSpPr txBox="1"/>
      </xdr:nvSpPr>
      <xdr:spPr>
        <a:xfrm>
          <a:off x="3225800" y="274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67,685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35833</xdr:rowOff>
    </xdr:from>
    <xdr:to>
      <xdr:col>2</xdr:col>
      <xdr:colOff>692150</xdr:colOff>
      <xdr:row>17</xdr:row>
      <xdr:rowOff>137433</xdr:rowOff>
    </xdr:to>
    <xdr:sp macro="" textlink="">
      <xdr:nvSpPr>
        <xdr:cNvPr id="77" name="円/楕円 76"/>
        <xdr:cNvSpPr/>
      </xdr:nvSpPr>
      <xdr:spPr bwMode="auto">
        <a:xfrm>
          <a:off x="2857500" y="2998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122210</xdr:rowOff>
    </xdr:from>
    <xdr:ext cx="762000" cy="259045"/>
    <xdr:sp macro="" textlink="">
      <xdr:nvSpPr>
        <xdr:cNvPr id="78" name="テキスト ボックス 77"/>
        <xdr:cNvSpPr txBox="1"/>
      </xdr:nvSpPr>
      <xdr:spPr>
        <a:xfrm>
          <a:off x="2527300" y="30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150249</xdr:rowOff>
    </xdr:from>
    <xdr:to>
      <xdr:col>4</xdr:col>
      <xdr:colOff>1117600</xdr:colOff>
      <xdr:row>37</xdr:row>
      <xdr:rowOff>37434</xdr:rowOff>
    </xdr:to>
    <xdr:cxnSp macro="">
      <xdr:nvCxnSpPr>
        <xdr:cNvPr id="110" name="直線コネクタ 109"/>
        <xdr:cNvCxnSpPr/>
      </xdr:nvCxnSpPr>
      <xdr:spPr bwMode="auto">
        <a:xfrm>
          <a:off x="5003800" y="7103499"/>
          <a:ext cx="647700" cy="58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124485</xdr:rowOff>
    </xdr:from>
    <xdr:to>
      <xdr:col>4</xdr:col>
      <xdr:colOff>469900</xdr:colOff>
      <xdr:row>36</xdr:row>
      <xdr:rowOff>150249</xdr:rowOff>
    </xdr:to>
    <xdr:cxnSp macro="">
      <xdr:nvCxnSpPr>
        <xdr:cNvPr id="113" name="直線コネクタ 112"/>
        <xdr:cNvCxnSpPr/>
      </xdr:nvCxnSpPr>
      <xdr:spPr bwMode="auto">
        <a:xfrm>
          <a:off x="4305300" y="7077735"/>
          <a:ext cx="698500" cy="25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124485</xdr:rowOff>
    </xdr:from>
    <xdr:to>
      <xdr:col>3</xdr:col>
      <xdr:colOff>904875</xdr:colOff>
      <xdr:row>36</xdr:row>
      <xdr:rowOff>139276</xdr:rowOff>
    </xdr:to>
    <xdr:cxnSp macro="">
      <xdr:nvCxnSpPr>
        <xdr:cNvPr id="116" name="直線コネクタ 115"/>
        <xdr:cNvCxnSpPr/>
      </xdr:nvCxnSpPr>
      <xdr:spPr bwMode="auto">
        <a:xfrm flipV="1">
          <a:off x="3606800" y="7077735"/>
          <a:ext cx="698500" cy="14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127046</xdr:rowOff>
    </xdr:from>
    <xdr:to>
      <xdr:col>3</xdr:col>
      <xdr:colOff>206375</xdr:colOff>
      <xdr:row>36</xdr:row>
      <xdr:rowOff>139276</xdr:rowOff>
    </xdr:to>
    <xdr:cxnSp macro="">
      <xdr:nvCxnSpPr>
        <xdr:cNvPr id="119" name="直線コネクタ 118"/>
        <xdr:cNvCxnSpPr/>
      </xdr:nvCxnSpPr>
      <xdr:spPr bwMode="auto">
        <a:xfrm>
          <a:off x="2908300" y="7080296"/>
          <a:ext cx="698500" cy="1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110787</xdr:rowOff>
    </xdr:from>
    <xdr:to>
      <xdr:col>3</xdr:col>
      <xdr:colOff>257175</xdr:colOff>
      <xdr:row>37</xdr:row>
      <xdr:rowOff>40937</xdr:rowOff>
    </xdr:to>
    <xdr:sp macro="" textlink="">
      <xdr:nvSpPr>
        <xdr:cNvPr id="120" name="フローチャート : 判断 119"/>
        <xdr:cNvSpPr/>
      </xdr:nvSpPr>
      <xdr:spPr bwMode="auto">
        <a:xfrm>
          <a:off x="3556000" y="7064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25714</xdr:rowOff>
    </xdr:from>
    <xdr:ext cx="762000" cy="259045"/>
    <xdr:sp macro="" textlink="">
      <xdr:nvSpPr>
        <xdr:cNvPr id="121" name="テキスト ボックス 120"/>
        <xdr:cNvSpPr txBox="1"/>
      </xdr:nvSpPr>
      <xdr:spPr>
        <a:xfrm>
          <a:off x="3225800" y="715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107655</xdr:rowOff>
    </xdr:from>
    <xdr:to>
      <xdr:col>2</xdr:col>
      <xdr:colOff>692150</xdr:colOff>
      <xdr:row>37</xdr:row>
      <xdr:rowOff>37805</xdr:rowOff>
    </xdr:to>
    <xdr:sp macro="" textlink="">
      <xdr:nvSpPr>
        <xdr:cNvPr id="122" name="フローチャート : 判断 121"/>
        <xdr:cNvSpPr/>
      </xdr:nvSpPr>
      <xdr:spPr bwMode="auto">
        <a:xfrm>
          <a:off x="2857500" y="7060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22582</xdr:rowOff>
    </xdr:from>
    <xdr:ext cx="762000" cy="259045"/>
    <xdr:sp macro="" textlink="">
      <xdr:nvSpPr>
        <xdr:cNvPr id="123" name="テキスト ボックス 122"/>
        <xdr:cNvSpPr txBox="1"/>
      </xdr:nvSpPr>
      <xdr:spPr>
        <a:xfrm>
          <a:off x="2527300" y="714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158084</xdr:rowOff>
    </xdr:from>
    <xdr:to>
      <xdr:col>5</xdr:col>
      <xdr:colOff>34925</xdr:colOff>
      <xdr:row>37</xdr:row>
      <xdr:rowOff>88234</xdr:rowOff>
    </xdr:to>
    <xdr:sp macro="" textlink="">
      <xdr:nvSpPr>
        <xdr:cNvPr id="129" name="円/楕円 128"/>
        <xdr:cNvSpPr/>
      </xdr:nvSpPr>
      <xdr:spPr bwMode="auto">
        <a:xfrm>
          <a:off x="5600700" y="7111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130161</xdr:rowOff>
    </xdr:from>
    <xdr:ext cx="762000" cy="259045"/>
    <xdr:sp macro="" textlink="">
      <xdr:nvSpPr>
        <xdr:cNvPr id="130" name="人口1人当たり決算額の推移該当値テキスト445"/>
        <xdr:cNvSpPr txBox="1"/>
      </xdr:nvSpPr>
      <xdr:spPr>
        <a:xfrm>
          <a:off x="5740400" y="708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13,918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99449</xdr:rowOff>
    </xdr:from>
    <xdr:to>
      <xdr:col>4</xdr:col>
      <xdr:colOff>520700</xdr:colOff>
      <xdr:row>37</xdr:row>
      <xdr:rowOff>29599</xdr:rowOff>
    </xdr:to>
    <xdr:sp macro="" textlink="">
      <xdr:nvSpPr>
        <xdr:cNvPr id="131" name="円/楕円 130"/>
        <xdr:cNvSpPr/>
      </xdr:nvSpPr>
      <xdr:spPr bwMode="auto">
        <a:xfrm>
          <a:off x="4953000" y="705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14376</xdr:rowOff>
    </xdr:from>
    <xdr:ext cx="736600" cy="259045"/>
    <xdr:sp macro="" textlink="">
      <xdr:nvSpPr>
        <xdr:cNvPr id="132" name="テキスト ボックス 131"/>
        <xdr:cNvSpPr txBox="1"/>
      </xdr:nvSpPr>
      <xdr:spPr>
        <a:xfrm>
          <a:off x="4622800" y="713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73685</xdr:rowOff>
    </xdr:from>
    <xdr:to>
      <xdr:col>3</xdr:col>
      <xdr:colOff>955675</xdr:colOff>
      <xdr:row>37</xdr:row>
      <xdr:rowOff>3835</xdr:rowOff>
    </xdr:to>
    <xdr:sp macro="" textlink="">
      <xdr:nvSpPr>
        <xdr:cNvPr id="133" name="円/楕円 132"/>
        <xdr:cNvSpPr/>
      </xdr:nvSpPr>
      <xdr:spPr bwMode="auto">
        <a:xfrm>
          <a:off x="4254500" y="7026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160062</xdr:rowOff>
    </xdr:from>
    <xdr:ext cx="762000" cy="259045"/>
    <xdr:sp macro="" textlink="">
      <xdr:nvSpPr>
        <xdr:cNvPr id="134" name="テキスト ボックス 133"/>
        <xdr:cNvSpPr txBox="1"/>
      </xdr:nvSpPr>
      <xdr:spPr>
        <a:xfrm>
          <a:off x="3924300" y="711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17,610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88476</xdr:rowOff>
    </xdr:from>
    <xdr:to>
      <xdr:col>3</xdr:col>
      <xdr:colOff>257175</xdr:colOff>
      <xdr:row>37</xdr:row>
      <xdr:rowOff>18626</xdr:rowOff>
    </xdr:to>
    <xdr:sp macro="" textlink="">
      <xdr:nvSpPr>
        <xdr:cNvPr id="135" name="円/楕円 134"/>
        <xdr:cNvSpPr/>
      </xdr:nvSpPr>
      <xdr:spPr bwMode="auto">
        <a:xfrm>
          <a:off x="3556000" y="7041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200253</xdr:rowOff>
    </xdr:from>
    <xdr:ext cx="762000" cy="259045"/>
    <xdr:sp macro="" textlink="">
      <xdr:nvSpPr>
        <xdr:cNvPr id="136" name="テキスト ボックス 135"/>
        <xdr:cNvSpPr txBox="1"/>
      </xdr:nvSpPr>
      <xdr:spPr>
        <a:xfrm>
          <a:off x="3225800" y="681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16,963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76246</xdr:rowOff>
    </xdr:from>
    <xdr:to>
      <xdr:col>2</xdr:col>
      <xdr:colOff>692150</xdr:colOff>
      <xdr:row>37</xdr:row>
      <xdr:rowOff>6396</xdr:rowOff>
    </xdr:to>
    <xdr:sp macro="" textlink="">
      <xdr:nvSpPr>
        <xdr:cNvPr id="137" name="円/楕円 136"/>
        <xdr:cNvSpPr/>
      </xdr:nvSpPr>
      <xdr:spPr bwMode="auto">
        <a:xfrm>
          <a:off x="2857500" y="7029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188023</xdr:rowOff>
    </xdr:from>
    <xdr:ext cx="762000" cy="259045"/>
    <xdr:sp macro="" textlink="">
      <xdr:nvSpPr>
        <xdr:cNvPr id="138" name="テキスト ボックス 137"/>
        <xdr:cNvSpPr txBox="1"/>
      </xdr:nvSpPr>
      <xdr:spPr>
        <a:xfrm>
          <a:off x="2527300" y="6798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大阪府大阪狭山市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財政調整基金について</a:t>
          </a:r>
          <a:r>
            <a:rPr lang="ja-JP" altLang="en-US" sz="1300" b="0" i="0" baseline="0">
              <a:solidFill>
                <a:schemeClr val="dk1"/>
              </a:solidFill>
              <a:effectLst/>
              <a:latin typeface="+mn-lt"/>
              <a:ea typeface="+mn-ea"/>
              <a:cs typeface="+mn-cs"/>
            </a:rPr>
            <a:t>は４５０万円の積み立てを行い、残高ベースでは増額したが、標準財政規模の拡大により、比率は０．２８ポイント低下した。また、</a:t>
          </a:r>
          <a:r>
            <a:rPr lang="ja-JP" altLang="ja-JP" sz="1300" b="0" i="0" baseline="0">
              <a:solidFill>
                <a:schemeClr val="dk1"/>
              </a:solidFill>
              <a:effectLst/>
              <a:latin typeface="+mn-lt"/>
              <a:ea typeface="+mn-ea"/>
              <a:cs typeface="+mn-cs"/>
            </a:rPr>
            <a:t>税収入の減少と扶助費の増加により、苦しい財政状況が続いて</a:t>
          </a:r>
          <a:r>
            <a:rPr lang="ja-JP" altLang="en-US" sz="1300" b="0" i="0" baseline="0">
              <a:solidFill>
                <a:schemeClr val="dk1"/>
              </a:solidFill>
              <a:effectLst/>
              <a:latin typeface="+mn-lt"/>
              <a:ea typeface="+mn-ea"/>
              <a:cs typeface="+mn-cs"/>
            </a:rPr>
            <a:t>いるため、黒字水準は維持したものの、</a:t>
          </a:r>
          <a:r>
            <a:rPr lang="ja-JP" altLang="ja-JP" sz="1300" b="0" i="0" baseline="0">
              <a:solidFill>
                <a:schemeClr val="dk1"/>
              </a:solidFill>
              <a:effectLst/>
              <a:latin typeface="+mn-lt"/>
              <a:ea typeface="+mn-ea"/>
              <a:cs typeface="+mn-cs"/>
            </a:rPr>
            <a:t>実質単年度収支については、対前年度比１．４２ポイント悪化</a:t>
          </a:r>
          <a:r>
            <a:rPr lang="ja-JP" altLang="en-US" sz="1300" b="0" i="0" baseline="0">
              <a:solidFill>
                <a:schemeClr val="dk1"/>
              </a:solidFill>
              <a:effectLst/>
              <a:latin typeface="+mn-lt"/>
              <a:ea typeface="+mn-ea"/>
              <a:cs typeface="+mn-cs"/>
            </a:rPr>
            <a:t>し、</a:t>
          </a:r>
          <a:r>
            <a:rPr lang="ja-JP" altLang="ja-JP" sz="1300" b="0" i="0" baseline="0">
              <a:solidFill>
                <a:schemeClr val="dk1"/>
              </a:solidFill>
              <a:effectLst/>
              <a:latin typeface="+mn-lt"/>
              <a:ea typeface="+mn-ea"/>
              <a:cs typeface="+mn-cs"/>
            </a:rPr>
            <a:t>実質収支額については、</a:t>
          </a:r>
          <a:r>
            <a:rPr lang="ja-JP" altLang="en-US" sz="1300" b="0" i="0" baseline="0">
              <a:solidFill>
                <a:schemeClr val="dk1"/>
              </a:solidFill>
              <a:effectLst/>
              <a:latin typeface="+mn-lt"/>
              <a:ea typeface="+mn-ea"/>
              <a:cs typeface="+mn-cs"/>
            </a:rPr>
            <a:t>前年度の</a:t>
          </a:r>
          <a:r>
            <a:rPr lang="ja-JP" altLang="ja-JP" sz="1300" b="0" i="0" baseline="0">
              <a:solidFill>
                <a:schemeClr val="dk1"/>
              </a:solidFill>
              <a:effectLst/>
              <a:latin typeface="+mn-lt"/>
              <a:ea typeface="+mn-ea"/>
              <a:cs typeface="+mn-cs"/>
            </a:rPr>
            <a:t>繰越金</a:t>
          </a:r>
          <a:r>
            <a:rPr lang="ja-JP" altLang="en-US" sz="1300" b="0" i="0" baseline="0">
              <a:solidFill>
                <a:schemeClr val="dk1"/>
              </a:solidFill>
              <a:effectLst/>
              <a:latin typeface="+mn-lt"/>
              <a:ea typeface="+mn-ea"/>
              <a:cs typeface="+mn-cs"/>
            </a:rPr>
            <a:t>をほぼ維持したが</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標準財政規模の拡大により</a:t>
          </a:r>
          <a:r>
            <a:rPr lang="ja-JP" altLang="ja-JP" sz="1300" b="0" i="0" baseline="0">
              <a:solidFill>
                <a:schemeClr val="dk1"/>
              </a:solidFill>
              <a:effectLst/>
              <a:latin typeface="+mn-lt"/>
              <a:ea typeface="+mn-ea"/>
              <a:cs typeface="+mn-cs"/>
            </a:rPr>
            <a:t>対前年度比０．</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１ポイント</a:t>
          </a:r>
          <a:r>
            <a:rPr lang="ja-JP" altLang="en-US" sz="1300" b="0" i="0" baseline="0">
              <a:solidFill>
                <a:schemeClr val="dk1"/>
              </a:solidFill>
              <a:effectLst/>
              <a:latin typeface="+mn-lt"/>
              <a:ea typeface="+mn-ea"/>
              <a:cs typeface="+mn-cs"/>
            </a:rPr>
            <a:t>悪化</a:t>
          </a:r>
          <a:r>
            <a:rPr lang="ja-JP" altLang="ja-JP" sz="1300" b="0" i="0" baseline="0">
              <a:solidFill>
                <a:schemeClr val="dk1"/>
              </a:solidFill>
              <a:effectLst/>
              <a:latin typeface="+mn-lt"/>
              <a:ea typeface="+mn-ea"/>
              <a:cs typeface="+mn-cs"/>
            </a:rPr>
            <a:t>し</a:t>
          </a:r>
          <a:r>
            <a:rPr lang="ja-JP" altLang="en-US" sz="1300" b="0" i="0" baseline="0">
              <a:solidFill>
                <a:schemeClr val="dk1"/>
              </a:solidFill>
              <a:effectLst/>
              <a:latin typeface="+mn-lt"/>
              <a:ea typeface="+mn-ea"/>
              <a:cs typeface="+mn-cs"/>
            </a:rPr>
            <a:t>た。</a:t>
          </a:r>
          <a:endParaRPr lang="en-US" altLang="ja-JP" sz="1300" b="0" i="0" baseline="0">
            <a:solidFill>
              <a:schemeClr val="dk1"/>
            </a:solidFill>
            <a:effectLst/>
            <a:latin typeface="+mn-lt"/>
            <a:ea typeface="+mn-ea"/>
            <a:cs typeface="+mn-cs"/>
          </a:endParaRPr>
        </a:p>
        <a:p>
          <a:pPr rtl="0"/>
          <a:r>
            <a:rPr lang="ja-JP" altLang="en-US" sz="1300" b="0" i="0" baseline="0">
              <a:solidFill>
                <a:schemeClr val="dk1"/>
              </a:solidFill>
              <a:effectLst/>
              <a:latin typeface="+mn-lt"/>
              <a:ea typeface="+mn-ea"/>
              <a:cs typeface="+mn-cs"/>
            </a:rPr>
            <a:t>今後も適正な財政運営に努め、黒字収支の確保と</a:t>
          </a:r>
          <a:r>
            <a:rPr lang="ja-JP" altLang="ja-JP" sz="1300" b="0" i="0" baseline="0">
              <a:solidFill>
                <a:schemeClr val="dk1"/>
              </a:solidFill>
              <a:effectLst/>
              <a:latin typeface="+mn-lt"/>
              <a:ea typeface="+mn-ea"/>
              <a:cs typeface="+mn-cs"/>
            </a:rPr>
            <a:t>基金の積</a:t>
          </a:r>
          <a:r>
            <a:rPr lang="ja-JP" altLang="en-US" sz="1300" b="0" i="0" baseline="0">
              <a:solidFill>
                <a:schemeClr val="dk1"/>
              </a:solidFill>
              <a:effectLst/>
              <a:latin typeface="+mn-lt"/>
              <a:ea typeface="+mn-ea"/>
              <a:cs typeface="+mn-cs"/>
            </a:rPr>
            <a:t>立を図る。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大阪府大阪狭山市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連結実質赤字比率については、一般会計、特別会計及び企業会計全て黒字の状況である</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一般会計</a:t>
          </a:r>
          <a:r>
            <a:rPr lang="ja-JP" altLang="en-US" sz="1300" b="0" i="0" baseline="0">
              <a:solidFill>
                <a:schemeClr val="dk1"/>
              </a:solidFill>
              <a:effectLst/>
              <a:latin typeface="+mn-lt"/>
              <a:ea typeface="+mn-ea"/>
              <a:cs typeface="+mn-cs"/>
            </a:rPr>
            <a:t>からの繰出金による影響も大きい</a:t>
          </a:r>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も</a:t>
          </a:r>
          <a:r>
            <a:rPr lang="ja-JP" altLang="ja-JP" sz="1300" b="0" i="0" baseline="0">
              <a:solidFill>
                <a:schemeClr val="dk1"/>
              </a:solidFill>
              <a:effectLst/>
              <a:latin typeface="+mn-lt"/>
              <a:ea typeface="+mn-ea"/>
              <a:cs typeface="+mn-cs"/>
            </a:rPr>
            <a:t>、市税や国民健康保険料の徴収業務の強化に取り組み、また使用料の見直し</a:t>
          </a:r>
          <a:r>
            <a:rPr lang="ja-JP" altLang="en-US" sz="1300" b="0" i="0" baseline="0">
              <a:solidFill>
                <a:schemeClr val="dk1"/>
              </a:solidFill>
              <a:effectLst/>
              <a:latin typeface="+mn-lt"/>
              <a:ea typeface="+mn-ea"/>
              <a:cs typeface="+mn-cs"/>
            </a:rPr>
            <a:t>など受益者負担の適正化</a:t>
          </a:r>
          <a:r>
            <a:rPr lang="ja-JP" altLang="ja-JP" sz="1300" b="0" i="0" baseline="0">
              <a:solidFill>
                <a:schemeClr val="dk1"/>
              </a:solidFill>
              <a:effectLst/>
              <a:latin typeface="+mn-lt"/>
              <a:ea typeface="+mn-ea"/>
              <a:cs typeface="+mn-cs"/>
            </a:rPr>
            <a:t>も含め、財政基盤の強化に努める。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大阪府大阪狭山市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過去の投資に係る地方債</a:t>
          </a:r>
          <a:r>
            <a:rPr lang="ja-JP" altLang="en-US" sz="1300" b="0" i="0" baseline="0">
              <a:solidFill>
                <a:schemeClr val="dk1"/>
              </a:solidFill>
              <a:effectLst/>
              <a:latin typeface="+mn-lt"/>
              <a:ea typeface="+mn-ea"/>
              <a:cs typeface="+mn-cs"/>
            </a:rPr>
            <a:t>の元利償還金</a:t>
          </a:r>
          <a:r>
            <a:rPr lang="ja-JP" altLang="ja-JP" sz="1300" b="0" i="0" baseline="0">
              <a:solidFill>
                <a:schemeClr val="dk1"/>
              </a:solidFill>
              <a:effectLst/>
              <a:latin typeface="+mn-lt"/>
              <a:ea typeface="+mn-ea"/>
              <a:cs typeface="+mn-cs"/>
            </a:rPr>
            <a:t>が高止まりして</a:t>
          </a:r>
          <a:r>
            <a:rPr lang="ja-JP" altLang="en-US" sz="1300" b="0" i="0" baseline="0">
              <a:solidFill>
                <a:schemeClr val="dk1"/>
              </a:solidFill>
              <a:effectLst/>
              <a:latin typeface="+mn-lt"/>
              <a:ea typeface="+mn-ea"/>
              <a:cs typeface="+mn-cs"/>
            </a:rPr>
            <a:t>おり、厳しい財政状況が続いている</a:t>
          </a:r>
          <a:r>
            <a:rPr lang="ja-JP" altLang="ja-JP" sz="1300" b="0" i="0" baseline="0">
              <a:solidFill>
                <a:schemeClr val="dk1"/>
              </a:solidFill>
              <a:effectLst/>
              <a:latin typeface="+mn-lt"/>
              <a:ea typeface="+mn-ea"/>
              <a:cs typeface="+mn-cs"/>
            </a:rPr>
            <a:t>。今後も、事業の選択と集中により新規発行を抑制し、公債費の適正化に取り組んでいく。</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大阪府大阪狭山市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将来負担比率（分子）が改善している主な要因は、</a:t>
          </a:r>
          <a:r>
            <a:rPr lang="ja-JP" altLang="en-US" sz="1300" b="0" i="0" baseline="0">
              <a:solidFill>
                <a:schemeClr val="dk1"/>
              </a:solidFill>
              <a:effectLst/>
              <a:latin typeface="+mn-lt"/>
              <a:ea typeface="+mn-ea"/>
              <a:cs typeface="+mn-cs"/>
            </a:rPr>
            <a:t>平成２４年度に</a:t>
          </a:r>
          <a:r>
            <a:rPr lang="ja-JP" altLang="ja-JP" sz="1300" b="0" i="0" baseline="0">
              <a:solidFill>
                <a:schemeClr val="dk1"/>
              </a:solidFill>
              <a:effectLst/>
              <a:latin typeface="+mn-lt"/>
              <a:ea typeface="+mn-ea"/>
              <a:cs typeface="+mn-cs"/>
            </a:rPr>
            <a:t>第三セクター等改革推進債を活用し土地開発公社を解散したことにより、債務負担行為に基づく支出予定額</a:t>
          </a:r>
          <a:r>
            <a:rPr lang="ja-JP" altLang="en-US" sz="1300" b="0" i="0" baseline="0">
              <a:solidFill>
                <a:schemeClr val="dk1"/>
              </a:solidFill>
              <a:effectLst/>
              <a:latin typeface="+mn-lt"/>
              <a:ea typeface="+mn-ea"/>
              <a:cs typeface="+mn-cs"/>
            </a:rPr>
            <a:t>が</a:t>
          </a:r>
          <a:r>
            <a:rPr lang="ja-JP" altLang="ja-JP" sz="1300" b="0" i="0" baseline="0">
              <a:solidFill>
                <a:schemeClr val="dk1"/>
              </a:solidFill>
              <a:effectLst/>
              <a:latin typeface="+mn-lt"/>
              <a:ea typeface="+mn-ea"/>
              <a:cs typeface="+mn-cs"/>
            </a:rPr>
            <a:t>改善したことによる。今後も後世への負担を少しでも軽減するよう、財政の健全化に努める。</a:t>
          </a:r>
          <a:endParaRPr lang="ja-JP" altLang="ja-JP" sz="13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19303138</v>
      </c>
      <c r="BO4" s="379"/>
      <c r="BP4" s="379"/>
      <c r="BQ4" s="379"/>
      <c r="BR4" s="379"/>
      <c r="BS4" s="379"/>
      <c r="BT4" s="379"/>
      <c r="BU4" s="380"/>
      <c r="BV4" s="378">
        <v>19296585</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7.2</v>
      </c>
      <c r="CU4" s="554"/>
      <c r="CV4" s="554"/>
      <c r="CW4" s="554"/>
      <c r="CX4" s="554"/>
      <c r="CY4" s="554"/>
      <c r="CZ4" s="554"/>
      <c r="DA4" s="555"/>
      <c r="DB4" s="553">
        <v>7.4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18448251</v>
      </c>
      <c r="BO5" s="384"/>
      <c r="BP5" s="384"/>
      <c r="BQ5" s="384"/>
      <c r="BR5" s="384"/>
      <c r="BS5" s="384"/>
      <c r="BT5" s="384"/>
      <c r="BU5" s="385"/>
      <c r="BV5" s="383">
        <v>18406723</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97.7</v>
      </c>
      <c r="CU5" s="354"/>
      <c r="CV5" s="354"/>
      <c r="CW5" s="354"/>
      <c r="CX5" s="354"/>
      <c r="CY5" s="354"/>
      <c r="CZ5" s="354"/>
      <c r="DA5" s="355"/>
      <c r="DB5" s="353">
        <v>98.7</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854887</v>
      </c>
      <c r="BO6" s="384"/>
      <c r="BP6" s="384"/>
      <c r="BQ6" s="384"/>
      <c r="BR6" s="384"/>
      <c r="BS6" s="384"/>
      <c r="BT6" s="384"/>
      <c r="BU6" s="385"/>
      <c r="BV6" s="383">
        <v>889862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108.6</v>
      </c>
      <c r="CU6" s="528"/>
      <c r="CV6" s="528"/>
      <c r="CW6" s="528"/>
      <c r="CX6" s="528"/>
      <c r="CY6" s="528"/>
      <c r="CZ6" s="528"/>
      <c r="DA6" s="529"/>
      <c r="DB6" s="527">
        <v>109.2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17537</v>
      </c>
      <c r="BO7" s="384"/>
      <c r="BP7" s="384"/>
      <c r="BQ7" s="384"/>
      <c r="BR7" s="384"/>
      <c r="BS7" s="384"/>
      <c r="BT7" s="384"/>
      <c r="BU7" s="385"/>
      <c r="BV7" s="383">
        <v>49481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11565663</v>
      </c>
      <c r="CU7" s="384"/>
      <c r="CV7" s="384"/>
      <c r="CW7" s="384"/>
      <c r="CX7" s="384"/>
      <c r="CY7" s="384"/>
      <c r="CZ7" s="384"/>
      <c r="DA7" s="385"/>
      <c r="DB7" s="383">
        <v>11430985</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837350</v>
      </c>
      <c r="BO8" s="384"/>
      <c r="BP8" s="384"/>
      <c r="BQ8" s="384"/>
      <c r="BR8" s="384"/>
      <c r="BS8" s="384"/>
      <c r="BT8" s="384"/>
      <c r="BU8" s="385"/>
      <c r="BV8" s="383">
        <v>840381</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0.7</v>
      </c>
      <c r="CU8" s="491"/>
      <c r="CV8" s="491"/>
      <c r="CW8" s="491"/>
      <c r="CX8" s="491"/>
      <c r="CY8" s="491"/>
      <c r="CZ8" s="491"/>
      <c r="DA8" s="492"/>
      <c r="DB8" s="490">
        <v>0.7</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58227</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-3031</v>
      </c>
      <c r="BO9" s="384"/>
      <c r="BP9" s="384"/>
      <c r="BQ9" s="384"/>
      <c r="BR9" s="384"/>
      <c r="BS9" s="384"/>
      <c r="BT9" s="384"/>
      <c r="BU9" s="385"/>
      <c r="BV9" s="383">
        <v>39883</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17.3</v>
      </c>
      <c r="CU9" s="354"/>
      <c r="CV9" s="354"/>
      <c r="CW9" s="354"/>
      <c r="CX9" s="354"/>
      <c r="CY9" s="354"/>
      <c r="CZ9" s="354"/>
      <c r="DA9" s="355"/>
      <c r="DB9" s="353">
        <v>17.899999999999999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58208</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4539</v>
      </c>
      <c r="BO10" s="384"/>
      <c r="BP10" s="384"/>
      <c r="BQ10" s="384"/>
      <c r="BR10" s="384"/>
      <c r="BS10" s="384"/>
      <c r="BT10" s="384"/>
      <c r="BU10" s="385"/>
      <c r="BV10" s="383">
        <v>123337</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110</v>
      </c>
      <c r="CU11" s="491"/>
      <c r="CV11" s="491"/>
      <c r="CW11" s="491"/>
      <c r="CX11" s="491"/>
      <c r="CY11" s="491"/>
      <c r="CZ11" s="491"/>
      <c r="DA11" s="492"/>
      <c r="DB11" s="490" t="s">
        <v>110</v>
      </c>
      <c r="DC11" s="491"/>
      <c r="DD11" s="491"/>
      <c r="DE11" s="491"/>
      <c r="DF11" s="491"/>
      <c r="DG11" s="491"/>
      <c r="DH11" s="491"/>
      <c r="DI11" s="492"/>
      <c r="DJ11" s="137"/>
      <c r="DK11" s="137"/>
      <c r="DL11" s="137"/>
      <c r="DM11" s="137"/>
      <c r="DN11" s="137"/>
      <c r="DO11" s="137"/>
    </row>
    <row r="12" spans="1:119" ht="18.75" customHeight="1">
      <c r="A12" s="138"/>
      <c r="B12" s="493" t="s">
        <v>112</v>
      </c>
      <c r="C12" s="494"/>
      <c r="D12" s="494"/>
      <c r="E12" s="494"/>
      <c r="F12" s="494"/>
      <c r="G12" s="494"/>
      <c r="H12" s="494"/>
      <c r="I12" s="494"/>
      <c r="J12" s="494"/>
      <c r="K12" s="495"/>
      <c r="L12" s="502" t="s">
        <v>113</v>
      </c>
      <c r="M12" s="503"/>
      <c r="N12" s="503"/>
      <c r="O12" s="503"/>
      <c r="P12" s="503"/>
      <c r="Q12" s="504"/>
      <c r="R12" s="505">
        <v>57857</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119</v>
      </c>
      <c r="CU12" s="491"/>
      <c r="CV12" s="491"/>
      <c r="CW12" s="491"/>
      <c r="CX12" s="491"/>
      <c r="CY12" s="491"/>
      <c r="CZ12" s="491"/>
      <c r="DA12" s="492"/>
      <c r="DB12" s="490" t="s">
        <v>119</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121</v>
      </c>
      <c r="N13" s="480"/>
      <c r="O13" s="480"/>
      <c r="P13" s="480"/>
      <c r="Q13" s="481"/>
      <c r="R13" s="482">
        <v>57547</v>
      </c>
      <c r="S13" s="483"/>
      <c r="T13" s="483"/>
      <c r="U13" s="483"/>
      <c r="V13" s="484"/>
      <c r="W13" s="470" t="s">
        <v>122</v>
      </c>
      <c r="X13" s="396"/>
      <c r="Y13" s="396"/>
      <c r="Z13" s="396"/>
      <c r="AA13" s="396"/>
      <c r="AB13" s="397"/>
      <c r="AC13" s="359">
        <v>224</v>
      </c>
      <c r="AD13" s="360"/>
      <c r="AE13" s="360"/>
      <c r="AF13" s="360"/>
      <c r="AG13" s="361"/>
      <c r="AH13" s="359">
        <v>287</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1508</v>
      </c>
      <c r="BO13" s="384"/>
      <c r="BP13" s="384"/>
      <c r="BQ13" s="384"/>
      <c r="BR13" s="384"/>
      <c r="BS13" s="384"/>
      <c r="BT13" s="384"/>
      <c r="BU13" s="385"/>
      <c r="BV13" s="383">
        <v>163220</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9.1999999999999993</v>
      </c>
      <c r="CU13" s="354"/>
      <c r="CV13" s="354"/>
      <c r="CW13" s="354"/>
      <c r="CX13" s="354"/>
      <c r="CY13" s="354"/>
      <c r="CZ13" s="354"/>
      <c r="DA13" s="355"/>
      <c r="DB13" s="353">
        <v>9.8000000000000007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57652</v>
      </c>
      <c r="S14" s="483"/>
      <c r="T14" s="483"/>
      <c r="U14" s="483"/>
      <c r="V14" s="484"/>
      <c r="W14" s="485"/>
      <c r="X14" s="399"/>
      <c r="Y14" s="399"/>
      <c r="Z14" s="399"/>
      <c r="AA14" s="399"/>
      <c r="AB14" s="400"/>
      <c r="AC14" s="475">
        <v>1</v>
      </c>
      <c r="AD14" s="476"/>
      <c r="AE14" s="476"/>
      <c r="AF14" s="476"/>
      <c r="AG14" s="477"/>
      <c r="AH14" s="475">
        <v>1.1000000000000001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4.2</v>
      </c>
      <c r="CU14" s="454"/>
      <c r="CV14" s="454"/>
      <c r="CW14" s="454"/>
      <c r="CX14" s="454"/>
      <c r="CY14" s="454"/>
      <c r="CZ14" s="454"/>
      <c r="DA14" s="455"/>
      <c r="DB14" s="486">
        <v>7.5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121</v>
      </c>
      <c r="N15" s="480"/>
      <c r="O15" s="480"/>
      <c r="P15" s="480"/>
      <c r="Q15" s="481"/>
      <c r="R15" s="482">
        <v>57340</v>
      </c>
      <c r="S15" s="483"/>
      <c r="T15" s="483"/>
      <c r="U15" s="483"/>
      <c r="V15" s="484"/>
      <c r="W15" s="470" t="s">
        <v>129</v>
      </c>
      <c r="X15" s="396"/>
      <c r="Y15" s="396"/>
      <c r="Z15" s="396"/>
      <c r="AA15" s="396"/>
      <c r="AB15" s="397"/>
      <c r="AC15" s="359">
        <v>5039</v>
      </c>
      <c r="AD15" s="360"/>
      <c r="AE15" s="360"/>
      <c r="AF15" s="360"/>
      <c r="AG15" s="361"/>
      <c r="AH15" s="359">
        <v>5675</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5981452</v>
      </c>
      <c r="BO15" s="379"/>
      <c r="BP15" s="379"/>
      <c r="BQ15" s="379"/>
      <c r="BR15" s="379"/>
      <c r="BS15" s="379"/>
      <c r="BT15" s="379"/>
      <c r="BU15" s="380"/>
      <c r="BV15" s="378">
        <v>5882609</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21.7</v>
      </c>
      <c r="AD16" s="476"/>
      <c r="AE16" s="476"/>
      <c r="AF16" s="476"/>
      <c r="AG16" s="477"/>
      <c r="AH16" s="475">
        <v>22.4</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8556156</v>
      </c>
      <c r="BO16" s="384"/>
      <c r="BP16" s="384"/>
      <c r="BQ16" s="384"/>
      <c r="BR16" s="384"/>
      <c r="BS16" s="384"/>
      <c r="BT16" s="384"/>
      <c r="BU16" s="385"/>
      <c r="BV16" s="383">
        <v>8537921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17945</v>
      </c>
      <c r="AD17" s="360"/>
      <c r="AE17" s="360"/>
      <c r="AF17" s="360"/>
      <c r="AG17" s="361"/>
      <c r="AH17" s="359">
        <v>18996</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7842865</v>
      </c>
      <c r="BO17" s="384"/>
      <c r="BP17" s="384"/>
      <c r="BQ17" s="384"/>
      <c r="BR17" s="384"/>
      <c r="BS17" s="384"/>
      <c r="BT17" s="384"/>
      <c r="BU17" s="385"/>
      <c r="BV17" s="383">
        <v>7650049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138</v>
      </c>
      <c r="C18" s="444"/>
      <c r="D18" s="444"/>
      <c r="E18" s="445"/>
      <c r="F18" s="445"/>
      <c r="G18" s="445"/>
      <c r="H18" s="445"/>
      <c r="I18" s="445"/>
      <c r="J18" s="445"/>
      <c r="K18" s="445"/>
      <c r="L18" s="446">
        <v>11.86</v>
      </c>
      <c r="M18" s="446"/>
      <c r="N18" s="446"/>
      <c r="O18" s="446"/>
      <c r="P18" s="446"/>
      <c r="Q18" s="446"/>
      <c r="R18" s="447"/>
      <c r="S18" s="447"/>
      <c r="T18" s="447"/>
      <c r="U18" s="447"/>
      <c r="V18" s="448"/>
      <c r="W18" s="462"/>
      <c r="X18" s="463"/>
      <c r="Y18" s="463"/>
      <c r="Z18" s="463"/>
      <c r="AA18" s="463"/>
      <c r="AB18" s="471"/>
      <c r="AC18" s="347">
        <v>77.3</v>
      </c>
      <c r="AD18" s="348"/>
      <c r="AE18" s="348"/>
      <c r="AF18" s="348"/>
      <c r="AG18" s="449"/>
      <c r="AH18" s="347">
        <v>75</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11400591</v>
      </c>
      <c r="BO18" s="384"/>
      <c r="BP18" s="384"/>
      <c r="BQ18" s="384"/>
      <c r="BR18" s="384"/>
      <c r="BS18" s="384"/>
      <c r="BT18" s="384"/>
      <c r="BU18" s="385"/>
      <c r="BV18" s="383">
        <v>11543373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140</v>
      </c>
      <c r="C19" s="444"/>
      <c r="D19" s="444"/>
      <c r="E19" s="445"/>
      <c r="F19" s="445"/>
      <c r="G19" s="445"/>
      <c r="H19" s="445"/>
      <c r="I19" s="445"/>
      <c r="J19" s="445"/>
      <c r="K19" s="445"/>
      <c r="L19" s="451">
        <v>4910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13577072</v>
      </c>
      <c r="BO19" s="384"/>
      <c r="BP19" s="384"/>
      <c r="BQ19" s="384"/>
      <c r="BR19" s="384"/>
      <c r="BS19" s="384"/>
      <c r="BT19" s="384"/>
      <c r="BU19" s="385"/>
      <c r="BV19" s="383">
        <v>13347332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142</v>
      </c>
      <c r="C20" s="444"/>
      <c r="D20" s="444"/>
      <c r="E20" s="445"/>
      <c r="F20" s="445"/>
      <c r="G20" s="445"/>
      <c r="H20" s="445"/>
      <c r="I20" s="445"/>
      <c r="J20" s="445"/>
      <c r="K20" s="445"/>
      <c r="L20" s="451">
        <v>22473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17044444</v>
      </c>
      <c r="BO23" s="384"/>
      <c r="BP23" s="384"/>
      <c r="BQ23" s="384"/>
      <c r="BR23" s="384"/>
      <c r="BS23" s="384"/>
      <c r="BT23" s="384"/>
      <c r="BU23" s="385"/>
      <c r="BV23" s="383">
        <v>17080800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8100</v>
      </c>
      <c r="R24" s="360"/>
      <c r="S24" s="360"/>
      <c r="T24" s="360"/>
      <c r="U24" s="360"/>
      <c r="V24" s="361"/>
      <c r="W24" s="425"/>
      <c r="X24" s="416"/>
      <c r="Y24" s="417"/>
      <c r="Z24" s="356" t="s">
        <v>152</v>
      </c>
      <c r="AA24" s="357"/>
      <c r="AB24" s="357"/>
      <c r="AC24" s="357"/>
      <c r="AD24" s="357"/>
      <c r="AE24" s="357"/>
      <c r="AF24" s="357"/>
      <c r="AG24" s="358"/>
      <c r="AH24" s="359">
        <v>339</v>
      </c>
      <c r="AI24" s="360"/>
      <c r="AJ24" s="360"/>
      <c r="AK24" s="360"/>
      <c r="AL24" s="361"/>
      <c r="AM24" s="359">
        <v>1086156</v>
      </c>
      <c r="AN24" s="360"/>
      <c r="AO24" s="360"/>
      <c r="AP24" s="360"/>
      <c r="AQ24" s="360"/>
      <c r="AR24" s="361"/>
      <c r="AS24" s="359">
        <v>3204</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11832293</v>
      </c>
      <c r="BO24" s="384"/>
      <c r="BP24" s="384"/>
      <c r="BQ24" s="384"/>
      <c r="BR24" s="384"/>
      <c r="BS24" s="384"/>
      <c r="BT24" s="384"/>
      <c r="BU24" s="385"/>
      <c r="BV24" s="383">
        <v>11574564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6840</v>
      </c>
      <c r="R25" s="360"/>
      <c r="S25" s="360"/>
      <c r="T25" s="360"/>
      <c r="U25" s="360"/>
      <c r="V25" s="361"/>
      <c r="W25" s="425"/>
      <c r="X25" s="416"/>
      <c r="Y25" s="417"/>
      <c r="Z25" s="356" t="s">
        <v>155</v>
      </c>
      <c r="AA25" s="357"/>
      <c r="AB25" s="357"/>
      <c r="AC25" s="357"/>
      <c r="AD25" s="357"/>
      <c r="AE25" s="357"/>
      <c r="AF25" s="357"/>
      <c r="AG25" s="358"/>
      <c r="AH25" s="359">
        <v>72</v>
      </c>
      <c r="AI25" s="360"/>
      <c r="AJ25" s="360"/>
      <c r="AK25" s="360"/>
      <c r="AL25" s="361"/>
      <c r="AM25" s="359">
        <v>215856</v>
      </c>
      <c r="AN25" s="360"/>
      <c r="AO25" s="360"/>
      <c r="AP25" s="360"/>
      <c r="AQ25" s="360"/>
      <c r="AR25" s="361"/>
      <c r="AS25" s="359">
        <v>2998</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920003</v>
      </c>
      <c r="BO25" s="379"/>
      <c r="BP25" s="379"/>
      <c r="BQ25" s="379"/>
      <c r="BR25" s="379"/>
      <c r="BS25" s="379"/>
      <c r="BT25" s="379"/>
      <c r="BU25" s="380"/>
      <c r="BV25" s="378">
        <v>741447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6300</v>
      </c>
      <c r="R26" s="360"/>
      <c r="S26" s="360"/>
      <c r="T26" s="360"/>
      <c r="U26" s="360"/>
      <c r="V26" s="361"/>
      <c r="W26" s="425"/>
      <c r="X26" s="416"/>
      <c r="Y26" s="417"/>
      <c r="Z26" s="356" t="s">
        <v>158</v>
      </c>
      <c r="AA26" s="436"/>
      <c r="AB26" s="436"/>
      <c r="AC26" s="436"/>
      <c r="AD26" s="436"/>
      <c r="AE26" s="436"/>
      <c r="AF26" s="436"/>
      <c r="AG26" s="437"/>
      <c r="AH26" s="359">
        <v>15</v>
      </c>
      <c r="AI26" s="360"/>
      <c r="AJ26" s="360"/>
      <c r="AK26" s="360"/>
      <c r="AL26" s="361"/>
      <c r="AM26" s="359">
        <v>52095</v>
      </c>
      <c r="AN26" s="360"/>
      <c r="AO26" s="360"/>
      <c r="AP26" s="360"/>
      <c r="AQ26" s="360"/>
      <c r="AR26" s="361"/>
      <c r="AS26" s="359">
        <v>3473</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5289</v>
      </c>
      <c r="R27" s="360"/>
      <c r="S27" s="360"/>
      <c r="T27" s="360"/>
      <c r="U27" s="360"/>
      <c r="V27" s="361"/>
      <c r="W27" s="425"/>
      <c r="X27" s="416"/>
      <c r="Y27" s="417"/>
      <c r="Z27" s="356" t="s">
        <v>161</v>
      </c>
      <c r="AA27" s="357"/>
      <c r="AB27" s="357"/>
      <c r="AC27" s="357"/>
      <c r="AD27" s="357"/>
      <c r="AE27" s="357"/>
      <c r="AF27" s="357"/>
      <c r="AG27" s="358"/>
      <c r="AH27" s="359">
        <v>30</v>
      </c>
      <c r="AI27" s="360"/>
      <c r="AJ27" s="360"/>
      <c r="AK27" s="360"/>
      <c r="AL27" s="361"/>
      <c r="AM27" s="359">
        <v>104865</v>
      </c>
      <c r="AN27" s="360"/>
      <c r="AO27" s="360"/>
      <c r="AP27" s="360"/>
      <c r="AQ27" s="360"/>
      <c r="AR27" s="361"/>
      <c r="AS27" s="359">
        <v>3496</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t="s">
        <v>119</v>
      </c>
      <c r="BO27" s="387"/>
      <c r="BP27" s="387"/>
      <c r="BQ27" s="387"/>
      <c r="BR27" s="387"/>
      <c r="BS27" s="387"/>
      <c r="BT27" s="387"/>
      <c r="BU27" s="388"/>
      <c r="BV27" s="386" t="s">
        <v>119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4742</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3137058</v>
      </c>
      <c r="BO28" s="379"/>
      <c r="BP28" s="379"/>
      <c r="BQ28" s="379"/>
      <c r="BR28" s="379"/>
      <c r="BS28" s="379"/>
      <c r="BT28" s="379"/>
      <c r="BU28" s="380"/>
      <c r="BV28" s="378">
        <v>3132519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13</v>
      </c>
      <c r="M29" s="360"/>
      <c r="N29" s="360"/>
      <c r="O29" s="360"/>
      <c r="P29" s="361"/>
      <c r="Q29" s="359">
        <v>4560</v>
      </c>
      <c r="R29" s="360"/>
      <c r="S29" s="360"/>
      <c r="T29" s="360"/>
      <c r="U29" s="360"/>
      <c r="V29" s="361"/>
      <c r="W29" s="425"/>
      <c r="X29" s="416"/>
      <c r="Y29" s="417"/>
      <c r="Z29" s="356" t="s">
        <v>168</v>
      </c>
      <c r="AA29" s="357"/>
      <c r="AB29" s="357"/>
      <c r="AC29" s="357"/>
      <c r="AD29" s="357"/>
      <c r="AE29" s="357"/>
      <c r="AF29" s="357"/>
      <c r="AG29" s="358"/>
      <c r="AH29" s="359">
        <v>369</v>
      </c>
      <c r="AI29" s="360"/>
      <c r="AJ29" s="360"/>
      <c r="AK29" s="360"/>
      <c r="AL29" s="361"/>
      <c r="AM29" s="359">
        <v>1191021</v>
      </c>
      <c r="AN29" s="360"/>
      <c r="AO29" s="360"/>
      <c r="AP29" s="360"/>
      <c r="AQ29" s="360"/>
      <c r="AR29" s="361"/>
      <c r="AS29" s="359">
        <v>3228</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36837</v>
      </c>
      <c r="BO29" s="384"/>
      <c r="BP29" s="384"/>
      <c r="BQ29" s="384"/>
      <c r="BR29" s="384"/>
      <c r="BS29" s="384"/>
      <c r="BT29" s="384"/>
      <c r="BU29" s="385"/>
      <c r="BV29" s="383">
        <v>36828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99.7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703574</v>
      </c>
      <c r="BO30" s="387"/>
      <c r="BP30" s="387"/>
      <c r="BQ30" s="387"/>
      <c r="BR30" s="387"/>
      <c r="BS30" s="387"/>
      <c r="BT30" s="387"/>
      <c r="BU30" s="388"/>
      <c r="BV30" s="386">
        <v>1002126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大阪府後期高齢者医療広域連合
（一般会計）</v>
      </c>
      <c r="BZ34" s="342"/>
      <c r="CA34" s="342"/>
      <c r="CB34" s="342"/>
      <c r="CC34" s="342"/>
      <c r="CD34" s="342"/>
      <c r="CE34" s="342"/>
      <c r="CF34" s="342"/>
      <c r="CG34" s="342"/>
      <c r="CH34" s="342"/>
      <c r="CI34" s="342"/>
      <c r="CJ34" s="342"/>
      <c r="CK34" s="342"/>
      <c r="CL34" s="342"/>
      <c r="CM34" s="342"/>
      <c r="CN34" s="165"/>
      <c r="CO34" s="343">
        <f>IF(CQ34="","",MAX(C34:D43,U34:V43,AM34:AN43,BE34:BF43,BW34:BX43)+1)</f>
        <v>13</v>
      </c>
      <c r="CP34" s="343"/>
      <c r="CQ34" s="342" t="str">
        <f>IF('各会計、関係団体の財政状況及び健全化判断比率'!BS7="","",'各会計、関係団体の財政状況及び健全化判断比率'!BS7)</f>
        <v>大阪狭山市文化振興事業団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大阪府後期高齢者医療広域連合
（後期高齢者医療特別会計）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大阪広域水道企業団
（水道事業会計）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大阪広域水道企業団
（工業用水道事業会計）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南河内環境事業組合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179" t="s">
        <v>23</v>
      </c>
      <c r="C41" s="1180"/>
      <c r="D41" s="81"/>
      <c r="E41" s="1181" t="s">
        <v>24</v>
      </c>
      <c r="F41" s="1181"/>
      <c r="G41" s="1181"/>
      <c r="H41" s="1182"/>
      <c r="I41" s="82">
        <v>18098</v>
      </c>
      <c r="J41" s="83">
        <v>17360</v>
      </c>
      <c r="K41" s="83">
        <v>16735</v>
      </c>
      <c r="L41" s="83">
        <v>17081</v>
      </c>
      <c r="M41" s="84">
        <v>17044</v>
      </c>
    </row>
    <row r="42" spans="2:13" ht="27.75" customHeight="1">
      <c r="B42" s="1169"/>
      <c r="C42" s="1170"/>
      <c r="D42" s="85"/>
      <c r="E42" s="1173" t="s">
        <v>25</v>
      </c>
      <c r="F42" s="1173"/>
      <c r="G42" s="1173"/>
      <c r="H42" s="1174"/>
      <c r="I42" s="86">
        <v>1024</v>
      </c>
      <c r="J42" s="87">
        <v>1038</v>
      </c>
      <c r="K42" s="87">
        <v>1052</v>
      </c>
      <c r="L42" s="87" t="s">
        <v>473</v>
      </c>
      <c r="M42" s="88" t="s">
        <v>473</v>
      </c>
    </row>
    <row r="43" spans="2:13" ht="27.75" customHeight="1">
      <c r="B43" s="1169"/>
      <c r="C43" s="1170"/>
      <c r="D43" s="85"/>
      <c r="E43" s="1173" t="s">
        <v>26</v>
      </c>
      <c r="F43" s="1173"/>
      <c r="G43" s="1173"/>
      <c r="H43" s="1174"/>
      <c r="I43" s="86">
        <v>3647</v>
      </c>
      <c r="J43" s="87">
        <v>3425</v>
      </c>
      <c r="K43" s="87">
        <v>3382</v>
      </c>
      <c r="L43" s="87">
        <v>3133</v>
      </c>
      <c r="M43" s="88">
        <v>2714</v>
      </c>
    </row>
    <row r="44" spans="2:13" ht="27.75" customHeight="1">
      <c r="B44" s="1169"/>
      <c r="C44" s="1170"/>
      <c r="D44" s="85"/>
      <c r="E44" s="1173" t="s">
        <v>27</v>
      </c>
      <c r="F44" s="1173"/>
      <c r="G44" s="1173"/>
      <c r="H44" s="1174"/>
      <c r="I44" s="86">
        <v>811</v>
      </c>
      <c r="J44" s="87">
        <v>667</v>
      </c>
      <c r="K44" s="87">
        <v>512</v>
      </c>
      <c r="L44" s="87">
        <v>356</v>
      </c>
      <c r="M44" s="88">
        <v>205</v>
      </c>
    </row>
    <row r="45" spans="2:13" ht="27.75" customHeight="1">
      <c r="B45" s="1169"/>
      <c r="C45" s="1170"/>
      <c r="D45" s="85"/>
      <c r="E45" s="1173" t="s">
        <v>28</v>
      </c>
      <c r="F45" s="1173"/>
      <c r="G45" s="1173"/>
      <c r="H45" s="1174"/>
      <c r="I45" s="86">
        <v>4701</v>
      </c>
      <c r="J45" s="87">
        <v>4568</v>
      </c>
      <c r="K45" s="87">
        <v>4245</v>
      </c>
      <c r="L45" s="87">
        <v>3915</v>
      </c>
      <c r="M45" s="88">
        <v>3570</v>
      </c>
    </row>
    <row r="46" spans="2:13" ht="27.75" customHeight="1">
      <c r="B46" s="1169"/>
      <c r="C46" s="1170"/>
      <c r="D46" s="85"/>
      <c r="E46" s="1173" t="s">
        <v>29</v>
      </c>
      <c r="F46" s="1173"/>
      <c r="G46" s="1173"/>
      <c r="H46" s="1174"/>
      <c r="I46" s="86" t="s">
        <v>473</v>
      </c>
      <c r="J46" s="87" t="s">
        <v>473</v>
      </c>
      <c r="K46" s="87" t="s">
        <v>473</v>
      </c>
      <c r="L46" s="87" t="s">
        <v>473</v>
      </c>
      <c r="M46" s="88" t="s">
        <v>473</v>
      </c>
    </row>
    <row r="47" spans="2:13" ht="27.75" customHeight="1">
      <c r="B47" s="1169"/>
      <c r="C47" s="1170"/>
      <c r="D47" s="85"/>
      <c r="E47" s="1173" t="s">
        <v>30</v>
      </c>
      <c r="F47" s="1173"/>
      <c r="G47" s="1173"/>
      <c r="H47" s="1174"/>
      <c r="I47" s="86" t="s">
        <v>473</v>
      </c>
      <c r="J47" s="87" t="s">
        <v>473</v>
      </c>
      <c r="K47" s="87" t="s">
        <v>473</v>
      </c>
      <c r="L47" s="87" t="s">
        <v>473</v>
      </c>
      <c r="M47" s="88" t="s">
        <v>473</v>
      </c>
    </row>
    <row r="48" spans="2:13" ht="27.75" customHeight="1">
      <c r="B48" s="1171"/>
      <c r="C48" s="1172"/>
      <c r="D48" s="85"/>
      <c r="E48" s="1173" t="s">
        <v>31</v>
      </c>
      <c r="F48" s="1173"/>
      <c r="G48" s="1173"/>
      <c r="H48" s="1174"/>
      <c r="I48" s="86" t="s">
        <v>473</v>
      </c>
      <c r="J48" s="87" t="s">
        <v>473</v>
      </c>
      <c r="K48" s="87" t="s">
        <v>473</v>
      </c>
      <c r="L48" s="87" t="s">
        <v>473</v>
      </c>
      <c r="M48" s="88" t="s">
        <v>473</v>
      </c>
    </row>
    <row r="49" spans="2:13" ht="27.75" customHeight="1">
      <c r="B49" s="1167" t="s">
        <v>32</v>
      </c>
      <c r="C49" s="1168"/>
      <c r="D49" s="89"/>
      <c r="E49" s="1173" t="s">
        <v>33</v>
      </c>
      <c r="F49" s="1173"/>
      <c r="G49" s="1173"/>
      <c r="H49" s="1174"/>
      <c r="I49" s="86">
        <v>4358</v>
      </c>
      <c r="J49" s="87">
        <v>4776</v>
      </c>
      <c r="K49" s="87">
        <v>4901</v>
      </c>
      <c r="L49" s="87">
        <v>4719</v>
      </c>
      <c r="M49" s="88">
        <v>4351</v>
      </c>
    </row>
    <row r="50" spans="2:13" ht="27.75" customHeight="1">
      <c r="B50" s="1169"/>
      <c r="C50" s="1170"/>
      <c r="D50" s="85"/>
      <c r="E50" s="1173" t="s">
        <v>34</v>
      </c>
      <c r="F50" s="1173"/>
      <c r="G50" s="1173"/>
      <c r="H50" s="1174"/>
      <c r="I50" s="86">
        <v>3079</v>
      </c>
      <c r="J50" s="87">
        <v>2750</v>
      </c>
      <c r="K50" s="87">
        <v>2388</v>
      </c>
      <c r="L50" s="87">
        <v>2142</v>
      </c>
      <c r="M50" s="88">
        <v>1891</v>
      </c>
    </row>
    <row r="51" spans="2:13" ht="27.75" customHeight="1">
      <c r="B51" s="1171"/>
      <c r="C51" s="1172"/>
      <c r="D51" s="85"/>
      <c r="E51" s="1173" t="s">
        <v>35</v>
      </c>
      <c r="F51" s="1173"/>
      <c r="G51" s="1173"/>
      <c r="H51" s="1174"/>
      <c r="I51" s="86">
        <v>15963</v>
      </c>
      <c r="J51" s="87">
        <v>16517</v>
      </c>
      <c r="K51" s="87">
        <v>16969</v>
      </c>
      <c r="L51" s="87">
        <v>16878</v>
      </c>
      <c r="M51" s="88">
        <v>16868</v>
      </c>
    </row>
    <row r="52" spans="2:13" ht="27.75" customHeight="1" thickBot="1">
      <c r="B52" s="1175" t="s">
        <v>36</v>
      </c>
      <c r="C52" s="1176"/>
      <c r="D52" s="90"/>
      <c r="E52" s="1177" t="s">
        <v>37</v>
      </c>
      <c r="F52" s="1177"/>
      <c r="G52" s="1177"/>
      <c r="H52" s="1178"/>
      <c r="I52" s="91">
        <v>4881</v>
      </c>
      <c r="J52" s="92">
        <v>3015</v>
      </c>
      <c r="K52" s="92">
        <v>1666</v>
      </c>
      <c r="L52" s="92">
        <v>745</v>
      </c>
      <c r="M52" s="93">
        <v>424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23599</v>
      </c>
      <c r="E3" s="116"/>
      <c r="F3" s="117">
        <v>38558</v>
      </c>
      <c r="G3" s="118"/>
      <c r="H3" s="119"/>
    </row>
    <row r="4" spans="1:8">
      <c r="A4" s="120"/>
      <c r="B4" s="121"/>
      <c r="C4" s="122"/>
      <c r="D4" s="123">
        <v>13330</v>
      </c>
      <c r="E4" s="124"/>
      <c r="F4" s="125">
        <v>24217</v>
      </c>
      <c r="G4" s="126"/>
      <c r="H4" s="127"/>
    </row>
    <row r="5" spans="1:8">
      <c r="A5" s="108" t="s">
        <v>507</v>
      </c>
      <c r="B5" s="113"/>
      <c r="C5" s="114"/>
      <c r="D5" s="115">
        <v>22448</v>
      </c>
      <c r="E5" s="116"/>
      <c r="F5" s="117">
        <v>40203</v>
      </c>
      <c r="G5" s="118"/>
      <c r="H5" s="119"/>
    </row>
    <row r="6" spans="1:8">
      <c r="A6" s="120"/>
      <c r="B6" s="121"/>
      <c r="C6" s="122"/>
      <c r="D6" s="123">
        <v>6514</v>
      </c>
      <c r="E6" s="124"/>
      <c r="F6" s="125">
        <v>23352</v>
      </c>
      <c r="G6" s="126"/>
      <c r="H6" s="127"/>
    </row>
    <row r="7" spans="1:8">
      <c r="A7" s="108" t="s">
        <v>508</v>
      </c>
      <c r="B7" s="113"/>
      <c r="C7" s="114"/>
      <c r="D7" s="115">
        <v>26264</v>
      </c>
      <c r="E7" s="116"/>
      <c r="F7" s="117">
        <v>47569</v>
      </c>
      <c r="G7" s="118"/>
      <c r="H7" s="119"/>
    </row>
    <row r="8" spans="1:8">
      <c r="A8" s="120"/>
      <c r="B8" s="121"/>
      <c r="C8" s="122"/>
      <c r="D8" s="123">
        <v>5129</v>
      </c>
      <c r="E8" s="124"/>
      <c r="F8" s="125">
        <v>26255</v>
      </c>
      <c r="G8" s="126"/>
      <c r="H8" s="127"/>
    </row>
    <row r="9" spans="1:8">
      <c r="A9" s="108" t="s">
        <v>509</v>
      </c>
      <c r="B9" s="113"/>
      <c r="C9" s="114"/>
      <c r="D9" s="115">
        <v>22105</v>
      </c>
      <c r="E9" s="116"/>
      <c r="F9" s="117">
        <v>50880</v>
      </c>
      <c r="G9" s="118"/>
      <c r="H9" s="119"/>
    </row>
    <row r="10" spans="1:8">
      <c r="A10" s="120"/>
      <c r="B10" s="121"/>
      <c r="C10" s="122"/>
      <c r="D10" s="123">
        <v>7068</v>
      </c>
      <c r="E10" s="124"/>
      <c r="F10" s="125">
        <v>26879</v>
      </c>
      <c r="G10" s="126"/>
      <c r="H10" s="127"/>
    </row>
    <row r="11" spans="1:8">
      <c r="A11" s="108" t="s">
        <v>510</v>
      </c>
      <c r="B11" s="113"/>
      <c r="C11" s="114"/>
      <c r="D11" s="115">
        <v>39705</v>
      </c>
      <c r="E11" s="116"/>
      <c r="F11" s="117">
        <v>63956</v>
      </c>
      <c r="G11" s="118"/>
      <c r="H11" s="119"/>
    </row>
    <row r="12" spans="1:8">
      <c r="A12" s="120"/>
      <c r="B12" s="121"/>
      <c r="C12" s="128"/>
      <c r="D12" s="123">
        <v>16046</v>
      </c>
      <c r="E12" s="124"/>
      <c r="F12" s="125">
        <v>29239</v>
      </c>
      <c r="G12" s="126"/>
      <c r="H12" s="127"/>
    </row>
    <row r="13" spans="1:8">
      <c r="A13" s="108"/>
      <c r="B13" s="113"/>
      <c r="C13" s="129"/>
      <c r="D13" s="130">
        <v>26824</v>
      </c>
      <c r="E13" s="131"/>
      <c r="F13" s="132">
        <v>48233</v>
      </c>
      <c r="G13" s="133"/>
      <c r="H13" s="119"/>
    </row>
    <row r="14" spans="1:8">
      <c r="A14" s="120"/>
      <c r="B14" s="121"/>
      <c r="C14" s="122"/>
      <c r="D14" s="123">
        <v>9617</v>
      </c>
      <c r="E14" s="124"/>
      <c r="F14" s="125">
        <v>25988</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3.85</v>
      </c>
      <c r="C19" s="134">
        <f>ROUND(VALUE(SUBSTITUTE(実質収支比率等に係る経年分析!G$48,"▲","-")),2)</f>
        <v>6.58</v>
      </c>
      <c r="D19" s="134">
        <f>ROUND(VALUE(SUBSTITUTE(実質収支比率等に係る経年分析!H$48,"▲","-")),2)</f>
        <v>6.94</v>
      </c>
      <c r="E19" s="134">
        <f>ROUND(VALUE(SUBSTITUTE(実質収支比率等に係る経年分析!I$48,"▲","-")),2)</f>
        <v>7.35</v>
      </c>
      <c r="F19" s="134">
        <f>ROUND(VALUE(SUBSTITUTE(実質収支比率等に係る経年分析!J$48,"▲","-")),2)</f>
        <v>7.24</v>
      </c>
    </row>
    <row r="20" spans="1:11">
      <c r="A20" s="134" t="s">
        <v>42</v>
      </c>
      <c r="B20" s="134">
        <f>ROUND(VALUE(SUBSTITUTE(実質収支比率等に係る経年分析!F$47,"▲","-")),2)</f>
        <v>20.54</v>
      </c>
      <c r="C20" s="134">
        <f>ROUND(VALUE(SUBSTITUTE(実質収支比率等に係る経年分析!G$47,"▲","-")),2)</f>
        <v>23.73</v>
      </c>
      <c r="D20" s="134">
        <f>ROUND(VALUE(SUBSTITUTE(実質収支比率等に係る経年分析!H$47,"▲","-")),2)</f>
        <v>26.07</v>
      </c>
      <c r="E20" s="134">
        <f>ROUND(VALUE(SUBSTITUTE(実質収支比率等に係る経年分析!I$47,"▲","-")),2)</f>
        <v>27.4</v>
      </c>
      <c r="F20" s="134">
        <f>ROUND(VALUE(SUBSTITUTE(実質収支比率等に係る経年分析!J$47,"▲","-")),2)</f>
        <v>27.12</v>
      </c>
    </row>
    <row r="21" spans="1:11">
      <c r="A21" s="134" t="s">
        <v>43</v>
      </c>
      <c r="B21" s="134">
        <f>IF(ISNUMBER(VALUE(SUBSTITUTE(実質収支比率等に係る経年分析!F$49,"▲","-"))),ROUND(VALUE(SUBSTITUTE(実質収支比率等に係る経年分析!F$49,"▲","-")),2),NA())</f>
        <v>0.66</v>
      </c>
      <c r="C21" s="134">
        <f>IF(ISNUMBER(VALUE(SUBSTITUTE(実質収支比率等に係る経年分析!G$49,"▲","-"))),ROUND(VALUE(SUBSTITUTE(実質収支比率等に係る経年分析!G$49,"▲","-")),2),NA())</f>
        <v>6.33</v>
      </c>
      <c r="D21" s="134">
        <f>IF(ISNUMBER(VALUE(SUBSTITUTE(実質収支比率等に係る経年分析!H$49,"▲","-"))),ROUND(VALUE(SUBSTITUTE(実質収支比率等に係る経年分析!H$49,"▲","-")),2),NA())</f>
        <v>4.38</v>
      </c>
      <c r="E21" s="134">
        <f>IF(ISNUMBER(VALUE(SUBSTITUTE(実質収支比率等に係る経年分析!I$49,"▲","-"))),ROUND(VALUE(SUBSTITUTE(実質収支比率等に係る経年分析!I$49,"▲","-")),2),NA())</f>
        <v>1.43</v>
      </c>
      <c r="F21" s="134">
        <f>IF(ISNUMBER(VALUE(SUBSTITUTE(実質収支比率等に係る経年分析!J$49,"▲","-"))),ROUND(VALUE(SUBSTITUTE(実質収支比率等に係る経年分析!J$49,"▲","-")),2),NA())</f>
        <v>0.01</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土地取得特別会計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0.25</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0.26</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6.94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7.35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7.24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13.43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14.21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14.55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14.44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12.99</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1749</v>
      </c>
      <c r="E42" s="136"/>
      <c r="F42" s="136"/>
      <c r="G42" s="136">
        <f>'実質公債費比率（分子）の構造'!L$52</f>
        <v>1783</v>
      </c>
      <c r="H42" s="136"/>
      <c r="I42" s="136"/>
      <c r="J42" s="136">
        <f>'実質公債費比率（分子）の構造'!M$52</f>
        <v>1791</v>
      </c>
      <c r="K42" s="136"/>
      <c r="L42" s="136"/>
      <c r="M42" s="136">
        <f>'実質公債費比率（分子）の構造'!N$52</f>
        <v>1831</v>
      </c>
      <c r="N42" s="136"/>
      <c r="O42" s="136"/>
      <c r="P42" s="136">
        <f>'実質公債費比率（分子）の構造'!O$52</f>
        <v>1849</v>
      </c>
    </row>
    <row r="43" spans="1:16">
      <c r="A43" s="136" t="s">
        <v>51</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169</v>
      </c>
      <c r="C45" s="136"/>
      <c r="D45" s="136"/>
      <c r="E45" s="136">
        <f>'実質公債費比率（分子）の構造'!L$49</f>
        <v>171</v>
      </c>
      <c r="F45" s="136"/>
      <c r="G45" s="136"/>
      <c r="H45" s="136">
        <f>'実質公債費比率（分子）の構造'!M$49</f>
        <v>170</v>
      </c>
      <c r="I45" s="136"/>
      <c r="J45" s="136"/>
      <c r="K45" s="136">
        <f>'実質公債費比率（分子）の構造'!N$49</f>
        <v>167</v>
      </c>
      <c r="L45" s="136"/>
      <c r="M45" s="136"/>
      <c r="N45" s="136">
        <f>'実質公債費比率（分子）の構造'!O$49</f>
        <v>163</v>
      </c>
      <c r="O45" s="136"/>
      <c r="P45" s="136"/>
    </row>
    <row r="46" spans="1:16">
      <c r="A46" s="136" t="s">
        <v>54</v>
      </c>
      <c r="B46" s="136">
        <f>'実質公債費比率（分子）の構造'!K$48</f>
        <v>250</v>
      </c>
      <c r="C46" s="136"/>
      <c r="D46" s="136"/>
      <c r="E46" s="136">
        <f>'実質公債費比率（分子）の構造'!L$48</f>
        <v>212</v>
      </c>
      <c r="F46" s="136"/>
      <c r="G46" s="136"/>
      <c r="H46" s="136">
        <f>'実質公債費比率（分子）の構造'!M$48</f>
        <v>260</v>
      </c>
      <c r="I46" s="136"/>
      <c r="J46" s="136"/>
      <c r="K46" s="136">
        <f>'実質公債費比率（分子）の構造'!N$48</f>
        <v>226</v>
      </c>
      <c r="L46" s="136"/>
      <c r="M46" s="136"/>
      <c r="N46" s="136">
        <f>'実質公債費比率（分子）の構造'!O$48</f>
        <v>149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2337</v>
      </c>
      <c r="C49" s="136"/>
      <c r="D49" s="136"/>
      <c r="E49" s="136">
        <f>'実質公債費比率（分子）の構造'!L$45</f>
        <v>2374</v>
      </c>
      <c r="F49" s="136"/>
      <c r="G49" s="136"/>
      <c r="H49" s="136">
        <f>'実質公債費比率（分子）の構造'!M$45</f>
        <v>2371</v>
      </c>
      <c r="I49" s="136"/>
      <c r="J49" s="136"/>
      <c r="K49" s="136">
        <f>'実質公債費比率（分子）の構造'!N$45</f>
        <v>2387</v>
      </c>
      <c r="L49" s="136"/>
      <c r="M49" s="136"/>
      <c r="N49" s="136">
        <f>'実質公債費比率（分子）の構造'!O$45</f>
        <v>2344</v>
      </c>
      <c r="O49" s="136"/>
      <c r="P49" s="136"/>
    </row>
    <row r="50" spans="1:16">
      <c r="A50" s="136" t="s">
        <v>58</v>
      </c>
      <c r="B50" s="136" t="e">
        <f>NA()</f>
        <v>#N/A</v>
      </c>
      <c r="C50" s="136">
        <f>IF(ISNUMBER('実質公債費比率（分子）の構造'!K$53),'実質公債費比率（分子）の構造'!K$53,NA())</f>
        <v>1007</v>
      </c>
      <c r="D50" s="136" t="e">
        <f>NA()</f>
        <v>#N/A</v>
      </c>
      <c r="E50" s="136" t="e">
        <f>NA()</f>
        <v>#N/A</v>
      </c>
      <c r="F50" s="136">
        <f>IF(ISNUMBER('実質公債費比率（分子）の構造'!L$53),'実質公債費比率（分子）の構造'!L$53,NA())</f>
        <v>974</v>
      </c>
      <c r="G50" s="136" t="e">
        <f>NA()</f>
        <v>#N/A</v>
      </c>
      <c r="H50" s="136" t="e">
        <f>NA()</f>
        <v>#N/A</v>
      </c>
      <c r="I50" s="136">
        <f>IF(ISNUMBER('実質公債費比率（分子）の構造'!M$53),'実質公債費比率（分子）の構造'!M$53,NA())</f>
        <v>1010</v>
      </c>
      <c r="J50" s="136" t="e">
        <f>NA()</f>
        <v>#N/A</v>
      </c>
      <c r="K50" s="136" t="e">
        <f>NA()</f>
        <v>#N/A</v>
      </c>
      <c r="L50" s="136">
        <f>IF(ISNUMBER('実質公債費比率（分子）の構造'!N$53),'実質公債費比率（分子）の構造'!N$53,NA())</f>
        <v>949</v>
      </c>
      <c r="M50" s="136" t="e">
        <f>NA()</f>
        <v>#N/A</v>
      </c>
      <c r="N50" s="136" t="e">
        <f>NA()</f>
        <v>#N/A</v>
      </c>
      <c r="O50" s="136">
        <f>IF(ISNUMBER('実質公債費比率（分子）の構造'!O$53),'実質公債費比率（分子）の構造'!O$53,NA())</f>
        <v>807</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15963</v>
      </c>
      <c r="E56" s="135"/>
      <c r="F56" s="135"/>
      <c r="G56" s="135">
        <f>'将来負担比率（分子）の構造'!J$51</f>
        <v>16517</v>
      </c>
      <c r="H56" s="135"/>
      <c r="I56" s="135"/>
      <c r="J56" s="135">
        <f>'将来負担比率（分子）の構造'!K$51</f>
        <v>16969</v>
      </c>
      <c r="K56" s="135"/>
      <c r="L56" s="135"/>
      <c r="M56" s="135">
        <f>'将来負担比率（分子）の構造'!L$51</f>
        <v>16878</v>
      </c>
      <c r="N56" s="135"/>
      <c r="O56" s="135"/>
      <c r="P56" s="135">
        <f>'将来負担比率（分子）の構造'!M$51</f>
        <v>16868</v>
      </c>
    </row>
    <row r="57" spans="1:16">
      <c r="A57" s="135" t="s">
        <v>34</v>
      </c>
      <c r="B57" s="135"/>
      <c r="C57" s="135"/>
      <c r="D57" s="135">
        <f>'将来負担比率（分子）の構造'!I$50</f>
        <v>3079</v>
      </c>
      <c r="E57" s="135"/>
      <c r="F57" s="135"/>
      <c r="G57" s="135">
        <f>'将来負担比率（分子）の構造'!J$50</f>
        <v>2750</v>
      </c>
      <c r="H57" s="135"/>
      <c r="I57" s="135"/>
      <c r="J57" s="135">
        <f>'将来負担比率（分子）の構造'!K$50</f>
        <v>2388</v>
      </c>
      <c r="K57" s="135"/>
      <c r="L57" s="135"/>
      <c r="M57" s="135">
        <f>'将来負担比率（分子）の構造'!L$50</f>
        <v>2142</v>
      </c>
      <c r="N57" s="135"/>
      <c r="O57" s="135"/>
      <c r="P57" s="135">
        <f>'将来負担比率（分子）の構造'!M$50</f>
        <v>1891</v>
      </c>
    </row>
    <row r="58" spans="1:16">
      <c r="A58" s="135" t="s">
        <v>33</v>
      </c>
      <c r="B58" s="135"/>
      <c r="C58" s="135"/>
      <c r="D58" s="135">
        <f>'将来負担比率（分子）の構造'!I$49</f>
        <v>4358</v>
      </c>
      <c r="E58" s="135"/>
      <c r="F58" s="135"/>
      <c r="G58" s="135">
        <f>'将来負担比率（分子）の構造'!J$49</f>
        <v>4776</v>
      </c>
      <c r="H58" s="135"/>
      <c r="I58" s="135"/>
      <c r="J58" s="135">
        <f>'将来負担比率（分子）の構造'!K$49</f>
        <v>4901</v>
      </c>
      <c r="K58" s="135"/>
      <c r="L58" s="135"/>
      <c r="M58" s="135">
        <f>'将来負担比率（分子）の構造'!L$49</f>
        <v>4719</v>
      </c>
      <c r="N58" s="135"/>
      <c r="O58" s="135"/>
      <c r="P58" s="135">
        <f>'将来負担比率（分子）の構造'!M$49</f>
        <v>4351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4701</v>
      </c>
      <c r="C62" s="135"/>
      <c r="D62" s="135"/>
      <c r="E62" s="135">
        <f>'将来負担比率（分子）の構造'!J$45</f>
        <v>4568</v>
      </c>
      <c r="F62" s="135"/>
      <c r="G62" s="135"/>
      <c r="H62" s="135">
        <f>'将来負担比率（分子）の構造'!K$45</f>
        <v>4245</v>
      </c>
      <c r="I62" s="135"/>
      <c r="J62" s="135"/>
      <c r="K62" s="135">
        <f>'将来負担比率（分子）の構造'!L$45</f>
        <v>3915</v>
      </c>
      <c r="L62" s="135"/>
      <c r="M62" s="135"/>
      <c r="N62" s="135">
        <f>'将来負担比率（分子）の構造'!M$45</f>
        <v>3570</v>
      </c>
      <c r="O62" s="135"/>
      <c r="P62" s="135"/>
    </row>
    <row r="63" spans="1:16">
      <c r="A63" s="135" t="s">
        <v>27</v>
      </c>
      <c r="B63" s="135">
        <f>'将来負担比率（分子）の構造'!I$44</f>
        <v>811</v>
      </c>
      <c r="C63" s="135"/>
      <c r="D63" s="135"/>
      <c r="E63" s="135">
        <f>'将来負担比率（分子）の構造'!J$44</f>
        <v>667</v>
      </c>
      <c r="F63" s="135"/>
      <c r="G63" s="135"/>
      <c r="H63" s="135">
        <f>'将来負担比率（分子）の構造'!K$44</f>
        <v>512</v>
      </c>
      <c r="I63" s="135"/>
      <c r="J63" s="135"/>
      <c r="K63" s="135">
        <f>'将来負担比率（分子）の構造'!L$44</f>
        <v>356</v>
      </c>
      <c r="L63" s="135"/>
      <c r="M63" s="135"/>
      <c r="N63" s="135">
        <f>'将来負担比率（分子）の構造'!M$44</f>
        <v>205</v>
      </c>
      <c r="O63" s="135"/>
      <c r="P63" s="135"/>
    </row>
    <row r="64" spans="1:16">
      <c r="A64" s="135" t="s">
        <v>26</v>
      </c>
      <c r="B64" s="135">
        <f>'将来負担比率（分子）の構造'!I$43</f>
        <v>3647</v>
      </c>
      <c r="C64" s="135"/>
      <c r="D64" s="135"/>
      <c r="E64" s="135">
        <f>'将来負担比率（分子）の構造'!J$43</f>
        <v>3425</v>
      </c>
      <c r="F64" s="135"/>
      <c r="G64" s="135"/>
      <c r="H64" s="135">
        <f>'将来負担比率（分子）の構造'!K$43</f>
        <v>3382</v>
      </c>
      <c r="I64" s="135"/>
      <c r="J64" s="135"/>
      <c r="K64" s="135">
        <f>'将来負担比率（分子）の構造'!L$43</f>
        <v>3133</v>
      </c>
      <c r="L64" s="135"/>
      <c r="M64" s="135"/>
      <c r="N64" s="135">
        <f>'将来負担比率（分子）の構造'!M$43</f>
        <v>2714</v>
      </c>
      <c r="O64" s="135"/>
      <c r="P64" s="135"/>
    </row>
    <row r="65" spans="1:16">
      <c r="A65" s="135" t="s">
        <v>25</v>
      </c>
      <c r="B65" s="135">
        <f>'将来負担比率（分子）の構造'!I$42</f>
        <v>1024</v>
      </c>
      <c r="C65" s="135"/>
      <c r="D65" s="135"/>
      <c r="E65" s="135">
        <f>'将来負担比率（分子）の構造'!J$42</f>
        <v>1038</v>
      </c>
      <c r="F65" s="135"/>
      <c r="G65" s="135"/>
      <c r="H65" s="135">
        <f>'将来負担比率（分子）の構造'!K$42</f>
        <v>1052</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18098</v>
      </c>
      <c r="C66" s="135"/>
      <c r="D66" s="135"/>
      <c r="E66" s="135">
        <f>'将来負担比率（分子）の構造'!J$41</f>
        <v>17360</v>
      </c>
      <c r="F66" s="135"/>
      <c r="G66" s="135"/>
      <c r="H66" s="135">
        <f>'将来負担比率（分子）の構造'!K$41</f>
        <v>16735</v>
      </c>
      <c r="I66" s="135"/>
      <c r="J66" s="135"/>
      <c r="K66" s="135">
        <f>'将来負担比率（分子）の構造'!L$41</f>
        <v>17081</v>
      </c>
      <c r="L66" s="135"/>
      <c r="M66" s="135"/>
      <c r="N66" s="135">
        <f>'将来負担比率（分子）の構造'!M$41</f>
        <v>17044</v>
      </c>
      <c r="O66" s="135"/>
      <c r="P66" s="135"/>
    </row>
    <row r="67" spans="1:16">
      <c r="A67" s="135" t="s">
        <v>62</v>
      </c>
      <c r="B67" s="135" t="e">
        <f>NA()</f>
        <v>#N/A</v>
      </c>
      <c r="C67" s="135">
        <f>IF(ISNUMBER('将来負担比率（分子）の構造'!I$52), IF('将来負担比率（分子）の構造'!I$52 &lt; 0, 0, '将来負担比率（分子）の構造'!I$52), NA())</f>
        <v>4881</v>
      </c>
      <c r="D67" s="135" t="e">
        <f>NA()</f>
        <v>#N/A</v>
      </c>
      <c r="E67" s="135" t="e">
        <f>NA()</f>
        <v>#N/A</v>
      </c>
      <c r="F67" s="135">
        <f>IF(ISNUMBER('将来負担比率（分子）の構造'!J$52), IF('将来負担比率（分子）の構造'!J$52 &lt; 0, 0, '将来負担比率（分子）の構造'!J$52), NA())</f>
        <v>3015</v>
      </c>
      <c r="G67" s="135" t="e">
        <f>NA()</f>
        <v>#N/A</v>
      </c>
      <c r="H67" s="135" t="e">
        <f>NA()</f>
        <v>#N/A</v>
      </c>
      <c r="I67" s="135">
        <f>IF(ISNUMBER('将来負担比率（分子）の構造'!K$52), IF('将来負担比率（分子）の構造'!K$52 &lt; 0, 0, '将来負担比率（分子）の構造'!K$52), NA())</f>
        <v>1666</v>
      </c>
      <c r="J67" s="135" t="e">
        <f>NA()</f>
        <v>#N/A</v>
      </c>
      <c r="K67" s="135" t="e">
        <f>NA()</f>
        <v>#N/A</v>
      </c>
      <c r="L67" s="135">
        <f>IF(ISNUMBER('将来負担比率（分子）の構造'!L$52), IF('将来負担比率（分子）の構造'!L$52 &lt; 0, 0, '将来負担比率（分子）の構造'!L$52), NA())</f>
        <v>745</v>
      </c>
      <c r="M67" s="135" t="e">
        <f>NA()</f>
        <v>#N/A</v>
      </c>
      <c r="N67" s="135" t="e">
        <f>NA()</f>
        <v>#N/A</v>
      </c>
      <c r="O67" s="135">
        <f>IF(ISNUMBER('将来負担比率（分子）の構造'!M$52), IF('将来負担比率（分子）の構造'!M$52 &lt; 0, 0, '将来負担比率（分子）の構造'!M$52), NA())</f>
        <v>424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205</v>
      </c>
      <c r="C5" s="674"/>
      <c r="D5" s="674"/>
      <c r="E5" s="674"/>
      <c r="F5" s="674"/>
      <c r="G5" s="674"/>
      <c r="H5" s="674"/>
      <c r="I5" s="674"/>
      <c r="J5" s="674"/>
      <c r="K5" s="674"/>
      <c r="L5" s="674"/>
      <c r="M5" s="674"/>
      <c r="N5" s="674"/>
      <c r="O5" s="674"/>
      <c r="P5" s="674"/>
      <c r="Q5" s="675"/>
      <c r="R5" s="636">
        <v>7325177</v>
      </c>
      <c r="S5" s="637"/>
      <c r="T5" s="637"/>
      <c r="U5" s="637"/>
      <c r="V5" s="637"/>
      <c r="W5" s="637"/>
      <c r="X5" s="637"/>
      <c r="Y5" s="684"/>
      <c r="Z5" s="697">
        <v>37.9</v>
      </c>
      <c r="AA5" s="697"/>
      <c r="AB5" s="697"/>
      <c r="AC5" s="697"/>
      <c r="AD5" s="698">
        <v>6967049</v>
      </c>
      <c r="AE5" s="698"/>
      <c r="AF5" s="698"/>
      <c r="AG5" s="698"/>
      <c r="AH5" s="698"/>
      <c r="AI5" s="698"/>
      <c r="AJ5" s="698"/>
      <c r="AK5" s="698"/>
      <c r="AL5" s="685">
        <v>66.400000000000006</v>
      </c>
      <c r="AM5" s="654"/>
      <c r="AN5" s="654"/>
      <c r="AO5" s="686"/>
      <c r="AP5" s="673" t="s">
        <v>206</v>
      </c>
      <c r="AQ5" s="674"/>
      <c r="AR5" s="674"/>
      <c r="AS5" s="674"/>
      <c r="AT5" s="674"/>
      <c r="AU5" s="674"/>
      <c r="AV5" s="674"/>
      <c r="AW5" s="674"/>
      <c r="AX5" s="674"/>
      <c r="AY5" s="674"/>
      <c r="AZ5" s="674"/>
      <c r="BA5" s="674"/>
      <c r="BB5" s="674"/>
      <c r="BC5" s="674"/>
      <c r="BD5" s="674"/>
      <c r="BE5" s="674"/>
      <c r="BF5" s="675"/>
      <c r="BG5" s="586">
        <v>6967049</v>
      </c>
      <c r="BH5" s="587"/>
      <c r="BI5" s="587"/>
      <c r="BJ5" s="587"/>
      <c r="BK5" s="587"/>
      <c r="BL5" s="587"/>
      <c r="BM5" s="587"/>
      <c r="BN5" s="588"/>
      <c r="BO5" s="639">
        <v>95.1</v>
      </c>
      <c r="BP5" s="639"/>
      <c r="BQ5" s="639"/>
      <c r="BR5" s="639"/>
      <c r="BS5" s="640">
        <v>38426</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207</v>
      </c>
      <c r="CS5" s="692"/>
      <c r="CT5" s="692"/>
      <c r="CU5" s="692"/>
      <c r="CV5" s="692"/>
      <c r="CW5" s="692"/>
      <c r="CX5" s="692"/>
      <c r="CY5" s="693"/>
      <c r="CZ5" s="691" t="s">
        <v>199</v>
      </c>
      <c r="DA5" s="692"/>
      <c r="DB5" s="692"/>
      <c r="DC5" s="693"/>
      <c r="DD5" s="691" t="s">
        <v>208</v>
      </c>
      <c r="DE5" s="692"/>
      <c r="DF5" s="692"/>
      <c r="DG5" s="692"/>
      <c r="DH5" s="692"/>
      <c r="DI5" s="692"/>
      <c r="DJ5" s="692"/>
      <c r="DK5" s="692"/>
      <c r="DL5" s="692"/>
      <c r="DM5" s="692"/>
      <c r="DN5" s="692"/>
      <c r="DO5" s="692"/>
      <c r="DP5" s="693"/>
      <c r="DQ5" s="691" t="s">
        <v>209</v>
      </c>
      <c r="DR5" s="692"/>
      <c r="DS5" s="692"/>
      <c r="DT5" s="692"/>
      <c r="DU5" s="692"/>
      <c r="DV5" s="692"/>
      <c r="DW5" s="692"/>
      <c r="DX5" s="692"/>
      <c r="DY5" s="692"/>
      <c r="DZ5" s="692"/>
      <c r="EA5" s="692"/>
      <c r="EB5" s="692"/>
      <c r="EC5" s="693"/>
    </row>
    <row r="6" spans="2:143" ht="11.25" customHeight="1">
      <c r="B6" s="583" t="s">
        <v>210</v>
      </c>
      <c r="C6" s="584"/>
      <c r="D6" s="584"/>
      <c r="E6" s="584"/>
      <c r="F6" s="584"/>
      <c r="G6" s="584"/>
      <c r="H6" s="584"/>
      <c r="I6" s="584"/>
      <c r="J6" s="584"/>
      <c r="K6" s="584"/>
      <c r="L6" s="584"/>
      <c r="M6" s="584"/>
      <c r="N6" s="584"/>
      <c r="O6" s="584"/>
      <c r="P6" s="584"/>
      <c r="Q6" s="585"/>
      <c r="R6" s="586">
        <v>105957</v>
      </c>
      <c r="S6" s="587"/>
      <c r="T6" s="587"/>
      <c r="U6" s="587"/>
      <c r="V6" s="587"/>
      <c r="W6" s="587"/>
      <c r="X6" s="587"/>
      <c r="Y6" s="588"/>
      <c r="Z6" s="639">
        <v>0.5</v>
      </c>
      <c r="AA6" s="639"/>
      <c r="AB6" s="639"/>
      <c r="AC6" s="639"/>
      <c r="AD6" s="640">
        <v>105957</v>
      </c>
      <c r="AE6" s="640"/>
      <c r="AF6" s="640"/>
      <c r="AG6" s="640"/>
      <c r="AH6" s="640"/>
      <c r="AI6" s="640"/>
      <c r="AJ6" s="640"/>
      <c r="AK6" s="640"/>
      <c r="AL6" s="609">
        <v>1</v>
      </c>
      <c r="AM6" s="641"/>
      <c r="AN6" s="641"/>
      <c r="AO6" s="642"/>
      <c r="AP6" s="583" t="s">
        <v>211</v>
      </c>
      <c r="AQ6" s="584"/>
      <c r="AR6" s="584"/>
      <c r="AS6" s="584"/>
      <c r="AT6" s="584"/>
      <c r="AU6" s="584"/>
      <c r="AV6" s="584"/>
      <c r="AW6" s="584"/>
      <c r="AX6" s="584"/>
      <c r="AY6" s="584"/>
      <c r="AZ6" s="584"/>
      <c r="BA6" s="584"/>
      <c r="BB6" s="584"/>
      <c r="BC6" s="584"/>
      <c r="BD6" s="584"/>
      <c r="BE6" s="584"/>
      <c r="BF6" s="585"/>
      <c r="BG6" s="586">
        <v>6967049</v>
      </c>
      <c r="BH6" s="587"/>
      <c r="BI6" s="587"/>
      <c r="BJ6" s="587"/>
      <c r="BK6" s="587"/>
      <c r="BL6" s="587"/>
      <c r="BM6" s="587"/>
      <c r="BN6" s="588"/>
      <c r="BO6" s="639">
        <v>95.1</v>
      </c>
      <c r="BP6" s="639"/>
      <c r="BQ6" s="639"/>
      <c r="BR6" s="639"/>
      <c r="BS6" s="640">
        <v>38426</v>
      </c>
      <c r="BT6" s="640"/>
      <c r="BU6" s="640"/>
      <c r="BV6" s="640"/>
      <c r="BW6" s="640"/>
      <c r="BX6" s="640"/>
      <c r="BY6" s="640"/>
      <c r="BZ6" s="640"/>
      <c r="CA6" s="640"/>
      <c r="CB6" s="676"/>
      <c r="CD6" s="643" t="s">
        <v>212</v>
      </c>
      <c r="CE6" s="644"/>
      <c r="CF6" s="644"/>
      <c r="CG6" s="644"/>
      <c r="CH6" s="644"/>
      <c r="CI6" s="644"/>
      <c r="CJ6" s="644"/>
      <c r="CK6" s="644"/>
      <c r="CL6" s="644"/>
      <c r="CM6" s="644"/>
      <c r="CN6" s="644"/>
      <c r="CO6" s="644"/>
      <c r="CP6" s="644"/>
      <c r="CQ6" s="645"/>
      <c r="CR6" s="586">
        <v>210292</v>
      </c>
      <c r="CS6" s="587"/>
      <c r="CT6" s="587"/>
      <c r="CU6" s="587"/>
      <c r="CV6" s="587"/>
      <c r="CW6" s="587"/>
      <c r="CX6" s="587"/>
      <c r="CY6" s="588"/>
      <c r="CZ6" s="639">
        <v>1.1000000000000001</v>
      </c>
      <c r="DA6" s="639"/>
      <c r="DB6" s="639"/>
      <c r="DC6" s="639"/>
      <c r="DD6" s="592" t="s">
        <v>213</v>
      </c>
      <c r="DE6" s="587"/>
      <c r="DF6" s="587"/>
      <c r="DG6" s="587"/>
      <c r="DH6" s="587"/>
      <c r="DI6" s="587"/>
      <c r="DJ6" s="587"/>
      <c r="DK6" s="587"/>
      <c r="DL6" s="587"/>
      <c r="DM6" s="587"/>
      <c r="DN6" s="587"/>
      <c r="DO6" s="587"/>
      <c r="DP6" s="588"/>
      <c r="DQ6" s="592">
        <v>210292</v>
      </c>
      <c r="DR6" s="587"/>
      <c r="DS6" s="587"/>
      <c r="DT6" s="587"/>
      <c r="DU6" s="587"/>
      <c r="DV6" s="587"/>
      <c r="DW6" s="587"/>
      <c r="DX6" s="587"/>
      <c r="DY6" s="587"/>
      <c r="DZ6" s="587"/>
      <c r="EA6" s="587"/>
      <c r="EB6" s="587"/>
      <c r="EC6" s="622"/>
    </row>
    <row r="7" spans="2:143" ht="11.25" customHeight="1">
      <c r="B7" s="583" t="s">
        <v>214</v>
      </c>
      <c r="C7" s="584"/>
      <c r="D7" s="584"/>
      <c r="E7" s="584"/>
      <c r="F7" s="584"/>
      <c r="G7" s="584"/>
      <c r="H7" s="584"/>
      <c r="I7" s="584"/>
      <c r="J7" s="584"/>
      <c r="K7" s="584"/>
      <c r="L7" s="584"/>
      <c r="M7" s="584"/>
      <c r="N7" s="584"/>
      <c r="O7" s="584"/>
      <c r="P7" s="584"/>
      <c r="Q7" s="585"/>
      <c r="R7" s="586">
        <v>37980</v>
      </c>
      <c r="S7" s="587"/>
      <c r="T7" s="587"/>
      <c r="U7" s="587"/>
      <c r="V7" s="587"/>
      <c r="W7" s="587"/>
      <c r="X7" s="587"/>
      <c r="Y7" s="588"/>
      <c r="Z7" s="639">
        <v>0.2</v>
      </c>
      <c r="AA7" s="639"/>
      <c r="AB7" s="639"/>
      <c r="AC7" s="639"/>
      <c r="AD7" s="640">
        <v>37980</v>
      </c>
      <c r="AE7" s="640"/>
      <c r="AF7" s="640"/>
      <c r="AG7" s="640"/>
      <c r="AH7" s="640"/>
      <c r="AI7" s="640"/>
      <c r="AJ7" s="640"/>
      <c r="AK7" s="640"/>
      <c r="AL7" s="609">
        <v>0.4</v>
      </c>
      <c r="AM7" s="641"/>
      <c r="AN7" s="641"/>
      <c r="AO7" s="642"/>
      <c r="AP7" s="583" t="s">
        <v>215</v>
      </c>
      <c r="AQ7" s="584"/>
      <c r="AR7" s="584"/>
      <c r="AS7" s="584"/>
      <c r="AT7" s="584"/>
      <c r="AU7" s="584"/>
      <c r="AV7" s="584"/>
      <c r="AW7" s="584"/>
      <c r="AX7" s="584"/>
      <c r="AY7" s="584"/>
      <c r="AZ7" s="584"/>
      <c r="BA7" s="584"/>
      <c r="BB7" s="584"/>
      <c r="BC7" s="584"/>
      <c r="BD7" s="584"/>
      <c r="BE7" s="584"/>
      <c r="BF7" s="585"/>
      <c r="BG7" s="586">
        <v>3854034</v>
      </c>
      <c r="BH7" s="587"/>
      <c r="BI7" s="587"/>
      <c r="BJ7" s="587"/>
      <c r="BK7" s="587"/>
      <c r="BL7" s="587"/>
      <c r="BM7" s="587"/>
      <c r="BN7" s="588"/>
      <c r="BO7" s="639">
        <v>52.6</v>
      </c>
      <c r="BP7" s="639"/>
      <c r="BQ7" s="639"/>
      <c r="BR7" s="639"/>
      <c r="BS7" s="640">
        <v>38426</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3522762</v>
      </c>
      <c r="CS7" s="587"/>
      <c r="CT7" s="587"/>
      <c r="CU7" s="587"/>
      <c r="CV7" s="587"/>
      <c r="CW7" s="587"/>
      <c r="CX7" s="587"/>
      <c r="CY7" s="588"/>
      <c r="CZ7" s="639">
        <v>19.100000000000001</v>
      </c>
      <c r="DA7" s="639"/>
      <c r="DB7" s="639"/>
      <c r="DC7" s="639"/>
      <c r="DD7" s="592">
        <v>1256170</v>
      </c>
      <c r="DE7" s="587"/>
      <c r="DF7" s="587"/>
      <c r="DG7" s="587"/>
      <c r="DH7" s="587"/>
      <c r="DI7" s="587"/>
      <c r="DJ7" s="587"/>
      <c r="DK7" s="587"/>
      <c r="DL7" s="587"/>
      <c r="DM7" s="587"/>
      <c r="DN7" s="587"/>
      <c r="DO7" s="587"/>
      <c r="DP7" s="588"/>
      <c r="DQ7" s="592">
        <v>2343410</v>
      </c>
      <c r="DR7" s="587"/>
      <c r="DS7" s="587"/>
      <c r="DT7" s="587"/>
      <c r="DU7" s="587"/>
      <c r="DV7" s="587"/>
      <c r="DW7" s="587"/>
      <c r="DX7" s="587"/>
      <c r="DY7" s="587"/>
      <c r="DZ7" s="587"/>
      <c r="EA7" s="587"/>
      <c r="EB7" s="587"/>
      <c r="EC7" s="622"/>
    </row>
    <row r="8" spans="2:143" ht="11.25" customHeight="1">
      <c r="B8" s="583" t="s">
        <v>217</v>
      </c>
      <c r="C8" s="584"/>
      <c r="D8" s="584"/>
      <c r="E8" s="584"/>
      <c r="F8" s="584"/>
      <c r="G8" s="584"/>
      <c r="H8" s="584"/>
      <c r="I8" s="584"/>
      <c r="J8" s="584"/>
      <c r="K8" s="584"/>
      <c r="L8" s="584"/>
      <c r="M8" s="584"/>
      <c r="N8" s="584"/>
      <c r="O8" s="584"/>
      <c r="P8" s="584"/>
      <c r="Q8" s="585"/>
      <c r="R8" s="586">
        <v>55127</v>
      </c>
      <c r="S8" s="587"/>
      <c r="T8" s="587"/>
      <c r="U8" s="587"/>
      <c r="V8" s="587"/>
      <c r="W8" s="587"/>
      <c r="X8" s="587"/>
      <c r="Y8" s="588"/>
      <c r="Z8" s="639">
        <v>0.3</v>
      </c>
      <c r="AA8" s="639"/>
      <c r="AB8" s="639"/>
      <c r="AC8" s="639"/>
      <c r="AD8" s="640">
        <v>55127</v>
      </c>
      <c r="AE8" s="640"/>
      <c r="AF8" s="640"/>
      <c r="AG8" s="640"/>
      <c r="AH8" s="640"/>
      <c r="AI8" s="640"/>
      <c r="AJ8" s="640"/>
      <c r="AK8" s="640"/>
      <c r="AL8" s="609">
        <v>0.5</v>
      </c>
      <c r="AM8" s="641"/>
      <c r="AN8" s="641"/>
      <c r="AO8" s="642"/>
      <c r="AP8" s="583" t="s">
        <v>218</v>
      </c>
      <c r="AQ8" s="584"/>
      <c r="AR8" s="584"/>
      <c r="AS8" s="584"/>
      <c r="AT8" s="584"/>
      <c r="AU8" s="584"/>
      <c r="AV8" s="584"/>
      <c r="AW8" s="584"/>
      <c r="AX8" s="584"/>
      <c r="AY8" s="584"/>
      <c r="AZ8" s="584"/>
      <c r="BA8" s="584"/>
      <c r="BB8" s="584"/>
      <c r="BC8" s="584"/>
      <c r="BD8" s="584"/>
      <c r="BE8" s="584"/>
      <c r="BF8" s="585"/>
      <c r="BG8" s="586">
        <v>77512</v>
      </c>
      <c r="BH8" s="587"/>
      <c r="BI8" s="587"/>
      <c r="BJ8" s="587"/>
      <c r="BK8" s="587"/>
      <c r="BL8" s="587"/>
      <c r="BM8" s="587"/>
      <c r="BN8" s="588"/>
      <c r="BO8" s="639">
        <v>1.1000000000000001</v>
      </c>
      <c r="BP8" s="639"/>
      <c r="BQ8" s="639"/>
      <c r="BR8" s="639"/>
      <c r="BS8" s="592" t="s">
        <v>110</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7190805</v>
      </c>
      <c r="CS8" s="587"/>
      <c r="CT8" s="587"/>
      <c r="CU8" s="587"/>
      <c r="CV8" s="587"/>
      <c r="CW8" s="587"/>
      <c r="CX8" s="587"/>
      <c r="CY8" s="588"/>
      <c r="CZ8" s="639">
        <v>39</v>
      </c>
      <c r="DA8" s="639"/>
      <c r="DB8" s="639"/>
      <c r="DC8" s="639"/>
      <c r="DD8" s="592">
        <v>259314</v>
      </c>
      <c r="DE8" s="587"/>
      <c r="DF8" s="587"/>
      <c r="DG8" s="587"/>
      <c r="DH8" s="587"/>
      <c r="DI8" s="587"/>
      <c r="DJ8" s="587"/>
      <c r="DK8" s="587"/>
      <c r="DL8" s="587"/>
      <c r="DM8" s="587"/>
      <c r="DN8" s="587"/>
      <c r="DO8" s="587"/>
      <c r="DP8" s="588"/>
      <c r="DQ8" s="592">
        <v>3351759</v>
      </c>
      <c r="DR8" s="587"/>
      <c r="DS8" s="587"/>
      <c r="DT8" s="587"/>
      <c r="DU8" s="587"/>
      <c r="DV8" s="587"/>
      <c r="DW8" s="587"/>
      <c r="DX8" s="587"/>
      <c r="DY8" s="587"/>
      <c r="DZ8" s="587"/>
      <c r="EA8" s="587"/>
      <c r="EB8" s="587"/>
      <c r="EC8" s="622"/>
    </row>
    <row r="9" spans="2:143" ht="11.25" customHeight="1">
      <c r="B9" s="583" t="s">
        <v>220</v>
      </c>
      <c r="C9" s="584"/>
      <c r="D9" s="584"/>
      <c r="E9" s="584"/>
      <c r="F9" s="584"/>
      <c r="G9" s="584"/>
      <c r="H9" s="584"/>
      <c r="I9" s="584"/>
      <c r="J9" s="584"/>
      <c r="K9" s="584"/>
      <c r="L9" s="584"/>
      <c r="M9" s="584"/>
      <c r="N9" s="584"/>
      <c r="O9" s="584"/>
      <c r="P9" s="584"/>
      <c r="Q9" s="585"/>
      <c r="R9" s="586">
        <v>84558</v>
      </c>
      <c r="S9" s="587"/>
      <c r="T9" s="587"/>
      <c r="U9" s="587"/>
      <c r="V9" s="587"/>
      <c r="W9" s="587"/>
      <c r="X9" s="587"/>
      <c r="Y9" s="588"/>
      <c r="Z9" s="639">
        <v>0.4</v>
      </c>
      <c r="AA9" s="639"/>
      <c r="AB9" s="639"/>
      <c r="AC9" s="639"/>
      <c r="AD9" s="640">
        <v>84558</v>
      </c>
      <c r="AE9" s="640"/>
      <c r="AF9" s="640"/>
      <c r="AG9" s="640"/>
      <c r="AH9" s="640"/>
      <c r="AI9" s="640"/>
      <c r="AJ9" s="640"/>
      <c r="AK9" s="640"/>
      <c r="AL9" s="609">
        <v>0.8</v>
      </c>
      <c r="AM9" s="641"/>
      <c r="AN9" s="641"/>
      <c r="AO9" s="642"/>
      <c r="AP9" s="583" t="s">
        <v>221</v>
      </c>
      <c r="AQ9" s="584"/>
      <c r="AR9" s="584"/>
      <c r="AS9" s="584"/>
      <c r="AT9" s="584"/>
      <c r="AU9" s="584"/>
      <c r="AV9" s="584"/>
      <c r="AW9" s="584"/>
      <c r="AX9" s="584"/>
      <c r="AY9" s="584"/>
      <c r="AZ9" s="584"/>
      <c r="BA9" s="584"/>
      <c r="BB9" s="584"/>
      <c r="BC9" s="584"/>
      <c r="BD9" s="584"/>
      <c r="BE9" s="584"/>
      <c r="BF9" s="585"/>
      <c r="BG9" s="586">
        <v>3339869</v>
      </c>
      <c r="BH9" s="587"/>
      <c r="BI9" s="587"/>
      <c r="BJ9" s="587"/>
      <c r="BK9" s="587"/>
      <c r="BL9" s="587"/>
      <c r="BM9" s="587"/>
      <c r="BN9" s="588"/>
      <c r="BO9" s="639">
        <v>45.6</v>
      </c>
      <c r="BP9" s="639"/>
      <c r="BQ9" s="639"/>
      <c r="BR9" s="639"/>
      <c r="BS9" s="592" t="s">
        <v>110</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1511979</v>
      </c>
      <c r="CS9" s="587"/>
      <c r="CT9" s="587"/>
      <c r="CU9" s="587"/>
      <c r="CV9" s="587"/>
      <c r="CW9" s="587"/>
      <c r="CX9" s="587"/>
      <c r="CY9" s="588"/>
      <c r="CZ9" s="639">
        <v>8.1999999999999993</v>
      </c>
      <c r="DA9" s="639"/>
      <c r="DB9" s="639"/>
      <c r="DC9" s="639"/>
      <c r="DD9" s="592">
        <v>21707</v>
      </c>
      <c r="DE9" s="587"/>
      <c r="DF9" s="587"/>
      <c r="DG9" s="587"/>
      <c r="DH9" s="587"/>
      <c r="DI9" s="587"/>
      <c r="DJ9" s="587"/>
      <c r="DK9" s="587"/>
      <c r="DL9" s="587"/>
      <c r="DM9" s="587"/>
      <c r="DN9" s="587"/>
      <c r="DO9" s="587"/>
      <c r="DP9" s="588"/>
      <c r="DQ9" s="592">
        <v>1449968</v>
      </c>
      <c r="DR9" s="587"/>
      <c r="DS9" s="587"/>
      <c r="DT9" s="587"/>
      <c r="DU9" s="587"/>
      <c r="DV9" s="587"/>
      <c r="DW9" s="587"/>
      <c r="DX9" s="587"/>
      <c r="DY9" s="587"/>
      <c r="DZ9" s="587"/>
      <c r="EA9" s="587"/>
      <c r="EB9" s="587"/>
      <c r="EC9" s="622"/>
    </row>
    <row r="10" spans="2:143" ht="11.25" customHeight="1">
      <c r="B10" s="583" t="s">
        <v>223</v>
      </c>
      <c r="C10" s="584"/>
      <c r="D10" s="584"/>
      <c r="E10" s="584"/>
      <c r="F10" s="584"/>
      <c r="G10" s="584"/>
      <c r="H10" s="584"/>
      <c r="I10" s="584"/>
      <c r="J10" s="584"/>
      <c r="K10" s="584"/>
      <c r="L10" s="584"/>
      <c r="M10" s="584"/>
      <c r="N10" s="584"/>
      <c r="O10" s="584"/>
      <c r="P10" s="584"/>
      <c r="Q10" s="585"/>
      <c r="R10" s="586">
        <v>504936</v>
      </c>
      <c r="S10" s="587"/>
      <c r="T10" s="587"/>
      <c r="U10" s="587"/>
      <c r="V10" s="587"/>
      <c r="W10" s="587"/>
      <c r="X10" s="587"/>
      <c r="Y10" s="588"/>
      <c r="Z10" s="639">
        <v>2.6</v>
      </c>
      <c r="AA10" s="639"/>
      <c r="AB10" s="639"/>
      <c r="AC10" s="639"/>
      <c r="AD10" s="640">
        <v>504936</v>
      </c>
      <c r="AE10" s="640"/>
      <c r="AF10" s="640"/>
      <c r="AG10" s="640"/>
      <c r="AH10" s="640"/>
      <c r="AI10" s="640"/>
      <c r="AJ10" s="640"/>
      <c r="AK10" s="640"/>
      <c r="AL10" s="609">
        <v>4.8</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102349</v>
      </c>
      <c r="BH10" s="587"/>
      <c r="BI10" s="587"/>
      <c r="BJ10" s="587"/>
      <c r="BK10" s="587"/>
      <c r="BL10" s="587"/>
      <c r="BM10" s="587"/>
      <c r="BN10" s="588"/>
      <c r="BO10" s="639">
        <v>1.4</v>
      </c>
      <c r="BP10" s="639"/>
      <c r="BQ10" s="639"/>
      <c r="BR10" s="639"/>
      <c r="BS10" s="592" t="s">
        <v>110</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11379</v>
      </c>
      <c r="CS10" s="587"/>
      <c r="CT10" s="587"/>
      <c r="CU10" s="587"/>
      <c r="CV10" s="587"/>
      <c r="CW10" s="587"/>
      <c r="CX10" s="587"/>
      <c r="CY10" s="588"/>
      <c r="CZ10" s="639">
        <v>0.1</v>
      </c>
      <c r="DA10" s="639"/>
      <c r="DB10" s="639"/>
      <c r="DC10" s="639"/>
      <c r="DD10" s="592" t="s">
        <v>110</v>
      </c>
      <c r="DE10" s="587"/>
      <c r="DF10" s="587"/>
      <c r="DG10" s="587"/>
      <c r="DH10" s="587"/>
      <c r="DI10" s="587"/>
      <c r="DJ10" s="587"/>
      <c r="DK10" s="587"/>
      <c r="DL10" s="587"/>
      <c r="DM10" s="587"/>
      <c r="DN10" s="587"/>
      <c r="DO10" s="587"/>
      <c r="DP10" s="588"/>
      <c r="DQ10" s="592">
        <v>10527</v>
      </c>
      <c r="DR10" s="587"/>
      <c r="DS10" s="587"/>
      <c r="DT10" s="587"/>
      <c r="DU10" s="587"/>
      <c r="DV10" s="587"/>
      <c r="DW10" s="587"/>
      <c r="DX10" s="587"/>
      <c r="DY10" s="587"/>
      <c r="DZ10" s="587"/>
      <c r="EA10" s="587"/>
      <c r="EB10" s="587"/>
      <c r="EC10" s="622"/>
    </row>
    <row r="11" spans="2:143" ht="11.25" customHeight="1">
      <c r="B11" s="583" t="s">
        <v>226</v>
      </c>
      <c r="C11" s="584"/>
      <c r="D11" s="584"/>
      <c r="E11" s="584"/>
      <c r="F11" s="584"/>
      <c r="G11" s="584"/>
      <c r="H11" s="584"/>
      <c r="I11" s="584"/>
      <c r="J11" s="584"/>
      <c r="K11" s="584"/>
      <c r="L11" s="584"/>
      <c r="M11" s="584"/>
      <c r="N11" s="584"/>
      <c r="O11" s="584"/>
      <c r="P11" s="584"/>
      <c r="Q11" s="585"/>
      <c r="R11" s="586" t="s">
        <v>110</v>
      </c>
      <c r="S11" s="587"/>
      <c r="T11" s="587"/>
      <c r="U11" s="587"/>
      <c r="V11" s="587"/>
      <c r="W11" s="587"/>
      <c r="X11" s="587"/>
      <c r="Y11" s="588"/>
      <c r="Z11" s="639" t="s">
        <v>110</v>
      </c>
      <c r="AA11" s="639"/>
      <c r="AB11" s="639"/>
      <c r="AC11" s="639"/>
      <c r="AD11" s="640" t="s">
        <v>110</v>
      </c>
      <c r="AE11" s="640"/>
      <c r="AF11" s="640"/>
      <c r="AG11" s="640"/>
      <c r="AH11" s="640"/>
      <c r="AI11" s="640"/>
      <c r="AJ11" s="640"/>
      <c r="AK11" s="640"/>
      <c r="AL11" s="609" t="s">
        <v>110</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334304</v>
      </c>
      <c r="BH11" s="587"/>
      <c r="BI11" s="587"/>
      <c r="BJ11" s="587"/>
      <c r="BK11" s="587"/>
      <c r="BL11" s="587"/>
      <c r="BM11" s="587"/>
      <c r="BN11" s="588"/>
      <c r="BO11" s="639">
        <v>4.5999999999999996</v>
      </c>
      <c r="BP11" s="639"/>
      <c r="BQ11" s="639"/>
      <c r="BR11" s="639"/>
      <c r="BS11" s="592">
        <v>38426</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72961</v>
      </c>
      <c r="CS11" s="587"/>
      <c r="CT11" s="587"/>
      <c r="CU11" s="587"/>
      <c r="CV11" s="587"/>
      <c r="CW11" s="587"/>
      <c r="CX11" s="587"/>
      <c r="CY11" s="588"/>
      <c r="CZ11" s="639">
        <v>0.4</v>
      </c>
      <c r="DA11" s="639"/>
      <c r="DB11" s="639"/>
      <c r="DC11" s="639"/>
      <c r="DD11" s="592">
        <v>28909</v>
      </c>
      <c r="DE11" s="587"/>
      <c r="DF11" s="587"/>
      <c r="DG11" s="587"/>
      <c r="DH11" s="587"/>
      <c r="DI11" s="587"/>
      <c r="DJ11" s="587"/>
      <c r="DK11" s="587"/>
      <c r="DL11" s="587"/>
      <c r="DM11" s="587"/>
      <c r="DN11" s="587"/>
      <c r="DO11" s="587"/>
      <c r="DP11" s="588"/>
      <c r="DQ11" s="592">
        <v>55372</v>
      </c>
      <c r="DR11" s="587"/>
      <c r="DS11" s="587"/>
      <c r="DT11" s="587"/>
      <c r="DU11" s="587"/>
      <c r="DV11" s="587"/>
      <c r="DW11" s="587"/>
      <c r="DX11" s="587"/>
      <c r="DY11" s="587"/>
      <c r="DZ11" s="587"/>
      <c r="EA11" s="587"/>
      <c r="EB11" s="587"/>
      <c r="EC11" s="622"/>
    </row>
    <row r="12" spans="2:143" ht="11.25" customHeight="1">
      <c r="B12" s="583" t="s">
        <v>229</v>
      </c>
      <c r="C12" s="584"/>
      <c r="D12" s="584"/>
      <c r="E12" s="584"/>
      <c r="F12" s="584"/>
      <c r="G12" s="584"/>
      <c r="H12" s="584"/>
      <c r="I12" s="584"/>
      <c r="J12" s="584"/>
      <c r="K12" s="584"/>
      <c r="L12" s="584"/>
      <c r="M12" s="584"/>
      <c r="N12" s="584"/>
      <c r="O12" s="584"/>
      <c r="P12" s="584"/>
      <c r="Q12" s="585"/>
      <c r="R12" s="586" t="s">
        <v>110</v>
      </c>
      <c r="S12" s="587"/>
      <c r="T12" s="587"/>
      <c r="U12" s="587"/>
      <c r="V12" s="587"/>
      <c r="W12" s="587"/>
      <c r="X12" s="587"/>
      <c r="Y12" s="588"/>
      <c r="Z12" s="639" t="s">
        <v>110</v>
      </c>
      <c r="AA12" s="639"/>
      <c r="AB12" s="639"/>
      <c r="AC12" s="639"/>
      <c r="AD12" s="640" t="s">
        <v>110</v>
      </c>
      <c r="AE12" s="640"/>
      <c r="AF12" s="640"/>
      <c r="AG12" s="640"/>
      <c r="AH12" s="640"/>
      <c r="AI12" s="640"/>
      <c r="AJ12" s="640"/>
      <c r="AK12" s="640"/>
      <c r="AL12" s="609" t="s">
        <v>110</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2689964</v>
      </c>
      <c r="BH12" s="587"/>
      <c r="BI12" s="587"/>
      <c r="BJ12" s="587"/>
      <c r="BK12" s="587"/>
      <c r="BL12" s="587"/>
      <c r="BM12" s="587"/>
      <c r="BN12" s="588"/>
      <c r="BO12" s="639">
        <v>36.700000000000003</v>
      </c>
      <c r="BP12" s="639"/>
      <c r="BQ12" s="639"/>
      <c r="BR12" s="639"/>
      <c r="BS12" s="592" t="s">
        <v>110</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38429</v>
      </c>
      <c r="CS12" s="587"/>
      <c r="CT12" s="587"/>
      <c r="CU12" s="587"/>
      <c r="CV12" s="587"/>
      <c r="CW12" s="587"/>
      <c r="CX12" s="587"/>
      <c r="CY12" s="588"/>
      <c r="CZ12" s="639">
        <v>0.2</v>
      </c>
      <c r="DA12" s="639"/>
      <c r="DB12" s="639"/>
      <c r="DC12" s="639"/>
      <c r="DD12" s="592" t="s">
        <v>110</v>
      </c>
      <c r="DE12" s="587"/>
      <c r="DF12" s="587"/>
      <c r="DG12" s="587"/>
      <c r="DH12" s="587"/>
      <c r="DI12" s="587"/>
      <c r="DJ12" s="587"/>
      <c r="DK12" s="587"/>
      <c r="DL12" s="587"/>
      <c r="DM12" s="587"/>
      <c r="DN12" s="587"/>
      <c r="DO12" s="587"/>
      <c r="DP12" s="588"/>
      <c r="DQ12" s="592">
        <v>35023</v>
      </c>
      <c r="DR12" s="587"/>
      <c r="DS12" s="587"/>
      <c r="DT12" s="587"/>
      <c r="DU12" s="587"/>
      <c r="DV12" s="587"/>
      <c r="DW12" s="587"/>
      <c r="DX12" s="587"/>
      <c r="DY12" s="587"/>
      <c r="DZ12" s="587"/>
      <c r="EA12" s="587"/>
      <c r="EB12" s="587"/>
      <c r="EC12" s="622"/>
    </row>
    <row r="13" spans="2:143" ht="11.25" customHeight="1">
      <c r="B13" s="583" t="s">
        <v>232</v>
      </c>
      <c r="C13" s="584"/>
      <c r="D13" s="584"/>
      <c r="E13" s="584"/>
      <c r="F13" s="584"/>
      <c r="G13" s="584"/>
      <c r="H13" s="584"/>
      <c r="I13" s="584"/>
      <c r="J13" s="584"/>
      <c r="K13" s="584"/>
      <c r="L13" s="584"/>
      <c r="M13" s="584"/>
      <c r="N13" s="584"/>
      <c r="O13" s="584"/>
      <c r="P13" s="584"/>
      <c r="Q13" s="585"/>
      <c r="R13" s="586">
        <v>52129</v>
      </c>
      <c r="S13" s="587"/>
      <c r="T13" s="587"/>
      <c r="U13" s="587"/>
      <c r="V13" s="587"/>
      <c r="W13" s="587"/>
      <c r="X13" s="587"/>
      <c r="Y13" s="588"/>
      <c r="Z13" s="639">
        <v>0.3</v>
      </c>
      <c r="AA13" s="639"/>
      <c r="AB13" s="639"/>
      <c r="AC13" s="639"/>
      <c r="AD13" s="640">
        <v>52129</v>
      </c>
      <c r="AE13" s="640"/>
      <c r="AF13" s="640"/>
      <c r="AG13" s="640"/>
      <c r="AH13" s="640"/>
      <c r="AI13" s="640"/>
      <c r="AJ13" s="640"/>
      <c r="AK13" s="640"/>
      <c r="AL13" s="609">
        <v>0.5</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2657479</v>
      </c>
      <c r="BH13" s="587"/>
      <c r="BI13" s="587"/>
      <c r="BJ13" s="587"/>
      <c r="BK13" s="587"/>
      <c r="BL13" s="587"/>
      <c r="BM13" s="587"/>
      <c r="BN13" s="588"/>
      <c r="BO13" s="639">
        <v>36.299999999999997</v>
      </c>
      <c r="BP13" s="639"/>
      <c r="BQ13" s="639"/>
      <c r="BR13" s="639"/>
      <c r="BS13" s="592" t="s">
        <v>110</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988709</v>
      </c>
      <c r="CS13" s="587"/>
      <c r="CT13" s="587"/>
      <c r="CU13" s="587"/>
      <c r="CV13" s="587"/>
      <c r="CW13" s="587"/>
      <c r="CX13" s="587"/>
      <c r="CY13" s="588"/>
      <c r="CZ13" s="639">
        <v>5.4</v>
      </c>
      <c r="DA13" s="639"/>
      <c r="DB13" s="639"/>
      <c r="DC13" s="639"/>
      <c r="DD13" s="592">
        <v>320571</v>
      </c>
      <c r="DE13" s="587"/>
      <c r="DF13" s="587"/>
      <c r="DG13" s="587"/>
      <c r="DH13" s="587"/>
      <c r="DI13" s="587"/>
      <c r="DJ13" s="587"/>
      <c r="DK13" s="587"/>
      <c r="DL13" s="587"/>
      <c r="DM13" s="587"/>
      <c r="DN13" s="587"/>
      <c r="DO13" s="587"/>
      <c r="DP13" s="588"/>
      <c r="DQ13" s="592">
        <v>792261</v>
      </c>
      <c r="DR13" s="587"/>
      <c r="DS13" s="587"/>
      <c r="DT13" s="587"/>
      <c r="DU13" s="587"/>
      <c r="DV13" s="587"/>
      <c r="DW13" s="587"/>
      <c r="DX13" s="587"/>
      <c r="DY13" s="587"/>
      <c r="DZ13" s="587"/>
      <c r="EA13" s="587"/>
      <c r="EB13" s="587"/>
      <c r="EC13" s="622"/>
    </row>
    <row r="14" spans="2:143" ht="11.25" customHeight="1">
      <c r="B14" s="583" t="s">
        <v>235</v>
      </c>
      <c r="C14" s="584"/>
      <c r="D14" s="584"/>
      <c r="E14" s="584"/>
      <c r="F14" s="584"/>
      <c r="G14" s="584"/>
      <c r="H14" s="584"/>
      <c r="I14" s="584"/>
      <c r="J14" s="584"/>
      <c r="K14" s="584"/>
      <c r="L14" s="584"/>
      <c r="M14" s="584"/>
      <c r="N14" s="584"/>
      <c r="O14" s="584"/>
      <c r="P14" s="584"/>
      <c r="Q14" s="585"/>
      <c r="R14" s="586" t="s">
        <v>110</v>
      </c>
      <c r="S14" s="587"/>
      <c r="T14" s="587"/>
      <c r="U14" s="587"/>
      <c r="V14" s="587"/>
      <c r="W14" s="587"/>
      <c r="X14" s="587"/>
      <c r="Y14" s="588"/>
      <c r="Z14" s="639" t="s">
        <v>110</v>
      </c>
      <c r="AA14" s="639"/>
      <c r="AB14" s="639"/>
      <c r="AC14" s="639"/>
      <c r="AD14" s="640" t="s">
        <v>110</v>
      </c>
      <c r="AE14" s="640"/>
      <c r="AF14" s="640"/>
      <c r="AG14" s="640"/>
      <c r="AH14" s="640"/>
      <c r="AI14" s="640"/>
      <c r="AJ14" s="640"/>
      <c r="AK14" s="640"/>
      <c r="AL14" s="609" t="s">
        <v>110</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65073</v>
      </c>
      <c r="BH14" s="587"/>
      <c r="BI14" s="587"/>
      <c r="BJ14" s="587"/>
      <c r="BK14" s="587"/>
      <c r="BL14" s="587"/>
      <c r="BM14" s="587"/>
      <c r="BN14" s="588"/>
      <c r="BO14" s="639">
        <v>0.9</v>
      </c>
      <c r="BP14" s="639"/>
      <c r="BQ14" s="639"/>
      <c r="BR14" s="639"/>
      <c r="BS14" s="592" t="s">
        <v>110</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879328</v>
      </c>
      <c r="CS14" s="587"/>
      <c r="CT14" s="587"/>
      <c r="CU14" s="587"/>
      <c r="CV14" s="587"/>
      <c r="CW14" s="587"/>
      <c r="CX14" s="587"/>
      <c r="CY14" s="588"/>
      <c r="CZ14" s="639">
        <v>4.8</v>
      </c>
      <c r="DA14" s="639"/>
      <c r="DB14" s="639"/>
      <c r="DC14" s="639"/>
      <c r="DD14" s="592">
        <v>236733</v>
      </c>
      <c r="DE14" s="587"/>
      <c r="DF14" s="587"/>
      <c r="DG14" s="587"/>
      <c r="DH14" s="587"/>
      <c r="DI14" s="587"/>
      <c r="DJ14" s="587"/>
      <c r="DK14" s="587"/>
      <c r="DL14" s="587"/>
      <c r="DM14" s="587"/>
      <c r="DN14" s="587"/>
      <c r="DO14" s="587"/>
      <c r="DP14" s="588"/>
      <c r="DQ14" s="592">
        <v>662147</v>
      </c>
      <c r="DR14" s="587"/>
      <c r="DS14" s="587"/>
      <c r="DT14" s="587"/>
      <c r="DU14" s="587"/>
      <c r="DV14" s="587"/>
      <c r="DW14" s="587"/>
      <c r="DX14" s="587"/>
      <c r="DY14" s="587"/>
      <c r="DZ14" s="587"/>
      <c r="EA14" s="587"/>
      <c r="EB14" s="587"/>
      <c r="EC14" s="622"/>
    </row>
    <row r="15" spans="2:143" ht="11.25" customHeight="1">
      <c r="B15" s="583" t="s">
        <v>238</v>
      </c>
      <c r="C15" s="584"/>
      <c r="D15" s="584"/>
      <c r="E15" s="584"/>
      <c r="F15" s="584"/>
      <c r="G15" s="584"/>
      <c r="H15" s="584"/>
      <c r="I15" s="584"/>
      <c r="J15" s="584"/>
      <c r="K15" s="584"/>
      <c r="L15" s="584"/>
      <c r="M15" s="584"/>
      <c r="N15" s="584"/>
      <c r="O15" s="584"/>
      <c r="P15" s="584"/>
      <c r="Q15" s="585"/>
      <c r="R15" s="586">
        <v>48986</v>
      </c>
      <c r="S15" s="587"/>
      <c r="T15" s="587"/>
      <c r="U15" s="587"/>
      <c r="V15" s="587"/>
      <c r="W15" s="587"/>
      <c r="X15" s="587"/>
      <c r="Y15" s="588"/>
      <c r="Z15" s="639">
        <v>0.3</v>
      </c>
      <c r="AA15" s="639"/>
      <c r="AB15" s="639"/>
      <c r="AC15" s="639"/>
      <c r="AD15" s="640">
        <v>48986</v>
      </c>
      <c r="AE15" s="640"/>
      <c r="AF15" s="640"/>
      <c r="AG15" s="640"/>
      <c r="AH15" s="640"/>
      <c r="AI15" s="640"/>
      <c r="AJ15" s="640"/>
      <c r="AK15" s="640"/>
      <c r="AL15" s="609">
        <v>0.5</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357978</v>
      </c>
      <c r="BH15" s="587"/>
      <c r="BI15" s="587"/>
      <c r="BJ15" s="587"/>
      <c r="BK15" s="587"/>
      <c r="BL15" s="587"/>
      <c r="BM15" s="587"/>
      <c r="BN15" s="588"/>
      <c r="BO15" s="639">
        <v>4.9000000000000004</v>
      </c>
      <c r="BP15" s="639"/>
      <c r="BQ15" s="639"/>
      <c r="BR15" s="639"/>
      <c r="BS15" s="592" t="s">
        <v>110</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1677980</v>
      </c>
      <c r="CS15" s="587"/>
      <c r="CT15" s="587"/>
      <c r="CU15" s="587"/>
      <c r="CV15" s="587"/>
      <c r="CW15" s="587"/>
      <c r="CX15" s="587"/>
      <c r="CY15" s="588"/>
      <c r="CZ15" s="639">
        <v>9.1</v>
      </c>
      <c r="DA15" s="639"/>
      <c r="DB15" s="639"/>
      <c r="DC15" s="639"/>
      <c r="DD15" s="592">
        <v>173822</v>
      </c>
      <c r="DE15" s="587"/>
      <c r="DF15" s="587"/>
      <c r="DG15" s="587"/>
      <c r="DH15" s="587"/>
      <c r="DI15" s="587"/>
      <c r="DJ15" s="587"/>
      <c r="DK15" s="587"/>
      <c r="DL15" s="587"/>
      <c r="DM15" s="587"/>
      <c r="DN15" s="587"/>
      <c r="DO15" s="587"/>
      <c r="DP15" s="588"/>
      <c r="DQ15" s="592">
        <v>1467799</v>
      </c>
      <c r="DR15" s="587"/>
      <c r="DS15" s="587"/>
      <c r="DT15" s="587"/>
      <c r="DU15" s="587"/>
      <c r="DV15" s="587"/>
      <c r="DW15" s="587"/>
      <c r="DX15" s="587"/>
      <c r="DY15" s="587"/>
      <c r="DZ15" s="587"/>
      <c r="EA15" s="587"/>
      <c r="EB15" s="587"/>
      <c r="EC15" s="622"/>
    </row>
    <row r="16" spans="2:143" ht="11.25" customHeight="1">
      <c r="B16" s="583" t="s">
        <v>241</v>
      </c>
      <c r="C16" s="584"/>
      <c r="D16" s="584"/>
      <c r="E16" s="584"/>
      <c r="F16" s="584"/>
      <c r="G16" s="584"/>
      <c r="H16" s="584"/>
      <c r="I16" s="584"/>
      <c r="J16" s="584"/>
      <c r="K16" s="584"/>
      <c r="L16" s="584"/>
      <c r="M16" s="584"/>
      <c r="N16" s="584"/>
      <c r="O16" s="584"/>
      <c r="P16" s="584"/>
      <c r="Q16" s="585"/>
      <c r="R16" s="586">
        <v>2850388</v>
      </c>
      <c r="S16" s="587"/>
      <c r="T16" s="587"/>
      <c r="U16" s="587"/>
      <c r="V16" s="587"/>
      <c r="W16" s="587"/>
      <c r="X16" s="587"/>
      <c r="Y16" s="588"/>
      <c r="Z16" s="639">
        <v>14.8</v>
      </c>
      <c r="AA16" s="639"/>
      <c r="AB16" s="639"/>
      <c r="AC16" s="639"/>
      <c r="AD16" s="640">
        <v>2555279</v>
      </c>
      <c r="AE16" s="640"/>
      <c r="AF16" s="640"/>
      <c r="AG16" s="640"/>
      <c r="AH16" s="640"/>
      <c r="AI16" s="640"/>
      <c r="AJ16" s="640"/>
      <c r="AK16" s="640"/>
      <c r="AL16" s="609">
        <v>24.3</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110</v>
      </c>
      <c r="BH16" s="587"/>
      <c r="BI16" s="587"/>
      <c r="BJ16" s="587"/>
      <c r="BK16" s="587"/>
      <c r="BL16" s="587"/>
      <c r="BM16" s="587"/>
      <c r="BN16" s="588"/>
      <c r="BO16" s="639" t="s">
        <v>110</v>
      </c>
      <c r="BP16" s="639"/>
      <c r="BQ16" s="639"/>
      <c r="BR16" s="639"/>
      <c r="BS16" s="592" t="s">
        <v>110</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t="s">
        <v>110</v>
      </c>
      <c r="CS16" s="587"/>
      <c r="CT16" s="587"/>
      <c r="CU16" s="587"/>
      <c r="CV16" s="587"/>
      <c r="CW16" s="587"/>
      <c r="CX16" s="587"/>
      <c r="CY16" s="588"/>
      <c r="CZ16" s="639" t="s">
        <v>110</v>
      </c>
      <c r="DA16" s="639"/>
      <c r="DB16" s="639"/>
      <c r="DC16" s="639"/>
      <c r="DD16" s="592" t="s">
        <v>110</v>
      </c>
      <c r="DE16" s="587"/>
      <c r="DF16" s="587"/>
      <c r="DG16" s="587"/>
      <c r="DH16" s="587"/>
      <c r="DI16" s="587"/>
      <c r="DJ16" s="587"/>
      <c r="DK16" s="587"/>
      <c r="DL16" s="587"/>
      <c r="DM16" s="587"/>
      <c r="DN16" s="587"/>
      <c r="DO16" s="587"/>
      <c r="DP16" s="588"/>
      <c r="DQ16" s="592" t="s">
        <v>110</v>
      </c>
      <c r="DR16" s="587"/>
      <c r="DS16" s="587"/>
      <c r="DT16" s="587"/>
      <c r="DU16" s="587"/>
      <c r="DV16" s="587"/>
      <c r="DW16" s="587"/>
      <c r="DX16" s="587"/>
      <c r="DY16" s="587"/>
      <c r="DZ16" s="587"/>
      <c r="EA16" s="587"/>
      <c r="EB16" s="587"/>
      <c r="EC16" s="622"/>
    </row>
    <row r="17" spans="2:133" ht="11.25" customHeight="1">
      <c r="B17" s="583" t="s">
        <v>244</v>
      </c>
      <c r="C17" s="584"/>
      <c r="D17" s="584"/>
      <c r="E17" s="584"/>
      <c r="F17" s="584"/>
      <c r="G17" s="584"/>
      <c r="H17" s="584"/>
      <c r="I17" s="584"/>
      <c r="J17" s="584"/>
      <c r="K17" s="584"/>
      <c r="L17" s="584"/>
      <c r="M17" s="584"/>
      <c r="N17" s="584"/>
      <c r="O17" s="584"/>
      <c r="P17" s="584"/>
      <c r="Q17" s="585"/>
      <c r="R17" s="586">
        <v>2555279</v>
      </c>
      <c r="S17" s="587"/>
      <c r="T17" s="587"/>
      <c r="U17" s="587"/>
      <c r="V17" s="587"/>
      <c r="W17" s="587"/>
      <c r="X17" s="587"/>
      <c r="Y17" s="588"/>
      <c r="Z17" s="639">
        <v>13.2</v>
      </c>
      <c r="AA17" s="639"/>
      <c r="AB17" s="639"/>
      <c r="AC17" s="639"/>
      <c r="AD17" s="640">
        <v>2555279</v>
      </c>
      <c r="AE17" s="640"/>
      <c r="AF17" s="640"/>
      <c r="AG17" s="640"/>
      <c r="AH17" s="640"/>
      <c r="AI17" s="640"/>
      <c r="AJ17" s="640"/>
      <c r="AK17" s="640"/>
      <c r="AL17" s="609">
        <v>24.3</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110</v>
      </c>
      <c r="BH17" s="587"/>
      <c r="BI17" s="587"/>
      <c r="BJ17" s="587"/>
      <c r="BK17" s="587"/>
      <c r="BL17" s="587"/>
      <c r="BM17" s="587"/>
      <c r="BN17" s="588"/>
      <c r="BO17" s="639" t="s">
        <v>110</v>
      </c>
      <c r="BP17" s="639"/>
      <c r="BQ17" s="639"/>
      <c r="BR17" s="639"/>
      <c r="BS17" s="592" t="s">
        <v>110</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2343627</v>
      </c>
      <c r="CS17" s="587"/>
      <c r="CT17" s="587"/>
      <c r="CU17" s="587"/>
      <c r="CV17" s="587"/>
      <c r="CW17" s="587"/>
      <c r="CX17" s="587"/>
      <c r="CY17" s="588"/>
      <c r="CZ17" s="639">
        <v>12.7</v>
      </c>
      <c r="DA17" s="639"/>
      <c r="DB17" s="639"/>
      <c r="DC17" s="639"/>
      <c r="DD17" s="592" t="s">
        <v>110</v>
      </c>
      <c r="DE17" s="587"/>
      <c r="DF17" s="587"/>
      <c r="DG17" s="587"/>
      <c r="DH17" s="587"/>
      <c r="DI17" s="587"/>
      <c r="DJ17" s="587"/>
      <c r="DK17" s="587"/>
      <c r="DL17" s="587"/>
      <c r="DM17" s="587"/>
      <c r="DN17" s="587"/>
      <c r="DO17" s="587"/>
      <c r="DP17" s="588"/>
      <c r="DQ17" s="592">
        <v>2343627</v>
      </c>
      <c r="DR17" s="587"/>
      <c r="DS17" s="587"/>
      <c r="DT17" s="587"/>
      <c r="DU17" s="587"/>
      <c r="DV17" s="587"/>
      <c r="DW17" s="587"/>
      <c r="DX17" s="587"/>
      <c r="DY17" s="587"/>
      <c r="DZ17" s="587"/>
      <c r="EA17" s="587"/>
      <c r="EB17" s="587"/>
      <c r="EC17" s="622"/>
    </row>
    <row r="18" spans="2:133" ht="11.25" customHeight="1">
      <c r="B18" s="583" t="s">
        <v>247</v>
      </c>
      <c r="C18" s="584"/>
      <c r="D18" s="584"/>
      <c r="E18" s="584"/>
      <c r="F18" s="584"/>
      <c r="G18" s="584"/>
      <c r="H18" s="584"/>
      <c r="I18" s="584"/>
      <c r="J18" s="584"/>
      <c r="K18" s="584"/>
      <c r="L18" s="584"/>
      <c r="M18" s="584"/>
      <c r="N18" s="584"/>
      <c r="O18" s="584"/>
      <c r="P18" s="584"/>
      <c r="Q18" s="585"/>
      <c r="R18" s="586">
        <v>295105</v>
      </c>
      <c r="S18" s="587"/>
      <c r="T18" s="587"/>
      <c r="U18" s="587"/>
      <c r="V18" s="587"/>
      <c r="W18" s="587"/>
      <c r="X18" s="587"/>
      <c r="Y18" s="588"/>
      <c r="Z18" s="639">
        <v>1.5</v>
      </c>
      <c r="AA18" s="639"/>
      <c r="AB18" s="639"/>
      <c r="AC18" s="639"/>
      <c r="AD18" s="640" t="s">
        <v>110</v>
      </c>
      <c r="AE18" s="640"/>
      <c r="AF18" s="640"/>
      <c r="AG18" s="640"/>
      <c r="AH18" s="640"/>
      <c r="AI18" s="640"/>
      <c r="AJ18" s="640"/>
      <c r="AK18" s="640"/>
      <c r="AL18" s="609" t="s">
        <v>110</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110</v>
      </c>
      <c r="BH18" s="587"/>
      <c r="BI18" s="587"/>
      <c r="BJ18" s="587"/>
      <c r="BK18" s="587"/>
      <c r="BL18" s="587"/>
      <c r="BM18" s="587"/>
      <c r="BN18" s="588"/>
      <c r="BO18" s="639" t="s">
        <v>110</v>
      </c>
      <c r="BP18" s="639"/>
      <c r="BQ18" s="639"/>
      <c r="BR18" s="639"/>
      <c r="BS18" s="592" t="s">
        <v>110</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t="s">
        <v>110</v>
      </c>
      <c r="CS18" s="587"/>
      <c r="CT18" s="587"/>
      <c r="CU18" s="587"/>
      <c r="CV18" s="587"/>
      <c r="CW18" s="587"/>
      <c r="CX18" s="587"/>
      <c r="CY18" s="588"/>
      <c r="CZ18" s="639" t="s">
        <v>110</v>
      </c>
      <c r="DA18" s="639"/>
      <c r="DB18" s="639"/>
      <c r="DC18" s="639"/>
      <c r="DD18" s="592" t="s">
        <v>110</v>
      </c>
      <c r="DE18" s="587"/>
      <c r="DF18" s="587"/>
      <c r="DG18" s="587"/>
      <c r="DH18" s="587"/>
      <c r="DI18" s="587"/>
      <c r="DJ18" s="587"/>
      <c r="DK18" s="587"/>
      <c r="DL18" s="587"/>
      <c r="DM18" s="587"/>
      <c r="DN18" s="587"/>
      <c r="DO18" s="587"/>
      <c r="DP18" s="588"/>
      <c r="DQ18" s="592" t="s">
        <v>110</v>
      </c>
      <c r="DR18" s="587"/>
      <c r="DS18" s="587"/>
      <c r="DT18" s="587"/>
      <c r="DU18" s="587"/>
      <c r="DV18" s="587"/>
      <c r="DW18" s="587"/>
      <c r="DX18" s="587"/>
      <c r="DY18" s="587"/>
      <c r="DZ18" s="587"/>
      <c r="EA18" s="587"/>
      <c r="EB18" s="587"/>
      <c r="EC18" s="622"/>
    </row>
    <row r="19" spans="2:133" ht="11.25" customHeight="1">
      <c r="B19" s="583" t="s">
        <v>250</v>
      </c>
      <c r="C19" s="584"/>
      <c r="D19" s="584"/>
      <c r="E19" s="584"/>
      <c r="F19" s="584"/>
      <c r="G19" s="584"/>
      <c r="H19" s="584"/>
      <c r="I19" s="584"/>
      <c r="J19" s="584"/>
      <c r="K19" s="584"/>
      <c r="L19" s="584"/>
      <c r="M19" s="584"/>
      <c r="N19" s="584"/>
      <c r="O19" s="584"/>
      <c r="P19" s="584"/>
      <c r="Q19" s="585"/>
      <c r="R19" s="586">
        <v>4</v>
      </c>
      <c r="S19" s="587"/>
      <c r="T19" s="587"/>
      <c r="U19" s="587"/>
      <c r="V19" s="587"/>
      <c r="W19" s="587"/>
      <c r="X19" s="587"/>
      <c r="Y19" s="588"/>
      <c r="Z19" s="639">
        <v>0</v>
      </c>
      <c r="AA19" s="639"/>
      <c r="AB19" s="639"/>
      <c r="AC19" s="639"/>
      <c r="AD19" s="640" t="s">
        <v>110</v>
      </c>
      <c r="AE19" s="640"/>
      <c r="AF19" s="640"/>
      <c r="AG19" s="640"/>
      <c r="AH19" s="640"/>
      <c r="AI19" s="640"/>
      <c r="AJ19" s="640"/>
      <c r="AK19" s="640"/>
      <c r="AL19" s="609" t="s">
        <v>110</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358128</v>
      </c>
      <c r="BH19" s="587"/>
      <c r="BI19" s="587"/>
      <c r="BJ19" s="587"/>
      <c r="BK19" s="587"/>
      <c r="BL19" s="587"/>
      <c r="BM19" s="587"/>
      <c r="BN19" s="588"/>
      <c r="BO19" s="639">
        <v>4.9000000000000004</v>
      </c>
      <c r="BP19" s="639"/>
      <c r="BQ19" s="639"/>
      <c r="BR19" s="639"/>
      <c r="BS19" s="592" t="s">
        <v>110</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110</v>
      </c>
      <c r="CS19" s="587"/>
      <c r="CT19" s="587"/>
      <c r="CU19" s="587"/>
      <c r="CV19" s="587"/>
      <c r="CW19" s="587"/>
      <c r="CX19" s="587"/>
      <c r="CY19" s="588"/>
      <c r="CZ19" s="639" t="s">
        <v>110</v>
      </c>
      <c r="DA19" s="639"/>
      <c r="DB19" s="639"/>
      <c r="DC19" s="639"/>
      <c r="DD19" s="592" t="s">
        <v>110</v>
      </c>
      <c r="DE19" s="587"/>
      <c r="DF19" s="587"/>
      <c r="DG19" s="587"/>
      <c r="DH19" s="587"/>
      <c r="DI19" s="587"/>
      <c r="DJ19" s="587"/>
      <c r="DK19" s="587"/>
      <c r="DL19" s="587"/>
      <c r="DM19" s="587"/>
      <c r="DN19" s="587"/>
      <c r="DO19" s="587"/>
      <c r="DP19" s="588"/>
      <c r="DQ19" s="592" t="s">
        <v>110</v>
      </c>
      <c r="DR19" s="587"/>
      <c r="DS19" s="587"/>
      <c r="DT19" s="587"/>
      <c r="DU19" s="587"/>
      <c r="DV19" s="587"/>
      <c r="DW19" s="587"/>
      <c r="DX19" s="587"/>
      <c r="DY19" s="587"/>
      <c r="DZ19" s="587"/>
      <c r="EA19" s="587"/>
      <c r="EB19" s="587"/>
      <c r="EC19" s="622"/>
    </row>
    <row r="20" spans="2:133" ht="11.25" customHeight="1">
      <c r="B20" s="583" t="s">
        <v>253</v>
      </c>
      <c r="C20" s="584"/>
      <c r="D20" s="584"/>
      <c r="E20" s="584"/>
      <c r="F20" s="584"/>
      <c r="G20" s="584"/>
      <c r="H20" s="584"/>
      <c r="I20" s="584"/>
      <c r="J20" s="584"/>
      <c r="K20" s="584"/>
      <c r="L20" s="584"/>
      <c r="M20" s="584"/>
      <c r="N20" s="584"/>
      <c r="O20" s="584"/>
      <c r="P20" s="584"/>
      <c r="Q20" s="585"/>
      <c r="R20" s="586">
        <v>11065238</v>
      </c>
      <c r="S20" s="587"/>
      <c r="T20" s="587"/>
      <c r="U20" s="587"/>
      <c r="V20" s="587"/>
      <c r="W20" s="587"/>
      <c r="X20" s="587"/>
      <c r="Y20" s="588"/>
      <c r="Z20" s="639">
        <v>57.3</v>
      </c>
      <c r="AA20" s="639"/>
      <c r="AB20" s="639"/>
      <c r="AC20" s="639"/>
      <c r="AD20" s="640">
        <v>10412001</v>
      </c>
      <c r="AE20" s="640"/>
      <c r="AF20" s="640"/>
      <c r="AG20" s="640"/>
      <c r="AH20" s="640"/>
      <c r="AI20" s="640"/>
      <c r="AJ20" s="640"/>
      <c r="AK20" s="640"/>
      <c r="AL20" s="609">
        <v>99.2</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v>358128</v>
      </c>
      <c r="BH20" s="587"/>
      <c r="BI20" s="587"/>
      <c r="BJ20" s="587"/>
      <c r="BK20" s="587"/>
      <c r="BL20" s="587"/>
      <c r="BM20" s="587"/>
      <c r="BN20" s="588"/>
      <c r="BO20" s="639">
        <v>4.9000000000000004</v>
      </c>
      <c r="BP20" s="639"/>
      <c r="BQ20" s="639"/>
      <c r="BR20" s="639"/>
      <c r="BS20" s="592" t="s">
        <v>110</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18448251</v>
      </c>
      <c r="CS20" s="587"/>
      <c r="CT20" s="587"/>
      <c r="CU20" s="587"/>
      <c r="CV20" s="587"/>
      <c r="CW20" s="587"/>
      <c r="CX20" s="587"/>
      <c r="CY20" s="588"/>
      <c r="CZ20" s="639">
        <v>100</v>
      </c>
      <c r="DA20" s="639"/>
      <c r="DB20" s="639"/>
      <c r="DC20" s="639"/>
      <c r="DD20" s="592">
        <v>2297226</v>
      </c>
      <c r="DE20" s="587"/>
      <c r="DF20" s="587"/>
      <c r="DG20" s="587"/>
      <c r="DH20" s="587"/>
      <c r="DI20" s="587"/>
      <c r="DJ20" s="587"/>
      <c r="DK20" s="587"/>
      <c r="DL20" s="587"/>
      <c r="DM20" s="587"/>
      <c r="DN20" s="587"/>
      <c r="DO20" s="587"/>
      <c r="DP20" s="588"/>
      <c r="DQ20" s="592">
        <v>12722185</v>
      </c>
      <c r="DR20" s="587"/>
      <c r="DS20" s="587"/>
      <c r="DT20" s="587"/>
      <c r="DU20" s="587"/>
      <c r="DV20" s="587"/>
      <c r="DW20" s="587"/>
      <c r="DX20" s="587"/>
      <c r="DY20" s="587"/>
      <c r="DZ20" s="587"/>
      <c r="EA20" s="587"/>
      <c r="EB20" s="587"/>
      <c r="EC20" s="622"/>
    </row>
    <row r="21" spans="2:133" ht="11.25" customHeight="1">
      <c r="B21" s="583" t="s">
        <v>256</v>
      </c>
      <c r="C21" s="584"/>
      <c r="D21" s="584"/>
      <c r="E21" s="584"/>
      <c r="F21" s="584"/>
      <c r="G21" s="584"/>
      <c r="H21" s="584"/>
      <c r="I21" s="584"/>
      <c r="J21" s="584"/>
      <c r="K21" s="584"/>
      <c r="L21" s="584"/>
      <c r="M21" s="584"/>
      <c r="N21" s="584"/>
      <c r="O21" s="584"/>
      <c r="P21" s="584"/>
      <c r="Q21" s="585"/>
      <c r="R21" s="586">
        <v>11032</v>
      </c>
      <c r="S21" s="587"/>
      <c r="T21" s="587"/>
      <c r="U21" s="587"/>
      <c r="V21" s="587"/>
      <c r="W21" s="587"/>
      <c r="X21" s="587"/>
      <c r="Y21" s="588"/>
      <c r="Z21" s="639">
        <v>0.1</v>
      </c>
      <c r="AA21" s="639"/>
      <c r="AB21" s="639"/>
      <c r="AC21" s="639"/>
      <c r="AD21" s="640">
        <v>11032</v>
      </c>
      <c r="AE21" s="640"/>
      <c r="AF21" s="640"/>
      <c r="AG21" s="640"/>
      <c r="AH21" s="640"/>
      <c r="AI21" s="640"/>
      <c r="AJ21" s="640"/>
      <c r="AK21" s="640"/>
      <c r="AL21" s="609">
        <v>0.1</v>
      </c>
      <c r="AM21" s="641"/>
      <c r="AN21" s="641"/>
      <c r="AO21" s="642"/>
      <c r="AP21" s="677" t="s">
        <v>257</v>
      </c>
      <c r="AQ21" s="687"/>
      <c r="AR21" s="687"/>
      <c r="AS21" s="687"/>
      <c r="AT21" s="687"/>
      <c r="AU21" s="687"/>
      <c r="AV21" s="687"/>
      <c r="AW21" s="687"/>
      <c r="AX21" s="687"/>
      <c r="AY21" s="687"/>
      <c r="AZ21" s="687"/>
      <c r="BA21" s="687"/>
      <c r="BB21" s="687"/>
      <c r="BC21" s="687"/>
      <c r="BD21" s="687"/>
      <c r="BE21" s="687"/>
      <c r="BF21" s="679"/>
      <c r="BG21" s="586" t="s">
        <v>110</v>
      </c>
      <c r="BH21" s="587"/>
      <c r="BI21" s="587"/>
      <c r="BJ21" s="587"/>
      <c r="BK21" s="587"/>
      <c r="BL21" s="587"/>
      <c r="BM21" s="587"/>
      <c r="BN21" s="588"/>
      <c r="BO21" s="639" t="s">
        <v>110</v>
      </c>
      <c r="BP21" s="639"/>
      <c r="BQ21" s="639"/>
      <c r="BR21" s="639"/>
      <c r="BS21" s="592" t="s">
        <v>110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258</v>
      </c>
      <c r="C22" s="584"/>
      <c r="D22" s="584"/>
      <c r="E22" s="584"/>
      <c r="F22" s="584"/>
      <c r="G22" s="584"/>
      <c r="H22" s="584"/>
      <c r="I22" s="584"/>
      <c r="J22" s="584"/>
      <c r="K22" s="584"/>
      <c r="L22" s="584"/>
      <c r="M22" s="584"/>
      <c r="N22" s="584"/>
      <c r="O22" s="584"/>
      <c r="P22" s="584"/>
      <c r="Q22" s="585"/>
      <c r="R22" s="586">
        <v>238275</v>
      </c>
      <c r="S22" s="587"/>
      <c r="T22" s="587"/>
      <c r="U22" s="587"/>
      <c r="V22" s="587"/>
      <c r="W22" s="587"/>
      <c r="X22" s="587"/>
      <c r="Y22" s="588"/>
      <c r="Z22" s="639">
        <v>1.2</v>
      </c>
      <c r="AA22" s="639"/>
      <c r="AB22" s="639"/>
      <c r="AC22" s="639"/>
      <c r="AD22" s="640" t="s">
        <v>110</v>
      </c>
      <c r="AE22" s="640"/>
      <c r="AF22" s="640"/>
      <c r="AG22" s="640"/>
      <c r="AH22" s="640"/>
      <c r="AI22" s="640"/>
      <c r="AJ22" s="640"/>
      <c r="AK22" s="640"/>
      <c r="AL22" s="609" t="s">
        <v>110</v>
      </c>
      <c r="AM22" s="641"/>
      <c r="AN22" s="641"/>
      <c r="AO22" s="642"/>
      <c r="AP22" s="677" t="s">
        <v>259</v>
      </c>
      <c r="AQ22" s="687"/>
      <c r="AR22" s="687"/>
      <c r="AS22" s="687"/>
      <c r="AT22" s="687"/>
      <c r="AU22" s="687"/>
      <c r="AV22" s="687"/>
      <c r="AW22" s="687"/>
      <c r="AX22" s="687"/>
      <c r="AY22" s="687"/>
      <c r="AZ22" s="687"/>
      <c r="BA22" s="687"/>
      <c r="BB22" s="687"/>
      <c r="BC22" s="687"/>
      <c r="BD22" s="687"/>
      <c r="BE22" s="687"/>
      <c r="BF22" s="679"/>
      <c r="BG22" s="586" t="s">
        <v>110</v>
      </c>
      <c r="BH22" s="587"/>
      <c r="BI22" s="587"/>
      <c r="BJ22" s="587"/>
      <c r="BK22" s="587"/>
      <c r="BL22" s="587"/>
      <c r="BM22" s="587"/>
      <c r="BN22" s="588"/>
      <c r="BO22" s="639" t="s">
        <v>110</v>
      </c>
      <c r="BP22" s="639"/>
      <c r="BQ22" s="639"/>
      <c r="BR22" s="639"/>
      <c r="BS22" s="592" t="s">
        <v>110</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261</v>
      </c>
      <c r="C23" s="584"/>
      <c r="D23" s="584"/>
      <c r="E23" s="584"/>
      <c r="F23" s="584"/>
      <c r="G23" s="584"/>
      <c r="H23" s="584"/>
      <c r="I23" s="584"/>
      <c r="J23" s="584"/>
      <c r="K23" s="584"/>
      <c r="L23" s="584"/>
      <c r="M23" s="584"/>
      <c r="N23" s="584"/>
      <c r="O23" s="584"/>
      <c r="P23" s="584"/>
      <c r="Q23" s="585"/>
      <c r="R23" s="586">
        <v>229901</v>
      </c>
      <c r="S23" s="587"/>
      <c r="T23" s="587"/>
      <c r="U23" s="587"/>
      <c r="V23" s="587"/>
      <c r="W23" s="587"/>
      <c r="X23" s="587"/>
      <c r="Y23" s="588"/>
      <c r="Z23" s="639">
        <v>1.2</v>
      </c>
      <c r="AA23" s="639"/>
      <c r="AB23" s="639"/>
      <c r="AC23" s="639"/>
      <c r="AD23" s="640">
        <v>68961</v>
      </c>
      <c r="AE23" s="640"/>
      <c r="AF23" s="640"/>
      <c r="AG23" s="640"/>
      <c r="AH23" s="640"/>
      <c r="AI23" s="640"/>
      <c r="AJ23" s="640"/>
      <c r="AK23" s="640"/>
      <c r="AL23" s="609">
        <v>0.7</v>
      </c>
      <c r="AM23" s="641"/>
      <c r="AN23" s="641"/>
      <c r="AO23" s="642"/>
      <c r="AP23" s="677" t="s">
        <v>262</v>
      </c>
      <c r="AQ23" s="687"/>
      <c r="AR23" s="687"/>
      <c r="AS23" s="687"/>
      <c r="AT23" s="687"/>
      <c r="AU23" s="687"/>
      <c r="AV23" s="687"/>
      <c r="AW23" s="687"/>
      <c r="AX23" s="687"/>
      <c r="AY23" s="687"/>
      <c r="AZ23" s="687"/>
      <c r="BA23" s="687"/>
      <c r="BB23" s="687"/>
      <c r="BC23" s="687"/>
      <c r="BD23" s="687"/>
      <c r="BE23" s="687"/>
      <c r="BF23" s="679"/>
      <c r="BG23" s="586">
        <v>358128</v>
      </c>
      <c r="BH23" s="587"/>
      <c r="BI23" s="587"/>
      <c r="BJ23" s="587"/>
      <c r="BK23" s="587"/>
      <c r="BL23" s="587"/>
      <c r="BM23" s="587"/>
      <c r="BN23" s="588"/>
      <c r="BO23" s="639">
        <v>4.9000000000000004</v>
      </c>
      <c r="BP23" s="639"/>
      <c r="BQ23" s="639"/>
      <c r="BR23" s="639"/>
      <c r="BS23" s="592" t="s">
        <v>110</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c r="B24" s="583" t="s">
        <v>268</v>
      </c>
      <c r="C24" s="584"/>
      <c r="D24" s="584"/>
      <c r="E24" s="584"/>
      <c r="F24" s="584"/>
      <c r="G24" s="584"/>
      <c r="H24" s="584"/>
      <c r="I24" s="584"/>
      <c r="J24" s="584"/>
      <c r="K24" s="584"/>
      <c r="L24" s="584"/>
      <c r="M24" s="584"/>
      <c r="N24" s="584"/>
      <c r="O24" s="584"/>
      <c r="P24" s="584"/>
      <c r="Q24" s="585"/>
      <c r="R24" s="586">
        <v>42768</v>
      </c>
      <c r="S24" s="587"/>
      <c r="T24" s="587"/>
      <c r="U24" s="587"/>
      <c r="V24" s="587"/>
      <c r="W24" s="587"/>
      <c r="X24" s="587"/>
      <c r="Y24" s="588"/>
      <c r="Z24" s="639">
        <v>0.2</v>
      </c>
      <c r="AA24" s="639"/>
      <c r="AB24" s="639"/>
      <c r="AC24" s="639"/>
      <c r="AD24" s="640" t="s">
        <v>110</v>
      </c>
      <c r="AE24" s="640"/>
      <c r="AF24" s="640"/>
      <c r="AG24" s="640"/>
      <c r="AH24" s="640"/>
      <c r="AI24" s="640"/>
      <c r="AJ24" s="640"/>
      <c r="AK24" s="640"/>
      <c r="AL24" s="609" t="s">
        <v>110</v>
      </c>
      <c r="AM24" s="641"/>
      <c r="AN24" s="641"/>
      <c r="AO24" s="642"/>
      <c r="AP24" s="677" t="s">
        <v>269</v>
      </c>
      <c r="AQ24" s="687"/>
      <c r="AR24" s="687"/>
      <c r="AS24" s="687"/>
      <c r="AT24" s="687"/>
      <c r="AU24" s="687"/>
      <c r="AV24" s="687"/>
      <c r="AW24" s="687"/>
      <c r="AX24" s="687"/>
      <c r="AY24" s="687"/>
      <c r="AZ24" s="687"/>
      <c r="BA24" s="687"/>
      <c r="BB24" s="687"/>
      <c r="BC24" s="687"/>
      <c r="BD24" s="687"/>
      <c r="BE24" s="687"/>
      <c r="BF24" s="679"/>
      <c r="BG24" s="586" t="s">
        <v>110</v>
      </c>
      <c r="BH24" s="587"/>
      <c r="BI24" s="587"/>
      <c r="BJ24" s="587"/>
      <c r="BK24" s="587"/>
      <c r="BL24" s="587"/>
      <c r="BM24" s="587"/>
      <c r="BN24" s="588"/>
      <c r="BO24" s="639" t="s">
        <v>110</v>
      </c>
      <c r="BP24" s="639"/>
      <c r="BQ24" s="639"/>
      <c r="BR24" s="639"/>
      <c r="BS24" s="592" t="s">
        <v>110</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10336294</v>
      </c>
      <c r="CS24" s="637"/>
      <c r="CT24" s="637"/>
      <c r="CU24" s="637"/>
      <c r="CV24" s="637"/>
      <c r="CW24" s="637"/>
      <c r="CX24" s="637"/>
      <c r="CY24" s="684"/>
      <c r="CZ24" s="688">
        <v>56</v>
      </c>
      <c r="DA24" s="689"/>
      <c r="DB24" s="689"/>
      <c r="DC24" s="690"/>
      <c r="DD24" s="683">
        <v>6921901</v>
      </c>
      <c r="DE24" s="637"/>
      <c r="DF24" s="637"/>
      <c r="DG24" s="637"/>
      <c r="DH24" s="637"/>
      <c r="DI24" s="637"/>
      <c r="DJ24" s="637"/>
      <c r="DK24" s="684"/>
      <c r="DL24" s="683">
        <v>6718230</v>
      </c>
      <c r="DM24" s="637"/>
      <c r="DN24" s="637"/>
      <c r="DO24" s="637"/>
      <c r="DP24" s="637"/>
      <c r="DQ24" s="637"/>
      <c r="DR24" s="637"/>
      <c r="DS24" s="637"/>
      <c r="DT24" s="637"/>
      <c r="DU24" s="637"/>
      <c r="DV24" s="684"/>
      <c r="DW24" s="685">
        <v>57.6</v>
      </c>
      <c r="DX24" s="654"/>
      <c r="DY24" s="654"/>
      <c r="DZ24" s="654"/>
      <c r="EA24" s="654"/>
      <c r="EB24" s="654"/>
      <c r="EC24" s="686"/>
    </row>
    <row r="25" spans="2:133" ht="11.25" customHeight="1">
      <c r="B25" s="583" t="s">
        <v>271</v>
      </c>
      <c r="C25" s="584"/>
      <c r="D25" s="584"/>
      <c r="E25" s="584"/>
      <c r="F25" s="584"/>
      <c r="G25" s="584"/>
      <c r="H25" s="584"/>
      <c r="I25" s="584"/>
      <c r="J25" s="584"/>
      <c r="K25" s="584"/>
      <c r="L25" s="584"/>
      <c r="M25" s="584"/>
      <c r="N25" s="584"/>
      <c r="O25" s="584"/>
      <c r="P25" s="584"/>
      <c r="Q25" s="585"/>
      <c r="R25" s="586">
        <v>2975587</v>
      </c>
      <c r="S25" s="587"/>
      <c r="T25" s="587"/>
      <c r="U25" s="587"/>
      <c r="V25" s="587"/>
      <c r="W25" s="587"/>
      <c r="X25" s="587"/>
      <c r="Y25" s="588"/>
      <c r="Z25" s="639">
        <v>15.4</v>
      </c>
      <c r="AA25" s="639"/>
      <c r="AB25" s="639"/>
      <c r="AC25" s="639"/>
      <c r="AD25" s="640" t="s">
        <v>110</v>
      </c>
      <c r="AE25" s="640"/>
      <c r="AF25" s="640"/>
      <c r="AG25" s="640"/>
      <c r="AH25" s="640"/>
      <c r="AI25" s="640"/>
      <c r="AJ25" s="640"/>
      <c r="AK25" s="640"/>
      <c r="AL25" s="609" t="s">
        <v>110</v>
      </c>
      <c r="AM25" s="641"/>
      <c r="AN25" s="641"/>
      <c r="AO25" s="642"/>
      <c r="AP25" s="677" t="s">
        <v>272</v>
      </c>
      <c r="AQ25" s="687"/>
      <c r="AR25" s="687"/>
      <c r="AS25" s="687"/>
      <c r="AT25" s="687"/>
      <c r="AU25" s="687"/>
      <c r="AV25" s="687"/>
      <c r="AW25" s="687"/>
      <c r="AX25" s="687"/>
      <c r="AY25" s="687"/>
      <c r="AZ25" s="687"/>
      <c r="BA25" s="687"/>
      <c r="BB25" s="687"/>
      <c r="BC25" s="687"/>
      <c r="BD25" s="687"/>
      <c r="BE25" s="687"/>
      <c r="BF25" s="679"/>
      <c r="BG25" s="586" t="s">
        <v>110</v>
      </c>
      <c r="BH25" s="587"/>
      <c r="BI25" s="587"/>
      <c r="BJ25" s="587"/>
      <c r="BK25" s="587"/>
      <c r="BL25" s="587"/>
      <c r="BM25" s="587"/>
      <c r="BN25" s="588"/>
      <c r="BO25" s="639" t="s">
        <v>110</v>
      </c>
      <c r="BP25" s="639"/>
      <c r="BQ25" s="639"/>
      <c r="BR25" s="639"/>
      <c r="BS25" s="592" t="s">
        <v>110</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3828255</v>
      </c>
      <c r="CS25" s="605"/>
      <c r="CT25" s="605"/>
      <c r="CU25" s="605"/>
      <c r="CV25" s="605"/>
      <c r="CW25" s="605"/>
      <c r="CX25" s="605"/>
      <c r="CY25" s="606"/>
      <c r="CZ25" s="589">
        <v>20.8</v>
      </c>
      <c r="DA25" s="607"/>
      <c r="DB25" s="607"/>
      <c r="DC25" s="608"/>
      <c r="DD25" s="592">
        <v>3540919</v>
      </c>
      <c r="DE25" s="605"/>
      <c r="DF25" s="605"/>
      <c r="DG25" s="605"/>
      <c r="DH25" s="605"/>
      <c r="DI25" s="605"/>
      <c r="DJ25" s="605"/>
      <c r="DK25" s="606"/>
      <c r="DL25" s="592">
        <v>3337248</v>
      </c>
      <c r="DM25" s="605"/>
      <c r="DN25" s="605"/>
      <c r="DO25" s="605"/>
      <c r="DP25" s="605"/>
      <c r="DQ25" s="605"/>
      <c r="DR25" s="605"/>
      <c r="DS25" s="605"/>
      <c r="DT25" s="605"/>
      <c r="DU25" s="605"/>
      <c r="DV25" s="606"/>
      <c r="DW25" s="609">
        <v>28.6</v>
      </c>
      <c r="DX25" s="610"/>
      <c r="DY25" s="610"/>
      <c r="DZ25" s="610"/>
      <c r="EA25" s="610"/>
      <c r="EB25" s="610"/>
      <c r="EC25" s="611"/>
    </row>
    <row r="26" spans="2:133" ht="11.25" customHeight="1">
      <c r="B26" s="680" t="s">
        <v>274</v>
      </c>
      <c r="C26" s="681"/>
      <c r="D26" s="681"/>
      <c r="E26" s="681"/>
      <c r="F26" s="681"/>
      <c r="G26" s="681"/>
      <c r="H26" s="681"/>
      <c r="I26" s="681"/>
      <c r="J26" s="681"/>
      <c r="K26" s="681"/>
      <c r="L26" s="681"/>
      <c r="M26" s="681"/>
      <c r="N26" s="681"/>
      <c r="O26" s="681"/>
      <c r="P26" s="681"/>
      <c r="Q26" s="682"/>
      <c r="R26" s="586" t="s">
        <v>110</v>
      </c>
      <c r="S26" s="587"/>
      <c r="T26" s="587"/>
      <c r="U26" s="587"/>
      <c r="V26" s="587"/>
      <c r="W26" s="587"/>
      <c r="X26" s="587"/>
      <c r="Y26" s="588"/>
      <c r="Z26" s="639" t="s">
        <v>110</v>
      </c>
      <c r="AA26" s="639"/>
      <c r="AB26" s="639"/>
      <c r="AC26" s="639"/>
      <c r="AD26" s="640" t="s">
        <v>110</v>
      </c>
      <c r="AE26" s="640"/>
      <c r="AF26" s="640"/>
      <c r="AG26" s="640"/>
      <c r="AH26" s="640"/>
      <c r="AI26" s="640"/>
      <c r="AJ26" s="640"/>
      <c r="AK26" s="640"/>
      <c r="AL26" s="609" t="s">
        <v>110</v>
      </c>
      <c r="AM26" s="641"/>
      <c r="AN26" s="641"/>
      <c r="AO26" s="642"/>
      <c r="AP26" s="677" t="s">
        <v>275</v>
      </c>
      <c r="AQ26" s="678"/>
      <c r="AR26" s="678"/>
      <c r="AS26" s="678"/>
      <c r="AT26" s="678"/>
      <c r="AU26" s="678"/>
      <c r="AV26" s="678"/>
      <c r="AW26" s="678"/>
      <c r="AX26" s="678"/>
      <c r="AY26" s="678"/>
      <c r="AZ26" s="678"/>
      <c r="BA26" s="678"/>
      <c r="BB26" s="678"/>
      <c r="BC26" s="678"/>
      <c r="BD26" s="678"/>
      <c r="BE26" s="678"/>
      <c r="BF26" s="679"/>
      <c r="BG26" s="586" t="s">
        <v>110</v>
      </c>
      <c r="BH26" s="587"/>
      <c r="BI26" s="587"/>
      <c r="BJ26" s="587"/>
      <c r="BK26" s="587"/>
      <c r="BL26" s="587"/>
      <c r="BM26" s="587"/>
      <c r="BN26" s="588"/>
      <c r="BO26" s="639" t="s">
        <v>110</v>
      </c>
      <c r="BP26" s="639"/>
      <c r="BQ26" s="639"/>
      <c r="BR26" s="639"/>
      <c r="BS26" s="592" t="s">
        <v>110</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2348038</v>
      </c>
      <c r="CS26" s="587"/>
      <c r="CT26" s="587"/>
      <c r="CU26" s="587"/>
      <c r="CV26" s="587"/>
      <c r="CW26" s="587"/>
      <c r="CX26" s="587"/>
      <c r="CY26" s="588"/>
      <c r="CZ26" s="589">
        <v>12.7</v>
      </c>
      <c r="DA26" s="607"/>
      <c r="DB26" s="607"/>
      <c r="DC26" s="608"/>
      <c r="DD26" s="592">
        <v>2118602</v>
      </c>
      <c r="DE26" s="587"/>
      <c r="DF26" s="587"/>
      <c r="DG26" s="587"/>
      <c r="DH26" s="587"/>
      <c r="DI26" s="587"/>
      <c r="DJ26" s="587"/>
      <c r="DK26" s="588"/>
      <c r="DL26" s="592" t="s">
        <v>213</v>
      </c>
      <c r="DM26" s="587"/>
      <c r="DN26" s="587"/>
      <c r="DO26" s="587"/>
      <c r="DP26" s="587"/>
      <c r="DQ26" s="587"/>
      <c r="DR26" s="587"/>
      <c r="DS26" s="587"/>
      <c r="DT26" s="587"/>
      <c r="DU26" s="587"/>
      <c r="DV26" s="588"/>
      <c r="DW26" s="609" t="s">
        <v>213</v>
      </c>
      <c r="DX26" s="610"/>
      <c r="DY26" s="610"/>
      <c r="DZ26" s="610"/>
      <c r="EA26" s="610"/>
      <c r="EB26" s="610"/>
      <c r="EC26" s="611"/>
    </row>
    <row r="27" spans="2:133" ht="11.25" customHeight="1">
      <c r="B27" s="583" t="s">
        <v>277</v>
      </c>
      <c r="C27" s="584"/>
      <c r="D27" s="584"/>
      <c r="E27" s="584"/>
      <c r="F27" s="584"/>
      <c r="G27" s="584"/>
      <c r="H27" s="584"/>
      <c r="I27" s="584"/>
      <c r="J27" s="584"/>
      <c r="K27" s="584"/>
      <c r="L27" s="584"/>
      <c r="M27" s="584"/>
      <c r="N27" s="584"/>
      <c r="O27" s="584"/>
      <c r="P27" s="584"/>
      <c r="Q27" s="585"/>
      <c r="R27" s="586">
        <v>1246288</v>
      </c>
      <c r="S27" s="587"/>
      <c r="T27" s="587"/>
      <c r="U27" s="587"/>
      <c r="V27" s="587"/>
      <c r="W27" s="587"/>
      <c r="X27" s="587"/>
      <c r="Y27" s="588"/>
      <c r="Z27" s="639">
        <v>6.5</v>
      </c>
      <c r="AA27" s="639"/>
      <c r="AB27" s="639"/>
      <c r="AC27" s="639"/>
      <c r="AD27" s="640" t="s">
        <v>110</v>
      </c>
      <c r="AE27" s="640"/>
      <c r="AF27" s="640"/>
      <c r="AG27" s="640"/>
      <c r="AH27" s="640"/>
      <c r="AI27" s="640"/>
      <c r="AJ27" s="640"/>
      <c r="AK27" s="640"/>
      <c r="AL27" s="609" t="s">
        <v>110</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7325177</v>
      </c>
      <c r="BH27" s="587"/>
      <c r="BI27" s="587"/>
      <c r="BJ27" s="587"/>
      <c r="BK27" s="587"/>
      <c r="BL27" s="587"/>
      <c r="BM27" s="587"/>
      <c r="BN27" s="588"/>
      <c r="BO27" s="639">
        <v>100</v>
      </c>
      <c r="BP27" s="639"/>
      <c r="BQ27" s="639"/>
      <c r="BR27" s="639"/>
      <c r="BS27" s="592">
        <v>38426</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4164412</v>
      </c>
      <c r="CS27" s="605"/>
      <c r="CT27" s="605"/>
      <c r="CU27" s="605"/>
      <c r="CV27" s="605"/>
      <c r="CW27" s="605"/>
      <c r="CX27" s="605"/>
      <c r="CY27" s="606"/>
      <c r="CZ27" s="589">
        <v>22.6</v>
      </c>
      <c r="DA27" s="607"/>
      <c r="DB27" s="607"/>
      <c r="DC27" s="608"/>
      <c r="DD27" s="592">
        <v>1037355</v>
      </c>
      <c r="DE27" s="605"/>
      <c r="DF27" s="605"/>
      <c r="DG27" s="605"/>
      <c r="DH27" s="605"/>
      <c r="DI27" s="605"/>
      <c r="DJ27" s="605"/>
      <c r="DK27" s="606"/>
      <c r="DL27" s="592">
        <v>1037355</v>
      </c>
      <c r="DM27" s="605"/>
      <c r="DN27" s="605"/>
      <c r="DO27" s="605"/>
      <c r="DP27" s="605"/>
      <c r="DQ27" s="605"/>
      <c r="DR27" s="605"/>
      <c r="DS27" s="605"/>
      <c r="DT27" s="605"/>
      <c r="DU27" s="605"/>
      <c r="DV27" s="606"/>
      <c r="DW27" s="609">
        <v>8.9</v>
      </c>
      <c r="DX27" s="610"/>
      <c r="DY27" s="610"/>
      <c r="DZ27" s="610"/>
      <c r="EA27" s="610"/>
      <c r="EB27" s="610"/>
      <c r="EC27" s="611"/>
    </row>
    <row r="28" spans="2:133" ht="11.25" customHeight="1">
      <c r="B28" s="583" t="s">
        <v>280</v>
      </c>
      <c r="C28" s="584"/>
      <c r="D28" s="584"/>
      <c r="E28" s="584"/>
      <c r="F28" s="584"/>
      <c r="G28" s="584"/>
      <c r="H28" s="584"/>
      <c r="I28" s="584"/>
      <c r="J28" s="584"/>
      <c r="K28" s="584"/>
      <c r="L28" s="584"/>
      <c r="M28" s="584"/>
      <c r="N28" s="584"/>
      <c r="O28" s="584"/>
      <c r="P28" s="584"/>
      <c r="Q28" s="585"/>
      <c r="R28" s="586">
        <v>21418</v>
      </c>
      <c r="S28" s="587"/>
      <c r="T28" s="587"/>
      <c r="U28" s="587"/>
      <c r="V28" s="587"/>
      <c r="W28" s="587"/>
      <c r="X28" s="587"/>
      <c r="Y28" s="588"/>
      <c r="Z28" s="639">
        <v>0.1</v>
      </c>
      <c r="AA28" s="639"/>
      <c r="AB28" s="639"/>
      <c r="AC28" s="639"/>
      <c r="AD28" s="640" t="s">
        <v>110</v>
      </c>
      <c r="AE28" s="640"/>
      <c r="AF28" s="640"/>
      <c r="AG28" s="640"/>
      <c r="AH28" s="640"/>
      <c r="AI28" s="640"/>
      <c r="AJ28" s="640"/>
      <c r="AK28" s="640"/>
      <c r="AL28" s="609" t="s">
        <v>110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2343627</v>
      </c>
      <c r="CS28" s="587"/>
      <c r="CT28" s="587"/>
      <c r="CU28" s="587"/>
      <c r="CV28" s="587"/>
      <c r="CW28" s="587"/>
      <c r="CX28" s="587"/>
      <c r="CY28" s="588"/>
      <c r="CZ28" s="589">
        <v>12.7</v>
      </c>
      <c r="DA28" s="607"/>
      <c r="DB28" s="607"/>
      <c r="DC28" s="608"/>
      <c r="DD28" s="592">
        <v>2343627</v>
      </c>
      <c r="DE28" s="587"/>
      <c r="DF28" s="587"/>
      <c r="DG28" s="587"/>
      <c r="DH28" s="587"/>
      <c r="DI28" s="587"/>
      <c r="DJ28" s="587"/>
      <c r="DK28" s="588"/>
      <c r="DL28" s="592">
        <v>2343627</v>
      </c>
      <c r="DM28" s="587"/>
      <c r="DN28" s="587"/>
      <c r="DO28" s="587"/>
      <c r="DP28" s="587"/>
      <c r="DQ28" s="587"/>
      <c r="DR28" s="587"/>
      <c r="DS28" s="587"/>
      <c r="DT28" s="587"/>
      <c r="DU28" s="587"/>
      <c r="DV28" s="588"/>
      <c r="DW28" s="609">
        <v>20.100000000000001</v>
      </c>
      <c r="DX28" s="610"/>
      <c r="DY28" s="610"/>
      <c r="DZ28" s="610"/>
      <c r="EA28" s="610"/>
      <c r="EB28" s="610"/>
      <c r="EC28" s="611"/>
    </row>
    <row r="29" spans="2:133" ht="11.25" customHeight="1">
      <c r="B29" s="583" t="s">
        <v>282</v>
      </c>
      <c r="C29" s="584"/>
      <c r="D29" s="584"/>
      <c r="E29" s="584"/>
      <c r="F29" s="584"/>
      <c r="G29" s="584"/>
      <c r="H29" s="584"/>
      <c r="I29" s="584"/>
      <c r="J29" s="584"/>
      <c r="K29" s="584"/>
      <c r="L29" s="584"/>
      <c r="M29" s="584"/>
      <c r="N29" s="584"/>
      <c r="O29" s="584"/>
      <c r="P29" s="584"/>
      <c r="Q29" s="585"/>
      <c r="R29" s="586">
        <v>4447</v>
      </c>
      <c r="S29" s="587"/>
      <c r="T29" s="587"/>
      <c r="U29" s="587"/>
      <c r="V29" s="587"/>
      <c r="W29" s="587"/>
      <c r="X29" s="587"/>
      <c r="Y29" s="588"/>
      <c r="Z29" s="639">
        <v>0</v>
      </c>
      <c r="AA29" s="639"/>
      <c r="AB29" s="639"/>
      <c r="AC29" s="639"/>
      <c r="AD29" s="640" t="s">
        <v>110</v>
      </c>
      <c r="AE29" s="640"/>
      <c r="AF29" s="640"/>
      <c r="AG29" s="640"/>
      <c r="AH29" s="640"/>
      <c r="AI29" s="640"/>
      <c r="AJ29" s="640"/>
      <c r="AK29" s="640"/>
      <c r="AL29" s="609" t="s">
        <v>110</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62"/>
      <c r="BI29" s="662"/>
      <c r="BJ29" s="662"/>
      <c r="BK29" s="662"/>
      <c r="BL29" s="662"/>
      <c r="BM29" s="662"/>
      <c r="BN29" s="662"/>
      <c r="BO29" s="662"/>
      <c r="BP29" s="662"/>
      <c r="BQ29" s="663"/>
      <c r="BR29" s="646" t="s">
        <v>284</v>
      </c>
      <c r="BS29" s="662"/>
      <c r="BT29" s="662"/>
      <c r="BU29" s="662"/>
      <c r="BV29" s="662"/>
      <c r="BW29" s="662"/>
      <c r="BX29" s="662"/>
      <c r="BY29" s="662"/>
      <c r="BZ29" s="662"/>
      <c r="CA29" s="662"/>
      <c r="CB29" s="663"/>
      <c r="CD29" s="656" t="s">
        <v>285</v>
      </c>
      <c r="CE29" s="657"/>
      <c r="CF29" s="623" t="s">
        <v>286</v>
      </c>
      <c r="CG29" s="620"/>
      <c r="CH29" s="620"/>
      <c r="CI29" s="620"/>
      <c r="CJ29" s="620"/>
      <c r="CK29" s="620"/>
      <c r="CL29" s="620"/>
      <c r="CM29" s="620"/>
      <c r="CN29" s="620"/>
      <c r="CO29" s="620"/>
      <c r="CP29" s="620"/>
      <c r="CQ29" s="621"/>
      <c r="CR29" s="586">
        <v>2343627</v>
      </c>
      <c r="CS29" s="605"/>
      <c r="CT29" s="605"/>
      <c r="CU29" s="605"/>
      <c r="CV29" s="605"/>
      <c r="CW29" s="605"/>
      <c r="CX29" s="605"/>
      <c r="CY29" s="606"/>
      <c r="CZ29" s="589">
        <v>12.7</v>
      </c>
      <c r="DA29" s="607"/>
      <c r="DB29" s="607"/>
      <c r="DC29" s="608"/>
      <c r="DD29" s="592">
        <v>2343627</v>
      </c>
      <c r="DE29" s="605"/>
      <c r="DF29" s="605"/>
      <c r="DG29" s="605"/>
      <c r="DH29" s="605"/>
      <c r="DI29" s="605"/>
      <c r="DJ29" s="605"/>
      <c r="DK29" s="606"/>
      <c r="DL29" s="592">
        <v>2343627</v>
      </c>
      <c r="DM29" s="605"/>
      <c r="DN29" s="605"/>
      <c r="DO29" s="605"/>
      <c r="DP29" s="605"/>
      <c r="DQ29" s="605"/>
      <c r="DR29" s="605"/>
      <c r="DS29" s="605"/>
      <c r="DT29" s="605"/>
      <c r="DU29" s="605"/>
      <c r="DV29" s="606"/>
      <c r="DW29" s="609">
        <v>20.100000000000001</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318309</v>
      </c>
      <c r="S30" s="587"/>
      <c r="T30" s="587"/>
      <c r="U30" s="587"/>
      <c r="V30" s="587"/>
      <c r="W30" s="587"/>
      <c r="X30" s="587"/>
      <c r="Y30" s="588"/>
      <c r="Z30" s="639">
        <v>1.6</v>
      </c>
      <c r="AA30" s="639"/>
      <c r="AB30" s="639"/>
      <c r="AC30" s="639"/>
      <c r="AD30" s="640" t="s">
        <v>110</v>
      </c>
      <c r="AE30" s="640"/>
      <c r="AF30" s="640"/>
      <c r="AG30" s="640"/>
      <c r="AH30" s="640"/>
      <c r="AI30" s="640"/>
      <c r="AJ30" s="640"/>
      <c r="AK30" s="640"/>
      <c r="AL30" s="609" t="s">
        <v>110</v>
      </c>
      <c r="AM30" s="641"/>
      <c r="AN30" s="641"/>
      <c r="AO30" s="642"/>
      <c r="AP30" s="664" t="s">
        <v>288</v>
      </c>
      <c r="AQ30" s="665"/>
      <c r="AR30" s="665"/>
      <c r="AS30" s="665"/>
      <c r="AT30" s="670" t="s">
        <v>289</v>
      </c>
      <c r="AU30" s="182"/>
      <c r="AV30" s="182"/>
      <c r="AW30" s="182"/>
      <c r="AX30" s="673" t="s">
        <v>168</v>
      </c>
      <c r="AY30" s="674"/>
      <c r="AZ30" s="674"/>
      <c r="BA30" s="674"/>
      <c r="BB30" s="674"/>
      <c r="BC30" s="674"/>
      <c r="BD30" s="674"/>
      <c r="BE30" s="674"/>
      <c r="BF30" s="675"/>
      <c r="BG30" s="652">
        <v>98.5</v>
      </c>
      <c r="BH30" s="653"/>
      <c r="BI30" s="653"/>
      <c r="BJ30" s="653"/>
      <c r="BK30" s="653"/>
      <c r="BL30" s="653"/>
      <c r="BM30" s="654">
        <v>92.2</v>
      </c>
      <c r="BN30" s="653"/>
      <c r="BO30" s="653"/>
      <c r="BP30" s="653"/>
      <c r="BQ30" s="655"/>
      <c r="BR30" s="652">
        <v>98.3</v>
      </c>
      <c r="BS30" s="653"/>
      <c r="BT30" s="653"/>
      <c r="BU30" s="653"/>
      <c r="BV30" s="653"/>
      <c r="BW30" s="653"/>
      <c r="BX30" s="654">
        <v>91.5</v>
      </c>
      <c r="BY30" s="653"/>
      <c r="BZ30" s="653"/>
      <c r="CA30" s="653"/>
      <c r="CB30" s="655"/>
      <c r="CD30" s="658"/>
      <c r="CE30" s="659"/>
      <c r="CF30" s="623" t="s">
        <v>290</v>
      </c>
      <c r="CG30" s="620"/>
      <c r="CH30" s="620"/>
      <c r="CI30" s="620"/>
      <c r="CJ30" s="620"/>
      <c r="CK30" s="620"/>
      <c r="CL30" s="620"/>
      <c r="CM30" s="620"/>
      <c r="CN30" s="620"/>
      <c r="CO30" s="620"/>
      <c r="CP30" s="620"/>
      <c r="CQ30" s="621"/>
      <c r="CR30" s="586">
        <v>2125756</v>
      </c>
      <c r="CS30" s="587"/>
      <c r="CT30" s="587"/>
      <c r="CU30" s="587"/>
      <c r="CV30" s="587"/>
      <c r="CW30" s="587"/>
      <c r="CX30" s="587"/>
      <c r="CY30" s="588"/>
      <c r="CZ30" s="589">
        <v>11.5</v>
      </c>
      <c r="DA30" s="607"/>
      <c r="DB30" s="607"/>
      <c r="DC30" s="608"/>
      <c r="DD30" s="592">
        <v>2125756</v>
      </c>
      <c r="DE30" s="587"/>
      <c r="DF30" s="587"/>
      <c r="DG30" s="587"/>
      <c r="DH30" s="587"/>
      <c r="DI30" s="587"/>
      <c r="DJ30" s="587"/>
      <c r="DK30" s="588"/>
      <c r="DL30" s="592">
        <v>2125756</v>
      </c>
      <c r="DM30" s="587"/>
      <c r="DN30" s="587"/>
      <c r="DO30" s="587"/>
      <c r="DP30" s="587"/>
      <c r="DQ30" s="587"/>
      <c r="DR30" s="587"/>
      <c r="DS30" s="587"/>
      <c r="DT30" s="587"/>
      <c r="DU30" s="587"/>
      <c r="DV30" s="588"/>
      <c r="DW30" s="609">
        <v>18.2</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889862</v>
      </c>
      <c r="S31" s="587"/>
      <c r="T31" s="587"/>
      <c r="U31" s="587"/>
      <c r="V31" s="587"/>
      <c r="W31" s="587"/>
      <c r="X31" s="587"/>
      <c r="Y31" s="588"/>
      <c r="Z31" s="639">
        <v>4.5999999999999996</v>
      </c>
      <c r="AA31" s="639"/>
      <c r="AB31" s="639"/>
      <c r="AC31" s="639"/>
      <c r="AD31" s="640" t="s">
        <v>110</v>
      </c>
      <c r="AE31" s="640"/>
      <c r="AF31" s="640"/>
      <c r="AG31" s="640"/>
      <c r="AH31" s="640"/>
      <c r="AI31" s="640"/>
      <c r="AJ31" s="640"/>
      <c r="AK31" s="640"/>
      <c r="AL31" s="609" t="s">
        <v>110</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98.9</v>
      </c>
      <c r="BH31" s="605"/>
      <c r="BI31" s="605"/>
      <c r="BJ31" s="605"/>
      <c r="BK31" s="605"/>
      <c r="BL31" s="605"/>
      <c r="BM31" s="641">
        <v>94.7</v>
      </c>
      <c r="BN31" s="651"/>
      <c r="BO31" s="651"/>
      <c r="BP31" s="651"/>
      <c r="BQ31" s="615"/>
      <c r="BR31" s="650">
        <v>98.6</v>
      </c>
      <c r="BS31" s="605"/>
      <c r="BT31" s="605"/>
      <c r="BU31" s="605"/>
      <c r="BV31" s="605"/>
      <c r="BW31" s="605"/>
      <c r="BX31" s="641">
        <v>93.3</v>
      </c>
      <c r="BY31" s="651"/>
      <c r="BZ31" s="651"/>
      <c r="CA31" s="651"/>
      <c r="CB31" s="615"/>
      <c r="CD31" s="658"/>
      <c r="CE31" s="659"/>
      <c r="CF31" s="623" t="s">
        <v>294</v>
      </c>
      <c r="CG31" s="620"/>
      <c r="CH31" s="620"/>
      <c r="CI31" s="620"/>
      <c r="CJ31" s="620"/>
      <c r="CK31" s="620"/>
      <c r="CL31" s="620"/>
      <c r="CM31" s="620"/>
      <c r="CN31" s="620"/>
      <c r="CO31" s="620"/>
      <c r="CP31" s="620"/>
      <c r="CQ31" s="621"/>
      <c r="CR31" s="586">
        <v>217871</v>
      </c>
      <c r="CS31" s="605"/>
      <c r="CT31" s="605"/>
      <c r="CU31" s="605"/>
      <c r="CV31" s="605"/>
      <c r="CW31" s="605"/>
      <c r="CX31" s="605"/>
      <c r="CY31" s="606"/>
      <c r="CZ31" s="589">
        <v>1.2</v>
      </c>
      <c r="DA31" s="607"/>
      <c r="DB31" s="607"/>
      <c r="DC31" s="608"/>
      <c r="DD31" s="592">
        <v>217871</v>
      </c>
      <c r="DE31" s="605"/>
      <c r="DF31" s="605"/>
      <c r="DG31" s="605"/>
      <c r="DH31" s="605"/>
      <c r="DI31" s="605"/>
      <c r="DJ31" s="605"/>
      <c r="DK31" s="606"/>
      <c r="DL31" s="592">
        <v>217871</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170613</v>
      </c>
      <c r="S32" s="587"/>
      <c r="T32" s="587"/>
      <c r="U32" s="587"/>
      <c r="V32" s="587"/>
      <c r="W32" s="587"/>
      <c r="X32" s="587"/>
      <c r="Y32" s="588"/>
      <c r="Z32" s="639">
        <v>0.9</v>
      </c>
      <c r="AA32" s="639"/>
      <c r="AB32" s="639"/>
      <c r="AC32" s="639"/>
      <c r="AD32" s="640">
        <v>4756</v>
      </c>
      <c r="AE32" s="640"/>
      <c r="AF32" s="640"/>
      <c r="AG32" s="640"/>
      <c r="AH32" s="640"/>
      <c r="AI32" s="640"/>
      <c r="AJ32" s="640"/>
      <c r="AK32" s="640"/>
      <c r="AL32" s="609">
        <v>0</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97.9</v>
      </c>
      <c r="BH32" s="571"/>
      <c r="BI32" s="571"/>
      <c r="BJ32" s="571"/>
      <c r="BK32" s="571"/>
      <c r="BL32" s="571"/>
      <c r="BM32" s="634">
        <v>89.5</v>
      </c>
      <c r="BN32" s="571"/>
      <c r="BO32" s="571"/>
      <c r="BP32" s="571"/>
      <c r="BQ32" s="628"/>
      <c r="BR32" s="649">
        <v>97.7</v>
      </c>
      <c r="BS32" s="571"/>
      <c r="BT32" s="571"/>
      <c r="BU32" s="571"/>
      <c r="BV32" s="571"/>
      <c r="BW32" s="571"/>
      <c r="BX32" s="634">
        <v>89.5</v>
      </c>
      <c r="BY32" s="571"/>
      <c r="BZ32" s="571"/>
      <c r="CA32" s="571"/>
      <c r="CB32" s="628"/>
      <c r="CD32" s="660"/>
      <c r="CE32" s="661"/>
      <c r="CF32" s="623" t="s">
        <v>297</v>
      </c>
      <c r="CG32" s="620"/>
      <c r="CH32" s="620"/>
      <c r="CI32" s="620"/>
      <c r="CJ32" s="620"/>
      <c r="CK32" s="620"/>
      <c r="CL32" s="620"/>
      <c r="CM32" s="620"/>
      <c r="CN32" s="620"/>
      <c r="CO32" s="620"/>
      <c r="CP32" s="620"/>
      <c r="CQ32" s="621"/>
      <c r="CR32" s="586" t="s">
        <v>110</v>
      </c>
      <c r="CS32" s="587"/>
      <c r="CT32" s="587"/>
      <c r="CU32" s="587"/>
      <c r="CV32" s="587"/>
      <c r="CW32" s="587"/>
      <c r="CX32" s="587"/>
      <c r="CY32" s="588"/>
      <c r="CZ32" s="589" t="s">
        <v>110</v>
      </c>
      <c r="DA32" s="607"/>
      <c r="DB32" s="607"/>
      <c r="DC32" s="608"/>
      <c r="DD32" s="592" t="s">
        <v>110</v>
      </c>
      <c r="DE32" s="587"/>
      <c r="DF32" s="587"/>
      <c r="DG32" s="587"/>
      <c r="DH32" s="587"/>
      <c r="DI32" s="587"/>
      <c r="DJ32" s="587"/>
      <c r="DK32" s="588"/>
      <c r="DL32" s="592" t="s">
        <v>110</v>
      </c>
      <c r="DM32" s="587"/>
      <c r="DN32" s="587"/>
      <c r="DO32" s="587"/>
      <c r="DP32" s="587"/>
      <c r="DQ32" s="587"/>
      <c r="DR32" s="587"/>
      <c r="DS32" s="587"/>
      <c r="DT32" s="587"/>
      <c r="DU32" s="587"/>
      <c r="DV32" s="588"/>
      <c r="DW32" s="609" t="s">
        <v>110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2089400</v>
      </c>
      <c r="S33" s="587"/>
      <c r="T33" s="587"/>
      <c r="U33" s="587"/>
      <c r="V33" s="587"/>
      <c r="W33" s="587"/>
      <c r="X33" s="587"/>
      <c r="Y33" s="588"/>
      <c r="Z33" s="639">
        <v>10.8</v>
      </c>
      <c r="AA33" s="639"/>
      <c r="AB33" s="639"/>
      <c r="AC33" s="639"/>
      <c r="AD33" s="640" t="s">
        <v>110</v>
      </c>
      <c r="AE33" s="640"/>
      <c r="AF33" s="640"/>
      <c r="AG33" s="640"/>
      <c r="AH33" s="640"/>
      <c r="AI33" s="640"/>
      <c r="AJ33" s="640"/>
      <c r="AK33" s="640"/>
      <c r="AL33" s="609" t="s">
        <v>110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5814731</v>
      </c>
      <c r="CS33" s="605"/>
      <c r="CT33" s="605"/>
      <c r="CU33" s="605"/>
      <c r="CV33" s="605"/>
      <c r="CW33" s="605"/>
      <c r="CX33" s="605"/>
      <c r="CY33" s="606"/>
      <c r="CZ33" s="589">
        <v>31.5</v>
      </c>
      <c r="DA33" s="607"/>
      <c r="DB33" s="607"/>
      <c r="DC33" s="608"/>
      <c r="DD33" s="592">
        <v>5157980</v>
      </c>
      <c r="DE33" s="605"/>
      <c r="DF33" s="605"/>
      <c r="DG33" s="605"/>
      <c r="DH33" s="605"/>
      <c r="DI33" s="605"/>
      <c r="DJ33" s="605"/>
      <c r="DK33" s="606"/>
      <c r="DL33" s="592">
        <v>4682361</v>
      </c>
      <c r="DM33" s="605"/>
      <c r="DN33" s="605"/>
      <c r="DO33" s="605"/>
      <c r="DP33" s="605"/>
      <c r="DQ33" s="605"/>
      <c r="DR33" s="605"/>
      <c r="DS33" s="605"/>
      <c r="DT33" s="605"/>
      <c r="DU33" s="605"/>
      <c r="DV33" s="606"/>
      <c r="DW33" s="609">
        <v>40.1</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110</v>
      </c>
      <c r="S34" s="587"/>
      <c r="T34" s="587"/>
      <c r="U34" s="587"/>
      <c r="V34" s="587"/>
      <c r="W34" s="587"/>
      <c r="X34" s="587"/>
      <c r="Y34" s="588"/>
      <c r="Z34" s="639" t="s">
        <v>110</v>
      </c>
      <c r="AA34" s="639"/>
      <c r="AB34" s="639"/>
      <c r="AC34" s="639"/>
      <c r="AD34" s="640" t="s">
        <v>110</v>
      </c>
      <c r="AE34" s="640"/>
      <c r="AF34" s="640"/>
      <c r="AG34" s="640"/>
      <c r="AH34" s="640"/>
      <c r="AI34" s="640"/>
      <c r="AJ34" s="640"/>
      <c r="AK34" s="640"/>
      <c r="AL34" s="609" t="s">
        <v>110</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2693847</v>
      </c>
      <c r="CS34" s="587"/>
      <c r="CT34" s="587"/>
      <c r="CU34" s="587"/>
      <c r="CV34" s="587"/>
      <c r="CW34" s="587"/>
      <c r="CX34" s="587"/>
      <c r="CY34" s="588"/>
      <c r="CZ34" s="589">
        <v>14.6</v>
      </c>
      <c r="DA34" s="607"/>
      <c r="DB34" s="607"/>
      <c r="DC34" s="608"/>
      <c r="DD34" s="592">
        <v>2397182</v>
      </c>
      <c r="DE34" s="587"/>
      <c r="DF34" s="587"/>
      <c r="DG34" s="587"/>
      <c r="DH34" s="587"/>
      <c r="DI34" s="587"/>
      <c r="DJ34" s="587"/>
      <c r="DK34" s="588"/>
      <c r="DL34" s="592">
        <v>2295998</v>
      </c>
      <c r="DM34" s="587"/>
      <c r="DN34" s="587"/>
      <c r="DO34" s="587"/>
      <c r="DP34" s="587"/>
      <c r="DQ34" s="587"/>
      <c r="DR34" s="587"/>
      <c r="DS34" s="587"/>
      <c r="DT34" s="587"/>
      <c r="DU34" s="587"/>
      <c r="DV34" s="588"/>
      <c r="DW34" s="609">
        <v>19.7</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1167500</v>
      </c>
      <c r="S35" s="587"/>
      <c r="T35" s="587"/>
      <c r="U35" s="587"/>
      <c r="V35" s="587"/>
      <c r="W35" s="587"/>
      <c r="X35" s="587"/>
      <c r="Y35" s="588"/>
      <c r="Z35" s="639">
        <v>6</v>
      </c>
      <c r="AA35" s="639"/>
      <c r="AB35" s="639"/>
      <c r="AC35" s="639"/>
      <c r="AD35" s="640" t="s">
        <v>110</v>
      </c>
      <c r="AE35" s="640"/>
      <c r="AF35" s="640"/>
      <c r="AG35" s="640"/>
      <c r="AH35" s="640"/>
      <c r="AI35" s="640"/>
      <c r="AJ35" s="640"/>
      <c r="AK35" s="640"/>
      <c r="AL35" s="609" t="s">
        <v>110</v>
      </c>
      <c r="AM35" s="641"/>
      <c r="AN35" s="641"/>
      <c r="AO35" s="642"/>
      <c r="AP35" s="186"/>
      <c r="AQ35" s="643" t="s">
        <v>305</v>
      </c>
      <c r="AR35" s="644"/>
      <c r="AS35" s="644"/>
      <c r="AT35" s="644"/>
      <c r="AU35" s="644"/>
      <c r="AV35" s="644"/>
      <c r="AW35" s="644"/>
      <c r="AX35" s="644"/>
      <c r="AY35" s="645"/>
      <c r="AZ35" s="636">
        <v>1859816</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359834</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30183</v>
      </c>
      <c r="CS35" s="605"/>
      <c r="CT35" s="605"/>
      <c r="CU35" s="605"/>
      <c r="CV35" s="605"/>
      <c r="CW35" s="605"/>
      <c r="CX35" s="605"/>
      <c r="CY35" s="606"/>
      <c r="CZ35" s="589">
        <v>0.2</v>
      </c>
      <c r="DA35" s="607"/>
      <c r="DB35" s="607"/>
      <c r="DC35" s="608"/>
      <c r="DD35" s="592">
        <v>30183</v>
      </c>
      <c r="DE35" s="605"/>
      <c r="DF35" s="605"/>
      <c r="DG35" s="605"/>
      <c r="DH35" s="605"/>
      <c r="DI35" s="605"/>
      <c r="DJ35" s="605"/>
      <c r="DK35" s="606"/>
      <c r="DL35" s="592">
        <v>30183</v>
      </c>
      <c r="DM35" s="605"/>
      <c r="DN35" s="605"/>
      <c r="DO35" s="605"/>
      <c r="DP35" s="605"/>
      <c r="DQ35" s="605"/>
      <c r="DR35" s="605"/>
      <c r="DS35" s="605"/>
      <c r="DT35" s="605"/>
      <c r="DU35" s="605"/>
      <c r="DV35" s="606"/>
      <c r="DW35" s="609">
        <v>0.3</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19303138</v>
      </c>
      <c r="S36" s="627"/>
      <c r="T36" s="627"/>
      <c r="U36" s="627"/>
      <c r="V36" s="627"/>
      <c r="W36" s="627"/>
      <c r="X36" s="627"/>
      <c r="Y36" s="630"/>
      <c r="Z36" s="631">
        <v>100</v>
      </c>
      <c r="AA36" s="631"/>
      <c r="AB36" s="631"/>
      <c r="AC36" s="631"/>
      <c r="AD36" s="632">
        <v>10496750</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247716</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24084</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1252763</v>
      </c>
      <c r="CS36" s="587"/>
      <c r="CT36" s="587"/>
      <c r="CU36" s="587"/>
      <c r="CV36" s="587"/>
      <c r="CW36" s="587"/>
      <c r="CX36" s="587"/>
      <c r="CY36" s="588"/>
      <c r="CZ36" s="589">
        <v>6.8</v>
      </c>
      <c r="DA36" s="607"/>
      <c r="DB36" s="607"/>
      <c r="DC36" s="608"/>
      <c r="DD36" s="592">
        <v>1152324</v>
      </c>
      <c r="DE36" s="587"/>
      <c r="DF36" s="587"/>
      <c r="DG36" s="587"/>
      <c r="DH36" s="587"/>
      <c r="DI36" s="587"/>
      <c r="DJ36" s="587"/>
      <c r="DK36" s="588"/>
      <c r="DL36" s="592">
        <v>947286</v>
      </c>
      <c r="DM36" s="587"/>
      <c r="DN36" s="587"/>
      <c r="DO36" s="587"/>
      <c r="DP36" s="587"/>
      <c r="DQ36" s="587"/>
      <c r="DR36" s="587"/>
      <c r="DS36" s="587"/>
      <c r="DT36" s="587"/>
      <c r="DU36" s="587"/>
      <c r="DV36" s="588"/>
      <c r="DW36" s="609">
        <v>8.1</v>
      </c>
      <c r="DX36" s="610"/>
      <c r="DY36" s="610"/>
      <c r="DZ36" s="610"/>
      <c r="EA36" s="610"/>
      <c r="EB36" s="610"/>
      <c r="EC36" s="611"/>
    </row>
    <row r="37" spans="2:133" ht="11.25" customHeight="1">
      <c r="AQ37" s="612" t="s">
        <v>312</v>
      </c>
      <c r="AR37" s="613"/>
      <c r="AS37" s="613"/>
      <c r="AT37" s="613"/>
      <c r="AU37" s="613"/>
      <c r="AV37" s="613"/>
      <c r="AW37" s="613"/>
      <c r="AX37" s="613"/>
      <c r="AY37" s="614"/>
      <c r="AZ37" s="586">
        <v>28394</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8694</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467100</v>
      </c>
      <c r="CS37" s="605"/>
      <c r="CT37" s="605"/>
      <c r="CU37" s="605"/>
      <c r="CV37" s="605"/>
      <c r="CW37" s="605"/>
      <c r="CX37" s="605"/>
      <c r="CY37" s="606"/>
      <c r="CZ37" s="589">
        <v>2.5</v>
      </c>
      <c r="DA37" s="607"/>
      <c r="DB37" s="607"/>
      <c r="DC37" s="608"/>
      <c r="DD37" s="592">
        <v>467100</v>
      </c>
      <c r="DE37" s="605"/>
      <c r="DF37" s="605"/>
      <c r="DG37" s="605"/>
      <c r="DH37" s="605"/>
      <c r="DI37" s="605"/>
      <c r="DJ37" s="605"/>
      <c r="DK37" s="606"/>
      <c r="DL37" s="592">
        <v>448784</v>
      </c>
      <c r="DM37" s="605"/>
      <c r="DN37" s="605"/>
      <c r="DO37" s="605"/>
      <c r="DP37" s="605"/>
      <c r="DQ37" s="605"/>
      <c r="DR37" s="605"/>
      <c r="DS37" s="605"/>
      <c r="DT37" s="605"/>
      <c r="DU37" s="605"/>
      <c r="DV37" s="606"/>
      <c r="DW37" s="609">
        <v>3.8</v>
      </c>
      <c r="DX37" s="610"/>
      <c r="DY37" s="610"/>
      <c r="DZ37" s="610"/>
      <c r="EA37" s="610"/>
      <c r="EB37" s="610"/>
      <c r="EC37" s="611"/>
    </row>
    <row r="38" spans="2:133" ht="11.25" customHeight="1">
      <c r="AQ38" s="612" t="s">
        <v>315</v>
      </c>
      <c r="AR38" s="613"/>
      <c r="AS38" s="613"/>
      <c r="AT38" s="613"/>
      <c r="AU38" s="613"/>
      <c r="AV38" s="613"/>
      <c r="AW38" s="613"/>
      <c r="AX38" s="613"/>
      <c r="AY38" s="614"/>
      <c r="AZ38" s="586" t="s">
        <v>316</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15218</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1831422</v>
      </c>
      <c r="CS38" s="587"/>
      <c r="CT38" s="587"/>
      <c r="CU38" s="587"/>
      <c r="CV38" s="587"/>
      <c r="CW38" s="587"/>
      <c r="CX38" s="587"/>
      <c r="CY38" s="588"/>
      <c r="CZ38" s="589">
        <v>9.9</v>
      </c>
      <c r="DA38" s="607"/>
      <c r="DB38" s="607"/>
      <c r="DC38" s="608"/>
      <c r="DD38" s="592">
        <v>1577980</v>
      </c>
      <c r="DE38" s="587"/>
      <c r="DF38" s="587"/>
      <c r="DG38" s="587"/>
      <c r="DH38" s="587"/>
      <c r="DI38" s="587"/>
      <c r="DJ38" s="587"/>
      <c r="DK38" s="588"/>
      <c r="DL38" s="592">
        <v>1408894</v>
      </c>
      <c r="DM38" s="587"/>
      <c r="DN38" s="587"/>
      <c r="DO38" s="587"/>
      <c r="DP38" s="587"/>
      <c r="DQ38" s="587"/>
      <c r="DR38" s="587"/>
      <c r="DS38" s="587"/>
      <c r="DT38" s="587"/>
      <c r="DU38" s="587"/>
      <c r="DV38" s="588"/>
      <c r="DW38" s="609">
        <v>12.1</v>
      </c>
      <c r="DX38" s="610"/>
      <c r="DY38" s="610"/>
      <c r="DZ38" s="610"/>
      <c r="EA38" s="610"/>
      <c r="EB38" s="610"/>
      <c r="EC38" s="611"/>
    </row>
    <row r="39" spans="2:133" ht="11.25" customHeight="1">
      <c r="AQ39" s="612" t="s">
        <v>319</v>
      </c>
      <c r="AR39" s="613"/>
      <c r="AS39" s="613"/>
      <c r="AT39" s="613"/>
      <c r="AU39" s="613"/>
      <c r="AV39" s="613"/>
      <c r="AW39" s="613"/>
      <c r="AX39" s="613"/>
      <c r="AY39" s="614"/>
      <c r="AZ39" s="586" t="s">
        <v>316</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100</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6228</v>
      </c>
      <c r="CS39" s="605"/>
      <c r="CT39" s="605"/>
      <c r="CU39" s="605"/>
      <c r="CV39" s="605"/>
      <c r="CW39" s="605"/>
      <c r="CX39" s="605"/>
      <c r="CY39" s="606"/>
      <c r="CZ39" s="589">
        <v>0</v>
      </c>
      <c r="DA39" s="607"/>
      <c r="DB39" s="607"/>
      <c r="DC39" s="608"/>
      <c r="DD39" s="592">
        <v>155</v>
      </c>
      <c r="DE39" s="605"/>
      <c r="DF39" s="605"/>
      <c r="DG39" s="605"/>
      <c r="DH39" s="605"/>
      <c r="DI39" s="605"/>
      <c r="DJ39" s="605"/>
      <c r="DK39" s="606"/>
      <c r="DL39" s="592" t="s">
        <v>316</v>
      </c>
      <c r="DM39" s="605"/>
      <c r="DN39" s="605"/>
      <c r="DO39" s="605"/>
      <c r="DP39" s="605"/>
      <c r="DQ39" s="605"/>
      <c r="DR39" s="605"/>
      <c r="DS39" s="605"/>
      <c r="DT39" s="605"/>
      <c r="DU39" s="605"/>
      <c r="DV39" s="606"/>
      <c r="DW39" s="609" t="s">
        <v>316</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404422</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85</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288</v>
      </c>
      <c r="CS40" s="587"/>
      <c r="CT40" s="587"/>
      <c r="CU40" s="587"/>
      <c r="CV40" s="587"/>
      <c r="CW40" s="587"/>
      <c r="CX40" s="587"/>
      <c r="CY40" s="588"/>
      <c r="CZ40" s="589">
        <v>0</v>
      </c>
      <c r="DA40" s="607"/>
      <c r="DB40" s="607"/>
      <c r="DC40" s="608"/>
      <c r="DD40" s="592">
        <v>156</v>
      </c>
      <c r="DE40" s="587"/>
      <c r="DF40" s="587"/>
      <c r="DG40" s="587"/>
      <c r="DH40" s="587"/>
      <c r="DI40" s="587"/>
      <c r="DJ40" s="587"/>
      <c r="DK40" s="588"/>
      <c r="DL40" s="592" t="s">
        <v>316</v>
      </c>
      <c r="DM40" s="587"/>
      <c r="DN40" s="587"/>
      <c r="DO40" s="587"/>
      <c r="DP40" s="587"/>
      <c r="DQ40" s="587"/>
      <c r="DR40" s="587"/>
      <c r="DS40" s="587"/>
      <c r="DT40" s="587"/>
      <c r="DU40" s="587"/>
      <c r="DV40" s="588"/>
      <c r="DW40" s="609" t="s">
        <v>316</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1179284</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293</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2297226</v>
      </c>
      <c r="CS42" s="587"/>
      <c r="CT42" s="587"/>
      <c r="CU42" s="587"/>
      <c r="CV42" s="587"/>
      <c r="CW42" s="587"/>
      <c r="CX42" s="587"/>
      <c r="CY42" s="588"/>
      <c r="CZ42" s="589">
        <v>12.5</v>
      </c>
      <c r="DA42" s="590"/>
      <c r="DB42" s="590"/>
      <c r="DC42" s="591"/>
      <c r="DD42" s="592">
        <v>642304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60544</v>
      </c>
      <c r="CS43" s="605"/>
      <c r="CT43" s="605"/>
      <c r="CU43" s="605"/>
      <c r="CV43" s="605"/>
      <c r="CW43" s="605"/>
      <c r="CX43" s="605"/>
      <c r="CY43" s="606"/>
      <c r="CZ43" s="589">
        <v>0.3</v>
      </c>
      <c r="DA43" s="607"/>
      <c r="DB43" s="607"/>
      <c r="DC43" s="608"/>
      <c r="DD43" s="592">
        <v>60544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285</v>
      </c>
      <c r="CE44" s="600"/>
      <c r="CF44" s="583" t="s">
        <v>335</v>
      </c>
      <c r="CG44" s="584"/>
      <c r="CH44" s="584"/>
      <c r="CI44" s="584"/>
      <c r="CJ44" s="584"/>
      <c r="CK44" s="584"/>
      <c r="CL44" s="584"/>
      <c r="CM44" s="584"/>
      <c r="CN44" s="584"/>
      <c r="CO44" s="584"/>
      <c r="CP44" s="584"/>
      <c r="CQ44" s="585"/>
      <c r="CR44" s="586">
        <v>2297226</v>
      </c>
      <c r="CS44" s="587"/>
      <c r="CT44" s="587"/>
      <c r="CU44" s="587"/>
      <c r="CV44" s="587"/>
      <c r="CW44" s="587"/>
      <c r="CX44" s="587"/>
      <c r="CY44" s="588"/>
      <c r="CZ44" s="589">
        <v>12.5</v>
      </c>
      <c r="DA44" s="590"/>
      <c r="DB44" s="590"/>
      <c r="DC44" s="591"/>
      <c r="DD44" s="592">
        <v>642304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1349057</v>
      </c>
      <c r="CS45" s="605"/>
      <c r="CT45" s="605"/>
      <c r="CU45" s="605"/>
      <c r="CV45" s="605"/>
      <c r="CW45" s="605"/>
      <c r="CX45" s="605"/>
      <c r="CY45" s="606"/>
      <c r="CZ45" s="589">
        <v>7.3</v>
      </c>
      <c r="DA45" s="607"/>
      <c r="DB45" s="607"/>
      <c r="DC45" s="608"/>
      <c r="DD45" s="592">
        <v>90200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928353</v>
      </c>
      <c r="CS46" s="587"/>
      <c r="CT46" s="587"/>
      <c r="CU46" s="587"/>
      <c r="CV46" s="587"/>
      <c r="CW46" s="587"/>
      <c r="CX46" s="587"/>
      <c r="CY46" s="588"/>
      <c r="CZ46" s="589">
        <v>5</v>
      </c>
      <c r="DA46" s="590"/>
      <c r="DB46" s="590"/>
      <c r="DC46" s="591"/>
      <c r="DD46" s="592">
        <v>548294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t="s">
        <v>316</v>
      </c>
      <c r="CS47" s="605"/>
      <c r="CT47" s="605"/>
      <c r="CU47" s="605"/>
      <c r="CV47" s="605"/>
      <c r="CW47" s="605"/>
      <c r="CX47" s="605"/>
      <c r="CY47" s="606"/>
      <c r="CZ47" s="589" t="s">
        <v>316</v>
      </c>
      <c r="DA47" s="607"/>
      <c r="DB47" s="607"/>
      <c r="DC47" s="608"/>
      <c r="DD47" s="592" t="s">
        <v>316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316</v>
      </c>
      <c r="CS48" s="587"/>
      <c r="CT48" s="587"/>
      <c r="CU48" s="587"/>
      <c r="CV48" s="587"/>
      <c r="CW48" s="587"/>
      <c r="CX48" s="587"/>
      <c r="CY48" s="588"/>
      <c r="CZ48" s="589" t="s">
        <v>316</v>
      </c>
      <c r="DA48" s="590"/>
      <c r="DB48" s="590"/>
      <c r="DC48" s="591"/>
      <c r="DD48" s="592" t="s">
        <v>316</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18448251</v>
      </c>
      <c r="CS49" s="571"/>
      <c r="CT49" s="571"/>
      <c r="CU49" s="571"/>
      <c r="CV49" s="571"/>
      <c r="CW49" s="571"/>
      <c r="CX49" s="571"/>
      <c r="CY49" s="572"/>
      <c r="CZ49" s="573">
        <v>100</v>
      </c>
      <c r="DA49" s="574"/>
      <c r="DB49" s="574"/>
      <c r="DC49" s="575"/>
      <c r="DD49" s="576">
        <v>12722185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2" t="s">
        <v>346</v>
      </c>
      <c r="B5" s="993"/>
      <c r="C5" s="993"/>
      <c r="D5" s="993"/>
      <c r="E5" s="993"/>
      <c r="F5" s="993"/>
      <c r="G5" s="993"/>
      <c r="H5" s="993"/>
      <c r="I5" s="993"/>
      <c r="J5" s="993"/>
      <c r="K5" s="993"/>
      <c r="L5" s="993"/>
      <c r="M5" s="993"/>
      <c r="N5" s="993"/>
      <c r="O5" s="993"/>
      <c r="P5" s="994"/>
      <c r="Q5" s="998" t="s">
        <v>347</v>
      </c>
      <c r="R5" s="999"/>
      <c r="S5" s="999"/>
      <c r="T5" s="999"/>
      <c r="U5" s="1000"/>
      <c r="V5" s="998" t="s">
        <v>348</v>
      </c>
      <c r="W5" s="999"/>
      <c r="X5" s="999"/>
      <c r="Y5" s="999"/>
      <c r="Z5" s="1000"/>
      <c r="AA5" s="998" t="s">
        <v>349</v>
      </c>
      <c r="AB5" s="999"/>
      <c r="AC5" s="999"/>
      <c r="AD5" s="999"/>
      <c r="AE5" s="999"/>
      <c r="AF5" s="1107" t="s">
        <v>350</v>
      </c>
      <c r="AG5" s="999"/>
      <c r="AH5" s="999"/>
      <c r="AI5" s="999"/>
      <c r="AJ5" s="1014"/>
      <c r="AK5" s="999" t="s">
        <v>351</v>
      </c>
      <c r="AL5" s="999"/>
      <c r="AM5" s="999"/>
      <c r="AN5" s="999"/>
      <c r="AO5" s="1000"/>
      <c r="AP5" s="998" t="s">
        <v>352</v>
      </c>
      <c r="AQ5" s="999"/>
      <c r="AR5" s="999"/>
      <c r="AS5" s="999"/>
      <c r="AT5" s="1000"/>
      <c r="AU5" s="998" t="s">
        <v>353</v>
      </c>
      <c r="AV5" s="999"/>
      <c r="AW5" s="999"/>
      <c r="AX5" s="999"/>
      <c r="AY5" s="1014"/>
      <c r="AZ5" s="207"/>
      <c r="BA5" s="207"/>
      <c r="BB5" s="207"/>
      <c r="BC5" s="207"/>
      <c r="BD5" s="207"/>
      <c r="BE5" s="208"/>
      <c r="BF5" s="208"/>
      <c r="BG5" s="208"/>
      <c r="BH5" s="208"/>
      <c r="BI5" s="208"/>
      <c r="BJ5" s="208"/>
      <c r="BK5" s="208"/>
      <c r="BL5" s="208"/>
      <c r="BM5" s="208"/>
      <c r="BN5" s="208"/>
      <c r="BO5" s="208"/>
      <c r="BP5" s="208"/>
      <c r="BQ5" s="992" t="s">
        <v>354</v>
      </c>
      <c r="BR5" s="993"/>
      <c r="BS5" s="993"/>
      <c r="BT5" s="993"/>
      <c r="BU5" s="993"/>
      <c r="BV5" s="993"/>
      <c r="BW5" s="993"/>
      <c r="BX5" s="993"/>
      <c r="BY5" s="993"/>
      <c r="BZ5" s="993"/>
      <c r="CA5" s="993"/>
      <c r="CB5" s="993"/>
      <c r="CC5" s="993"/>
      <c r="CD5" s="993"/>
      <c r="CE5" s="993"/>
      <c r="CF5" s="993"/>
      <c r="CG5" s="994"/>
      <c r="CH5" s="998" t="s">
        <v>355</v>
      </c>
      <c r="CI5" s="999"/>
      <c r="CJ5" s="999"/>
      <c r="CK5" s="999"/>
      <c r="CL5" s="1000"/>
      <c r="CM5" s="998" t="s">
        <v>356</v>
      </c>
      <c r="CN5" s="999"/>
      <c r="CO5" s="999"/>
      <c r="CP5" s="999"/>
      <c r="CQ5" s="1000"/>
      <c r="CR5" s="998" t="s">
        <v>357</v>
      </c>
      <c r="CS5" s="999"/>
      <c r="CT5" s="999"/>
      <c r="CU5" s="999"/>
      <c r="CV5" s="1000"/>
      <c r="CW5" s="998" t="s">
        <v>358</v>
      </c>
      <c r="CX5" s="999"/>
      <c r="CY5" s="999"/>
      <c r="CZ5" s="999"/>
      <c r="DA5" s="1000"/>
      <c r="DB5" s="998" t="s">
        <v>359</v>
      </c>
      <c r="DC5" s="999"/>
      <c r="DD5" s="999"/>
      <c r="DE5" s="999"/>
      <c r="DF5" s="1000"/>
      <c r="DG5" s="1092" t="s">
        <v>360</v>
      </c>
      <c r="DH5" s="1093"/>
      <c r="DI5" s="1093"/>
      <c r="DJ5" s="1093"/>
      <c r="DK5" s="1094"/>
      <c r="DL5" s="1092" t="s">
        <v>361</v>
      </c>
      <c r="DM5" s="1093"/>
      <c r="DN5" s="1093"/>
      <c r="DO5" s="1093"/>
      <c r="DP5" s="1094"/>
      <c r="DQ5" s="998" t="s">
        <v>362</v>
      </c>
      <c r="DR5" s="999"/>
      <c r="DS5" s="999"/>
      <c r="DT5" s="999"/>
      <c r="DU5" s="1000"/>
      <c r="DV5" s="998" t="s">
        <v>353</v>
      </c>
      <c r="DW5" s="999"/>
      <c r="DX5" s="999"/>
      <c r="DY5" s="999"/>
      <c r="DZ5" s="1014"/>
      <c r="EA5" s="205"/>
    </row>
    <row r="6" spans="1:131" s="206" customFormat="1" ht="26.25" customHeight="1" thickBot="1">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08"/>
      <c r="AG6" s="1002"/>
      <c r="AH6" s="1002"/>
      <c r="AI6" s="1002"/>
      <c r="AJ6" s="1015"/>
      <c r="AK6" s="1002"/>
      <c r="AL6" s="1002"/>
      <c r="AM6" s="1002"/>
      <c r="AN6" s="1002"/>
      <c r="AO6" s="1003"/>
      <c r="AP6" s="1001"/>
      <c r="AQ6" s="1002"/>
      <c r="AR6" s="1002"/>
      <c r="AS6" s="1002"/>
      <c r="AT6" s="1003"/>
      <c r="AU6" s="1001"/>
      <c r="AV6" s="1002"/>
      <c r="AW6" s="1002"/>
      <c r="AX6" s="1002"/>
      <c r="AY6" s="1015"/>
      <c r="AZ6" s="203"/>
      <c r="BA6" s="203"/>
      <c r="BB6" s="203"/>
      <c r="BC6" s="203"/>
      <c r="BD6" s="203"/>
      <c r="BE6" s="204"/>
      <c r="BF6" s="204"/>
      <c r="BG6" s="204"/>
      <c r="BH6" s="204"/>
      <c r="BI6" s="204"/>
      <c r="BJ6" s="204"/>
      <c r="BK6" s="204"/>
      <c r="BL6" s="204"/>
      <c r="BM6" s="204"/>
      <c r="BN6" s="204"/>
      <c r="BO6" s="204"/>
      <c r="BP6" s="204"/>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95"/>
      <c r="DH6" s="1096"/>
      <c r="DI6" s="1096"/>
      <c r="DJ6" s="1096"/>
      <c r="DK6" s="1097"/>
      <c r="DL6" s="1095"/>
      <c r="DM6" s="1096"/>
      <c r="DN6" s="1096"/>
      <c r="DO6" s="1096"/>
      <c r="DP6" s="1097"/>
      <c r="DQ6" s="1001"/>
      <c r="DR6" s="1002"/>
      <c r="DS6" s="1002"/>
      <c r="DT6" s="1002"/>
      <c r="DU6" s="1003"/>
      <c r="DV6" s="1001"/>
      <c r="DW6" s="1002"/>
      <c r="DX6" s="1002"/>
      <c r="DY6" s="1002"/>
      <c r="DZ6" s="1015"/>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v>19313</v>
      </c>
      <c r="R7" s="1099"/>
      <c r="S7" s="1099"/>
      <c r="T7" s="1099"/>
      <c r="U7" s="1099"/>
      <c r="V7" s="1099">
        <v>18459</v>
      </c>
      <c r="W7" s="1099"/>
      <c r="X7" s="1099"/>
      <c r="Y7" s="1099"/>
      <c r="Z7" s="1099"/>
      <c r="AA7" s="1099">
        <v>855</v>
      </c>
      <c r="AB7" s="1099"/>
      <c r="AC7" s="1099"/>
      <c r="AD7" s="1099"/>
      <c r="AE7" s="1100"/>
      <c r="AF7" s="1101">
        <v>837</v>
      </c>
      <c r="AG7" s="1102"/>
      <c r="AH7" s="1102"/>
      <c r="AI7" s="1102"/>
      <c r="AJ7" s="1103"/>
      <c r="AK7" s="1085">
        <v>323</v>
      </c>
      <c r="AL7" s="1086"/>
      <c r="AM7" s="1086"/>
      <c r="AN7" s="1086"/>
      <c r="AO7" s="1086"/>
      <c r="AP7" s="1086">
        <v>17026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531</v>
      </c>
      <c r="BT7" s="1090"/>
      <c r="BU7" s="1090"/>
      <c r="BV7" s="1090"/>
      <c r="BW7" s="1090"/>
      <c r="BX7" s="1090"/>
      <c r="BY7" s="1090"/>
      <c r="BZ7" s="1090"/>
      <c r="CA7" s="1090"/>
      <c r="CB7" s="1090"/>
      <c r="CC7" s="1090"/>
      <c r="CD7" s="1090"/>
      <c r="CE7" s="1090"/>
      <c r="CF7" s="1090"/>
      <c r="CG7" s="1091"/>
      <c r="CH7" s="1082">
        <v>2</v>
      </c>
      <c r="CI7" s="1083"/>
      <c r="CJ7" s="1083"/>
      <c r="CK7" s="1083"/>
      <c r="CL7" s="1084"/>
      <c r="CM7" s="1082">
        <v>353</v>
      </c>
      <c r="CN7" s="1083"/>
      <c r="CO7" s="1083"/>
      <c r="CP7" s="1083"/>
      <c r="CQ7" s="1084"/>
      <c r="CR7" s="1082">
        <v>300</v>
      </c>
      <c r="CS7" s="1083"/>
      <c r="CT7" s="1083"/>
      <c r="CU7" s="1083"/>
      <c r="CV7" s="1084"/>
      <c r="CW7" s="1082">
        <v>3</v>
      </c>
      <c r="CX7" s="1083"/>
      <c r="CY7" s="1083"/>
      <c r="CZ7" s="1083"/>
      <c r="DA7" s="1084"/>
      <c r="DB7" s="1082" t="s">
        <v>532</v>
      </c>
      <c r="DC7" s="1083"/>
      <c r="DD7" s="1083"/>
      <c r="DE7" s="1083"/>
      <c r="DF7" s="1084"/>
      <c r="DG7" s="1082" t="s">
        <v>533</v>
      </c>
      <c r="DH7" s="1083"/>
      <c r="DI7" s="1083"/>
      <c r="DJ7" s="1083"/>
      <c r="DK7" s="1084"/>
      <c r="DL7" s="1082" t="s">
        <v>533</v>
      </c>
      <c r="DM7" s="1083"/>
      <c r="DN7" s="1083"/>
      <c r="DO7" s="1083"/>
      <c r="DP7" s="1084"/>
      <c r="DQ7" s="1082" t="s">
        <v>533</v>
      </c>
      <c r="DR7" s="1083"/>
      <c r="DS7" s="1083"/>
      <c r="DT7" s="1083"/>
      <c r="DU7" s="1084"/>
      <c r="DV7" s="1109"/>
      <c r="DW7" s="1110"/>
      <c r="DX7" s="1110"/>
      <c r="DY7" s="1110"/>
      <c r="DZ7" s="1111"/>
      <c r="EA7" s="205"/>
    </row>
    <row r="8" spans="1:131" s="206" customFormat="1" ht="26.25" customHeight="1">
      <c r="A8" s="212">
        <v>2</v>
      </c>
      <c r="B8" s="1034" t="s">
        <v>364</v>
      </c>
      <c r="C8" s="1035"/>
      <c r="D8" s="1035"/>
      <c r="E8" s="1035"/>
      <c r="F8" s="1035"/>
      <c r="G8" s="1035"/>
      <c r="H8" s="1035"/>
      <c r="I8" s="1035"/>
      <c r="J8" s="1035"/>
      <c r="K8" s="1035"/>
      <c r="L8" s="1035"/>
      <c r="M8" s="1035"/>
      <c r="N8" s="1035"/>
      <c r="O8" s="1035"/>
      <c r="P8" s="1036"/>
      <c r="Q8" s="976">
        <v>44</v>
      </c>
      <c r="R8" s="977"/>
      <c r="S8" s="977"/>
      <c r="T8" s="977"/>
      <c r="U8" s="977"/>
      <c r="V8" s="977">
        <v>44</v>
      </c>
      <c r="W8" s="977"/>
      <c r="X8" s="977"/>
      <c r="Y8" s="977"/>
      <c r="Z8" s="977"/>
      <c r="AA8" s="977" t="s">
        <v>532</v>
      </c>
      <c r="AB8" s="977"/>
      <c r="AC8" s="977"/>
      <c r="AD8" s="977"/>
      <c r="AE8" s="978"/>
      <c r="AF8" s="1016" t="s">
        <v>110</v>
      </c>
      <c r="AG8" s="1017"/>
      <c r="AH8" s="1017"/>
      <c r="AI8" s="1017"/>
      <c r="AJ8" s="1018"/>
      <c r="AK8" s="1080">
        <v>44</v>
      </c>
      <c r="AL8" s="1081"/>
      <c r="AM8" s="1081"/>
      <c r="AN8" s="1081"/>
      <c r="AO8" s="1081"/>
      <c r="AP8" s="1081">
        <v>18</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11"/>
      <c r="BT8" s="1012"/>
      <c r="BU8" s="1012"/>
      <c r="BV8" s="1012"/>
      <c r="BW8" s="1012"/>
      <c r="BX8" s="1012"/>
      <c r="BY8" s="1012"/>
      <c r="BZ8" s="1012"/>
      <c r="CA8" s="1012"/>
      <c r="CB8" s="1012"/>
      <c r="CC8" s="1012"/>
      <c r="CD8" s="1012"/>
      <c r="CE8" s="1012"/>
      <c r="CF8" s="1012"/>
      <c r="CG8" s="1013"/>
      <c r="CH8" s="986"/>
      <c r="CI8" s="987"/>
      <c r="CJ8" s="987"/>
      <c r="CK8" s="987"/>
      <c r="CL8" s="988"/>
      <c r="CM8" s="986"/>
      <c r="CN8" s="987"/>
      <c r="CO8" s="987"/>
      <c r="CP8" s="987"/>
      <c r="CQ8" s="988"/>
      <c r="CR8" s="986"/>
      <c r="CS8" s="987"/>
      <c r="CT8" s="987"/>
      <c r="CU8" s="987"/>
      <c r="CV8" s="988"/>
      <c r="CW8" s="986"/>
      <c r="CX8" s="987"/>
      <c r="CY8" s="987"/>
      <c r="CZ8" s="987"/>
      <c r="DA8" s="988"/>
      <c r="DB8" s="986"/>
      <c r="DC8" s="987"/>
      <c r="DD8" s="987"/>
      <c r="DE8" s="987"/>
      <c r="DF8" s="988"/>
      <c r="DG8" s="986"/>
      <c r="DH8" s="987"/>
      <c r="DI8" s="987"/>
      <c r="DJ8" s="987"/>
      <c r="DK8" s="988"/>
      <c r="DL8" s="986"/>
      <c r="DM8" s="987"/>
      <c r="DN8" s="987"/>
      <c r="DO8" s="987"/>
      <c r="DP8" s="988"/>
      <c r="DQ8" s="986"/>
      <c r="DR8" s="987"/>
      <c r="DS8" s="987"/>
      <c r="DT8" s="987"/>
      <c r="DU8" s="988"/>
      <c r="DV8" s="989"/>
      <c r="DW8" s="990"/>
      <c r="DX8" s="990"/>
      <c r="DY8" s="990"/>
      <c r="DZ8" s="991"/>
      <c r="EA8" s="205"/>
    </row>
    <row r="9" spans="1:131" s="206" customFormat="1" ht="26.25" customHeight="1">
      <c r="A9" s="212">
        <v>3</v>
      </c>
      <c r="B9" s="1034"/>
      <c r="C9" s="1035"/>
      <c r="D9" s="1035"/>
      <c r="E9" s="1035"/>
      <c r="F9" s="1035"/>
      <c r="G9" s="1035"/>
      <c r="H9" s="1035"/>
      <c r="I9" s="1035"/>
      <c r="J9" s="1035"/>
      <c r="K9" s="1035"/>
      <c r="L9" s="1035"/>
      <c r="M9" s="1035"/>
      <c r="N9" s="1035"/>
      <c r="O9" s="1035"/>
      <c r="P9" s="1036"/>
      <c r="Q9" s="976"/>
      <c r="R9" s="977"/>
      <c r="S9" s="977"/>
      <c r="T9" s="977"/>
      <c r="U9" s="977"/>
      <c r="V9" s="977"/>
      <c r="W9" s="977"/>
      <c r="X9" s="977"/>
      <c r="Y9" s="977"/>
      <c r="Z9" s="977"/>
      <c r="AA9" s="977"/>
      <c r="AB9" s="977"/>
      <c r="AC9" s="977"/>
      <c r="AD9" s="977"/>
      <c r="AE9" s="978"/>
      <c r="AF9" s="1016"/>
      <c r="AG9" s="1017"/>
      <c r="AH9" s="1017"/>
      <c r="AI9" s="1017"/>
      <c r="AJ9" s="1018"/>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11"/>
      <c r="BT9" s="1012"/>
      <c r="BU9" s="1012"/>
      <c r="BV9" s="1012"/>
      <c r="BW9" s="1012"/>
      <c r="BX9" s="1012"/>
      <c r="BY9" s="1012"/>
      <c r="BZ9" s="1012"/>
      <c r="CA9" s="1012"/>
      <c r="CB9" s="1012"/>
      <c r="CC9" s="1012"/>
      <c r="CD9" s="1012"/>
      <c r="CE9" s="1012"/>
      <c r="CF9" s="1012"/>
      <c r="CG9" s="1013"/>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05"/>
    </row>
    <row r="10" spans="1:131" s="206" customFormat="1" ht="26.25" customHeight="1">
      <c r="A10" s="212">
        <v>4</v>
      </c>
      <c r="B10" s="1034"/>
      <c r="C10" s="1035"/>
      <c r="D10" s="1035"/>
      <c r="E10" s="1035"/>
      <c r="F10" s="1035"/>
      <c r="G10" s="1035"/>
      <c r="H10" s="1035"/>
      <c r="I10" s="1035"/>
      <c r="J10" s="1035"/>
      <c r="K10" s="1035"/>
      <c r="L10" s="1035"/>
      <c r="M10" s="1035"/>
      <c r="N10" s="1035"/>
      <c r="O10" s="1035"/>
      <c r="P10" s="1036"/>
      <c r="Q10" s="976"/>
      <c r="R10" s="977"/>
      <c r="S10" s="977"/>
      <c r="T10" s="977"/>
      <c r="U10" s="977"/>
      <c r="V10" s="977"/>
      <c r="W10" s="977"/>
      <c r="X10" s="977"/>
      <c r="Y10" s="977"/>
      <c r="Z10" s="977"/>
      <c r="AA10" s="977"/>
      <c r="AB10" s="977"/>
      <c r="AC10" s="977"/>
      <c r="AD10" s="977"/>
      <c r="AE10" s="978"/>
      <c r="AF10" s="1016"/>
      <c r="AG10" s="1017"/>
      <c r="AH10" s="1017"/>
      <c r="AI10" s="1017"/>
      <c r="AJ10" s="1018"/>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11"/>
      <c r="BT10" s="1012"/>
      <c r="BU10" s="1012"/>
      <c r="BV10" s="1012"/>
      <c r="BW10" s="1012"/>
      <c r="BX10" s="1012"/>
      <c r="BY10" s="1012"/>
      <c r="BZ10" s="1012"/>
      <c r="CA10" s="1012"/>
      <c r="CB10" s="1012"/>
      <c r="CC10" s="1012"/>
      <c r="CD10" s="1012"/>
      <c r="CE10" s="1012"/>
      <c r="CF10" s="1012"/>
      <c r="CG10" s="1013"/>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05"/>
    </row>
    <row r="11" spans="1:131" s="206" customFormat="1" ht="26.25" customHeight="1">
      <c r="A11" s="212">
        <v>5</v>
      </c>
      <c r="B11" s="1034"/>
      <c r="C11" s="1035"/>
      <c r="D11" s="1035"/>
      <c r="E11" s="1035"/>
      <c r="F11" s="1035"/>
      <c r="G11" s="1035"/>
      <c r="H11" s="1035"/>
      <c r="I11" s="1035"/>
      <c r="J11" s="1035"/>
      <c r="K11" s="1035"/>
      <c r="L11" s="1035"/>
      <c r="M11" s="1035"/>
      <c r="N11" s="1035"/>
      <c r="O11" s="1035"/>
      <c r="P11" s="1036"/>
      <c r="Q11" s="976"/>
      <c r="R11" s="977"/>
      <c r="S11" s="977"/>
      <c r="T11" s="977"/>
      <c r="U11" s="977"/>
      <c r="V11" s="977"/>
      <c r="W11" s="977"/>
      <c r="X11" s="977"/>
      <c r="Y11" s="977"/>
      <c r="Z11" s="977"/>
      <c r="AA11" s="977"/>
      <c r="AB11" s="977"/>
      <c r="AC11" s="977"/>
      <c r="AD11" s="977"/>
      <c r="AE11" s="978"/>
      <c r="AF11" s="1016"/>
      <c r="AG11" s="1017"/>
      <c r="AH11" s="1017"/>
      <c r="AI11" s="1017"/>
      <c r="AJ11" s="1018"/>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11"/>
      <c r="BT11" s="1012"/>
      <c r="BU11" s="1012"/>
      <c r="BV11" s="1012"/>
      <c r="BW11" s="1012"/>
      <c r="BX11" s="1012"/>
      <c r="BY11" s="1012"/>
      <c r="BZ11" s="1012"/>
      <c r="CA11" s="1012"/>
      <c r="CB11" s="1012"/>
      <c r="CC11" s="1012"/>
      <c r="CD11" s="1012"/>
      <c r="CE11" s="1012"/>
      <c r="CF11" s="1012"/>
      <c r="CG11" s="1013"/>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05"/>
    </row>
    <row r="12" spans="1:131" s="206" customFormat="1" ht="26.25" customHeight="1">
      <c r="A12" s="212">
        <v>6</v>
      </c>
      <c r="B12" s="1034"/>
      <c r="C12" s="1035"/>
      <c r="D12" s="1035"/>
      <c r="E12" s="1035"/>
      <c r="F12" s="1035"/>
      <c r="G12" s="1035"/>
      <c r="H12" s="1035"/>
      <c r="I12" s="1035"/>
      <c r="J12" s="1035"/>
      <c r="K12" s="1035"/>
      <c r="L12" s="1035"/>
      <c r="M12" s="1035"/>
      <c r="N12" s="1035"/>
      <c r="O12" s="1035"/>
      <c r="P12" s="1036"/>
      <c r="Q12" s="976"/>
      <c r="R12" s="977"/>
      <c r="S12" s="977"/>
      <c r="T12" s="977"/>
      <c r="U12" s="977"/>
      <c r="V12" s="977"/>
      <c r="W12" s="977"/>
      <c r="X12" s="977"/>
      <c r="Y12" s="977"/>
      <c r="Z12" s="977"/>
      <c r="AA12" s="977"/>
      <c r="AB12" s="977"/>
      <c r="AC12" s="977"/>
      <c r="AD12" s="977"/>
      <c r="AE12" s="978"/>
      <c r="AF12" s="1016"/>
      <c r="AG12" s="1017"/>
      <c r="AH12" s="1017"/>
      <c r="AI12" s="1017"/>
      <c r="AJ12" s="1018"/>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11"/>
      <c r="BT12" s="1012"/>
      <c r="BU12" s="1012"/>
      <c r="BV12" s="1012"/>
      <c r="BW12" s="1012"/>
      <c r="BX12" s="1012"/>
      <c r="BY12" s="1012"/>
      <c r="BZ12" s="1012"/>
      <c r="CA12" s="1012"/>
      <c r="CB12" s="1012"/>
      <c r="CC12" s="1012"/>
      <c r="CD12" s="1012"/>
      <c r="CE12" s="1012"/>
      <c r="CF12" s="1012"/>
      <c r="CG12" s="1013"/>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05"/>
    </row>
    <row r="13" spans="1:131" s="206" customFormat="1" ht="26.25" customHeight="1">
      <c r="A13" s="212">
        <v>7</v>
      </c>
      <c r="B13" s="1034"/>
      <c r="C13" s="1035"/>
      <c r="D13" s="1035"/>
      <c r="E13" s="1035"/>
      <c r="F13" s="1035"/>
      <c r="G13" s="1035"/>
      <c r="H13" s="1035"/>
      <c r="I13" s="1035"/>
      <c r="J13" s="1035"/>
      <c r="K13" s="1035"/>
      <c r="L13" s="1035"/>
      <c r="M13" s="1035"/>
      <c r="N13" s="1035"/>
      <c r="O13" s="1035"/>
      <c r="P13" s="1036"/>
      <c r="Q13" s="976"/>
      <c r="R13" s="977"/>
      <c r="S13" s="977"/>
      <c r="T13" s="977"/>
      <c r="U13" s="977"/>
      <c r="V13" s="977"/>
      <c r="W13" s="977"/>
      <c r="X13" s="977"/>
      <c r="Y13" s="977"/>
      <c r="Z13" s="977"/>
      <c r="AA13" s="977"/>
      <c r="AB13" s="977"/>
      <c r="AC13" s="977"/>
      <c r="AD13" s="977"/>
      <c r="AE13" s="978"/>
      <c r="AF13" s="1016"/>
      <c r="AG13" s="1017"/>
      <c r="AH13" s="1017"/>
      <c r="AI13" s="1017"/>
      <c r="AJ13" s="1018"/>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11"/>
      <c r="BT13" s="1012"/>
      <c r="BU13" s="1012"/>
      <c r="BV13" s="1012"/>
      <c r="BW13" s="1012"/>
      <c r="BX13" s="1012"/>
      <c r="BY13" s="1012"/>
      <c r="BZ13" s="1012"/>
      <c r="CA13" s="1012"/>
      <c r="CB13" s="1012"/>
      <c r="CC13" s="1012"/>
      <c r="CD13" s="1012"/>
      <c r="CE13" s="1012"/>
      <c r="CF13" s="1012"/>
      <c r="CG13" s="1013"/>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05"/>
    </row>
    <row r="14" spans="1:131" s="206" customFormat="1" ht="26.25" customHeight="1">
      <c r="A14" s="212">
        <v>8</v>
      </c>
      <c r="B14" s="1034"/>
      <c r="C14" s="1035"/>
      <c r="D14" s="1035"/>
      <c r="E14" s="1035"/>
      <c r="F14" s="1035"/>
      <c r="G14" s="1035"/>
      <c r="H14" s="1035"/>
      <c r="I14" s="1035"/>
      <c r="J14" s="1035"/>
      <c r="K14" s="1035"/>
      <c r="L14" s="1035"/>
      <c r="M14" s="1035"/>
      <c r="N14" s="1035"/>
      <c r="O14" s="1035"/>
      <c r="P14" s="1036"/>
      <c r="Q14" s="976"/>
      <c r="R14" s="977"/>
      <c r="S14" s="977"/>
      <c r="T14" s="977"/>
      <c r="U14" s="977"/>
      <c r="V14" s="977"/>
      <c r="W14" s="977"/>
      <c r="X14" s="977"/>
      <c r="Y14" s="977"/>
      <c r="Z14" s="977"/>
      <c r="AA14" s="977"/>
      <c r="AB14" s="977"/>
      <c r="AC14" s="977"/>
      <c r="AD14" s="977"/>
      <c r="AE14" s="978"/>
      <c r="AF14" s="1016"/>
      <c r="AG14" s="1017"/>
      <c r="AH14" s="1017"/>
      <c r="AI14" s="1017"/>
      <c r="AJ14" s="1018"/>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11"/>
      <c r="BT14" s="1012"/>
      <c r="BU14" s="1012"/>
      <c r="BV14" s="1012"/>
      <c r="BW14" s="1012"/>
      <c r="BX14" s="1012"/>
      <c r="BY14" s="1012"/>
      <c r="BZ14" s="1012"/>
      <c r="CA14" s="1012"/>
      <c r="CB14" s="1012"/>
      <c r="CC14" s="1012"/>
      <c r="CD14" s="1012"/>
      <c r="CE14" s="1012"/>
      <c r="CF14" s="1012"/>
      <c r="CG14" s="1013"/>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05"/>
    </row>
    <row r="15" spans="1:131" s="206" customFormat="1" ht="26.25" customHeight="1">
      <c r="A15" s="212">
        <v>9</v>
      </c>
      <c r="B15" s="1034"/>
      <c r="C15" s="1035"/>
      <c r="D15" s="1035"/>
      <c r="E15" s="1035"/>
      <c r="F15" s="1035"/>
      <c r="G15" s="1035"/>
      <c r="H15" s="1035"/>
      <c r="I15" s="1035"/>
      <c r="J15" s="1035"/>
      <c r="K15" s="1035"/>
      <c r="L15" s="1035"/>
      <c r="M15" s="1035"/>
      <c r="N15" s="1035"/>
      <c r="O15" s="1035"/>
      <c r="P15" s="1036"/>
      <c r="Q15" s="976"/>
      <c r="R15" s="977"/>
      <c r="S15" s="977"/>
      <c r="T15" s="977"/>
      <c r="U15" s="977"/>
      <c r="V15" s="977"/>
      <c r="W15" s="977"/>
      <c r="X15" s="977"/>
      <c r="Y15" s="977"/>
      <c r="Z15" s="977"/>
      <c r="AA15" s="977"/>
      <c r="AB15" s="977"/>
      <c r="AC15" s="977"/>
      <c r="AD15" s="977"/>
      <c r="AE15" s="978"/>
      <c r="AF15" s="1016"/>
      <c r="AG15" s="1017"/>
      <c r="AH15" s="1017"/>
      <c r="AI15" s="1017"/>
      <c r="AJ15" s="1018"/>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11"/>
      <c r="BT15" s="1012"/>
      <c r="BU15" s="1012"/>
      <c r="BV15" s="1012"/>
      <c r="BW15" s="1012"/>
      <c r="BX15" s="1012"/>
      <c r="BY15" s="1012"/>
      <c r="BZ15" s="1012"/>
      <c r="CA15" s="1012"/>
      <c r="CB15" s="1012"/>
      <c r="CC15" s="1012"/>
      <c r="CD15" s="1012"/>
      <c r="CE15" s="1012"/>
      <c r="CF15" s="1012"/>
      <c r="CG15" s="1013"/>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05"/>
    </row>
    <row r="16" spans="1:131" s="206" customFormat="1" ht="26.25" customHeight="1">
      <c r="A16" s="212">
        <v>10</v>
      </c>
      <c r="B16" s="1034"/>
      <c r="C16" s="1035"/>
      <c r="D16" s="1035"/>
      <c r="E16" s="1035"/>
      <c r="F16" s="1035"/>
      <c r="G16" s="1035"/>
      <c r="H16" s="1035"/>
      <c r="I16" s="1035"/>
      <c r="J16" s="1035"/>
      <c r="K16" s="1035"/>
      <c r="L16" s="1035"/>
      <c r="M16" s="1035"/>
      <c r="N16" s="1035"/>
      <c r="O16" s="1035"/>
      <c r="P16" s="1036"/>
      <c r="Q16" s="976"/>
      <c r="R16" s="977"/>
      <c r="S16" s="977"/>
      <c r="T16" s="977"/>
      <c r="U16" s="977"/>
      <c r="V16" s="977"/>
      <c r="W16" s="977"/>
      <c r="X16" s="977"/>
      <c r="Y16" s="977"/>
      <c r="Z16" s="977"/>
      <c r="AA16" s="977"/>
      <c r="AB16" s="977"/>
      <c r="AC16" s="977"/>
      <c r="AD16" s="977"/>
      <c r="AE16" s="978"/>
      <c r="AF16" s="1016"/>
      <c r="AG16" s="1017"/>
      <c r="AH16" s="1017"/>
      <c r="AI16" s="1017"/>
      <c r="AJ16" s="1018"/>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11"/>
      <c r="BT16" s="1012"/>
      <c r="BU16" s="1012"/>
      <c r="BV16" s="1012"/>
      <c r="BW16" s="1012"/>
      <c r="BX16" s="1012"/>
      <c r="BY16" s="1012"/>
      <c r="BZ16" s="1012"/>
      <c r="CA16" s="1012"/>
      <c r="CB16" s="1012"/>
      <c r="CC16" s="1012"/>
      <c r="CD16" s="1012"/>
      <c r="CE16" s="1012"/>
      <c r="CF16" s="1012"/>
      <c r="CG16" s="1013"/>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05"/>
    </row>
    <row r="17" spans="1:131" s="206" customFormat="1" ht="26.25" customHeight="1">
      <c r="A17" s="212">
        <v>11</v>
      </c>
      <c r="B17" s="1034"/>
      <c r="C17" s="1035"/>
      <c r="D17" s="1035"/>
      <c r="E17" s="1035"/>
      <c r="F17" s="1035"/>
      <c r="G17" s="1035"/>
      <c r="H17" s="1035"/>
      <c r="I17" s="1035"/>
      <c r="J17" s="1035"/>
      <c r="K17" s="1035"/>
      <c r="L17" s="1035"/>
      <c r="M17" s="1035"/>
      <c r="N17" s="1035"/>
      <c r="O17" s="1035"/>
      <c r="P17" s="1036"/>
      <c r="Q17" s="976"/>
      <c r="R17" s="977"/>
      <c r="S17" s="977"/>
      <c r="T17" s="977"/>
      <c r="U17" s="977"/>
      <c r="V17" s="977"/>
      <c r="W17" s="977"/>
      <c r="X17" s="977"/>
      <c r="Y17" s="977"/>
      <c r="Z17" s="977"/>
      <c r="AA17" s="977"/>
      <c r="AB17" s="977"/>
      <c r="AC17" s="977"/>
      <c r="AD17" s="977"/>
      <c r="AE17" s="978"/>
      <c r="AF17" s="1016"/>
      <c r="AG17" s="1017"/>
      <c r="AH17" s="1017"/>
      <c r="AI17" s="1017"/>
      <c r="AJ17" s="1018"/>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11"/>
      <c r="BT17" s="1012"/>
      <c r="BU17" s="1012"/>
      <c r="BV17" s="1012"/>
      <c r="BW17" s="1012"/>
      <c r="BX17" s="1012"/>
      <c r="BY17" s="1012"/>
      <c r="BZ17" s="1012"/>
      <c r="CA17" s="1012"/>
      <c r="CB17" s="1012"/>
      <c r="CC17" s="1012"/>
      <c r="CD17" s="1012"/>
      <c r="CE17" s="1012"/>
      <c r="CF17" s="1012"/>
      <c r="CG17" s="1013"/>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05"/>
    </row>
    <row r="18" spans="1:131" s="206" customFormat="1" ht="26.25" customHeight="1">
      <c r="A18" s="212">
        <v>12</v>
      </c>
      <c r="B18" s="1034"/>
      <c r="C18" s="1035"/>
      <c r="D18" s="1035"/>
      <c r="E18" s="1035"/>
      <c r="F18" s="1035"/>
      <c r="G18" s="1035"/>
      <c r="H18" s="1035"/>
      <c r="I18" s="1035"/>
      <c r="J18" s="1035"/>
      <c r="K18" s="1035"/>
      <c r="L18" s="1035"/>
      <c r="M18" s="1035"/>
      <c r="N18" s="1035"/>
      <c r="O18" s="1035"/>
      <c r="P18" s="1036"/>
      <c r="Q18" s="976"/>
      <c r="R18" s="977"/>
      <c r="S18" s="977"/>
      <c r="T18" s="977"/>
      <c r="U18" s="977"/>
      <c r="V18" s="977"/>
      <c r="W18" s="977"/>
      <c r="X18" s="977"/>
      <c r="Y18" s="977"/>
      <c r="Z18" s="977"/>
      <c r="AA18" s="977"/>
      <c r="AB18" s="977"/>
      <c r="AC18" s="977"/>
      <c r="AD18" s="977"/>
      <c r="AE18" s="978"/>
      <c r="AF18" s="1016"/>
      <c r="AG18" s="1017"/>
      <c r="AH18" s="1017"/>
      <c r="AI18" s="1017"/>
      <c r="AJ18" s="1018"/>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11"/>
      <c r="BT18" s="1012"/>
      <c r="BU18" s="1012"/>
      <c r="BV18" s="1012"/>
      <c r="BW18" s="1012"/>
      <c r="BX18" s="1012"/>
      <c r="BY18" s="1012"/>
      <c r="BZ18" s="1012"/>
      <c r="CA18" s="1012"/>
      <c r="CB18" s="1012"/>
      <c r="CC18" s="1012"/>
      <c r="CD18" s="1012"/>
      <c r="CE18" s="1012"/>
      <c r="CF18" s="1012"/>
      <c r="CG18" s="1013"/>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05"/>
    </row>
    <row r="19" spans="1:131" s="206" customFormat="1" ht="26.25" customHeight="1">
      <c r="A19" s="212">
        <v>13</v>
      </c>
      <c r="B19" s="1034"/>
      <c r="C19" s="1035"/>
      <c r="D19" s="1035"/>
      <c r="E19" s="1035"/>
      <c r="F19" s="1035"/>
      <c r="G19" s="1035"/>
      <c r="H19" s="1035"/>
      <c r="I19" s="1035"/>
      <c r="J19" s="1035"/>
      <c r="K19" s="1035"/>
      <c r="L19" s="1035"/>
      <c r="M19" s="1035"/>
      <c r="N19" s="1035"/>
      <c r="O19" s="1035"/>
      <c r="P19" s="1036"/>
      <c r="Q19" s="976"/>
      <c r="R19" s="977"/>
      <c r="S19" s="977"/>
      <c r="T19" s="977"/>
      <c r="U19" s="977"/>
      <c r="V19" s="977"/>
      <c r="W19" s="977"/>
      <c r="X19" s="977"/>
      <c r="Y19" s="977"/>
      <c r="Z19" s="977"/>
      <c r="AA19" s="977"/>
      <c r="AB19" s="977"/>
      <c r="AC19" s="977"/>
      <c r="AD19" s="977"/>
      <c r="AE19" s="978"/>
      <c r="AF19" s="1016"/>
      <c r="AG19" s="1017"/>
      <c r="AH19" s="1017"/>
      <c r="AI19" s="1017"/>
      <c r="AJ19" s="1018"/>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11"/>
      <c r="BT19" s="1012"/>
      <c r="BU19" s="1012"/>
      <c r="BV19" s="1012"/>
      <c r="BW19" s="1012"/>
      <c r="BX19" s="1012"/>
      <c r="BY19" s="1012"/>
      <c r="BZ19" s="1012"/>
      <c r="CA19" s="1012"/>
      <c r="CB19" s="1012"/>
      <c r="CC19" s="1012"/>
      <c r="CD19" s="1012"/>
      <c r="CE19" s="1012"/>
      <c r="CF19" s="1012"/>
      <c r="CG19" s="1013"/>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05"/>
    </row>
    <row r="20" spans="1:131" s="206" customFormat="1" ht="26.25" customHeight="1">
      <c r="A20" s="212">
        <v>14</v>
      </c>
      <c r="B20" s="1034"/>
      <c r="C20" s="1035"/>
      <c r="D20" s="1035"/>
      <c r="E20" s="1035"/>
      <c r="F20" s="1035"/>
      <c r="G20" s="1035"/>
      <c r="H20" s="1035"/>
      <c r="I20" s="1035"/>
      <c r="J20" s="1035"/>
      <c r="K20" s="1035"/>
      <c r="L20" s="1035"/>
      <c r="M20" s="1035"/>
      <c r="N20" s="1035"/>
      <c r="O20" s="1035"/>
      <c r="P20" s="1036"/>
      <c r="Q20" s="976"/>
      <c r="R20" s="977"/>
      <c r="S20" s="977"/>
      <c r="T20" s="977"/>
      <c r="U20" s="977"/>
      <c r="V20" s="977"/>
      <c r="W20" s="977"/>
      <c r="X20" s="977"/>
      <c r="Y20" s="977"/>
      <c r="Z20" s="977"/>
      <c r="AA20" s="977"/>
      <c r="AB20" s="977"/>
      <c r="AC20" s="977"/>
      <c r="AD20" s="977"/>
      <c r="AE20" s="978"/>
      <c r="AF20" s="1016"/>
      <c r="AG20" s="1017"/>
      <c r="AH20" s="1017"/>
      <c r="AI20" s="1017"/>
      <c r="AJ20" s="1018"/>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11"/>
      <c r="BT20" s="1012"/>
      <c r="BU20" s="1012"/>
      <c r="BV20" s="1012"/>
      <c r="BW20" s="1012"/>
      <c r="BX20" s="1012"/>
      <c r="BY20" s="1012"/>
      <c r="BZ20" s="1012"/>
      <c r="CA20" s="1012"/>
      <c r="CB20" s="1012"/>
      <c r="CC20" s="1012"/>
      <c r="CD20" s="1012"/>
      <c r="CE20" s="1012"/>
      <c r="CF20" s="1012"/>
      <c r="CG20" s="1013"/>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05"/>
    </row>
    <row r="21" spans="1:131" s="206" customFormat="1" ht="26.25" customHeight="1" thickBot="1">
      <c r="A21" s="212">
        <v>15</v>
      </c>
      <c r="B21" s="1034"/>
      <c r="C21" s="1035"/>
      <c r="D21" s="1035"/>
      <c r="E21" s="1035"/>
      <c r="F21" s="1035"/>
      <c r="G21" s="1035"/>
      <c r="H21" s="1035"/>
      <c r="I21" s="1035"/>
      <c r="J21" s="1035"/>
      <c r="K21" s="1035"/>
      <c r="L21" s="1035"/>
      <c r="M21" s="1035"/>
      <c r="N21" s="1035"/>
      <c r="O21" s="1035"/>
      <c r="P21" s="1036"/>
      <c r="Q21" s="976"/>
      <c r="R21" s="977"/>
      <c r="S21" s="977"/>
      <c r="T21" s="977"/>
      <c r="U21" s="977"/>
      <c r="V21" s="977"/>
      <c r="W21" s="977"/>
      <c r="X21" s="977"/>
      <c r="Y21" s="977"/>
      <c r="Z21" s="977"/>
      <c r="AA21" s="977"/>
      <c r="AB21" s="977"/>
      <c r="AC21" s="977"/>
      <c r="AD21" s="977"/>
      <c r="AE21" s="978"/>
      <c r="AF21" s="1016"/>
      <c r="AG21" s="1017"/>
      <c r="AH21" s="1017"/>
      <c r="AI21" s="1017"/>
      <c r="AJ21" s="1018"/>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11"/>
      <c r="BT21" s="1012"/>
      <c r="BU21" s="1012"/>
      <c r="BV21" s="1012"/>
      <c r="BW21" s="1012"/>
      <c r="BX21" s="1012"/>
      <c r="BY21" s="1012"/>
      <c r="BZ21" s="1012"/>
      <c r="CA21" s="1012"/>
      <c r="CB21" s="1012"/>
      <c r="CC21" s="1012"/>
      <c r="CD21" s="1012"/>
      <c r="CE21" s="1012"/>
      <c r="CF21" s="1012"/>
      <c r="CG21" s="1013"/>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05"/>
    </row>
    <row r="22" spans="1:131" s="206" customFormat="1" ht="26.25" customHeight="1">
      <c r="A22" s="212">
        <v>16</v>
      </c>
      <c r="B22" s="1034"/>
      <c r="C22" s="1035"/>
      <c r="D22" s="1035"/>
      <c r="E22" s="1035"/>
      <c r="F22" s="1035"/>
      <c r="G22" s="1035"/>
      <c r="H22" s="1035"/>
      <c r="I22" s="1035"/>
      <c r="J22" s="1035"/>
      <c r="K22" s="1035"/>
      <c r="L22" s="1035"/>
      <c r="M22" s="1035"/>
      <c r="N22" s="1035"/>
      <c r="O22" s="1035"/>
      <c r="P22" s="1036"/>
      <c r="Q22" s="1075"/>
      <c r="R22" s="1076"/>
      <c r="S22" s="1076"/>
      <c r="T22" s="1076"/>
      <c r="U22" s="1076"/>
      <c r="V22" s="1076"/>
      <c r="W22" s="1076"/>
      <c r="X22" s="1076"/>
      <c r="Y22" s="1076"/>
      <c r="Z22" s="1076"/>
      <c r="AA22" s="1076"/>
      <c r="AB22" s="1076"/>
      <c r="AC22" s="1076"/>
      <c r="AD22" s="1076"/>
      <c r="AE22" s="1077"/>
      <c r="AF22" s="1016"/>
      <c r="AG22" s="1017"/>
      <c r="AH22" s="1017"/>
      <c r="AI22" s="1017"/>
      <c r="AJ22" s="1018"/>
      <c r="AK22" s="1071"/>
      <c r="AL22" s="1072"/>
      <c r="AM22" s="1072"/>
      <c r="AN22" s="1072"/>
      <c r="AO22" s="1072"/>
      <c r="AP22" s="1072"/>
      <c r="AQ22" s="1072"/>
      <c r="AR22" s="1072"/>
      <c r="AS22" s="1072"/>
      <c r="AT22" s="1072"/>
      <c r="AU22" s="1073"/>
      <c r="AV22" s="1073"/>
      <c r="AW22" s="1073"/>
      <c r="AX22" s="1073"/>
      <c r="AY22" s="1074"/>
      <c r="AZ22" s="1032" t="s">
        <v>365</v>
      </c>
      <c r="BA22" s="1032"/>
      <c r="BB22" s="1032"/>
      <c r="BC22" s="1032"/>
      <c r="BD22" s="1033"/>
      <c r="BE22" s="204"/>
      <c r="BF22" s="204"/>
      <c r="BG22" s="204"/>
      <c r="BH22" s="204"/>
      <c r="BI22" s="204"/>
      <c r="BJ22" s="204"/>
      <c r="BK22" s="204"/>
      <c r="BL22" s="204"/>
      <c r="BM22" s="204"/>
      <c r="BN22" s="204"/>
      <c r="BO22" s="204"/>
      <c r="BP22" s="204"/>
      <c r="BQ22" s="213">
        <v>16</v>
      </c>
      <c r="BR22" s="214"/>
      <c r="BS22" s="1011"/>
      <c r="BT22" s="1012"/>
      <c r="BU22" s="1012"/>
      <c r="BV22" s="1012"/>
      <c r="BW22" s="1012"/>
      <c r="BX22" s="1012"/>
      <c r="BY22" s="1012"/>
      <c r="BZ22" s="1012"/>
      <c r="CA22" s="1012"/>
      <c r="CB22" s="1012"/>
      <c r="CC22" s="1012"/>
      <c r="CD22" s="1012"/>
      <c r="CE22" s="1012"/>
      <c r="CF22" s="1012"/>
      <c r="CG22" s="1013"/>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19303</v>
      </c>
      <c r="R23" s="1063"/>
      <c r="S23" s="1063"/>
      <c r="T23" s="1063"/>
      <c r="U23" s="1063"/>
      <c r="V23" s="1063">
        <v>18448</v>
      </c>
      <c r="W23" s="1063"/>
      <c r="X23" s="1063"/>
      <c r="Y23" s="1063"/>
      <c r="Z23" s="1063"/>
      <c r="AA23" s="1063">
        <v>855</v>
      </c>
      <c r="AB23" s="1063"/>
      <c r="AC23" s="1063"/>
      <c r="AD23" s="1063"/>
      <c r="AE23" s="1064"/>
      <c r="AF23" s="1065">
        <v>837</v>
      </c>
      <c r="AG23" s="1063"/>
      <c r="AH23" s="1063"/>
      <c r="AI23" s="1063"/>
      <c r="AJ23" s="1066"/>
      <c r="AK23" s="1067"/>
      <c r="AL23" s="1068"/>
      <c r="AM23" s="1068"/>
      <c r="AN23" s="1068"/>
      <c r="AO23" s="1068"/>
      <c r="AP23" s="1063">
        <v>17044</v>
      </c>
      <c r="AQ23" s="1063"/>
      <c r="AR23" s="1063"/>
      <c r="AS23" s="1063"/>
      <c r="AT23" s="1063"/>
      <c r="AU23" s="1069"/>
      <c r="AV23" s="1069"/>
      <c r="AW23" s="1069"/>
      <c r="AX23" s="1069"/>
      <c r="AY23" s="1070"/>
      <c r="AZ23" s="1059" t="s">
        <v>110</v>
      </c>
      <c r="BA23" s="1060"/>
      <c r="BB23" s="1060"/>
      <c r="BC23" s="1060"/>
      <c r="BD23" s="1061"/>
      <c r="BE23" s="204"/>
      <c r="BF23" s="204"/>
      <c r="BG23" s="204"/>
      <c r="BH23" s="204"/>
      <c r="BI23" s="204"/>
      <c r="BJ23" s="204"/>
      <c r="BK23" s="204"/>
      <c r="BL23" s="204"/>
      <c r="BM23" s="204"/>
      <c r="BN23" s="204"/>
      <c r="BO23" s="204"/>
      <c r="BP23" s="204"/>
      <c r="BQ23" s="213">
        <v>17</v>
      </c>
      <c r="BR23" s="214"/>
      <c r="BS23" s="1011"/>
      <c r="BT23" s="1012"/>
      <c r="BU23" s="1012"/>
      <c r="BV23" s="1012"/>
      <c r="BW23" s="1012"/>
      <c r="BX23" s="1012"/>
      <c r="BY23" s="1012"/>
      <c r="BZ23" s="1012"/>
      <c r="CA23" s="1012"/>
      <c r="CB23" s="1012"/>
      <c r="CC23" s="1012"/>
      <c r="CD23" s="1012"/>
      <c r="CE23" s="1012"/>
      <c r="CF23" s="1012"/>
      <c r="CG23" s="1013"/>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11"/>
      <c r="BT24" s="1012"/>
      <c r="BU24" s="1012"/>
      <c r="BV24" s="1012"/>
      <c r="BW24" s="1012"/>
      <c r="BX24" s="1012"/>
      <c r="BY24" s="1012"/>
      <c r="BZ24" s="1012"/>
      <c r="CA24" s="1012"/>
      <c r="CB24" s="1012"/>
      <c r="CC24" s="1012"/>
      <c r="CD24" s="1012"/>
      <c r="CE24" s="1012"/>
      <c r="CF24" s="1012"/>
      <c r="CG24" s="1013"/>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11"/>
      <c r="BT25" s="1012"/>
      <c r="BU25" s="1012"/>
      <c r="BV25" s="1012"/>
      <c r="BW25" s="1012"/>
      <c r="BX25" s="1012"/>
      <c r="BY25" s="1012"/>
      <c r="BZ25" s="1012"/>
      <c r="CA25" s="1012"/>
      <c r="CB25" s="1012"/>
      <c r="CC25" s="1012"/>
      <c r="CD25" s="1012"/>
      <c r="CE25" s="1012"/>
      <c r="CF25" s="1012"/>
      <c r="CG25" s="1013"/>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197"/>
    </row>
    <row r="26" spans="1:131" s="198" customFormat="1" ht="26.25" customHeight="1">
      <c r="A26" s="992" t="s">
        <v>346</v>
      </c>
      <c r="B26" s="993"/>
      <c r="C26" s="993"/>
      <c r="D26" s="993"/>
      <c r="E26" s="993"/>
      <c r="F26" s="993"/>
      <c r="G26" s="993"/>
      <c r="H26" s="993"/>
      <c r="I26" s="993"/>
      <c r="J26" s="993"/>
      <c r="K26" s="993"/>
      <c r="L26" s="993"/>
      <c r="M26" s="993"/>
      <c r="N26" s="993"/>
      <c r="O26" s="993"/>
      <c r="P26" s="994"/>
      <c r="Q26" s="998" t="s">
        <v>370</v>
      </c>
      <c r="R26" s="999"/>
      <c r="S26" s="999"/>
      <c r="T26" s="999"/>
      <c r="U26" s="1000"/>
      <c r="V26" s="998" t="s">
        <v>371</v>
      </c>
      <c r="W26" s="999"/>
      <c r="X26" s="999"/>
      <c r="Y26" s="999"/>
      <c r="Z26" s="1000"/>
      <c r="AA26" s="998" t="s">
        <v>372</v>
      </c>
      <c r="AB26" s="999"/>
      <c r="AC26" s="999"/>
      <c r="AD26" s="999"/>
      <c r="AE26" s="999"/>
      <c r="AF26" s="1053" t="s">
        <v>373</v>
      </c>
      <c r="AG26" s="1005"/>
      <c r="AH26" s="1005"/>
      <c r="AI26" s="1005"/>
      <c r="AJ26" s="1054"/>
      <c r="AK26" s="999" t="s">
        <v>374</v>
      </c>
      <c r="AL26" s="999"/>
      <c r="AM26" s="999"/>
      <c r="AN26" s="999"/>
      <c r="AO26" s="1000"/>
      <c r="AP26" s="998" t="s">
        <v>375</v>
      </c>
      <c r="AQ26" s="999"/>
      <c r="AR26" s="999"/>
      <c r="AS26" s="999"/>
      <c r="AT26" s="1000"/>
      <c r="AU26" s="998" t="s">
        <v>376</v>
      </c>
      <c r="AV26" s="999"/>
      <c r="AW26" s="999"/>
      <c r="AX26" s="999"/>
      <c r="AY26" s="1000"/>
      <c r="AZ26" s="998" t="s">
        <v>377</v>
      </c>
      <c r="BA26" s="999"/>
      <c r="BB26" s="999"/>
      <c r="BC26" s="999"/>
      <c r="BD26" s="1000"/>
      <c r="BE26" s="998" t="s">
        <v>353</v>
      </c>
      <c r="BF26" s="999"/>
      <c r="BG26" s="999"/>
      <c r="BH26" s="999"/>
      <c r="BI26" s="1014"/>
      <c r="BJ26" s="203"/>
      <c r="BK26" s="203"/>
      <c r="BL26" s="203"/>
      <c r="BM26" s="203"/>
      <c r="BN26" s="203"/>
      <c r="BO26" s="216"/>
      <c r="BP26" s="216"/>
      <c r="BQ26" s="213">
        <v>20</v>
      </c>
      <c r="BR26" s="214"/>
      <c r="BS26" s="1011"/>
      <c r="BT26" s="1012"/>
      <c r="BU26" s="1012"/>
      <c r="BV26" s="1012"/>
      <c r="BW26" s="1012"/>
      <c r="BX26" s="1012"/>
      <c r="BY26" s="1012"/>
      <c r="BZ26" s="1012"/>
      <c r="CA26" s="1012"/>
      <c r="CB26" s="1012"/>
      <c r="CC26" s="1012"/>
      <c r="CD26" s="1012"/>
      <c r="CE26" s="1012"/>
      <c r="CF26" s="1012"/>
      <c r="CG26" s="1013"/>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197"/>
    </row>
    <row r="27" spans="1:131" s="198" customFormat="1" ht="26.25" customHeight="1" thickBot="1">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5"/>
      <c r="AG27" s="1008"/>
      <c r="AH27" s="1008"/>
      <c r="AI27" s="1008"/>
      <c r="AJ27" s="1056"/>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03"/>
      <c r="BK27" s="203"/>
      <c r="BL27" s="203"/>
      <c r="BM27" s="203"/>
      <c r="BN27" s="203"/>
      <c r="BO27" s="216"/>
      <c r="BP27" s="216"/>
      <c r="BQ27" s="213">
        <v>21</v>
      </c>
      <c r="BR27" s="214"/>
      <c r="BS27" s="1011"/>
      <c r="BT27" s="1012"/>
      <c r="BU27" s="1012"/>
      <c r="BV27" s="1012"/>
      <c r="BW27" s="1012"/>
      <c r="BX27" s="1012"/>
      <c r="BY27" s="1012"/>
      <c r="BZ27" s="1012"/>
      <c r="CA27" s="1012"/>
      <c r="CB27" s="1012"/>
      <c r="CC27" s="1012"/>
      <c r="CD27" s="1012"/>
      <c r="CE27" s="1012"/>
      <c r="CF27" s="1012"/>
      <c r="CG27" s="1013"/>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6815</v>
      </c>
      <c r="R28" s="1048"/>
      <c r="S28" s="1048"/>
      <c r="T28" s="1048"/>
      <c r="U28" s="1048"/>
      <c r="V28" s="1048">
        <v>6455</v>
      </c>
      <c r="W28" s="1048"/>
      <c r="X28" s="1048"/>
      <c r="Y28" s="1048"/>
      <c r="Z28" s="1048"/>
      <c r="AA28" s="1048">
        <v>360</v>
      </c>
      <c r="AB28" s="1048"/>
      <c r="AC28" s="1048"/>
      <c r="AD28" s="1048"/>
      <c r="AE28" s="1049"/>
      <c r="AF28" s="1050">
        <v>360</v>
      </c>
      <c r="AG28" s="1048"/>
      <c r="AH28" s="1048"/>
      <c r="AI28" s="1048"/>
      <c r="AJ28" s="1051"/>
      <c r="AK28" s="1052">
        <v>404</v>
      </c>
      <c r="AL28" s="1040"/>
      <c r="AM28" s="1040"/>
      <c r="AN28" s="1040"/>
      <c r="AO28" s="1040"/>
      <c r="AP28" s="1040" t="s">
        <v>533</v>
      </c>
      <c r="AQ28" s="1040"/>
      <c r="AR28" s="1040"/>
      <c r="AS28" s="1040"/>
      <c r="AT28" s="1040"/>
      <c r="AU28" s="1040" t="s">
        <v>533</v>
      </c>
      <c r="AV28" s="1040"/>
      <c r="AW28" s="1040"/>
      <c r="AX28" s="1040"/>
      <c r="AY28" s="1040"/>
      <c r="AZ28" s="1041" t="s">
        <v>533</v>
      </c>
      <c r="BA28" s="1041"/>
      <c r="BB28" s="1041"/>
      <c r="BC28" s="1041"/>
      <c r="BD28" s="1041"/>
      <c r="BE28" s="1042"/>
      <c r="BF28" s="1042"/>
      <c r="BG28" s="1042"/>
      <c r="BH28" s="1042"/>
      <c r="BI28" s="1043"/>
      <c r="BJ28" s="203"/>
      <c r="BK28" s="203"/>
      <c r="BL28" s="203"/>
      <c r="BM28" s="203"/>
      <c r="BN28" s="203"/>
      <c r="BO28" s="216"/>
      <c r="BP28" s="216"/>
      <c r="BQ28" s="213">
        <v>22</v>
      </c>
      <c r="BR28" s="214"/>
      <c r="BS28" s="1011"/>
      <c r="BT28" s="1012"/>
      <c r="BU28" s="1012"/>
      <c r="BV28" s="1012"/>
      <c r="BW28" s="1012"/>
      <c r="BX28" s="1012"/>
      <c r="BY28" s="1012"/>
      <c r="BZ28" s="1012"/>
      <c r="CA28" s="1012"/>
      <c r="CB28" s="1012"/>
      <c r="CC28" s="1012"/>
      <c r="CD28" s="1012"/>
      <c r="CE28" s="1012"/>
      <c r="CF28" s="1012"/>
      <c r="CG28" s="1013"/>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197"/>
    </row>
    <row r="29" spans="1:131" s="198" customFormat="1" ht="26.25" customHeight="1">
      <c r="A29" s="217">
        <v>2</v>
      </c>
      <c r="B29" s="1034" t="s">
        <v>379</v>
      </c>
      <c r="C29" s="1035"/>
      <c r="D29" s="1035"/>
      <c r="E29" s="1035"/>
      <c r="F29" s="1035"/>
      <c r="G29" s="1035"/>
      <c r="H29" s="1035"/>
      <c r="I29" s="1035"/>
      <c r="J29" s="1035"/>
      <c r="K29" s="1035"/>
      <c r="L29" s="1035"/>
      <c r="M29" s="1035"/>
      <c r="N29" s="1035"/>
      <c r="O29" s="1035"/>
      <c r="P29" s="1036"/>
      <c r="Q29" s="976">
        <v>3887</v>
      </c>
      <c r="R29" s="977"/>
      <c r="S29" s="977"/>
      <c r="T29" s="977"/>
      <c r="U29" s="977"/>
      <c r="V29" s="977">
        <v>3858</v>
      </c>
      <c r="W29" s="977"/>
      <c r="X29" s="977"/>
      <c r="Y29" s="977"/>
      <c r="Z29" s="977"/>
      <c r="AA29" s="977">
        <v>29</v>
      </c>
      <c r="AB29" s="977"/>
      <c r="AC29" s="977"/>
      <c r="AD29" s="977"/>
      <c r="AE29" s="978"/>
      <c r="AF29" s="1016">
        <v>29</v>
      </c>
      <c r="AG29" s="1017"/>
      <c r="AH29" s="1017"/>
      <c r="AI29" s="1017"/>
      <c r="AJ29" s="1018"/>
      <c r="AK29" s="974">
        <v>640</v>
      </c>
      <c r="AL29" s="965"/>
      <c r="AM29" s="965"/>
      <c r="AN29" s="965"/>
      <c r="AO29" s="965"/>
      <c r="AP29" s="965" t="s">
        <v>533</v>
      </c>
      <c r="AQ29" s="965"/>
      <c r="AR29" s="965"/>
      <c r="AS29" s="965"/>
      <c r="AT29" s="965"/>
      <c r="AU29" s="965" t="s">
        <v>533</v>
      </c>
      <c r="AV29" s="965"/>
      <c r="AW29" s="965"/>
      <c r="AX29" s="965"/>
      <c r="AY29" s="965"/>
      <c r="AZ29" s="1039" t="s">
        <v>533</v>
      </c>
      <c r="BA29" s="1039"/>
      <c r="BB29" s="1039"/>
      <c r="BC29" s="1039"/>
      <c r="BD29" s="1039"/>
      <c r="BE29" s="1029"/>
      <c r="BF29" s="1029"/>
      <c r="BG29" s="1029"/>
      <c r="BH29" s="1029"/>
      <c r="BI29" s="1030"/>
      <c r="BJ29" s="203"/>
      <c r="BK29" s="203"/>
      <c r="BL29" s="203"/>
      <c r="BM29" s="203"/>
      <c r="BN29" s="203"/>
      <c r="BO29" s="216"/>
      <c r="BP29" s="216"/>
      <c r="BQ29" s="213">
        <v>23</v>
      </c>
      <c r="BR29" s="214"/>
      <c r="BS29" s="1011"/>
      <c r="BT29" s="1012"/>
      <c r="BU29" s="1012"/>
      <c r="BV29" s="1012"/>
      <c r="BW29" s="1012"/>
      <c r="BX29" s="1012"/>
      <c r="BY29" s="1012"/>
      <c r="BZ29" s="1012"/>
      <c r="CA29" s="1012"/>
      <c r="CB29" s="1012"/>
      <c r="CC29" s="1012"/>
      <c r="CD29" s="1012"/>
      <c r="CE29" s="1012"/>
      <c r="CF29" s="1012"/>
      <c r="CG29" s="1013"/>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197"/>
    </row>
    <row r="30" spans="1:131" s="198" customFormat="1" ht="26.25" customHeight="1">
      <c r="A30" s="217">
        <v>3</v>
      </c>
      <c r="B30" s="1034" t="s">
        <v>380</v>
      </c>
      <c r="C30" s="1035"/>
      <c r="D30" s="1035"/>
      <c r="E30" s="1035"/>
      <c r="F30" s="1035"/>
      <c r="G30" s="1035"/>
      <c r="H30" s="1035"/>
      <c r="I30" s="1035"/>
      <c r="J30" s="1035"/>
      <c r="K30" s="1035"/>
      <c r="L30" s="1035"/>
      <c r="M30" s="1035"/>
      <c r="N30" s="1035"/>
      <c r="O30" s="1035"/>
      <c r="P30" s="1036"/>
      <c r="Q30" s="976">
        <v>802</v>
      </c>
      <c r="R30" s="977"/>
      <c r="S30" s="977"/>
      <c r="T30" s="977"/>
      <c r="U30" s="977"/>
      <c r="V30" s="977">
        <v>771</v>
      </c>
      <c r="W30" s="977"/>
      <c r="X30" s="977"/>
      <c r="Y30" s="977"/>
      <c r="Z30" s="977"/>
      <c r="AA30" s="977">
        <v>31</v>
      </c>
      <c r="AB30" s="977"/>
      <c r="AC30" s="977"/>
      <c r="AD30" s="977"/>
      <c r="AE30" s="978"/>
      <c r="AF30" s="1016">
        <v>31</v>
      </c>
      <c r="AG30" s="1017"/>
      <c r="AH30" s="1017"/>
      <c r="AI30" s="1017"/>
      <c r="AJ30" s="1018"/>
      <c r="AK30" s="974">
        <v>144</v>
      </c>
      <c r="AL30" s="965"/>
      <c r="AM30" s="965"/>
      <c r="AN30" s="965"/>
      <c r="AO30" s="965"/>
      <c r="AP30" s="965" t="s">
        <v>534</v>
      </c>
      <c r="AQ30" s="965"/>
      <c r="AR30" s="965"/>
      <c r="AS30" s="965"/>
      <c r="AT30" s="965"/>
      <c r="AU30" s="965" t="s">
        <v>533</v>
      </c>
      <c r="AV30" s="965"/>
      <c r="AW30" s="965"/>
      <c r="AX30" s="965"/>
      <c r="AY30" s="965"/>
      <c r="AZ30" s="1039" t="s">
        <v>534</v>
      </c>
      <c r="BA30" s="1039"/>
      <c r="BB30" s="1039"/>
      <c r="BC30" s="1039"/>
      <c r="BD30" s="1039"/>
      <c r="BE30" s="1029"/>
      <c r="BF30" s="1029"/>
      <c r="BG30" s="1029"/>
      <c r="BH30" s="1029"/>
      <c r="BI30" s="1030"/>
      <c r="BJ30" s="203"/>
      <c r="BK30" s="203"/>
      <c r="BL30" s="203"/>
      <c r="BM30" s="203"/>
      <c r="BN30" s="203"/>
      <c r="BO30" s="216"/>
      <c r="BP30" s="216"/>
      <c r="BQ30" s="213">
        <v>24</v>
      </c>
      <c r="BR30" s="214"/>
      <c r="BS30" s="1011"/>
      <c r="BT30" s="1012"/>
      <c r="BU30" s="1012"/>
      <c r="BV30" s="1012"/>
      <c r="BW30" s="1012"/>
      <c r="BX30" s="1012"/>
      <c r="BY30" s="1012"/>
      <c r="BZ30" s="1012"/>
      <c r="CA30" s="1012"/>
      <c r="CB30" s="1012"/>
      <c r="CC30" s="1012"/>
      <c r="CD30" s="1012"/>
      <c r="CE30" s="1012"/>
      <c r="CF30" s="1012"/>
      <c r="CG30" s="1013"/>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197"/>
    </row>
    <row r="31" spans="1:131" s="198" customFormat="1" ht="26.25" customHeight="1">
      <c r="A31" s="217">
        <v>4</v>
      </c>
      <c r="B31" s="1034" t="s">
        <v>381</v>
      </c>
      <c r="C31" s="1035"/>
      <c r="D31" s="1035"/>
      <c r="E31" s="1035"/>
      <c r="F31" s="1035"/>
      <c r="G31" s="1035"/>
      <c r="H31" s="1035"/>
      <c r="I31" s="1035"/>
      <c r="J31" s="1035"/>
      <c r="K31" s="1035"/>
      <c r="L31" s="1035"/>
      <c r="M31" s="1035"/>
      <c r="N31" s="1035"/>
      <c r="O31" s="1035"/>
      <c r="P31" s="1036"/>
      <c r="Q31" s="976">
        <v>1128</v>
      </c>
      <c r="R31" s="977"/>
      <c r="S31" s="977"/>
      <c r="T31" s="977"/>
      <c r="U31" s="977"/>
      <c r="V31" s="977">
        <v>1107</v>
      </c>
      <c r="W31" s="977"/>
      <c r="X31" s="977"/>
      <c r="Y31" s="977"/>
      <c r="Z31" s="977"/>
      <c r="AA31" s="977">
        <v>22</v>
      </c>
      <c r="AB31" s="977"/>
      <c r="AC31" s="977"/>
      <c r="AD31" s="977"/>
      <c r="AE31" s="978"/>
      <c r="AF31" s="1016">
        <v>1502</v>
      </c>
      <c r="AG31" s="1017"/>
      <c r="AH31" s="1017"/>
      <c r="AI31" s="1017"/>
      <c r="AJ31" s="1018"/>
      <c r="AK31" s="974">
        <v>5</v>
      </c>
      <c r="AL31" s="965"/>
      <c r="AM31" s="965"/>
      <c r="AN31" s="965"/>
      <c r="AO31" s="965"/>
      <c r="AP31" s="965">
        <v>1714</v>
      </c>
      <c r="AQ31" s="965"/>
      <c r="AR31" s="965"/>
      <c r="AS31" s="965"/>
      <c r="AT31" s="965"/>
      <c r="AU31" s="965">
        <v>33</v>
      </c>
      <c r="AV31" s="965"/>
      <c r="AW31" s="965"/>
      <c r="AX31" s="965"/>
      <c r="AY31" s="965"/>
      <c r="AZ31" s="1039" t="s">
        <v>533</v>
      </c>
      <c r="BA31" s="1039"/>
      <c r="BB31" s="1039"/>
      <c r="BC31" s="1039"/>
      <c r="BD31" s="1039"/>
      <c r="BE31" s="1029" t="s">
        <v>382</v>
      </c>
      <c r="BF31" s="1029"/>
      <c r="BG31" s="1029"/>
      <c r="BH31" s="1029"/>
      <c r="BI31" s="1030"/>
      <c r="BJ31" s="203"/>
      <c r="BK31" s="203"/>
      <c r="BL31" s="203"/>
      <c r="BM31" s="203"/>
      <c r="BN31" s="203"/>
      <c r="BO31" s="216"/>
      <c r="BP31" s="216"/>
      <c r="BQ31" s="213">
        <v>25</v>
      </c>
      <c r="BR31" s="214"/>
      <c r="BS31" s="1011"/>
      <c r="BT31" s="1012"/>
      <c r="BU31" s="1012"/>
      <c r="BV31" s="1012"/>
      <c r="BW31" s="1012"/>
      <c r="BX31" s="1012"/>
      <c r="BY31" s="1012"/>
      <c r="BZ31" s="1012"/>
      <c r="CA31" s="1012"/>
      <c r="CB31" s="1012"/>
      <c r="CC31" s="1012"/>
      <c r="CD31" s="1012"/>
      <c r="CE31" s="1012"/>
      <c r="CF31" s="1012"/>
      <c r="CG31" s="1013"/>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197"/>
    </row>
    <row r="32" spans="1:131" s="198" customFormat="1" ht="26.25" customHeight="1">
      <c r="A32" s="217">
        <v>5</v>
      </c>
      <c r="B32" s="1034" t="s">
        <v>383</v>
      </c>
      <c r="C32" s="1035"/>
      <c r="D32" s="1035"/>
      <c r="E32" s="1035"/>
      <c r="F32" s="1035"/>
      <c r="G32" s="1035"/>
      <c r="H32" s="1035"/>
      <c r="I32" s="1035"/>
      <c r="J32" s="1035"/>
      <c r="K32" s="1035"/>
      <c r="L32" s="1035"/>
      <c r="M32" s="1035"/>
      <c r="N32" s="1035"/>
      <c r="O32" s="1035"/>
      <c r="P32" s="1036"/>
      <c r="Q32" s="976">
        <v>1534</v>
      </c>
      <c r="R32" s="977"/>
      <c r="S32" s="977"/>
      <c r="T32" s="977"/>
      <c r="U32" s="977"/>
      <c r="V32" s="977">
        <v>1534</v>
      </c>
      <c r="W32" s="977"/>
      <c r="X32" s="977"/>
      <c r="Y32" s="977"/>
      <c r="Z32" s="977"/>
      <c r="AA32" s="977" t="s">
        <v>532</v>
      </c>
      <c r="AB32" s="977"/>
      <c r="AC32" s="977"/>
      <c r="AD32" s="977"/>
      <c r="AE32" s="978"/>
      <c r="AF32" s="1016" t="s">
        <v>110</v>
      </c>
      <c r="AG32" s="1017"/>
      <c r="AH32" s="1017"/>
      <c r="AI32" s="1017"/>
      <c r="AJ32" s="1018"/>
      <c r="AK32" s="974">
        <v>293</v>
      </c>
      <c r="AL32" s="965"/>
      <c r="AM32" s="965"/>
      <c r="AN32" s="965"/>
      <c r="AO32" s="965"/>
      <c r="AP32" s="965">
        <v>8938</v>
      </c>
      <c r="AQ32" s="965"/>
      <c r="AR32" s="965"/>
      <c r="AS32" s="965"/>
      <c r="AT32" s="965"/>
      <c r="AU32" s="965">
        <v>2681</v>
      </c>
      <c r="AV32" s="965"/>
      <c r="AW32" s="965"/>
      <c r="AX32" s="965"/>
      <c r="AY32" s="965"/>
      <c r="AZ32" s="1039" t="s">
        <v>535</v>
      </c>
      <c r="BA32" s="1039"/>
      <c r="BB32" s="1039"/>
      <c r="BC32" s="1039"/>
      <c r="BD32" s="1039"/>
      <c r="BE32" s="1029" t="s">
        <v>384</v>
      </c>
      <c r="BF32" s="1029"/>
      <c r="BG32" s="1029"/>
      <c r="BH32" s="1029"/>
      <c r="BI32" s="1030"/>
      <c r="BJ32" s="203"/>
      <c r="BK32" s="203"/>
      <c r="BL32" s="203"/>
      <c r="BM32" s="203"/>
      <c r="BN32" s="203"/>
      <c r="BO32" s="216"/>
      <c r="BP32" s="216"/>
      <c r="BQ32" s="213">
        <v>26</v>
      </c>
      <c r="BR32" s="214"/>
      <c r="BS32" s="1011"/>
      <c r="BT32" s="1012"/>
      <c r="BU32" s="1012"/>
      <c r="BV32" s="1012"/>
      <c r="BW32" s="1012"/>
      <c r="BX32" s="1012"/>
      <c r="BY32" s="1012"/>
      <c r="BZ32" s="1012"/>
      <c r="CA32" s="1012"/>
      <c r="CB32" s="1012"/>
      <c r="CC32" s="1012"/>
      <c r="CD32" s="1012"/>
      <c r="CE32" s="1012"/>
      <c r="CF32" s="1012"/>
      <c r="CG32" s="1013"/>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197"/>
    </row>
    <row r="33" spans="1:131" s="198" customFormat="1" ht="26.25" customHeight="1">
      <c r="A33" s="217">
        <v>6</v>
      </c>
      <c r="B33" s="968"/>
      <c r="C33" s="969"/>
      <c r="D33" s="969"/>
      <c r="E33" s="969"/>
      <c r="F33" s="969"/>
      <c r="G33" s="969"/>
      <c r="H33" s="969"/>
      <c r="I33" s="969"/>
      <c r="J33" s="969"/>
      <c r="K33" s="969"/>
      <c r="L33" s="969"/>
      <c r="M33" s="969"/>
      <c r="N33" s="969"/>
      <c r="O33" s="969"/>
      <c r="P33" s="970"/>
      <c r="Q33" s="976"/>
      <c r="R33" s="977"/>
      <c r="S33" s="977"/>
      <c r="T33" s="977"/>
      <c r="U33" s="977"/>
      <c r="V33" s="977"/>
      <c r="W33" s="977"/>
      <c r="X33" s="977"/>
      <c r="Y33" s="977"/>
      <c r="Z33" s="977"/>
      <c r="AA33" s="977"/>
      <c r="AB33" s="977"/>
      <c r="AC33" s="977"/>
      <c r="AD33" s="977"/>
      <c r="AE33" s="978"/>
      <c r="AF33" s="1016"/>
      <c r="AG33" s="1017"/>
      <c r="AH33" s="1017"/>
      <c r="AI33" s="1017"/>
      <c r="AJ33" s="1018"/>
      <c r="AK33" s="974"/>
      <c r="AL33" s="965"/>
      <c r="AM33" s="965"/>
      <c r="AN33" s="965"/>
      <c r="AO33" s="965"/>
      <c r="AP33" s="965"/>
      <c r="AQ33" s="965"/>
      <c r="AR33" s="965"/>
      <c r="AS33" s="965"/>
      <c r="AT33" s="965"/>
      <c r="AU33" s="965"/>
      <c r="AV33" s="965"/>
      <c r="AW33" s="965"/>
      <c r="AX33" s="965"/>
      <c r="AY33" s="965"/>
      <c r="AZ33" s="1039"/>
      <c r="BA33" s="1039"/>
      <c r="BB33" s="1039"/>
      <c r="BC33" s="1039"/>
      <c r="BD33" s="1039"/>
      <c r="BE33" s="1029"/>
      <c r="BF33" s="1029"/>
      <c r="BG33" s="1029"/>
      <c r="BH33" s="1029"/>
      <c r="BI33" s="1030"/>
      <c r="BJ33" s="203"/>
      <c r="BK33" s="203"/>
      <c r="BL33" s="203"/>
      <c r="BM33" s="203"/>
      <c r="BN33" s="203"/>
      <c r="BO33" s="216"/>
      <c r="BP33" s="216"/>
      <c r="BQ33" s="213">
        <v>27</v>
      </c>
      <c r="BR33" s="214"/>
      <c r="BS33" s="1011"/>
      <c r="BT33" s="1012"/>
      <c r="BU33" s="1012"/>
      <c r="BV33" s="1012"/>
      <c r="BW33" s="1012"/>
      <c r="BX33" s="1012"/>
      <c r="BY33" s="1012"/>
      <c r="BZ33" s="1012"/>
      <c r="CA33" s="1012"/>
      <c r="CB33" s="1012"/>
      <c r="CC33" s="1012"/>
      <c r="CD33" s="1012"/>
      <c r="CE33" s="1012"/>
      <c r="CF33" s="1012"/>
      <c r="CG33" s="1013"/>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197"/>
    </row>
    <row r="34" spans="1:131" s="198" customFormat="1" ht="26.25" customHeight="1">
      <c r="A34" s="217">
        <v>7</v>
      </c>
      <c r="B34" s="1034"/>
      <c r="C34" s="1035"/>
      <c r="D34" s="1035"/>
      <c r="E34" s="1035"/>
      <c r="F34" s="1035"/>
      <c r="G34" s="1035"/>
      <c r="H34" s="1035"/>
      <c r="I34" s="1035"/>
      <c r="J34" s="1035"/>
      <c r="K34" s="1035"/>
      <c r="L34" s="1035"/>
      <c r="M34" s="1035"/>
      <c r="N34" s="1035"/>
      <c r="O34" s="1035"/>
      <c r="P34" s="1036"/>
      <c r="Q34" s="976"/>
      <c r="R34" s="977"/>
      <c r="S34" s="977"/>
      <c r="T34" s="977"/>
      <c r="U34" s="977"/>
      <c r="V34" s="977"/>
      <c r="W34" s="977"/>
      <c r="X34" s="977"/>
      <c r="Y34" s="977"/>
      <c r="Z34" s="977"/>
      <c r="AA34" s="977"/>
      <c r="AB34" s="977"/>
      <c r="AC34" s="977"/>
      <c r="AD34" s="977"/>
      <c r="AE34" s="978"/>
      <c r="AF34" s="1016"/>
      <c r="AG34" s="1017"/>
      <c r="AH34" s="1017"/>
      <c r="AI34" s="1017"/>
      <c r="AJ34" s="1018"/>
      <c r="AK34" s="974"/>
      <c r="AL34" s="965"/>
      <c r="AM34" s="965"/>
      <c r="AN34" s="965"/>
      <c r="AO34" s="965"/>
      <c r="AP34" s="965"/>
      <c r="AQ34" s="965"/>
      <c r="AR34" s="965"/>
      <c r="AS34" s="965"/>
      <c r="AT34" s="965"/>
      <c r="AU34" s="965"/>
      <c r="AV34" s="965"/>
      <c r="AW34" s="965"/>
      <c r="AX34" s="965"/>
      <c r="AY34" s="965"/>
      <c r="AZ34" s="1039"/>
      <c r="BA34" s="1039"/>
      <c r="BB34" s="1039"/>
      <c r="BC34" s="1039"/>
      <c r="BD34" s="1039"/>
      <c r="BE34" s="1029"/>
      <c r="BF34" s="1029"/>
      <c r="BG34" s="1029"/>
      <c r="BH34" s="1029"/>
      <c r="BI34" s="1030"/>
      <c r="BJ34" s="203"/>
      <c r="BK34" s="203"/>
      <c r="BL34" s="203"/>
      <c r="BM34" s="203"/>
      <c r="BN34" s="203"/>
      <c r="BO34" s="216"/>
      <c r="BP34" s="216"/>
      <c r="BQ34" s="213">
        <v>28</v>
      </c>
      <c r="BR34" s="214"/>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197"/>
    </row>
    <row r="35" spans="1:131" s="198" customFormat="1" ht="26.25" customHeight="1">
      <c r="A35" s="217">
        <v>8</v>
      </c>
      <c r="B35" s="1034"/>
      <c r="C35" s="1035"/>
      <c r="D35" s="1035"/>
      <c r="E35" s="1035"/>
      <c r="F35" s="1035"/>
      <c r="G35" s="1035"/>
      <c r="H35" s="1035"/>
      <c r="I35" s="1035"/>
      <c r="J35" s="1035"/>
      <c r="K35" s="1035"/>
      <c r="L35" s="1035"/>
      <c r="M35" s="1035"/>
      <c r="N35" s="1035"/>
      <c r="O35" s="1035"/>
      <c r="P35" s="1036"/>
      <c r="Q35" s="976"/>
      <c r="R35" s="977"/>
      <c r="S35" s="977"/>
      <c r="T35" s="977"/>
      <c r="U35" s="977"/>
      <c r="V35" s="977"/>
      <c r="W35" s="977"/>
      <c r="X35" s="977"/>
      <c r="Y35" s="977"/>
      <c r="Z35" s="977"/>
      <c r="AA35" s="977"/>
      <c r="AB35" s="977"/>
      <c r="AC35" s="977"/>
      <c r="AD35" s="977"/>
      <c r="AE35" s="978"/>
      <c r="AF35" s="1016"/>
      <c r="AG35" s="1017"/>
      <c r="AH35" s="1017"/>
      <c r="AI35" s="1017"/>
      <c r="AJ35" s="1018"/>
      <c r="AK35" s="974"/>
      <c r="AL35" s="965"/>
      <c r="AM35" s="965"/>
      <c r="AN35" s="965"/>
      <c r="AO35" s="965"/>
      <c r="AP35" s="965"/>
      <c r="AQ35" s="965"/>
      <c r="AR35" s="965"/>
      <c r="AS35" s="965"/>
      <c r="AT35" s="965"/>
      <c r="AU35" s="965"/>
      <c r="AV35" s="965"/>
      <c r="AW35" s="965"/>
      <c r="AX35" s="965"/>
      <c r="AY35" s="965"/>
      <c r="AZ35" s="1039"/>
      <c r="BA35" s="1039"/>
      <c r="BB35" s="1039"/>
      <c r="BC35" s="1039"/>
      <c r="BD35" s="1039"/>
      <c r="BE35" s="1029"/>
      <c r="BF35" s="1029"/>
      <c r="BG35" s="1029"/>
      <c r="BH35" s="1029"/>
      <c r="BI35" s="1030"/>
      <c r="BJ35" s="203"/>
      <c r="BK35" s="203"/>
      <c r="BL35" s="203"/>
      <c r="BM35" s="203"/>
      <c r="BN35" s="203"/>
      <c r="BO35" s="216"/>
      <c r="BP35" s="216"/>
      <c r="BQ35" s="213">
        <v>29</v>
      </c>
      <c r="BR35" s="214"/>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197"/>
    </row>
    <row r="36" spans="1:131" s="198" customFormat="1" ht="26.25" customHeight="1">
      <c r="A36" s="217">
        <v>9</v>
      </c>
      <c r="B36" s="1034"/>
      <c r="C36" s="1035"/>
      <c r="D36" s="1035"/>
      <c r="E36" s="1035"/>
      <c r="F36" s="1035"/>
      <c r="G36" s="1035"/>
      <c r="H36" s="1035"/>
      <c r="I36" s="1035"/>
      <c r="J36" s="1035"/>
      <c r="K36" s="1035"/>
      <c r="L36" s="1035"/>
      <c r="M36" s="1035"/>
      <c r="N36" s="1035"/>
      <c r="O36" s="1035"/>
      <c r="P36" s="1036"/>
      <c r="Q36" s="976"/>
      <c r="R36" s="977"/>
      <c r="S36" s="977"/>
      <c r="T36" s="977"/>
      <c r="U36" s="977"/>
      <c r="V36" s="977"/>
      <c r="W36" s="977"/>
      <c r="X36" s="977"/>
      <c r="Y36" s="977"/>
      <c r="Z36" s="977"/>
      <c r="AA36" s="977"/>
      <c r="AB36" s="977"/>
      <c r="AC36" s="977"/>
      <c r="AD36" s="977"/>
      <c r="AE36" s="978"/>
      <c r="AF36" s="1016"/>
      <c r="AG36" s="1017"/>
      <c r="AH36" s="1017"/>
      <c r="AI36" s="1017"/>
      <c r="AJ36" s="1018"/>
      <c r="AK36" s="974"/>
      <c r="AL36" s="965"/>
      <c r="AM36" s="965"/>
      <c r="AN36" s="965"/>
      <c r="AO36" s="965"/>
      <c r="AP36" s="965"/>
      <c r="AQ36" s="965"/>
      <c r="AR36" s="965"/>
      <c r="AS36" s="965"/>
      <c r="AT36" s="965"/>
      <c r="AU36" s="965"/>
      <c r="AV36" s="965"/>
      <c r="AW36" s="965"/>
      <c r="AX36" s="965"/>
      <c r="AY36" s="965"/>
      <c r="AZ36" s="1039"/>
      <c r="BA36" s="1039"/>
      <c r="BB36" s="1039"/>
      <c r="BC36" s="1039"/>
      <c r="BD36" s="1039"/>
      <c r="BE36" s="1029"/>
      <c r="BF36" s="1029"/>
      <c r="BG36" s="1029"/>
      <c r="BH36" s="1029"/>
      <c r="BI36" s="1030"/>
      <c r="BJ36" s="203"/>
      <c r="BK36" s="203"/>
      <c r="BL36" s="203"/>
      <c r="BM36" s="203"/>
      <c r="BN36" s="203"/>
      <c r="BO36" s="216"/>
      <c r="BP36" s="216"/>
      <c r="BQ36" s="213">
        <v>30</v>
      </c>
      <c r="BR36" s="214"/>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197"/>
    </row>
    <row r="37" spans="1:131" s="198" customFormat="1" ht="26.25" customHeight="1">
      <c r="A37" s="217">
        <v>10</v>
      </c>
      <c r="B37" s="1034"/>
      <c r="C37" s="1035"/>
      <c r="D37" s="1035"/>
      <c r="E37" s="1035"/>
      <c r="F37" s="1035"/>
      <c r="G37" s="1035"/>
      <c r="H37" s="1035"/>
      <c r="I37" s="1035"/>
      <c r="J37" s="1035"/>
      <c r="K37" s="1035"/>
      <c r="L37" s="1035"/>
      <c r="M37" s="1035"/>
      <c r="N37" s="1035"/>
      <c r="O37" s="1035"/>
      <c r="P37" s="1036"/>
      <c r="Q37" s="976"/>
      <c r="R37" s="977"/>
      <c r="S37" s="977"/>
      <c r="T37" s="977"/>
      <c r="U37" s="977"/>
      <c r="V37" s="977"/>
      <c r="W37" s="977"/>
      <c r="X37" s="977"/>
      <c r="Y37" s="977"/>
      <c r="Z37" s="977"/>
      <c r="AA37" s="977"/>
      <c r="AB37" s="977"/>
      <c r="AC37" s="977"/>
      <c r="AD37" s="977"/>
      <c r="AE37" s="978"/>
      <c r="AF37" s="1016"/>
      <c r="AG37" s="1017"/>
      <c r="AH37" s="1017"/>
      <c r="AI37" s="1017"/>
      <c r="AJ37" s="1018"/>
      <c r="AK37" s="974"/>
      <c r="AL37" s="965"/>
      <c r="AM37" s="965"/>
      <c r="AN37" s="965"/>
      <c r="AO37" s="965"/>
      <c r="AP37" s="965"/>
      <c r="AQ37" s="965"/>
      <c r="AR37" s="965"/>
      <c r="AS37" s="965"/>
      <c r="AT37" s="965"/>
      <c r="AU37" s="965"/>
      <c r="AV37" s="965"/>
      <c r="AW37" s="965"/>
      <c r="AX37" s="965"/>
      <c r="AY37" s="965"/>
      <c r="AZ37" s="1039"/>
      <c r="BA37" s="1039"/>
      <c r="BB37" s="1039"/>
      <c r="BC37" s="1039"/>
      <c r="BD37" s="1039"/>
      <c r="BE37" s="1029"/>
      <c r="BF37" s="1029"/>
      <c r="BG37" s="1029"/>
      <c r="BH37" s="1029"/>
      <c r="BI37" s="1030"/>
      <c r="BJ37" s="203"/>
      <c r="BK37" s="203"/>
      <c r="BL37" s="203"/>
      <c r="BM37" s="203"/>
      <c r="BN37" s="203"/>
      <c r="BO37" s="216"/>
      <c r="BP37" s="216"/>
      <c r="BQ37" s="213">
        <v>31</v>
      </c>
      <c r="BR37" s="214"/>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197"/>
    </row>
    <row r="38" spans="1:131" s="198" customFormat="1" ht="26.25" customHeight="1">
      <c r="A38" s="217">
        <v>11</v>
      </c>
      <c r="B38" s="1034"/>
      <c r="C38" s="1035"/>
      <c r="D38" s="1035"/>
      <c r="E38" s="1035"/>
      <c r="F38" s="1035"/>
      <c r="G38" s="1035"/>
      <c r="H38" s="1035"/>
      <c r="I38" s="1035"/>
      <c r="J38" s="1035"/>
      <c r="K38" s="1035"/>
      <c r="L38" s="1035"/>
      <c r="M38" s="1035"/>
      <c r="N38" s="1035"/>
      <c r="O38" s="1035"/>
      <c r="P38" s="1036"/>
      <c r="Q38" s="976"/>
      <c r="R38" s="977"/>
      <c r="S38" s="977"/>
      <c r="T38" s="977"/>
      <c r="U38" s="977"/>
      <c r="V38" s="977"/>
      <c r="W38" s="977"/>
      <c r="X38" s="977"/>
      <c r="Y38" s="977"/>
      <c r="Z38" s="977"/>
      <c r="AA38" s="977"/>
      <c r="AB38" s="977"/>
      <c r="AC38" s="977"/>
      <c r="AD38" s="977"/>
      <c r="AE38" s="978"/>
      <c r="AF38" s="1016"/>
      <c r="AG38" s="1017"/>
      <c r="AH38" s="1017"/>
      <c r="AI38" s="1017"/>
      <c r="AJ38" s="1018"/>
      <c r="AK38" s="974"/>
      <c r="AL38" s="965"/>
      <c r="AM38" s="965"/>
      <c r="AN38" s="965"/>
      <c r="AO38" s="965"/>
      <c r="AP38" s="965"/>
      <c r="AQ38" s="965"/>
      <c r="AR38" s="965"/>
      <c r="AS38" s="965"/>
      <c r="AT38" s="965"/>
      <c r="AU38" s="965"/>
      <c r="AV38" s="965"/>
      <c r="AW38" s="965"/>
      <c r="AX38" s="965"/>
      <c r="AY38" s="965"/>
      <c r="AZ38" s="1039"/>
      <c r="BA38" s="1039"/>
      <c r="BB38" s="1039"/>
      <c r="BC38" s="1039"/>
      <c r="BD38" s="1039"/>
      <c r="BE38" s="1029"/>
      <c r="BF38" s="1029"/>
      <c r="BG38" s="1029"/>
      <c r="BH38" s="1029"/>
      <c r="BI38" s="1030"/>
      <c r="BJ38" s="203"/>
      <c r="BK38" s="203"/>
      <c r="BL38" s="203"/>
      <c r="BM38" s="203"/>
      <c r="BN38" s="203"/>
      <c r="BO38" s="216"/>
      <c r="BP38" s="216"/>
      <c r="BQ38" s="213">
        <v>32</v>
      </c>
      <c r="BR38" s="214"/>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197"/>
    </row>
    <row r="39" spans="1:131" s="198" customFormat="1" ht="26.25" customHeight="1">
      <c r="A39" s="217">
        <v>12</v>
      </c>
      <c r="B39" s="1034"/>
      <c r="C39" s="1035"/>
      <c r="D39" s="1035"/>
      <c r="E39" s="1035"/>
      <c r="F39" s="1035"/>
      <c r="G39" s="1035"/>
      <c r="H39" s="1035"/>
      <c r="I39" s="1035"/>
      <c r="J39" s="1035"/>
      <c r="K39" s="1035"/>
      <c r="L39" s="1035"/>
      <c r="M39" s="1035"/>
      <c r="N39" s="1035"/>
      <c r="O39" s="1035"/>
      <c r="P39" s="1036"/>
      <c r="Q39" s="976"/>
      <c r="R39" s="977"/>
      <c r="S39" s="977"/>
      <c r="T39" s="977"/>
      <c r="U39" s="977"/>
      <c r="V39" s="977"/>
      <c r="W39" s="977"/>
      <c r="X39" s="977"/>
      <c r="Y39" s="977"/>
      <c r="Z39" s="977"/>
      <c r="AA39" s="977"/>
      <c r="AB39" s="977"/>
      <c r="AC39" s="977"/>
      <c r="AD39" s="977"/>
      <c r="AE39" s="978"/>
      <c r="AF39" s="1016"/>
      <c r="AG39" s="1017"/>
      <c r="AH39" s="1017"/>
      <c r="AI39" s="1017"/>
      <c r="AJ39" s="1018"/>
      <c r="AK39" s="974"/>
      <c r="AL39" s="965"/>
      <c r="AM39" s="965"/>
      <c r="AN39" s="965"/>
      <c r="AO39" s="965"/>
      <c r="AP39" s="965"/>
      <c r="AQ39" s="965"/>
      <c r="AR39" s="965"/>
      <c r="AS39" s="965"/>
      <c r="AT39" s="965"/>
      <c r="AU39" s="965"/>
      <c r="AV39" s="965"/>
      <c r="AW39" s="965"/>
      <c r="AX39" s="965"/>
      <c r="AY39" s="965"/>
      <c r="AZ39" s="1039"/>
      <c r="BA39" s="1039"/>
      <c r="BB39" s="1039"/>
      <c r="BC39" s="1039"/>
      <c r="BD39" s="1039"/>
      <c r="BE39" s="1029"/>
      <c r="BF39" s="1029"/>
      <c r="BG39" s="1029"/>
      <c r="BH39" s="1029"/>
      <c r="BI39" s="1030"/>
      <c r="BJ39" s="203"/>
      <c r="BK39" s="203"/>
      <c r="BL39" s="203"/>
      <c r="BM39" s="203"/>
      <c r="BN39" s="203"/>
      <c r="BO39" s="216"/>
      <c r="BP39" s="216"/>
      <c r="BQ39" s="213">
        <v>33</v>
      </c>
      <c r="BR39" s="214"/>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197"/>
    </row>
    <row r="40" spans="1:131" s="198" customFormat="1" ht="26.25" customHeight="1">
      <c r="A40" s="212">
        <v>13</v>
      </c>
      <c r="B40" s="1034"/>
      <c r="C40" s="1035"/>
      <c r="D40" s="1035"/>
      <c r="E40" s="1035"/>
      <c r="F40" s="1035"/>
      <c r="G40" s="1035"/>
      <c r="H40" s="1035"/>
      <c r="I40" s="1035"/>
      <c r="J40" s="1035"/>
      <c r="K40" s="1035"/>
      <c r="L40" s="1035"/>
      <c r="M40" s="1035"/>
      <c r="N40" s="1035"/>
      <c r="O40" s="1035"/>
      <c r="P40" s="1036"/>
      <c r="Q40" s="976"/>
      <c r="R40" s="977"/>
      <c r="S40" s="977"/>
      <c r="T40" s="977"/>
      <c r="U40" s="977"/>
      <c r="V40" s="977"/>
      <c r="W40" s="977"/>
      <c r="X40" s="977"/>
      <c r="Y40" s="977"/>
      <c r="Z40" s="977"/>
      <c r="AA40" s="977"/>
      <c r="AB40" s="977"/>
      <c r="AC40" s="977"/>
      <c r="AD40" s="977"/>
      <c r="AE40" s="978"/>
      <c r="AF40" s="1016"/>
      <c r="AG40" s="1017"/>
      <c r="AH40" s="1017"/>
      <c r="AI40" s="1017"/>
      <c r="AJ40" s="1018"/>
      <c r="AK40" s="974"/>
      <c r="AL40" s="965"/>
      <c r="AM40" s="965"/>
      <c r="AN40" s="965"/>
      <c r="AO40" s="965"/>
      <c r="AP40" s="965"/>
      <c r="AQ40" s="965"/>
      <c r="AR40" s="965"/>
      <c r="AS40" s="965"/>
      <c r="AT40" s="965"/>
      <c r="AU40" s="965"/>
      <c r="AV40" s="965"/>
      <c r="AW40" s="965"/>
      <c r="AX40" s="965"/>
      <c r="AY40" s="965"/>
      <c r="AZ40" s="1039"/>
      <c r="BA40" s="1039"/>
      <c r="BB40" s="1039"/>
      <c r="BC40" s="1039"/>
      <c r="BD40" s="1039"/>
      <c r="BE40" s="1029"/>
      <c r="BF40" s="1029"/>
      <c r="BG40" s="1029"/>
      <c r="BH40" s="1029"/>
      <c r="BI40" s="1030"/>
      <c r="BJ40" s="203"/>
      <c r="BK40" s="203"/>
      <c r="BL40" s="203"/>
      <c r="BM40" s="203"/>
      <c r="BN40" s="203"/>
      <c r="BO40" s="216"/>
      <c r="BP40" s="216"/>
      <c r="BQ40" s="213">
        <v>34</v>
      </c>
      <c r="BR40" s="214"/>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197"/>
    </row>
    <row r="41" spans="1:131" s="198" customFormat="1" ht="26.25" customHeight="1">
      <c r="A41" s="212">
        <v>14</v>
      </c>
      <c r="B41" s="1034"/>
      <c r="C41" s="1035"/>
      <c r="D41" s="1035"/>
      <c r="E41" s="1035"/>
      <c r="F41" s="1035"/>
      <c r="G41" s="1035"/>
      <c r="H41" s="1035"/>
      <c r="I41" s="1035"/>
      <c r="J41" s="1035"/>
      <c r="K41" s="1035"/>
      <c r="L41" s="1035"/>
      <c r="M41" s="1035"/>
      <c r="N41" s="1035"/>
      <c r="O41" s="1035"/>
      <c r="P41" s="1036"/>
      <c r="Q41" s="976"/>
      <c r="R41" s="977"/>
      <c r="S41" s="977"/>
      <c r="T41" s="977"/>
      <c r="U41" s="977"/>
      <c r="V41" s="977"/>
      <c r="W41" s="977"/>
      <c r="X41" s="977"/>
      <c r="Y41" s="977"/>
      <c r="Z41" s="977"/>
      <c r="AA41" s="977"/>
      <c r="AB41" s="977"/>
      <c r="AC41" s="977"/>
      <c r="AD41" s="977"/>
      <c r="AE41" s="978"/>
      <c r="AF41" s="1016"/>
      <c r="AG41" s="1017"/>
      <c r="AH41" s="1017"/>
      <c r="AI41" s="1017"/>
      <c r="AJ41" s="1018"/>
      <c r="AK41" s="974"/>
      <c r="AL41" s="965"/>
      <c r="AM41" s="965"/>
      <c r="AN41" s="965"/>
      <c r="AO41" s="965"/>
      <c r="AP41" s="965"/>
      <c r="AQ41" s="965"/>
      <c r="AR41" s="965"/>
      <c r="AS41" s="965"/>
      <c r="AT41" s="965"/>
      <c r="AU41" s="965"/>
      <c r="AV41" s="965"/>
      <c r="AW41" s="965"/>
      <c r="AX41" s="965"/>
      <c r="AY41" s="965"/>
      <c r="AZ41" s="1039"/>
      <c r="BA41" s="1039"/>
      <c r="BB41" s="1039"/>
      <c r="BC41" s="1039"/>
      <c r="BD41" s="1039"/>
      <c r="BE41" s="1029"/>
      <c r="BF41" s="1029"/>
      <c r="BG41" s="1029"/>
      <c r="BH41" s="1029"/>
      <c r="BI41" s="1030"/>
      <c r="BJ41" s="203"/>
      <c r="BK41" s="203"/>
      <c r="BL41" s="203"/>
      <c r="BM41" s="203"/>
      <c r="BN41" s="203"/>
      <c r="BO41" s="216"/>
      <c r="BP41" s="216"/>
      <c r="BQ41" s="213">
        <v>35</v>
      </c>
      <c r="BR41" s="214"/>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197"/>
    </row>
    <row r="42" spans="1:131" s="198" customFormat="1" ht="26.25" customHeight="1">
      <c r="A42" s="212">
        <v>15</v>
      </c>
      <c r="B42" s="1034"/>
      <c r="C42" s="1035"/>
      <c r="D42" s="1035"/>
      <c r="E42" s="1035"/>
      <c r="F42" s="1035"/>
      <c r="G42" s="1035"/>
      <c r="H42" s="1035"/>
      <c r="I42" s="1035"/>
      <c r="J42" s="1035"/>
      <c r="K42" s="1035"/>
      <c r="L42" s="1035"/>
      <c r="M42" s="1035"/>
      <c r="N42" s="1035"/>
      <c r="O42" s="1035"/>
      <c r="P42" s="1036"/>
      <c r="Q42" s="976"/>
      <c r="R42" s="977"/>
      <c r="S42" s="977"/>
      <c r="T42" s="977"/>
      <c r="U42" s="977"/>
      <c r="V42" s="977"/>
      <c r="W42" s="977"/>
      <c r="X42" s="977"/>
      <c r="Y42" s="977"/>
      <c r="Z42" s="977"/>
      <c r="AA42" s="977"/>
      <c r="AB42" s="977"/>
      <c r="AC42" s="977"/>
      <c r="AD42" s="977"/>
      <c r="AE42" s="978"/>
      <c r="AF42" s="1016"/>
      <c r="AG42" s="1017"/>
      <c r="AH42" s="1017"/>
      <c r="AI42" s="1017"/>
      <c r="AJ42" s="1018"/>
      <c r="AK42" s="974"/>
      <c r="AL42" s="965"/>
      <c r="AM42" s="965"/>
      <c r="AN42" s="965"/>
      <c r="AO42" s="965"/>
      <c r="AP42" s="965"/>
      <c r="AQ42" s="965"/>
      <c r="AR42" s="965"/>
      <c r="AS42" s="965"/>
      <c r="AT42" s="965"/>
      <c r="AU42" s="965"/>
      <c r="AV42" s="965"/>
      <c r="AW42" s="965"/>
      <c r="AX42" s="965"/>
      <c r="AY42" s="965"/>
      <c r="AZ42" s="1039"/>
      <c r="BA42" s="1039"/>
      <c r="BB42" s="1039"/>
      <c r="BC42" s="1039"/>
      <c r="BD42" s="1039"/>
      <c r="BE42" s="1029"/>
      <c r="BF42" s="1029"/>
      <c r="BG42" s="1029"/>
      <c r="BH42" s="1029"/>
      <c r="BI42" s="1030"/>
      <c r="BJ42" s="203"/>
      <c r="BK42" s="203"/>
      <c r="BL42" s="203"/>
      <c r="BM42" s="203"/>
      <c r="BN42" s="203"/>
      <c r="BO42" s="216"/>
      <c r="BP42" s="216"/>
      <c r="BQ42" s="213">
        <v>36</v>
      </c>
      <c r="BR42" s="214"/>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197"/>
    </row>
    <row r="43" spans="1:131" s="198" customFormat="1" ht="26.25" customHeight="1">
      <c r="A43" s="212">
        <v>16</v>
      </c>
      <c r="B43" s="1034"/>
      <c r="C43" s="1035"/>
      <c r="D43" s="1035"/>
      <c r="E43" s="1035"/>
      <c r="F43" s="1035"/>
      <c r="G43" s="1035"/>
      <c r="H43" s="1035"/>
      <c r="I43" s="1035"/>
      <c r="J43" s="1035"/>
      <c r="K43" s="1035"/>
      <c r="L43" s="1035"/>
      <c r="M43" s="1035"/>
      <c r="N43" s="1035"/>
      <c r="O43" s="1035"/>
      <c r="P43" s="1036"/>
      <c r="Q43" s="976"/>
      <c r="R43" s="977"/>
      <c r="S43" s="977"/>
      <c r="T43" s="977"/>
      <c r="U43" s="977"/>
      <c r="V43" s="977"/>
      <c r="W43" s="977"/>
      <c r="X43" s="977"/>
      <c r="Y43" s="977"/>
      <c r="Z43" s="977"/>
      <c r="AA43" s="977"/>
      <c r="AB43" s="977"/>
      <c r="AC43" s="977"/>
      <c r="AD43" s="977"/>
      <c r="AE43" s="978"/>
      <c r="AF43" s="1016"/>
      <c r="AG43" s="1017"/>
      <c r="AH43" s="1017"/>
      <c r="AI43" s="1017"/>
      <c r="AJ43" s="1018"/>
      <c r="AK43" s="974"/>
      <c r="AL43" s="965"/>
      <c r="AM43" s="965"/>
      <c r="AN43" s="965"/>
      <c r="AO43" s="965"/>
      <c r="AP43" s="965"/>
      <c r="AQ43" s="965"/>
      <c r="AR43" s="965"/>
      <c r="AS43" s="965"/>
      <c r="AT43" s="965"/>
      <c r="AU43" s="965"/>
      <c r="AV43" s="965"/>
      <c r="AW43" s="965"/>
      <c r="AX43" s="965"/>
      <c r="AY43" s="965"/>
      <c r="AZ43" s="1039"/>
      <c r="BA43" s="1039"/>
      <c r="BB43" s="1039"/>
      <c r="BC43" s="1039"/>
      <c r="BD43" s="1039"/>
      <c r="BE43" s="1029"/>
      <c r="BF43" s="1029"/>
      <c r="BG43" s="1029"/>
      <c r="BH43" s="1029"/>
      <c r="BI43" s="1030"/>
      <c r="BJ43" s="203"/>
      <c r="BK43" s="203"/>
      <c r="BL43" s="203"/>
      <c r="BM43" s="203"/>
      <c r="BN43" s="203"/>
      <c r="BO43" s="216"/>
      <c r="BP43" s="216"/>
      <c r="BQ43" s="213">
        <v>37</v>
      </c>
      <c r="BR43" s="214"/>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197"/>
    </row>
    <row r="44" spans="1:131" s="198" customFormat="1" ht="26.25" customHeight="1">
      <c r="A44" s="212">
        <v>17</v>
      </c>
      <c r="B44" s="1034"/>
      <c r="C44" s="1035"/>
      <c r="D44" s="1035"/>
      <c r="E44" s="1035"/>
      <c r="F44" s="1035"/>
      <c r="G44" s="1035"/>
      <c r="H44" s="1035"/>
      <c r="I44" s="1035"/>
      <c r="J44" s="1035"/>
      <c r="K44" s="1035"/>
      <c r="L44" s="1035"/>
      <c r="M44" s="1035"/>
      <c r="N44" s="1035"/>
      <c r="O44" s="1035"/>
      <c r="P44" s="1036"/>
      <c r="Q44" s="976"/>
      <c r="R44" s="977"/>
      <c r="S44" s="977"/>
      <c r="T44" s="977"/>
      <c r="U44" s="977"/>
      <c r="V44" s="977"/>
      <c r="W44" s="977"/>
      <c r="X44" s="977"/>
      <c r="Y44" s="977"/>
      <c r="Z44" s="977"/>
      <c r="AA44" s="977"/>
      <c r="AB44" s="977"/>
      <c r="AC44" s="977"/>
      <c r="AD44" s="977"/>
      <c r="AE44" s="978"/>
      <c r="AF44" s="1016"/>
      <c r="AG44" s="1017"/>
      <c r="AH44" s="1017"/>
      <c r="AI44" s="1017"/>
      <c r="AJ44" s="1018"/>
      <c r="AK44" s="974"/>
      <c r="AL44" s="965"/>
      <c r="AM44" s="965"/>
      <c r="AN44" s="965"/>
      <c r="AO44" s="965"/>
      <c r="AP44" s="965"/>
      <c r="AQ44" s="965"/>
      <c r="AR44" s="965"/>
      <c r="AS44" s="965"/>
      <c r="AT44" s="965"/>
      <c r="AU44" s="965"/>
      <c r="AV44" s="965"/>
      <c r="AW44" s="965"/>
      <c r="AX44" s="965"/>
      <c r="AY44" s="965"/>
      <c r="AZ44" s="1039"/>
      <c r="BA44" s="1039"/>
      <c r="BB44" s="1039"/>
      <c r="BC44" s="1039"/>
      <c r="BD44" s="1039"/>
      <c r="BE44" s="1029"/>
      <c r="BF44" s="1029"/>
      <c r="BG44" s="1029"/>
      <c r="BH44" s="1029"/>
      <c r="BI44" s="1030"/>
      <c r="BJ44" s="203"/>
      <c r="BK44" s="203"/>
      <c r="BL44" s="203"/>
      <c r="BM44" s="203"/>
      <c r="BN44" s="203"/>
      <c r="BO44" s="216"/>
      <c r="BP44" s="216"/>
      <c r="BQ44" s="213">
        <v>38</v>
      </c>
      <c r="BR44" s="214"/>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197"/>
    </row>
    <row r="45" spans="1:131" s="198" customFormat="1" ht="26.25" customHeight="1">
      <c r="A45" s="212">
        <v>18</v>
      </c>
      <c r="B45" s="1034"/>
      <c r="C45" s="1035"/>
      <c r="D45" s="1035"/>
      <c r="E45" s="1035"/>
      <c r="F45" s="1035"/>
      <c r="G45" s="1035"/>
      <c r="H45" s="1035"/>
      <c r="I45" s="1035"/>
      <c r="J45" s="1035"/>
      <c r="K45" s="1035"/>
      <c r="L45" s="1035"/>
      <c r="M45" s="1035"/>
      <c r="N45" s="1035"/>
      <c r="O45" s="1035"/>
      <c r="P45" s="1036"/>
      <c r="Q45" s="976"/>
      <c r="R45" s="977"/>
      <c r="S45" s="977"/>
      <c r="T45" s="977"/>
      <c r="U45" s="977"/>
      <c r="V45" s="977"/>
      <c r="W45" s="977"/>
      <c r="X45" s="977"/>
      <c r="Y45" s="977"/>
      <c r="Z45" s="977"/>
      <c r="AA45" s="977"/>
      <c r="AB45" s="977"/>
      <c r="AC45" s="977"/>
      <c r="AD45" s="977"/>
      <c r="AE45" s="978"/>
      <c r="AF45" s="1016"/>
      <c r="AG45" s="1017"/>
      <c r="AH45" s="1017"/>
      <c r="AI45" s="1017"/>
      <c r="AJ45" s="1018"/>
      <c r="AK45" s="974"/>
      <c r="AL45" s="965"/>
      <c r="AM45" s="965"/>
      <c r="AN45" s="965"/>
      <c r="AO45" s="965"/>
      <c r="AP45" s="965"/>
      <c r="AQ45" s="965"/>
      <c r="AR45" s="965"/>
      <c r="AS45" s="965"/>
      <c r="AT45" s="965"/>
      <c r="AU45" s="965"/>
      <c r="AV45" s="965"/>
      <c r="AW45" s="965"/>
      <c r="AX45" s="965"/>
      <c r="AY45" s="965"/>
      <c r="AZ45" s="1039"/>
      <c r="BA45" s="1039"/>
      <c r="BB45" s="1039"/>
      <c r="BC45" s="1039"/>
      <c r="BD45" s="1039"/>
      <c r="BE45" s="1029"/>
      <c r="BF45" s="1029"/>
      <c r="BG45" s="1029"/>
      <c r="BH45" s="1029"/>
      <c r="BI45" s="1030"/>
      <c r="BJ45" s="203"/>
      <c r="BK45" s="203"/>
      <c r="BL45" s="203"/>
      <c r="BM45" s="203"/>
      <c r="BN45" s="203"/>
      <c r="BO45" s="216"/>
      <c r="BP45" s="216"/>
      <c r="BQ45" s="213">
        <v>39</v>
      </c>
      <c r="BR45" s="214"/>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197"/>
    </row>
    <row r="46" spans="1:131" s="198" customFormat="1" ht="26.25" customHeight="1">
      <c r="A46" s="212">
        <v>19</v>
      </c>
      <c r="B46" s="1034"/>
      <c r="C46" s="1035"/>
      <c r="D46" s="1035"/>
      <c r="E46" s="1035"/>
      <c r="F46" s="1035"/>
      <c r="G46" s="1035"/>
      <c r="H46" s="1035"/>
      <c r="I46" s="1035"/>
      <c r="J46" s="1035"/>
      <c r="K46" s="1035"/>
      <c r="L46" s="1035"/>
      <c r="M46" s="1035"/>
      <c r="N46" s="1035"/>
      <c r="O46" s="1035"/>
      <c r="P46" s="1036"/>
      <c r="Q46" s="976"/>
      <c r="R46" s="977"/>
      <c r="S46" s="977"/>
      <c r="T46" s="977"/>
      <c r="U46" s="977"/>
      <c r="V46" s="977"/>
      <c r="W46" s="977"/>
      <c r="X46" s="977"/>
      <c r="Y46" s="977"/>
      <c r="Z46" s="977"/>
      <c r="AA46" s="977"/>
      <c r="AB46" s="977"/>
      <c r="AC46" s="977"/>
      <c r="AD46" s="977"/>
      <c r="AE46" s="978"/>
      <c r="AF46" s="1016"/>
      <c r="AG46" s="1017"/>
      <c r="AH46" s="1017"/>
      <c r="AI46" s="1017"/>
      <c r="AJ46" s="1018"/>
      <c r="AK46" s="974"/>
      <c r="AL46" s="965"/>
      <c r="AM46" s="965"/>
      <c r="AN46" s="965"/>
      <c r="AO46" s="965"/>
      <c r="AP46" s="965"/>
      <c r="AQ46" s="965"/>
      <c r="AR46" s="965"/>
      <c r="AS46" s="965"/>
      <c r="AT46" s="965"/>
      <c r="AU46" s="965"/>
      <c r="AV46" s="965"/>
      <c r="AW46" s="965"/>
      <c r="AX46" s="965"/>
      <c r="AY46" s="965"/>
      <c r="AZ46" s="1039"/>
      <c r="BA46" s="1039"/>
      <c r="BB46" s="1039"/>
      <c r="BC46" s="1039"/>
      <c r="BD46" s="1039"/>
      <c r="BE46" s="1029"/>
      <c r="BF46" s="1029"/>
      <c r="BG46" s="1029"/>
      <c r="BH46" s="1029"/>
      <c r="BI46" s="1030"/>
      <c r="BJ46" s="203"/>
      <c r="BK46" s="203"/>
      <c r="BL46" s="203"/>
      <c r="BM46" s="203"/>
      <c r="BN46" s="203"/>
      <c r="BO46" s="216"/>
      <c r="BP46" s="216"/>
      <c r="BQ46" s="213">
        <v>40</v>
      </c>
      <c r="BR46" s="214"/>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197"/>
    </row>
    <row r="47" spans="1:131" s="198" customFormat="1" ht="26.25" customHeight="1">
      <c r="A47" s="212">
        <v>20</v>
      </c>
      <c r="B47" s="1034"/>
      <c r="C47" s="1035"/>
      <c r="D47" s="1035"/>
      <c r="E47" s="1035"/>
      <c r="F47" s="1035"/>
      <c r="G47" s="1035"/>
      <c r="H47" s="1035"/>
      <c r="I47" s="1035"/>
      <c r="J47" s="1035"/>
      <c r="K47" s="1035"/>
      <c r="L47" s="1035"/>
      <c r="M47" s="1035"/>
      <c r="N47" s="1035"/>
      <c r="O47" s="1035"/>
      <c r="P47" s="1036"/>
      <c r="Q47" s="976"/>
      <c r="R47" s="977"/>
      <c r="S47" s="977"/>
      <c r="T47" s="977"/>
      <c r="U47" s="977"/>
      <c r="V47" s="977"/>
      <c r="W47" s="977"/>
      <c r="X47" s="977"/>
      <c r="Y47" s="977"/>
      <c r="Z47" s="977"/>
      <c r="AA47" s="977"/>
      <c r="AB47" s="977"/>
      <c r="AC47" s="977"/>
      <c r="AD47" s="977"/>
      <c r="AE47" s="978"/>
      <c r="AF47" s="1016"/>
      <c r="AG47" s="1017"/>
      <c r="AH47" s="1017"/>
      <c r="AI47" s="1017"/>
      <c r="AJ47" s="1018"/>
      <c r="AK47" s="974"/>
      <c r="AL47" s="965"/>
      <c r="AM47" s="965"/>
      <c r="AN47" s="965"/>
      <c r="AO47" s="965"/>
      <c r="AP47" s="965"/>
      <c r="AQ47" s="965"/>
      <c r="AR47" s="965"/>
      <c r="AS47" s="965"/>
      <c r="AT47" s="965"/>
      <c r="AU47" s="965"/>
      <c r="AV47" s="965"/>
      <c r="AW47" s="965"/>
      <c r="AX47" s="965"/>
      <c r="AY47" s="965"/>
      <c r="AZ47" s="1039"/>
      <c r="BA47" s="1039"/>
      <c r="BB47" s="1039"/>
      <c r="BC47" s="1039"/>
      <c r="BD47" s="1039"/>
      <c r="BE47" s="1029"/>
      <c r="BF47" s="1029"/>
      <c r="BG47" s="1029"/>
      <c r="BH47" s="1029"/>
      <c r="BI47" s="1030"/>
      <c r="BJ47" s="203"/>
      <c r="BK47" s="203"/>
      <c r="BL47" s="203"/>
      <c r="BM47" s="203"/>
      <c r="BN47" s="203"/>
      <c r="BO47" s="216"/>
      <c r="BP47" s="216"/>
      <c r="BQ47" s="213">
        <v>41</v>
      </c>
      <c r="BR47" s="214"/>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197"/>
    </row>
    <row r="48" spans="1:131" s="198" customFormat="1" ht="26.25" customHeight="1">
      <c r="A48" s="212">
        <v>21</v>
      </c>
      <c r="B48" s="1034"/>
      <c r="C48" s="1035"/>
      <c r="D48" s="1035"/>
      <c r="E48" s="1035"/>
      <c r="F48" s="1035"/>
      <c r="G48" s="1035"/>
      <c r="H48" s="1035"/>
      <c r="I48" s="1035"/>
      <c r="J48" s="1035"/>
      <c r="K48" s="1035"/>
      <c r="L48" s="1035"/>
      <c r="M48" s="1035"/>
      <c r="N48" s="1035"/>
      <c r="O48" s="1035"/>
      <c r="P48" s="1036"/>
      <c r="Q48" s="976"/>
      <c r="R48" s="977"/>
      <c r="S48" s="977"/>
      <c r="T48" s="977"/>
      <c r="U48" s="977"/>
      <c r="V48" s="977"/>
      <c r="W48" s="977"/>
      <c r="X48" s="977"/>
      <c r="Y48" s="977"/>
      <c r="Z48" s="977"/>
      <c r="AA48" s="977"/>
      <c r="AB48" s="977"/>
      <c r="AC48" s="977"/>
      <c r="AD48" s="977"/>
      <c r="AE48" s="978"/>
      <c r="AF48" s="1016"/>
      <c r="AG48" s="1017"/>
      <c r="AH48" s="1017"/>
      <c r="AI48" s="1017"/>
      <c r="AJ48" s="1018"/>
      <c r="AK48" s="974"/>
      <c r="AL48" s="965"/>
      <c r="AM48" s="965"/>
      <c r="AN48" s="965"/>
      <c r="AO48" s="965"/>
      <c r="AP48" s="965"/>
      <c r="AQ48" s="965"/>
      <c r="AR48" s="965"/>
      <c r="AS48" s="965"/>
      <c r="AT48" s="965"/>
      <c r="AU48" s="965"/>
      <c r="AV48" s="965"/>
      <c r="AW48" s="965"/>
      <c r="AX48" s="965"/>
      <c r="AY48" s="965"/>
      <c r="AZ48" s="1039"/>
      <c r="BA48" s="1039"/>
      <c r="BB48" s="1039"/>
      <c r="BC48" s="1039"/>
      <c r="BD48" s="1039"/>
      <c r="BE48" s="1029"/>
      <c r="BF48" s="1029"/>
      <c r="BG48" s="1029"/>
      <c r="BH48" s="1029"/>
      <c r="BI48" s="1030"/>
      <c r="BJ48" s="203"/>
      <c r="BK48" s="203"/>
      <c r="BL48" s="203"/>
      <c r="BM48" s="203"/>
      <c r="BN48" s="203"/>
      <c r="BO48" s="216"/>
      <c r="BP48" s="216"/>
      <c r="BQ48" s="213">
        <v>42</v>
      </c>
      <c r="BR48" s="214"/>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197"/>
    </row>
    <row r="49" spans="1:131" s="198" customFormat="1" ht="26.25" customHeight="1">
      <c r="A49" s="212">
        <v>22</v>
      </c>
      <c r="B49" s="1034"/>
      <c r="C49" s="1035"/>
      <c r="D49" s="1035"/>
      <c r="E49" s="1035"/>
      <c r="F49" s="1035"/>
      <c r="G49" s="1035"/>
      <c r="H49" s="1035"/>
      <c r="I49" s="1035"/>
      <c r="J49" s="1035"/>
      <c r="K49" s="1035"/>
      <c r="L49" s="1035"/>
      <c r="M49" s="1035"/>
      <c r="N49" s="1035"/>
      <c r="O49" s="1035"/>
      <c r="P49" s="1036"/>
      <c r="Q49" s="976"/>
      <c r="R49" s="977"/>
      <c r="S49" s="977"/>
      <c r="T49" s="977"/>
      <c r="U49" s="977"/>
      <c r="V49" s="977"/>
      <c r="W49" s="977"/>
      <c r="X49" s="977"/>
      <c r="Y49" s="977"/>
      <c r="Z49" s="977"/>
      <c r="AA49" s="977"/>
      <c r="AB49" s="977"/>
      <c r="AC49" s="977"/>
      <c r="AD49" s="977"/>
      <c r="AE49" s="978"/>
      <c r="AF49" s="1016"/>
      <c r="AG49" s="1017"/>
      <c r="AH49" s="1017"/>
      <c r="AI49" s="1017"/>
      <c r="AJ49" s="1018"/>
      <c r="AK49" s="974"/>
      <c r="AL49" s="965"/>
      <c r="AM49" s="965"/>
      <c r="AN49" s="965"/>
      <c r="AO49" s="965"/>
      <c r="AP49" s="965"/>
      <c r="AQ49" s="965"/>
      <c r="AR49" s="965"/>
      <c r="AS49" s="965"/>
      <c r="AT49" s="965"/>
      <c r="AU49" s="965"/>
      <c r="AV49" s="965"/>
      <c r="AW49" s="965"/>
      <c r="AX49" s="965"/>
      <c r="AY49" s="965"/>
      <c r="AZ49" s="1039"/>
      <c r="BA49" s="1039"/>
      <c r="BB49" s="1039"/>
      <c r="BC49" s="1039"/>
      <c r="BD49" s="1039"/>
      <c r="BE49" s="1029"/>
      <c r="BF49" s="1029"/>
      <c r="BG49" s="1029"/>
      <c r="BH49" s="1029"/>
      <c r="BI49" s="1030"/>
      <c r="BJ49" s="203"/>
      <c r="BK49" s="203"/>
      <c r="BL49" s="203"/>
      <c r="BM49" s="203"/>
      <c r="BN49" s="203"/>
      <c r="BO49" s="216"/>
      <c r="BP49" s="216"/>
      <c r="BQ49" s="213">
        <v>43</v>
      </c>
      <c r="BR49" s="214"/>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197"/>
    </row>
    <row r="50" spans="1:131" s="198" customFormat="1" ht="26.25" customHeight="1">
      <c r="A50" s="212">
        <v>23</v>
      </c>
      <c r="B50" s="1034"/>
      <c r="C50" s="1035"/>
      <c r="D50" s="1035"/>
      <c r="E50" s="1035"/>
      <c r="F50" s="1035"/>
      <c r="G50" s="1035"/>
      <c r="H50" s="1035"/>
      <c r="I50" s="1035"/>
      <c r="J50" s="1035"/>
      <c r="K50" s="1035"/>
      <c r="L50" s="1035"/>
      <c r="M50" s="1035"/>
      <c r="N50" s="1035"/>
      <c r="O50" s="1035"/>
      <c r="P50" s="1036"/>
      <c r="Q50" s="1037"/>
      <c r="R50" s="1020"/>
      <c r="S50" s="1020"/>
      <c r="T50" s="1020"/>
      <c r="U50" s="1020"/>
      <c r="V50" s="1020"/>
      <c r="W50" s="1020"/>
      <c r="X50" s="1020"/>
      <c r="Y50" s="1020"/>
      <c r="Z50" s="1020"/>
      <c r="AA50" s="1020"/>
      <c r="AB50" s="1020"/>
      <c r="AC50" s="1020"/>
      <c r="AD50" s="1020"/>
      <c r="AE50" s="1038"/>
      <c r="AF50" s="1016"/>
      <c r="AG50" s="1017"/>
      <c r="AH50" s="1017"/>
      <c r="AI50" s="1017"/>
      <c r="AJ50" s="1018"/>
      <c r="AK50" s="1019"/>
      <c r="AL50" s="1020"/>
      <c r="AM50" s="1020"/>
      <c r="AN50" s="1020"/>
      <c r="AO50" s="1020"/>
      <c r="AP50" s="1020"/>
      <c r="AQ50" s="1020"/>
      <c r="AR50" s="1020"/>
      <c r="AS50" s="1020"/>
      <c r="AT50" s="1020"/>
      <c r="AU50" s="1020"/>
      <c r="AV50" s="1020"/>
      <c r="AW50" s="1020"/>
      <c r="AX50" s="1020"/>
      <c r="AY50" s="1020"/>
      <c r="AZ50" s="1021"/>
      <c r="BA50" s="1021"/>
      <c r="BB50" s="1021"/>
      <c r="BC50" s="1021"/>
      <c r="BD50" s="1021"/>
      <c r="BE50" s="1029"/>
      <c r="BF50" s="1029"/>
      <c r="BG50" s="1029"/>
      <c r="BH50" s="1029"/>
      <c r="BI50" s="1030"/>
      <c r="BJ50" s="203"/>
      <c r="BK50" s="203"/>
      <c r="BL50" s="203"/>
      <c r="BM50" s="203"/>
      <c r="BN50" s="203"/>
      <c r="BO50" s="216"/>
      <c r="BP50" s="216"/>
      <c r="BQ50" s="213">
        <v>44</v>
      </c>
      <c r="BR50" s="214"/>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197"/>
    </row>
    <row r="51" spans="1:131" s="198" customFormat="1" ht="26.25" customHeight="1">
      <c r="A51" s="212">
        <v>24</v>
      </c>
      <c r="B51" s="1034"/>
      <c r="C51" s="1035"/>
      <c r="D51" s="1035"/>
      <c r="E51" s="1035"/>
      <c r="F51" s="1035"/>
      <c r="G51" s="1035"/>
      <c r="H51" s="1035"/>
      <c r="I51" s="1035"/>
      <c r="J51" s="1035"/>
      <c r="K51" s="1035"/>
      <c r="L51" s="1035"/>
      <c r="M51" s="1035"/>
      <c r="N51" s="1035"/>
      <c r="O51" s="1035"/>
      <c r="P51" s="1036"/>
      <c r="Q51" s="1037"/>
      <c r="R51" s="1020"/>
      <c r="S51" s="1020"/>
      <c r="T51" s="1020"/>
      <c r="U51" s="1020"/>
      <c r="V51" s="1020"/>
      <c r="W51" s="1020"/>
      <c r="X51" s="1020"/>
      <c r="Y51" s="1020"/>
      <c r="Z51" s="1020"/>
      <c r="AA51" s="1020"/>
      <c r="AB51" s="1020"/>
      <c r="AC51" s="1020"/>
      <c r="AD51" s="1020"/>
      <c r="AE51" s="1038"/>
      <c r="AF51" s="1016"/>
      <c r="AG51" s="1017"/>
      <c r="AH51" s="1017"/>
      <c r="AI51" s="1017"/>
      <c r="AJ51" s="1018"/>
      <c r="AK51" s="1019"/>
      <c r="AL51" s="1020"/>
      <c r="AM51" s="1020"/>
      <c r="AN51" s="1020"/>
      <c r="AO51" s="1020"/>
      <c r="AP51" s="1020"/>
      <c r="AQ51" s="1020"/>
      <c r="AR51" s="1020"/>
      <c r="AS51" s="1020"/>
      <c r="AT51" s="1020"/>
      <c r="AU51" s="1020"/>
      <c r="AV51" s="1020"/>
      <c r="AW51" s="1020"/>
      <c r="AX51" s="1020"/>
      <c r="AY51" s="1020"/>
      <c r="AZ51" s="1021"/>
      <c r="BA51" s="1021"/>
      <c r="BB51" s="1021"/>
      <c r="BC51" s="1021"/>
      <c r="BD51" s="1021"/>
      <c r="BE51" s="1029"/>
      <c r="BF51" s="1029"/>
      <c r="BG51" s="1029"/>
      <c r="BH51" s="1029"/>
      <c r="BI51" s="1030"/>
      <c r="BJ51" s="203"/>
      <c r="BK51" s="203"/>
      <c r="BL51" s="203"/>
      <c r="BM51" s="203"/>
      <c r="BN51" s="203"/>
      <c r="BO51" s="216"/>
      <c r="BP51" s="216"/>
      <c r="BQ51" s="213">
        <v>45</v>
      </c>
      <c r="BR51" s="214"/>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197"/>
    </row>
    <row r="52" spans="1:131" s="198" customFormat="1" ht="26.25" customHeight="1">
      <c r="A52" s="212">
        <v>25</v>
      </c>
      <c r="B52" s="1034"/>
      <c r="C52" s="1035"/>
      <c r="D52" s="1035"/>
      <c r="E52" s="1035"/>
      <c r="F52" s="1035"/>
      <c r="G52" s="1035"/>
      <c r="H52" s="1035"/>
      <c r="I52" s="1035"/>
      <c r="J52" s="1035"/>
      <c r="K52" s="1035"/>
      <c r="L52" s="1035"/>
      <c r="M52" s="1035"/>
      <c r="N52" s="1035"/>
      <c r="O52" s="1035"/>
      <c r="P52" s="1036"/>
      <c r="Q52" s="1037"/>
      <c r="R52" s="1020"/>
      <c r="S52" s="1020"/>
      <c r="T52" s="1020"/>
      <c r="U52" s="1020"/>
      <c r="V52" s="1020"/>
      <c r="W52" s="1020"/>
      <c r="X52" s="1020"/>
      <c r="Y52" s="1020"/>
      <c r="Z52" s="1020"/>
      <c r="AA52" s="1020"/>
      <c r="AB52" s="1020"/>
      <c r="AC52" s="1020"/>
      <c r="AD52" s="1020"/>
      <c r="AE52" s="1038"/>
      <c r="AF52" s="1016"/>
      <c r="AG52" s="1017"/>
      <c r="AH52" s="1017"/>
      <c r="AI52" s="1017"/>
      <c r="AJ52" s="1018"/>
      <c r="AK52" s="1019"/>
      <c r="AL52" s="1020"/>
      <c r="AM52" s="1020"/>
      <c r="AN52" s="1020"/>
      <c r="AO52" s="1020"/>
      <c r="AP52" s="1020"/>
      <c r="AQ52" s="1020"/>
      <c r="AR52" s="1020"/>
      <c r="AS52" s="1020"/>
      <c r="AT52" s="1020"/>
      <c r="AU52" s="1020"/>
      <c r="AV52" s="1020"/>
      <c r="AW52" s="1020"/>
      <c r="AX52" s="1020"/>
      <c r="AY52" s="1020"/>
      <c r="AZ52" s="1021"/>
      <c r="BA52" s="1021"/>
      <c r="BB52" s="1021"/>
      <c r="BC52" s="1021"/>
      <c r="BD52" s="1021"/>
      <c r="BE52" s="1029"/>
      <c r="BF52" s="1029"/>
      <c r="BG52" s="1029"/>
      <c r="BH52" s="1029"/>
      <c r="BI52" s="1030"/>
      <c r="BJ52" s="203"/>
      <c r="BK52" s="203"/>
      <c r="BL52" s="203"/>
      <c r="BM52" s="203"/>
      <c r="BN52" s="203"/>
      <c r="BO52" s="216"/>
      <c r="BP52" s="216"/>
      <c r="BQ52" s="213">
        <v>46</v>
      </c>
      <c r="BR52" s="214"/>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197"/>
    </row>
    <row r="53" spans="1:131" s="198" customFormat="1" ht="26.25" customHeight="1">
      <c r="A53" s="212">
        <v>26</v>
      </c>
      <c r="B53" s="1034"/>
      <c r="C53" s="1035"/>
      <c r="D53" s="1035"/>
      <c r="E53" s="1035"/>
      <c r="F53" s="1035"/>
      <c r="G53" s="1035"/>
      <c r="H53" s="1035"/>
      <c r="I53" s="1035"/>
      <c r="J53" s="1035"/>
      <c r="K53" s="1035"/>
      <c r="L53" s="1035"/>
      <c r="M53" s="1035"/>
      <c r="N53" s="1035"/>
      <c r="O53" s="1035"/>
      <c r="P53" s="1036"/>
      <c r="Q53" s="1037"/>
      <c r="R53" s="1020"/>
      <c r="S53" s="1020"/>
      <c r="T53" s="1020"/>
      <c r="U53" s="1020"/>
      <c r="V53" s="1020"/>
      <c r="W53" s="1020"/>
      <c r="X53" s="1020"/>
      <c r="Y53" s="1020"/>
      <c r="Z53" s="1020"/>
      <c r="AA53" s="1020"/>
      <c r="AB53" s="1020"/>
      <c r="AC53" s="1020"/>
      <c r="AD53" s="1020"/>
      <c r="AE53" s="1038"/>
      <c r="AF53" s="1016"/>
      <c r="AG53" s="1017"/>
      <c r="AH53" s="1017"/>
      <c r="AI53" s="1017"/>
      <c r="AJ53" s="1018"/>
      <c r="AK53" s="1019"/>
      <c r="AL53" s="1020"/>
      <c r="AM53" s="1020"/>
      <c r="AN53" s="1020"/>
      <c r="AO53" s="1020"/>
      <c r="AP53" s="1020"/>
      <c r="AQ53" s="1020"/>
      <c r="AR53" s="1020"/>
      <c r="AS53" s="1020"/>
      <c r="AT53" s="1020"/>
      <c r="AU53" s="1020"/>
      <c r="AV53" s="1020"/>
      <c r="AW53" s="1020"/>
      <c r="AX53" s="1020"/>
      <c r="AY53" s="1020"/>
      <c r="AZ53" s="1021"/>
      <c r="BA53" s="1021"/>
      <c r="BB53" s="1021"/>
      <c r="BC53" s="1021"/>
      <c r="BD53" s="1021"/>
      <c r="BE53" s="1029"/>
      <c r="BF53" s="1029"/>
      <c r="BG53" s="1029"/>
      <c r="BH53" s="1029"/>
      <c r="BI53" s="1030"/>
      <c r="BJ53" s="203"/>
      <c r="BK53" s="203"/>
      <c r="BL53" s="203"/>
      <c r="BM53" s="203"/>
      <c r="BN53" s="203"/>
      <c r="BO53" s="216"/>
      <c r="BP53" s="216"/>
      <c r="BQ53" s="213">
        <v>47</v>
      </c>
      <c r="BR53" s="214"/>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197"/>
    </row>
    <row r="54" spans="1:131" s="198" customFormat="1" ht="26.25" customHeight="1">
      <c r="A54" s="212">
        <v>27</v>
      </c>
      <c r="B54" s="1034"/>
      <c r="C54" s="1035"/>
      <c r="D54" s="1035"/>
      <c r="E54" s="1035"/>
      <c r="F54" s="1035"/>
      <c r="G54" s="1035"/>
      <c r="H54" s="1035"/>
      <c r="I54" s="1035"/>
      <c r="J54" s="1035"/>
      <c r="K54" s="1035"/>
      <c r="L54" s="1035"/>
      <c r="M54" s="1035"/>
      <c r="N54" s="1035"/>
      <c r="O54" s="1035"/>
      <c r="P54" s="1036"/>
      <c r="Q54" s="1037"/>
      <c r="R54" s="1020"/>
      <c r="S54" s="1020"/>
      <c r="T54" s="1020"/>
      <c r="U54" s="1020"/>
      <c r="V54" s="1020"/>
      <c r="W54" s="1020"/>
      <c r="X54" s="1020"/>
      <c r="Y54" s="1020"/>
      <c r="Z54" s="1020"/>
      <c r="AA54" s="1020"/>
      <c r="AB54" s="1020"/>
      <c r="AC54" s="1020"/>
      <c r="AD54" s="1020"/>
      <c r="AE54" s="1038"/>
      <c r="AF54" s="1016"/>
      <c r="AG54" s="1017"/>
      <c r="AH54" s="1017"/>
      <c r="AI54" s="1017"/>
      <c r="AJ54" s="1018"/>
      <c r="AK54" s="1019"/>
      <c r="AL54" s="1020"/>
      <c r="AM54" s="1020"/>
      <c r="AN54" s="1020"/>
      <c r="AO54" s="1020"/>
      <c r="AP54" s="1020"/>
      <c r="AQ54" s="1020"/>
      <c r="AR54" s="1020"/>
      <c r="AS54" s="1020"/>
      <c r="AT54" s="1020"/>
      <c r="AU54" s="1020"/>
      <c r="AV54" s="1020"/>
      <c r="AW54" s="1020"/>
      <c r="AX54" s="1020"/>
      <c r="AY54" s="1020"/>
      <c r="AZ54" s="1021"/>
      <c r="BA54" s="1021"/>
      <c r="BB54" s="1021"/>
      <c r="BC54" s="1021"/>
      <c r="BD54" s="1021"/>
      <c r="BE54" s="1029"/>
      <c r="BF54" s="1029"/>
      <c r="BG54" s="1029"/>
      <c r="BH54" s="1029"/>
      <c r="BI54" s="1030"/>
      <c r="BJ54" s="203"/>
      <c r="BK54" s="203"/>
      <c r="BL54" s="203"/>
      <c r="BM54" s="203"/>
      <c r="BN54" s="203"/>
      <c r="BO54" s="216"/>
      <c r="BP54" s="216"/>
      <c r="BQ54" s="213">
        <v>48</v>
      </c>
      <c r="BR54" s="214"/>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197"/>
    </row>
    <row r="55" spans="1:131" s="198" customFormat="1" ht="26.25" customHeight="1">
      <c r="A55" s="212">
        <v>28</v>
      </c>
      <c r="B55" s="1034"/>
      <c r="C55" s="1035"/>
      <c r="D55" s="1035"/>
      <c r="E55" s="1035"/>
      <c r="F55" s="1035"/>
      <c r="G55" s="1035"/>
      <c r="H55" s="1035"/>
      <c r="I55" s="1035"/>
      <c r="J55" s="1035"/>
      <c r="K55" s="1035"/>
      <c r="L55" s="1035"/>
      <c r="M55" s="1035"/>
      <c r="N55" s="1035"/>
      <c r="O55" s="1035"/>
      <c r="P55" s="1036"/>
      <c r="Q55" s="1037"/>
      <c r="R55" s="1020"/>
      <c r="S55" s="1020"/>
      <c r="T55" s="1020"/>
      <c r="U55" s="1020"/>
      <c r="V55" s="1020"/>
      <c r="W55" s="1020"/>
      <c r="X55" s="1020"/>
      <c r="Y55" s="1020"/>
      <c r="Z55" s="1020"/>
      <c r="AA55" s="1020"/>
      <c r="AB55" s="1020"/>
      <c r="AC55" s="1020"/>
      <c r="AD55" s="1020"/>
      <c r="AE55" s="1038"/>
      <c r="AF55" s="1016"/>
      <c r="AG55" s="1017"/>
      <c r="AH55" s="1017"/>
      <c r="AI55" s="1017"/>
      <c r="AJ55" s="1018"/>
      <c r="AK55" s="1019"/>
      <c r="AL55" s="1020"/>
      <c r="AM55" s="1020"/>
      <c r="AN55" s="1020"/>
      <c r="AO55" s="1020"/>
      <c r="AP55" s="1020"/>
      <c r="AQ55" s="1020"/>
      <c r="AR55" s="1020"/>
      <c r="AS55" s="1020"/>
      <c r="AT55" s="1020"/>
      <c r="AU55" s="1020"/>
      <c r="AV55" s="1020"/>
      <c r="AW55" s="1020"/>
      <c r="AX55" s="1020"/>
      <c r="AY55" s="1020"/>
      <c r="AZ55" s="1021"/>
      <c r="BA55" s="1021"/>
      <c r="BB55" s="1021"/>
      <c r="BC55" s="1021"/>
      <c r="BD55" s="1021"/>
      <c r="BE55" s="1029"/>
      <c r="BF55" s="1029"/>
      <c r="BG55" s="1029"/>
      <c r="BH55" s="1029"/>
      <c r="BI55" s="1030"/>
      <c r="BJ55" s="203"/>
      <c r="BK55" s="203"/>
      <c r="BL55" s="203"/>
      <c r="BM55" s="203"/>
      <c r="BN55" s="203"/>
      <c r="BO55" s="216"/>
      <c r="BP55" s="216"/>
      <c r="BQ55" s="213">
        <v>49</v>
      </c>
      <c r="BR55" s="214"/>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197"/>
    </row>
    <row r="56" spans="1:131" s="198" customFormat="1" ht="26.25" customHeight="1">
      <c r="A56" s="212">
        <v>29</v>
      </c>
      <c r="B56" s="1034"/>
      <c r="C56" s="1035"/>
      <c r="D56" s="1035"/>
      <c r="E56" s="1035"/>
      <c r="F56" s="1035"/>
      <c r="G56" s="1035"/>
      <c r="H56" s="1035"/>
      <c r="I56" s="1035"/>
      <c r="J56" s="1035"/>
      <c r="K56" s="1035"/>
      <c r="L56" s="1035"/>
      <c r="M56" s="1035"/>
      <c r="N56" s="1035"/>
      <c r="O56" s="1035"/>
      <c r="P56" s="1036"/>
      <c r="Q56" s="1037"/>
      <c r="R56" s="1020"/>
      <c r="S56" s="1020"/>
      <c r="T56" s="1020"/>
      <c r="U56" s="1020"/>
      <c r="V56" s="1020"/>
      <c r="W56" s="1020"/>
      <c r="X56" s="1020"/>
      <c r="Y56" s="1020"/>
      <c r="Z56" s="1020"/>
      <c r="AA56" s="1020"/>
      <c r="AB56" s="1020"/>
      <c r="AC56" s="1020"/>
      <c r="AD56" s="1020"/>
      <c r="AE56" s="1038"/>
      <c r="AF56" s="1016"/>
      <c r="AG56" s="1017"/>
      <c r="AH56" s="1017"/>
      <c r="AI56" s="1017"/>
      <c r="AJ56" s="1018"/>
      <c r="AK56" s="1019"/>
      <c r="AL56" s="1020"/>
      <c r="AM56" s="1020"/>
      <c r="AN56" s="1020"/>
      <c r="AO56" s="1020"/>
      <c r="AP56" s="1020"/>
      <c r="AQ56" s="1020"/>
      <c r="AR56" s="1020"/>
      <c r="AS56" s="1020"/>
      <c r="AT56" s="1020"/>
      <c r="AU56" s="1020"/>
      <c r="AV56" s="1020"/>
      <c r="AW56" s="1020"/>
      <c r="AX56" s="1020"/>
      <c r="AY56" s="1020"/>
      <c r="AZ56" s="1021"/>
      <c r="BA56" s="1021"/>
      <c r="BB56" s="1021"/>
      <c r="BC56" s="1021"/>
      <c r="BD56" s="1021"/>
      <c r="BE56" s="1029"/>
      <c r="BF56" s="1029"/>
      <c r="BG56" s="1029"/>
      <c r="BH56" s="1029"/>
      <c r="BI56" s="1030"/>
      <c r="BJ56" s="203"/>
      <c r="BK56" s="203"/>
      <c r="BL56" s="203"/>
      <c r="BM56" s="203"/>
      <c r="BN56" s="203"/>
      <c r="BO56" s="216"/>
      <c r="BP56" s="216"/>
      <c r="BQ56" s="213">
        <v>50</v>
      </c>
      <c r="BR56" s="214"/>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197"/>
    </row>
    <row r="57" spans="1:131" s="198" customFormat="1" ht="26.25" customHeight="1">
      <c r="A57" s="212">
        <v>30</v>
      </c>
      <c r="B57" s="1034"/>
      <c r="C57" s="1035"/>
      <c r="D57" s="1035"/>
      <c r="E57" s="1035"/>
      <c r="F57" s="1035"/>
      <c r="G57" s="1035"/>
      <c r="H57" s="1035"/>
      <c r="I57" s="1035"/>
      <c r="J57" s="1035"/>
      <c r="K57" s="1035"/>
      <c r="L57" s="1035"/>
      <c r="M57" s="1035"/>
      <c r="N57" s="1035"/>
      <c r="O57" s="1035"/>
      <c r="P57" s="1036"/>
      <c r="Q57" s="1037"/>
      <c r="R57" s="1020"/>
      <c r="S57" s="1020"/>
      <c r="T57" s="1020"/>
      <c r="U57" s="1020"/>
      <c r="V57" s="1020"/>
      <c r="W57" s="1020"/>
      <c r="X57" s="1020"/>
      <c r="Y57" s="1020"/>
      <c r="Z57" s="1020"/>
      <c r="AA57" s="1020"/>
      <c r="AB57" s="1020"/>
      <c r="AC57" s="1020"/>
      <c r="AD57" s="1020"/>
      <c r="AE57" s="1038"/>
      <c r="AF57" s="1016"/>
      <c r="AG57" s="1017"/>
      <c r="AH57" s="1017"/>
      <c r="AI57" s="1017"/>
      <c r="AJ57" s="1018"/>
      <c r="AK57" s="1019"/>
      <c r="AL57" s="1020"/>
      <c r="AM57" s="1020"/>
      <c r="AN57" s="1020"/>
      <c r="AO57" s="1020"/>
      <c r="AP57" s="1020"/>
      <c r="AQ57" s="1020"/>
      <c r="AR57" s="1020"/>
      <c r="AS57" s="1020"/>
      <c r="AT57" s="1020"/>
      <c r="AU57" s="1020"/>
      <c r="AV57" s="1020"/>
      <c r="AW57" s="1020"/>
      <c r="AX57" s="1020"/>
      <c r="AY57" s="1020"/>
      <c r="AZ57" s="1021"/>
      <c r="BA57" s="1021"/>
      <c r="BB57" s="1021"/>
      <c r="BC57" s="1021"/>
      <c r="BD57" s="1021"/>
      <c r="BE57" s="1029"/>
      <c r="BF57" s="1029"/>
      <c r="BG57" s="1029"/>
      <c r="BH57" s="1029"/>
      <c r="BI57" s="1030"/>
      <c r="BJ57" s="203"/>
      <c r="BK57" s="203"/>
      <c r="BL57" s="203"/>
      <c r="BM57" s="203"/>
      <c r="BN57" s="203"/>
      <c r="BO57" s="216"/>
      <c r="BP57" s="216"/>
      <c r="BQ57" s="213">
        <v>51</v>
      </c>
      <c r="BR57" s="214"/>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197"/>
    </row>
    <row r="58" spans="1:131" s="198" customFormat="1" ht="26.25" customHeight="1">
      <c r="A58" s="212">
        <v>31</v>
      </c>
      <c r="B58" s="1034"/>
      <c r="C58" s="1035"/>
      <c r="D58" s="1035"/>
      <c r="E58" s="1035"/>
      <c r="F58" s="1035"/>
      <c r="G58" s="1035"/>
      <c r="H58" s="1035"/>
      <c r="I58" s="1035"/>
      <c r="J58" s="1035"/>
      <c r="K58" s="1035"/>
      <c r="L58" s="1035"/>
      <c r="M58" s="1035"/>
      <c r="N58" s="1035"/>
      <c r="O58" s="1035"/>
      <c r="P58" s="1036"/>
      <c r="Q58" s="1037"/>
      <c r="R58" s="1020"/>
      <c r="S58" s="1020"/>
      <c r="T58" s="1020"/>
      <c r="U58" s="1020"/>
      <c r="V58" s="1020"/>
      <c r="W58" s="1020"/>
      <c r="X58" s="1020"/>
      <c r="Y58" s="1020"/>
      <c r="Z58" s="1020"/>
      <c r="AA58" s="1020"/>
      <c r="AB58" s="1020"/>
      <c r="AC58" s="1020"/>
      <c r="AD58" s="1020"/>
      <c r="AE58" s="1038"/>
      <c r="AF58" s="1016"/>
      <c r="AG58" s="1017"/>
      <c r="AH58" s="1017"/>
      <c r="AI58" s="1017"/>
      <c r="AJ58" s="1018"/>
      <c r="AK58" s="1019"/>
      <c r="AL58" s="1020"/>
      <c r="AM58" s="1020"/>
      <c r="AN58" s="1020"/>
      <c r="AO58" s="1020"/>
      <c r="AP58" s="1020"/>
      <c r="AQ58" s="1020"/>
      <c r="AR58" s="1020"/>
      <c r="AS58" s="1020"/>
      <c r="AT58" s="1020"/>
      <c r="AU58" s="1020"/>
      <c r="AV58" s="1020"/>
      <c r="AW58" s="1020"/>
      <c r="AX58" s="1020"/>
      <c r="AY58" s="1020"/>
      <c r="AZ58" s="1021"/>
      <c r="BA58" s="1021"/>
      <c r="BB58" s="1021"/>
      <c r="BC58" s="1021"/>
      <c r="BD58" s="1021"/>
      <c r="BE58" s="1029"/>
      <c r="BF58" s="1029"/>
      <c r="BG58" s="1029"/>
      <c r="BH58" s="1029"/>
      <c r="BI58" s="1030"/>
      <c r="BJ58" s="203"/>
      <c r="BK58" s="203"/>
      <c r="BL58" s="203"/>
      <c r="BM58" s="203"/>
      <c r="BN58" s="203"/>
      <c r="BO58" s="216"/>
      <c r="BP58" s="216"/>
      <c r="BQ58" s="213">
        <v>52</v>
      </c>
      <c r="BR58" s="214"/>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197"/>
    </row>
    <row r="59" spans="1:131" s="198" customFormat="1" ht="26.25" customHeight="1">
      <c r="A59" s="212">
        <v>32</v>
      </c>
      <c r="B59" s="1034"/>
      <c r="C59" s="1035"/>
      <c r="D59" s="1035"/>
      <c r="E59" s="1035"/>
      <c r="F59" s="1035"/>
      <c r="G59" s="1035"/>
      <c r="H59" s="1035"/>
      <c r="I59" s="1035"/>
      <c r="J59" s="1035"/>
      <c r="K59" s="1035"/>
      <c r="L59" s="1035"/>
      <c r="M59" s="1035"/>
      <c r="N59" s="1035"/>
      <c r="O59" s="1035"/>
      <c r="P59" s="1036"/>
      <c r="Q59" s="1037"/>
      <c r="R59" s="1020"/>
      <c r="S59" s="1020"/>
      <c r="T59" s="1020"/>
      <c r="U59" s="1020"/>
      <c r="V59" s="1020"/>
      <c r="W59" s="1020"/>
      <c r="X59" s="1020"/>
      <c r="Y59" s="1020"/>
      <c r="Z59" s="1020"/>
      <c r="AA59" s="1020"/>
      <c r="AB59" s="1020"/>
      <c r="AC59" s="1020"/>
      <c r="AD59" s="1020"/>
      <c r="AE59" s="1038"/>
      <c r="AF59" s="1016"/>
      <c r="AG59" s="1017"/>
      <c r="AH59" s="1017"/>
      <c r="AI59" s="1017"/>
      <c r="AJ59" s="1018"/>
      <c r="AK59" s="1019"/>
      <c r="AL59" s="1020"/>
      <c r="AM59" s="1020"/>
      <c r="AN59" s="1020"/>
      <c r="AO59" s="1020"/>
      <c r="AP59" s="1020"/>
      <c r="AQ59" s="1020"/>
      <c r="AR59" s="1020"/>
      <c r="AS59" s="1020"/>
      <c r="AT59" s="1020"/>
      <c r="AU59" s="1020"/>
      <c r="AV59" s="1020"/>
      <c r="AW59" s="1020"/>
      <c r="AX59" s="1020"/>
      <c r="AY59" s="1020"/>
      <c r="AZ59" s="1021"/>
      <c r="BA59" s="1021"/>
      <c r="BB59" s="1021"/>
      <c r="BC59" s="1021"/>
      <c r="BD59" s="1021"/>
      <c r="BE59" s="1029"/>
      <c r="BF59" s="1029"/>
      <c r="BG59" s="1029"/>
      <c r="BH59" s="1029"/>
      <c r="BI59" s="1030"/>
      <c r="BJ59" s="203"/>
      <c r="BK59" s="203"/>
      <c r="BL59" s="203"/>
      <c r="BM59" s="203"/>
      <c r="BN59" s="203"/>
      <c r="BO59" s="216"/>
      <c r="BP59" s="216"/>
      <c r="BQ59" s="213">
        <v>53</v>
      </c>
      <c r="BR59" s="214"/>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197"/>
    </row>
    <row r="60" spans="1:131" s="198" customFormat="1" ht="26.25" customHeight="1">
      <c r="A60" s="212">
        <v>33</v>
      </c>
      <c r="B60" s="1034"/>
      <c r="C60" s="1035"/>
      <c r="D60" s="1035"/>
      <c r="E60" s="1035"/>
      <c r="F60" s="1035"/>
      <c r="G60" s="1035"/>
      <c r="H60" s="1035"/>
      <c r="I60" s="1035"/>
      <c r="J60" s="1035"/>
      <c r="K60" s="1035"/>
      <c r="L60" s="1035"/>
      <c r="M60" s="1035"/>
      <c r="N60" s="1035"/>
      <c r="O60" s="1035"/>
      <c r="P60" s="1036"/>
      <c r="Q60" s="1037"/>
      <c r="R60" s="1020"/>
      <c r="S60" s="1020"/>
      <c r="T60" s="1020"/>
      <c r="U60" s="1020"/>
      <c r="V60" s="1020"/>
      <c r="W60" s="1020"/>
      <c r="X60" s="1020"/>
      <c r="Y60" s="1020"/>
      <c r="Z60" s="1020"/>
      <c r="AA60" s="1020"/>
      <c r="AB60" s="1020"/>
      <c r="AC60" s="1020"/>
      <c r="AD60" s="1020"/>
      <c r="AE60" s="1038"/>
      <c r="AF60" s="1016"/>
      <c r="AG60" s="1017"/>
      <c r="AH60" s="1017"/>
      <c r="AI60" s="1017"/>
      <c r="AJ60" s="1018"/>
      <c r="AK60" s="1019"/>
      <c r="AL60" s="1020"/>
      <c r="AM60" s="1020"/>
      <c r="AN60" s="1020"/>
      <c r="AO60" s="1020"/>
      <c r="AP60" s="1020"/>
      <c r="AQ60" s="1020"/>
      <c r="AR60" s="1020"/>
      <c r="AS60" s="1020"/>
      <c r="AT60" s="1020"/>
      <c r="AU60" s="1020"/>
      <c r="AV60" s="1020"/>
      <c r="AW60" s="1020"/>
      <c r="AX60" s="1020"/>
      <c r="AY60" s="1020"/>
      <c r="AZ60" s="1021"/>
      <c r="BA60" s="1021"/>
      <c r="BB60" s="1021"/>
      <c r="BC60" s="1021"/>
      <c r="BD60" s="1021"/>
      <c r="BE60" s="1029"/>
      <c r="BF60" s="1029"/>
      <c r="BG60" s="1029"/>
      <c r="BH60" s="1029"/>
      <c r="BI60" s="1030"/>
      <c r="BJ60" s="203"/>
      <c r="BK60" s="203"/>
      <c r="BL60" s="203"/>
      <c r="BM60" s="203"/>
      <c r="BN60" s="203"/>
      <c r="BO60" s="216"/>
      <c r="BP60" s="216"/>
      <c r="BQ60" s="213">
        <v>54</v>
      </c>
      <c r="BR60" s="214"/>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197"/>
    </row>
    <row r="61" spans="1:131" s="198" customFormat="1" ht="26.25" customHeight="1" thickBot="1">
      <c r="A61" s="212">
        <v>34</v>
      </c>
      <c r="B61" s="1034"/>
      <c r="C61" s="1035"/>
      <c r="D61" s="1035"/>
      <c r="E61" s="1035"/>
      <c r="F61" s="1035"/>
      <c r="G61" s="1035"/>
      <c r="H61" s="1035"/>
      <c r="I61" s="1035"/>
      <c r="J61" s="1035"/>
      <c r="K61" s="1035"/>
      <c r="L61" s="1035"/>
      <c r="M61" s="1035"/>
      <c r="N61" s="1035"/>
      <c r="O61" s="1035"/>
      <c r="P61" s="1036"/>
      <c r="Q61" s="1037"/>
      <c r="R61" s="1020"/>
      <c r="S61" s="1020"/>
      <c r="T61" s="1020"/>
      <c r="U61" s="1020"/>
      <c r="V61" s="1020"/>
      <c r="W61" s="1020"/>
      <c r="X61" s="1020"/>
      <c r="Y61" s="1020"/>
      <c r="Z61" s="1020"/>
      <c r="AA61" s="1020"/>
      <c r="AB61" s="1020"/>
      <c r="AC61" s="1020"/>
      <c r="AD61" s="1020"/>
      <c r="AE61" s="1038"/>
      <c r="AF61" s="1016"/>
      <c r="AG61" s="1017"/>
      <c r="AH61" s="1017"/>
      <c r="AI61" s="1017"/>
      <c r="AJ61" s="1018"/>
      <c r="AK61" s="1019"/>
      <c r="AL61" s="1020"/>
      <c r="AM61" s="1020"/>
      <c r="AN61" s="1020"/>
      <c r="AO61" s="1020"/>
      <c r="AP61" s="1020"/>
      <c r="AQ61" s="1020"/>
      <c r="AR61" s="1020"/>
      <c r="AS61" s="1020"/>
      <c r="AT61" s="1020"/>
      <c r="AU61" s="1020"/>
      <c r="AV61" s="1020"/>
      <c r="AW61" s="1020"/>
      <c r="AX61" s="1020"/>
      <c r="AY61" s="1020"/>
      <c r="AZ61" s="1021"/>
      <c r="BA61" s="1021"/>
      <c r="BB61" s="1021"/>
      <c r="BC61" s="1021"/>
      <c r="BD61" s="1021"/>
      <c r="BE61" s="1029"/>
      <c r="BF61" s="1029"/>
      <c r="BG61" s="1029"/>
      <c r="BH61" s="1029"/>
      <c r="BI61" s="1030"/>
      <c r="BJ61" s="203"/>
      <c r="BK61" s="203"/>
      <c r="BL61" s="203"/>
      <c r="BM61" s="203"/>
      <c r="BN61" s="203"/>
      <c r="BO61" s="216"/>
      <c r="BP61" s="216"/>
      <c r="BQ61" s="213">
        <v>55</v>
      </c>
      <c r="BR61" s="214"/>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197"/>
    </row>
    <row r="62" spans="1:131" s="198" customFormat="1" ht="26.25" customHeight="1">
      <c r="A62" s="212">
        <v>35</v>
      </c>
      <c r="B62" s="1034"/>
      <c r="C62" s="1035"/>
      <c r="D62" s="1035"/>
      <c r="E62" s="1035"/>
      <c r="F62" s="1035"/>
      <c r="G62" s="1035"/>
      <c r="H62" s="1035"/>
      <c r="I62" s="1035"/>
      <c r="J62" s="1035"/>
      <c r="K62" s="1035"/>
      <c r="L62" s="1035"/>
      <c r="M62" s="1035"/>
      <c r="N62" s="1035"/>
      <c r="O62" s="1035"/>
      <c r="P62" s="1036"/>
      <c r="Q62" s="1037"/>
      <c r="R62" s="1020"/>
      <c r="S62" s="1020"/>
      <c r="T62" s="1020"/>
      <c r="U62" s="1020"/>
      <c r="V62" s="1020"/>
      <c r="W62" s="1020"/>
      <c r="X62" s="1020"/>
      <c r="Y62" s="1020"/>
      <c r="Z62" s="1020"/>
      <c r="AA62" s="1020"/>
      <c r="AB62" s="1020"/>
      <c r="AC62" s="1020"/>
      <c r="AD62" s="1020"/>
      <c r="AE62" s="1038"/>
      <c r="AF62" s="1016"/>
      <c r="AG62" s="1017"/>
      <c r="AH62" s="1017"/>
      <c r="AI62" s="1017"/>
      <c r="AJ62" s="1018"/>
      <c r="AK62" s="1019"/>
      <c r="AL62" s="1020"/>
      <c r="AM62" s="1020"/>
      <c r="AN62" s="1020"/>
      <c r="AO62" s="1020"/>
      <c r="AP62" s="1020"/>
      <c r="AQ62" s="1020"/>
      <c r="AR62" s="1020"/>
      <c r="AS62" s="1020"/>
      <c r="AT62" s="1020"/>
      <c r="AU62" s="1020"/>
      <c r="AV62" s="1020"/>
      <c r="AW62" s="1020"/>
      <c r="AX62" s="1020"/>
      <c r="AY62" s="1020"/>
      <c r="AZ62" s="1021"/>
      <c r="BA62" s="1021"/>
      <c r="BB62" s="1021"/>
      <c r="BC62" s="1021"/>
      <c r="BD62" s="1021"/>
      <c r="BE62" s="1029"/>
      <c r="BF62" s="1029"/>
      <c r="BG62" s="1029"/>
      <c r="BH62" s="1029"/>
      <c r="BI62" s="1030"/>
      <c r="BJ62" s="1031" t="s">
        <v>385</v>
      </c>
      <c r="BK62" s="1032"/>
      <c r="BL62" s="1032"/>
      <c r="BM62" s="1032"/>
      <c r="BN62" s="1033"/>
      <c r="BO62" s="216"/>
      <c r="BP62" s="216"/>
      <c r="BQ62" s="213">
        <v>56</v>
      </c>
      <c r="BR62" s="214"/>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197"/>
    </row>
    <row r="63" spans="1:131" s="198" customFormat="1" ht="26.25" customHeight="1" thickBot="1">
      <c r="A63" s="215" t="s">
        <v>366</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5"/>
      <c r="AF63" s="1026">
        <v>1921</v>
      </c>
      <c r="AG63" s="953"/>
      <c r="AH63" s="953"/>
      <c r="AI63" s="953"/>
      <c r="AJ63" s="1027"/>
      <c r="AK63" s="1028"/>
      <c r="AL63" s="957"/>
      <c r="AM63" s="957"/>
      <c r="AN63" s="957"/>
      <c r="AO63" s="957"/>
      <c r="AP63" s="953">
        <v>10652</v>
      </c>
      <c r="AQ63" s="953"/>
      <c r="AR63" s="953"/>
      <c r="AS63" s="953"/>
      <c r="AT63" s="953"/>
      <c r="AU63" s="953">
        <v>2714</v>
      </c>
      <c r="AV63" s="953"/>
      <c r="AW63" s="953"/>
      <c r="AX63" s="953"/>
      <c r="AY63" s="953"/>
      <c r="AZ63" s="1022"/>
      <c r="BA63" s="1022"/>
      <c r="BB63" s="1022"/>
      <c r="BC63" s="1022"/>
      <c r="BD63" s="1022"/>
      <c r="BE63" s="954"/>
      <c r="BF63" s="954"/>
      <c r="BG63" s="954"/>
      <c r="BH63" s="954"/>
      <c r="BI63" s="955"/>
      <c r="BJ63" s="1023" t="s">
        <v>110</v>
      </c>
      <c r="BK63" s="945"/>
      <c r="BL63" s="945"/>
      <c r="BM63" s="945"/>
      <c r="BN63" s="1024"/>
      <c r="BO63" s="216"/>
      <c r="BP63" s="216"/>
      <c r="BQ63" s="213">
        <v>57</v>
      </c>
      <c r="BR63" s="214"/>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197"/>
    </row>
    <row r="66" spans="1:131" s="198" customFormat="1" ht="26.25" customHeight="1">
      <c r="A66" s="992" t="s">
        <v>388</v>
      </c>
      <c r="B66" s="993"/>
      <c r="C66" s="993"/>
      <c r="D66" s="993"/>
      <c r="E66" s="993"/>
      <c r="F66" s="993"/>
      <c r="G66" s="993"/>
      <c r="H66" s="993"/>
      <c r="I66" s="993"/>
      <c r="J66" s="993"/>
      <c r="K66" s="993"/>
      <c r="L66" s="993"/>
      <c r="M66" s="993"/>
      <c r="N66" s="993"/>
      <c r="O66" s="993"/>
      <c r="P66" s="994"/>
      <c r="Q66" s="998" t="s">
        <v>370</v>
      </c>
      <c r="R66" s="999"/>
      <c r="S66" s="999"/>
      <c r="T66" s="999"/>
      <c r="U66" s="1000"/>
      <c r="V66" s="998" t="s">
        <v>371</v>
      </c>
      <c r="W66" s="999"/>
      <c r="X66" s="999"/>
      <c r="Y66" s="999"/>
      <c r="Z66" s="1000"/>
      <c r="AA66" s="998" t="s">
        <v>372</v>
      </c>
      <c r="AB66" s="999"/>
      <c r="AC66" s="999"/>
      <c r="AD66" s="999"/>
      <c r="AE66" s="1000"/>
      <c r="AF66" s="1004" t="s">
        <v>373</v>
      </c>
      <c r="AG66" s="1005"/>
      <c r="AH66" s="1005"/>
      <c r="AI66" s="1005"/>
      <c r="AJ66" s="1006"/>
      <c r="AK66" s="998" t="s">
        <v>374</v>
      </c>
      <c r="AL66" s="993"/>
      <c r="AM66" s="993"/>
      <c r="AN66" s="993"/>
      <c r="AO66" s="994"/>
      <c r="AP66" s="998" t="s">
        <v>375</v>
      </c>
      <c r="AQ66" s="999"/>
      <c r="AR66" s="999"/>
      <c r="AS66" s="999"/>
      <c r="AT66" s="1000"/>
      <c r="AU66" s="998" t="s">
        <v>389</v>
      </c>
      <c r="AV66" s="999"/>
      <c r="AW66" s="999"/>
      <c r="AX66" s="999"/>
      <c r="AY66" s="1000"/>
      <c r="AZ66" s="998" t="s">
        <v>353</v>
      </c>
      <c r="BA66" s="999"/>
      <c r="BB66" s="999"/>
      <c r="BC66" s="999"/>
      <c r="BD66" s="1014"/>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2" t="s">
        <v>527</v>
      </c>
      <c r="C68" s="983"/>
      <c r="D68" s="983"/>
      <c r="E68" s="983"/>
      <c r="F68" s="983"/>
      <c r="G68" s="983"/>
      <c r="H68" s="983"/>
      <c r="I68" s="983"/>
      <c r="J68" s="983"/>
      <c r="K68" s="983"/>
      <c r="L68" s="983"/>
      <c r="M68" s="983"/>
      <c r="N68" s="983"/>
      <c r="O68" s="983"/>
      <c r="P68" s="984"/>
      <c r="Q68" s="985">
        <v>185</v>
      </c>
      <c r="R68" s="979"/>
      <c r="S68" s="979"/>
      <c r="T68" s="979"/>
      <c r="U68" s="979"/>
      <c r="V68" s="979">
        <v>158</v>
      </c>
      <c r="W68" s="979"/>
      <c r="X68" s="979"/>
      <c r="Y68" s="979"/>
      <c r="Z68" s="979"/>
      <c r="AA68" s="979">
        <v>26</v>
      </c>
      <c r="AB68" s="979"/>
      <c r="AC68" s="979"/>
      <c r="AD68" s="979"/>
      <c r="AE68" s="979"/>
      <c r="AF68" s="979">
        <v>26</v>
      </c>
      <c r="AG68" s="979"/>
      <c r="AH68" s="979"/>
      <c r="AI68" s="979"/>
      <c r="AJ68" s="979"/>
      <c r="AK68" s="979">
        <v>12</v>
      </c>
      <c r="AL68" s="979"/>
      <c r="AM68" s="979"/>
      <c r="AN68" s="979"/>
      <c r="AO68" s="979"/>
      <c r="AP68" s="979" t="s">
        <v>537</v>
      </c>
      <c r="AQ68" s="979"/>
      <c r="AR68" s="979"/>
      <c r="AS68" s="979"/>
      <c r="AT68" s="979"/>
      <c r="AU68" s="979" t="s">
        <v>537</v>
      </c>
      <c r="AV68" s="979"/>
      <c r="AW68" s="979"/>
      <c r="AX68" s="979"/>
      <c r="AY68" s="979"/>
      <c r="AZ68" s="980"/>
      <c r="BA68" s="980"/>
      <c r="BB68" s="980"/>
      <c r="BC68" s="980"/>
      <c r="BD68" s="981"/>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528</v>
      </c>
      <c r="C69" s="969"/>
      <c r="D69" s="969"/>
      <c r="E69" s="969"/>
      <c r="F69" s="969"/>
      <c r="G69" s="969"/>
      <c r="H69" s="969"/>
      <c r="I69" s="969"/>
      <c r="J69" s="969"/>
      <c r="K69" s="969"/>
      <c r="L69" s="969"/>
      <c r="M69" s="969"/>
      <c r="N69" s="969"/>
      <c r="O69" s="969"/>
      <c r="P69" s="970"/>
      <c r="Q69" s="971">
        <v>946790</v>
      </c>
      <c r="R69" s="965"/>
      <c r="S69" s="965"/>
      <c r="T69" s="965"/>
      <c r="U69" s="965"/>
      <c r="V69" s="965">
        <v>924334</v>
      </c>
      <c r="W69" s="965"/>
      <c r="X69" s="965"/>
      <c r="Y69" s="965"/>
      <c r="Z69" s="965"/>
      <c r="AA69" s="965">
        <v>22456</v>
      </c>
      <c r="AB69" s="965"/>
      <c r="AC69" s="965"/>
      <c r="AD69" s="965"/>
      <c r="AE69" s="965"/>
      <c r="AF69" s="965">
        <v>22456</v>
      </c>
      <c r="AG69" s="965"/>
      <c r="AH69" s="965"/>
      <c r="AI69" s="965"/>
      <c r="AJ69" s="965"/>
      <c r="AK69" s="965">
        <v>5657</v>
      </c>
      <c r="AL69" s="965"/>
      <c r="AM69" s="965"/>
      <c r="AN69" s="965"/>
      <c r="AO69" s="965"/>
      <c r="AP69" s="965" t="s">
        <v>538</v>
      </c>
      <c r="AQ69" s="965"/>
      <c r="AR69" s="965"/>
      <c r="AS69" s="965"/>
      <c r="AT69" s="965"/>
      <c r="AU69" s="965" t="s">
        <v>537</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529</v>
      </c>
      <c r="C70" s="969"/>
      <c r="D70" s="969"/>
      <c r="E70" s="969"/>
      <c r="F70" s="969"/>
      <c r="G70" s="969"/>
      <c r="H70" s="969"/>
      <c r="I70" s="969"/>
      <c r="J70" s="969"/>
      <c r="K70" s="969"/>
      <c r="L70" s="969"/>
      <c r="M70" s="969"/>
      <c r="N70" s="969"/>
      <c r="O70" s="969"/>
      <c r="P70" s="970"/>
      <c r="Q70" s="971">
        <v>40036</v>
      </c>
      <c r="R70" s="965"/>
      <c r="S70" s="965"/>
      <c r="T70" s="965"/>
      <c r="U70" s="965"/>
      <c r="V70" s="965">
        <v>34096</v>
      </c>
      <c r="W70" s="965"/>
      <c r="X70" s="965"/>
      <c r="Y70" s="965"/>
      <c r="Z70" s="965"/>
      <c r="AA70" s="965">
        <v>5940</v>
      </c>
      <c r="AB70" s="965"/>
      <c r="AC70" s="965"/>
      <c r="AD70" s="965"/>
      <c r="AE70" s="965"/>
      <c r="AF70" s="965">
        <v>32505</v>
      </c>
      <c r="AG70" s="965"/>
      <c r="AH70" s="965"/>
      <c r="AI70" s="965"/>
      <c r="AJ70" s="965"/>
      <c r="AK70" s="965" t="s">
        <v>537</v>
      </c>
      <c r="AL70" s="965"/>
      <c r="AM70" s="965"/>
      <c r="AN70" s="965"/>
      <c r="AO70" s="965"/>
      <c r="AP70" s="965">
        <v>149081</v>
      </c>
      <c r="AQ70" s="965"/>
      <c r="AR70" s="965"/>
      <c r="AS70" s="965"/>
      <c r="AT70" s="965"/>
      <c r="AU70" s="965" t="s">
        <v>539</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530</v>
      </c>
      <c r="C71" s="969"/>
      <c r="D71" s="969"/>
      <c r="E71" s="969"/>
      <c r="F71" s="969"/>
      <c r="G71" s="969"/>
      <c r="H71" s="969"/>
      <c r="I71" s="969"/>
      <c r="J71" s="969"/>
      <c r="K71" s="969"/>
      <c r="L71" s="969"/>
      <c r="M71" s="969"/>
      <c r="N71" s="969"/>
      <c r="O71" s="969"/>
      <c r="P71" s="970"/>
      <c r="Q71" s="971">
        <v>9050</v>
      </c>
      <c r="R71" s="965"/>
      <c r="S71" s="965"/>
      <c r="T71" s="965"/>
      <c r="U71" s="965"/>
      <c r="V71" s="965">
        <v>5629</v>
      </c>
      <c r="W71" s="965"/>
      <c r="X71" s="965"/>
      <c r="Y71" s="965"/>
      <c r="Z71" s="965"/>
      <c r="AA71" s="965">
        <v>3421</v>
      </c>
      <c r="AB71" s="965"/>
      <c r="AC71" s="965"/>
      <c r="AD71" s="965"/>
      <c r="AE71" s="965"/>
      <c r="AF71" s="965">
        <v>11358</v>
      </c>
      <c r="AG71" s="965"/>
      <c r="AH71" s="965"/>
      <c r="AI71" s="965"/>
      <c r="AJ71" s="965"/>
      <c r="AK71" s="965" t="s">
        <v>537</v>
      </c>
      <c r="AL71" s="965"/>
      <c r="AM71" s="965"/>
      <c r="AN71" s="965"/>
      <c r="AO71" s="965"/>
      <c r="AP71" s="965">
        <v>20248</v>
      </c>
      <c r="AQ71" s="965"/>
      <c r="AR71" s="965"/>
      <c r="AS71" s="965"/>
      <c r="AT71" s="965"/>
      <c r="AU71" s="965" t="s">
        <v>537</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536</v>
      </c>
      <c r="C72" s="969"/>
      <c r="D72" s="969"/>
      <c r="E72" s="969"/>
      <c r="F72" s="969"/>
      <c r="G72" s="969"/>
      <c r="H72" s="969"/>
      <c r="I72" s="969"/>
      <c r="J72" s="969"/>
      <c r="K72" s="969"/>
      <c r="L72" s="969"/>
      <c r="M72" s="969"/>
      <c r="N72" s="969"/>
      <c r="O72" s="969"/>
      <c r="P72" s="970"/>
      <c r="Q72" s="976">
        <v>3261</v>
      </c>
      <c r="R72" s="977"/>
      <c r="S72" s="977"/>
      <c r="T72" s="977"/>
      <c r="U72" s="977"/>
      <c r="V72" s="977">
        <v>3121</v>
      </c>
      <c r="W72" s="977"/>
      <c r="X72" s="977"/>
      <c r="Y72" s="977"/>
      <c r="Z72" s="977"/>
      <c r="AA72" s="977">
        <v>141</v>
      </c>
      <c r="AB72" s="977"/>
      <c r="AC72" s="977"/>
      <c r="AD72" s="977"/>
      <c r="AE72" s="978"/>
      <c r="AF72" s="965">
        <v>141</v>
      </c>
      <c r="AG72" s="965"/>
      <c r="AH72" s="965"/>
      <c r="AI72" s="965"/>
      <c r="AJ72" s="965"/>
      <c r="AK72" s="965">
        <v>111</v>
      </c>
      <c r="AL72" s="965"/>
      <c r="AM72" s="965"/>
      <c r="AN72" s="965"/>
      <c r="AO72" s="965"/>
      <c r="AP72" s="965">
        <v>1691</v>
      </c>
      <c r="AQ72" s="965"/>
      <c r="AR72" s="965"/>
      <c r="AS72" s="965"/>
      <c r="AT72" s="965"/>
      <c r="AU72" s="965">
        <v>205</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66486</v>
      </c>
      <c r="AG88" s="953"/>
      <c r="AH88" s="953"/>
      <c r="AI88" s="953"/>
      <c r="AJ88" s="953"/>
      <c r="AK88" s="957"/>
      <c r="AL88" s="957"/>
      <c r="AM88" s="957"/>
      <c r="AN88" s="957"/>
      <c r="AO88" s="957"/>
      <c r="AP88" s="953">
        <v>171020</v>
      </c>
      <c r="AQ88" s="953"/>
      <c r="AR88" s="953"/>
      <c r="AS88" s="953"/>
      <c r="AT88" s="953"/>
      <c r="AU88" s="953">
        <v>205</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300</v>
      </c>
      <c r="CS102" s="945"/>
      <c r="CT102" s="945"/>
      <c r="CU102" s="945"/>
      <c r="CV102" s="946"/>
      <c r="CW102" s="944">
        <v>3</v>
      </c>
      <c r="CX102" s="945"/>
      <c r="CY102" s="945"/>
      <c r="CZ102" s="945"/>
      <c r="DA102" s="946"/>
      <c r="DB102" s="944" t="s">
        <v>473</v>
      </c>
      <c r="DC102" s="945"/>
      <c r="DD102" s="945"/>
      <c r="DE102" s="945"/>
      <c r="DF102" s="946"/>
      <c r="DG102" s="944" t="s">
        <v>473</v>
      </c>
      <c r="DH102" s="945"/>
      <c r="DI102" s="945"/>
      <c r="DJ102" s="945"/>
      <c r="DK102" s="946"/>
      <c r="DL102" s="944" t="s">
        <v>473</v>
      </c>
      <c r="DM102" s="945"/>
      <c r="DN102" s="945"/>
      <c r="DO102" s="945"/>
      <c r="DP102" s="946"/>
      <c r="DQ102" s="944" t="s">
        <v>473</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284</v>
      </c>
      <c r="AG109" s="886"/>
      <c r="AH109" s="886"/>
      <c r="AI109" s="886"/>
      <c r="AJ109" s="887"/>
      <c r="AK109" s="888" t="s">
        <v>283</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284</v>
      </c>
      <c r="BW109" s="886"/>
      <c r="BX109" s="886"/>
      <c r="BY109" s="886"/>
      <c r="BZ109" s="887"/>
      <c r="CA109" s="888" t="s">
        <v>283</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284</v>
      </c>
      <c r="DM109" s="886"/>
      <c r="DN109" s="886"/>
      <c r="DO109" s="886"/>
      <c r="DP109" s="887"/>
      <c r="DQ109" s="888" t="s">
        <v>283</v>
      </c>
      <c r="DR109" s="886"/>
      <c r="DS109" s="886"/>
      <c r="DT109" s="886"/>
      <c r="DU109" s="887"/>
      <c r="DV109" s="888" t="s">
        <v>400</v>
      </c>
      <c r="DW109" s="886"/>
      <c r="DX109" s="886"/>
      <c r="DY109" s="886"/>
      <c r="DZ109" s="917"/>
    </row>
    <row r="110" spans="1:131" s="197" customFormat="1" ht="26.25" customHeight="1">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2371166</v>
      </c>
      <c r="AB110" s="871"/>
      <c r="AC110" s="871"/>
      <c r="AD110" s="871"/>
      <c r="AE110" s="872"/>
      <c r="AF110" s="873">
        <v>2387243</v>
      </c>
      <c r="AG110" s="871"/>
      <c r="AH110" s="871"/>
      <c r="AI110" s="871"/>
      <c r="AJ110" s="872"/>
      <c r="AK110" s="873">
        <v>2343627</v>
      </c>
      <c r="AL110" s="871"/>
      <c r="AM110" s="871"/>
      <c r="AN110" s="871"/>
      <c r="AO110" s="872"/>
      <c r="AP110" s="874">
        <v>23.4</v>
      </c>
      <c r="AQ110" s="875"/>
      <c r="AR110" s="875"/>
      <c r="AS110" s="875"/>
      <c r="AT110" s="876"/>
      <c r="AU110" s="918" t="s">
        <v>60</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16735008</v>
      </c>
      <c r="BR110" s="798"/>
      <c r="BS110" s="798"/>
      <c r="BT110" s="798"/>
      <c r="BU110" s="798"/>
      <c r="BV110" s="798">
        <v>17080800</v>
      </c>
      <c r="BW110" s="798"/>
      <c r="BX110" s="798"/>
      <c r="BY110" s="798"/>
      <c r="BZ110" s="798"/>
      <c r="CA110" s="798">
        <v>17044444</v>
      </c>
      <c r="CB110" s="798"/>
      <c r="CC110" s="798"/>
      <c r="CD110" s="798"/>
      <c r="CE110" s="798"/>
      <c r="CF110" s="859">
        <v>169.8</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110</v>
      </c>
      <c r="DH110" s="798"/>
      <c r="DI110" s="798"/>
      <c r="DJ110" s="798"/>
      <c r="DK110" s="798"/>
      <c r="DL110" s="798" t="s">
        <v>110</v>
      </c>
      <c r="DM110" s="798"/>
      <c r="DN110" s="798"/>
      <c r="DO110" s="798"/>
      <c r="DP110" s="798"/>
      <c r="DQ110" s="798" t="s">
        <v>110</v>
      </c>
      <c r="DR110" s="798"/>
      <c r="DS110" s="798"/>
      <c r="DT110" s="798"/>
      <c r="DU110" s="798"/>
      <c r="DV110" s="799" t="s">
        <v>110</v>
      </c>
      <c r="DW110" s="799"/>
      <c r="DX110" s="799"/>
      <c r="DY110" s="799"/>
      <c r="DZ110" s="800"/>
    </row>
    <row r="111" spans="1:131" s="197" customFormat="1" ht="26.25" customHeight="1">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110</v>
      </c>
      <c r="AB111" s="907"/>
      <c r="AC111" s="907"/>
      <c r="AD111" s="907"/>
      <c r="AE111" s="908"/>
      <c r="AF111" s="909" t="s">
        <v>110</v>
      </c>
      <c r="AG111" s="907"/>
      <c r="AH111" s="907"/>
      <c r="AI111" s="907"/>
      <c r="AJ111" s="908"/>
      <c r="AK111" s="909" t="s">
        <v>110</v>
      </c>
      <c r="AL111" s="907"/>
      <c r="AM111" s="907"/>
      <c r="AN111" s="907"/>
      <c r="AO111" s="908"/>
      <c r="AP111" s="910" t="s">
        <v>110</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v>1051722</v>
      </c>
      <c r="BR111" s="769"/>
      <c r="BS111" s="769"/>
      <c r="BT111" s="769"/>
      <c r="BU111" s="769"/>
      <c r="BV111" s="769" t="s">
        <v>110</v>
      </c>
      <c r="BW111" s="769"/>
      <c r="BX111" s="769"/>
      <c r="BY111" s="769"/>
      <c r="BZ111" s="769"/>
      <c r="CA111" s="769" t="s">
        <v>110</v>
      </c>
      <c r="CB111" s="769"/>
      <c r="CC111" s="769"/>
      <c r="CD111" s="769"/>
      <c r="CE111" s="769"/>
      <c r="CF111" s="846" t="s">
        <v>110</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110</v>
      </c>
      <c r="DH111" s="769"/>
      <c r="DI111" s="769"/>
      <c r="DJ111" s="769"/>
      <c r="DK111" s="769"/>
      <c r="DL111" s="769" t="s">
        <v>110</v>
      </c>
      <c r="DM111" s="769"/>
      <c r="DN111" s="769"/>
      <c r="DO111" s="769"/>
      <c r="DP111" s="769"/>
      <c r="DQ111" s="769" t="s">
        <v>110</v>
      </c>
      <c r="DR111" s="769"/>
      <c r="DS111" s="769"/>
      <c r="DT111" s="769"/>
      <c r="DU111" s="769"/>
      <c r="DV111" s="821" t="s">
        <v>110</v>
      </c>
      <c r="DW111" s="821"/>
      <c r="DX111" s="821"/>
      <c r="DY111" s="821"/>
      <c r="DZ111" s="822"/>
    </row>
    <row r="112" spans="1:131" s="197" customFormat="1" ht="26.25" customHeight="1">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110</v>
      </c>
      <c r="AB112" s="782"/>
      <c r="AC112" s="782"/>
      <c r="AD112" s="782"/>
      <c r="AE112" s="783"/>
      <c r="AF112" s="784" t="s">
        <v>110</v>
      </c>
      <c r="AG112" s="782"/>
      <c r="AH112" s="782"/>
      <c r="AI112" s="782"/>
      <c r="AJ112" s="783"/>
      <c r="AK112" s="784" t="s">
        <v>110</v>
      </c>
      <c r="AL112" s="782"/>
      <c r="AM112" s="782"/>
      <c r="AN112" s="782"/>
      <c r="AO112" s="783"/>
      <c r="AP112" s="752" t="s">
        <v>110</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v>3381873</v>
      </c>
      <c r="BR112" s="769"/>
      <c r="BS112" s="769"/>
      <c r="BT112" s="769"/>
      <c r="BU112" s="769"/>
      <c r="BV112" s="769">
        <v>3132946</v>
      </c>
      <c r="BW112" s="769"/>
      <c r="BX112" s="769"/>
      <c r="BY112" s="769"/>
      <c r="BZ112" s="769"/>
      <c r="CA112" s="769">
        <v>2713928</v>
      </c>
      <c r="CB112" s="769"/>
      <c r="CC112" s="769"/>
      <c r="CD112" s="769"/>
      <c r="CE112" s="769"/>
      <c r="CF112" s="846">
        <v>27</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110</v>
      </c>
      <c r="DH112" s="769"/>
      <c r="DI112" s="769"/>
      <c r="DJ112" s="769"/>
      <c r="DK112" s="769"/>
      <c r="DL112" s="769" t="s">
        <v>110</v>
      </c>
      <c r="DM112" s="769"/>
      <c r="DN112" s="769"/>
      <c r="DO112" s="769"/>
      <c r="DP112" s="769"/>
      <c r="DQ112" s="769" t="s">
        <v>110</v>
      </c>
      <c r="DR112" s="769"/>
      <c r="DS112" s="769"/>
      <c r="DT112" s="769"/>
      <c r="DU112" s="769"/>
      <c r="DV112" s="821" t="s">
        <v>110</v>
      </c>
      <c r="DW112" s="821"/>
      <c r="DX112" s="821"/>
      <c r="DY112" s="821"/>
      <c r="DZ112" s="822"/>
    </row>
    <row r="113" spans="1:130" s="197" customFormat="1" ht="26.25" customHeight="1">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260199</v>
      </c>
      <c r="AB113" s="907"/>
      <c r="AC113" s="907"/>
      <c r="AD113" s="907"/>
      <c r="AE113" s="908"/>
      <c r="AF113" s="909">
        <v>226449</v>
      </c>
      <c r="AG113" s="907"/>
      <c r="AH113" s="907"/>
      <c r="AI113" s="907"/>
      <c r="AJ113" s="908"/>
      <c r="AK113" s="909">
        <v>148671</v>
      </c>
      <c r="AL113" s="907"/>
      <c r="AM113" s="907"/>
      <c r="AN113" s="907"/>
      <c r="AO113" s="908"/>
      <c r="AP113" s="910">
        <v>1.5</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v>511803</v>
      </c>
      <c r="BR113" s="769"/>
      <c r="BS113" s="769"/>
      <c r="BT113" s="769"/>
      <c r="BU113" s="769"/>
      <c r="BV113" s="769">
        <v>356104</v>
      </c>
      <c r="BW113" s="769"/>
      <c r="BX113" s="769"/>
      <c r="BY113" s="769"/>
      <c r="BZ113" s="769"/>
      <c r="CA113" s="769">
        <v>205015</v>
      </c>
      <c r="CB113" s="769"/>
      <c r="CC113" s="769"/>
      <c r="CD113" s="769"/>
      <c r="CE113" s="769"/>
      <c r="CF113" s="846">
        <v>2</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110</v>
      </c>
      <c r="DH113" s="782"/>
      <c r="DI113" s="782"/>
      <c r="DJ113" s="782"/>
      <c r="DK113" s="783"/>
      <c r="DL113" s="784" t="s">
        <v>110</v>
      </c>
      <c r="DM113" s="782"/>
      <c r="DN113" s="782"/>
      <c r="DO113" s="782"/>
      <c r="DP113" s="783"/>
      <c r="DQ113" s="784" t="s">
        <v>110</v>
      </c>
      <c r="DR113" s="782"/>
      <c r="DS113" s="782"/>
      <c r="DT113" s="782"/>
      <c r="DU113" s="783"/>
      <c r="DV113" s="752" t="s">
        <v>110</v>
      </c>
      <c r="DW113" s="753"/>
      <c r="DX113" s="753"/>
      <c r="DY113" s="753"/>
      <c r="DZ113" s="754"/>
    </row>
    <row r="114" spans="1:130" s="197" customFormat="1" ht="26.25" customHeight="1">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169503</v>
      </c>
      <c r="AB114" s="782"/>
      <c r="AC114" s="782"/>
      <c r="AD114" s="782"/>
      <c r="AE114" s="783"/>
      <c r="AF114" s="784">
        <v>167213</v>
      </c>
      <c r="AG114" s="782"/>
      <c r="AH114" s="782"/>
      <c r="AI114" s="782"/>
      <c r="AJ114" s="783"/>
      <c r="AK114" s="784">
        <v>162512</v>
      </c>
      <c r="AL114" s="782"/>
      <c r="AM114" s="782"/>
      <c r="AN114" s="782"/>
      <c r="AO114" s="783"/>
      <c r="AP114" s="752">
        <v>1.6</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4244567</v>
      </c>
      <c r="BR114" s="769"/>
      <c r="BS114" s="769"/>
      <c r="BT114" s="769"/>
      <c r="BU114" s="769"/>
      <c r="BV114" s="769">
        <v>3914620</v>
      </c>
      <c r="BW114" s="769"/>
      <c r="BX114" s="769"/>
      <c r="BY114" s="769"/>
      <c r="BZ114" s="769"/>
      <c r="CA114" s="769">
        <v>3570335</v>
      </c>
      <c r="CB114" s="769"/>
      <c r="CC114" s="769"/>
      <c r="CD114" s="769"/>
      <c r="CE114" s="769"/>
      <c r="CF114" s="846">
        <v>35.6</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110</v>
      </c>
      <c r="DH114" s="782"/>
      <c r="DI114" s="782"/>
      <c r="DJ114" s="782"/>
      <c r="DK114" s="783"/>
      <c r="DL114" s="784" t="s">
        <v>110</v>
      </c>
      <c r="DM114" s="782"/>
      <c r="DN114" s="782"/>
      <c r="DO114" s="782"/>
      <c r="DP114" s="783"/>
      <c r="DQ114" s="784" t="s">
        <v>110</v>
      </c>
      <c r="DR114" s="782"/>
      <c r="DS114" s="782"/>
      <c r="DT114" s="782"/>
      <c r="DU114" s="783"/>
      <c r="DV114" s="752" t="s">
        <v>110</v>
      </c>
      <c r="DW114" s="753"/>
      <c r="DX114" s="753"/>
      <c r="DY114" s="753"/>
      <c r="DZ114" s="754"/>
    </row>
    <row r="115" spans="1:130" s="197" customFormat="1" ht="26.25" customHeight="1">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110</v>
      </c>
      <c r="AB115" s="907"/>
      <c r="AC115" s="907"/>
      <c r="AD115" s="907"/>
      <c r="AE115" s="908"/>
      <c r="AF115" s="909" t="s">
        <v>110</v>
      </c>
      <c r="AG115" s="907"/>
      <c r="AH115" s="907"/>
      <c r="AI115" s="907"/>
      <c r="AJ115" s="908"/>
      <c r="AK115" s="909" t="s">
        <v>110</v>
      </c>
      <c r="AL115" s="907"/>
      <c r="AM115" s="907"/>
      <c r="AN115" s="907"/>
      <c r="AO115" s="908"/>
      <c r="AP115" s="910" t="s">
        <v>110</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t="s">
        <v>110</v>
      </c>
      <c r="BR115" s="769"/>
      <c r="BS115" s="769"/>
      <c r="BT115" s="769"/>
      <c r="BU115" s="769"/>
      <c r="BV115" s="769" t="s">
        <v>110</v>
      </c>
      <c r="BW115" s="769"/>
      <c r="BX115" s="769"/>
      <c r="BY115" s="769"/>
      <c r="BZ115" s="769"/>
      <c r="CA115" s="769" t="s">
        <v>110</v>
      </c>
      <c r="CB115" s="769"/>
      <c r="CC115" s="769"/>
      <c r="CD115" s="769"/>
      <c r="CE115" s="769"/>
      <c r="CF115" s="846" t="s">
        <v>110</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1051722</v>
      </c>
      <c r="DH115" s="782"/>
      <c r="DI115" s="782"/>
      <c r="DJ115" s="782"/>
      <c r="DK115" s="783"/>
      <c r="DL115" s="784" t="s">
        <v>110</v>
      </c>
      <c r="DM115" s="782"/>
      <c r="DN115" s="782"/>
      <c r="DO115" s="782"/>
      <c r="DP115" s="783"/>
      <c r="DQ115" s="784" t="s">
        <v>110</v>
      </c>
      <c r="DR115" s="782"/>
      <c r="DS115" s="782"/>
      <c r="DT115" s="782"/>
      <c r="DU115" s="783"/>
      <c r="DV115" s="752" t="s">
        <v>110</v>
      </c>
      <c r="DW115" s="753"/>
      <c r="DX115" s="753"/>
      <c r="DY115" s="753"/>
      <c r="DZ115" s="754"/>
    </row>
    <row r="116" spans="1:130" s="197" customFormat="1" ht="26.25" customHeight="1">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110</v>
      </c>
      <c r="AB116" s="782"/>
      <c r="AC116" s="782"/>
      <c r="AD116" s="782"/>
      <c r="AE116" s="783"/>
      <c r="AF116" s="784" t="s">
        <v>110</v>
      </c>
      <c r="AG116" s="782"/>
      <c r="AH116" s="782"/>
      <c r="AI116" s="782"/>
      <c r="AJ116" s="783"/>
      <c r="AK116" s="784" t="s">
        <v>110</v>
      </c>
      <c r="AL116" s="782"/>
      <c r="AM116" s="782"/>
      <c r="AN116" s="782"/>
      <c r="AO116" s="783"/>
      <c r="AP116" s="752" t="s">
        <v>110</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110</v>
      </c>
      <c r="BR116" s="769"/>
      <c r="BS116" s="769"/>
      <c r="BT116" s="769"/>
      <c r="BU116" s="769"/>
      <c r="BV116" s="769" t="s">
        <v>110</v>
      </c>
      <c r="BW116" s="769"/>
      <c r="BX116" s="769"/>
      <c r="BY116" s="769"/>
      <c r="BZ116" s="769"/>
      <c r="CA116" s="769" t="s">
        <v>110</v>
      </c>
      <c r="CB116" s="769"/>
      <c r="CC116" s="769"/>
      <c r="CD116" s="769"/>
      <c r="CE116" s="769"/>
      <c r="CF116" s="846" t="s">
        <v>110</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110</v>
      </c>
      <c r="DH116" s="782"/>
      <c r="DI116" s="782"/>
      <c r="DJ116" s="782"/>
      <c r="DK116" s="783"/>
      <c r="DL116" s="784" t="s">
        <v>110</v>
      </c>
      <c r="DM116" s="782"/>
      <c r="DN116" s="782"/>
      <c r="DO116" s="782"/>
      <c r="DP116" s="783"/>
      <c r="DQ116" s="784" t="s">
        <v>110</v>
      </c>
      <c r="DR116" s="782"/>
      <c r="DS116" s="782"/>
      <c r="DT116" s="782"/>
      <c r="DU116" s="783"/>
      <c r="DV116" s="752" t="s">
        <v>110</v>
      </c>
      <c r="DW116" s="753"/>
      <c r="DX116" s="753"/>
      <c r="DY116" s="753"/>
      <c r="DZ116" s="754"/>
    </row>
    <row r="117" spans="1:130" s="197" customFormat="1" ht="26.25" customHeight="1">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2800868</v>
      </c>
      <c r="AB117" s="893"/>
      <c r="AC117" s="893"/>
      <c r="AD117" s="893"/>
      <c r="AE117" s="894"/>
      <c r="AF117" s="896">
        <v>2780905</v>
      </c>
      <c r="AG117" s="893"/>
      <c r="AH117" s="893"/>
      <c r="AI117" s="893"/>
      <c r="AJ117" s="894"/>
      <c r="AK117" s="896">
        <v>2654810</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110</v>
      </c>
      <c r="BR117" s="856"/>
      <c r="BS117" s="856"/>
      <c r="BT117" s="856"/>
      <c r="BU117" s="856"/>
      <c r="BV117" s="856" t="s">
        <v>110</v>
      </c>
      <c r="BW117" s="856"/>
      <c r="BX117" s="856"/>
      <c r="BY117" s="856"/>
      <c r="BZ117" s="856"/>
      <c r="CA117" s="856" t="s">
        <v>110</v>
      </c>
      <c r="CB117" s="856"/>
      <c r="CC117" s="856"/>
      <c r="CD117" s="856"/>
      <c r="CE117" s="856"/>
      <c r="CF117" s="846" t="s">
        <v>110</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110</v>
      </c>
      <c r="DH117" s="782"/>
      <c r="DI117" s="782"/>
      <c r="DJ117" s="782"/>
      <c r="DK117" s="783"/>
      <c r="DL117" s="784" t="s">
        <v>110</v>
      </c>
      <c r="DM117" s="782"/>
      <c r="DN117" s="782"/>
      <c r="DO117" s="782"/>
      <c r="DP117" s="783"/>
      <c r="DQ117" s="784" t="s">
        <v>110</v>
      </c>
      <c r="DR117" s="782"/>
      <c r="DS117" s="782"/>
      <c r="DT117" s="782"/>
      <c r="DU117" s="783"/>
      <c r="DV117" s="752" t="s">
        <v>110</v>
      </c>
      <c r="DW117" s="753"/>
      <c r="DX117" s="753"/>
      <c r="DY117" s="753"/>
      <c r="DZ117" s="754"/>
    </row>
    <row r="118" spans="1:130" s="197" customFormat="1" ht="26.25" customHeight="1">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284</v>
      </c>
      <c r="AG118" s="886"/>
      <c r="AH118" s="886"/>
      <c r="AI118" s="886"/>
      <c r="AJ118" s="887"/>
      <c r="AK118" s="888" t="s">
        <v>283</v>
      </c>
      <c r="AL118" s="886"/>
      <c r="AM118" s="886"/>
      <c r="AN118" s="886"/>
      <c r="AO118" s="887"/>
      <c r="AP118" s="889" t="s">
        <v>400</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428</v>
      </c>
      <c r="BP118" s="836"/>
      <c r="BQ118" s="855">
        <v>25924973</v>
      </c>
      <c r="BR118" s="856"/>
      <c r="BS118" s="856"/>
      <c r="BT118" s="856"/>
      <c r="BU118" s="856"/>
      <c r="BV118" s="856">
        <v>24484470</v>
      </c>
      <c r="BW118" s="856"/>
      <c r="BX118" s="856"/>
      <c r="BY118" s="856"/>
      <c r="BZ118" s="856"/>
      <c r="CA118" s="856">
        <v>23533722</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110</v>
      </c>
      <c r="DH118" s="782"/>
      <c r="DI118" s="782"/>
      <c r="DJ118" s="782"/>
      <c r="DK118" s="783"/>
      <c r="DL118" s="784" t="s">
        <v>110</v>
      </c>
      <c r="DM118" s="782"/>
      <c r="DN118" s="782"/>
      <c r="DO118" s="782"/>
      <c r="DP118" s="783"/>
      <c r="DQ118" s="784" t="s">
        <v>110</v>
      </c>
      <c r="DR118" s="782"/>
      <c r="DS118" s="782"/>
      <c r="DT118" s="782"/>
      <c r="DU118" s="783"/>
      <c r="DV118" s="752" t="s">
        <v>110</v>
      </c>
      <c r="DW118" s="753"/>
      <c r="DX118" s="753"/>
      <c r="DY118" s="753"/>
      <c r="DZ118" s="754"/>
    </row>
    <row r="119" spans="1:130" s="197" customFormat="1" ht="26.25" customHeight="1">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110</v>
      </c>
      <c r="AB119" s="871"/>
      <c r="AC119" s="871"/>
      <c r="AD119" s="871"/>
      <c r="AE119" s="872"/>
      <c r="AF119" s="873" t="s">
        <v>110</v>
      </c>
      <c r="AG119" s="871"/>
      <c r="AH119" s="871"/>
      <c r="AI119" s="871"/>
      <c r="AJ119" s="872"/>
      <c r="AK119" s="873" t="s">
        <v>110</v>
      </c>
      <c r="AL119" s="871"/>
      <c r="AM119" s="871"/>
      <c r="AN119" s="871"/>
      <c r="AO119" s="872"/>
      <c r="AP119" s="874" t="s">
        <v>110</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4901345</v>
      </c>
      <c r="BR119" s="798"/>
      <c r="BS119" s="798"/>
      <c r="BT119" s="798"/>
      <c r="BU119" s="798"/>
      <c r="BV119" s="798">
        <v>4718975</v>
      </c>
      <c r="BW119" s="798"/>
      <c r="BX119" s="798"/>
      <c r="BY119" s="798"/>
      <c r="BZ119" s="798"/>
      <c r="CA119" s="798">
        <v>4350849</v>
      </c>
      <c r="CB119" s="798"/>
      <c r="CC119" s="798"/>
      <c r="CD119" s="798"/>
      <c r="CE119" s="798"/>
      <c r="CF119" s="859">
        <v>43.4</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110</v>
      </c>
      <c r="DH119" s="715"/>
      <c r="DI119" s="715"/>
      <c r="DJ119" s="715"/>
      <c r="DK119" s="716"/>
      <c r="DL119" s="717" t="s">
        <v>110</v>
      </c>
      <c r="DM119" s="715"/>
      <c r="DN119" s="715"/>
      <c r="DO119" s="715"/>
      <c r="DP119" s="716"/>
      <c r="DQ119" s="717" t="s">
        <v>110</v>
      </c>
      <c r="DR119" s="715"/>
      <c r="DS119" s="715"/>
      <c r="DT119" s="715"/>
      <c r="DU119" s="716"/>
      <c r="DV119" s="805" t="s">
        <v>110</v>
      </c>
      <c r="DW119" s="806"/>
      <c r="DX119" s="806"/>
      <c r="DY119" s="806"/>
      <c r="DZ119" s="807"/>
    </row>
    <row r="120" spans="1:130" s="197" customFormat="1" ht="26.25" customHeight="1">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110</v>
      </c>
      <c r="AB120" s="782"/>
      <c r="AC120" s="782"/>
      <c r="AD120" s="782"/>
      <c r="AE120" s="783"/>
      <c r="AF120" s="784" t="s">
        <v>110</v>
      </c>
      <c r="AG120" s="782"/>
      <c r="AH120" s="782"/>
      <c r="AI120" s="782"/>
      <c r="AJ120" s="783"/>
      <c r="AK120" s="784" t="s">
        <v>110</v>
      </c>
      <c r="AL120" s="782"/>
      <c r="AM120" s="782"/>
      <c r="AN120" s="782"/>
      <c r="AO120" s="783"/>
      <c r="AP120" s="752" t="s">
        <v>110</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v>2388242</v>
      </c>
      <c r="BR120" s="769"/>
      <c r="BS120" s="769"/>
      <c r="BT120" s="769"/>
      <c r="BU120" s="769"/>
      <c r="BV120" s="769">
        <v>2142496</v>
      </c>
      <c r="BW120" s="769"/>
      <c r="BX120" s="769"/>
      <c r="BY120" s="769"/>
      <c r="BZ120" s="769"/>
      <c r="CA120" s="769">
        <v>1890875</v>
      </c>
      <c r="CB120" s="769"/>
      <c r="CC120" s="769"/>
      <c r="CD120" s="769"/>
      <c r="CE120" s="769"/>
      <c r="CF120" s="846">
        <v>18.8</v>
      </c>
      <c r="CG120" s="847"/>
      <c r="CH120" s="847"/>
      <c r="CI120" s="847"/>
      <c r="CJ120" s="847"/>
      <c r="CK120" s="848" t="s">
        <v>434</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3358356</v>
      </c>
      <c r="DH120" s="798"/>
      <c r="DI120" s="798"/>
      <c r="DJ120" s="798"/>
      <c r="DK120" s="798"/>
      <c r="DL120" s="798">
        <v>3097266</v>
      </c>
      <c r="DM120" s="798"/>
      <c r="DN120" s="798"/>
      <c r="DO120" s="798"/>
      <c r="DP120" s="798"/>
      <c r="DQ120" s="798">
        <v>2681368</v>
      </c>
      <c r="DR120" s="798"/>
      <c r="DS120" s="798"/>
      <c r="DT120" s="798"/>
      <c r="DU120" s="798"/>
      <c r="DV120" s="799">
        <v>26.7</v>
      </c>
      <c r="DW120" s="799"/>
      <c r="DX120" s="799"/>
      <c r="DY120" s="799"/>
      <c r="DZ120" s="800"/>
    </row>
    <row r="121" spans="1:130" s="197" customFormat="1" ht="26.25" customHeight="1">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110</v>
      </c>
      <c r="AB121" s="782"/>
      <c r="AC121" s="782"/>
      <c r="AD121" s="782"/>
      <c r="AE121" s="783"/>
      <c r="AF121" s="784" t="s">
        <v>110</v>
      </c>
      <c r="AG121" s="782"/>
      <c r="AH121" s="782"/>
      <c r="AI121" s="782"/>
      <c r="AJ121" s="783"/>
      <c r="AK121" s="784" t="s">
        <v>110</v>
      </c>
      <c r="AL121" s="782"/>
      <c r="AM121" s="782"/>
      <c r="AN121" s="782"/>
      <c r="AO121" s="783"/>
      <c r="AP121" s="752" t="s">
        <v>110</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16969079</v>
      </c>
      <c r="BR121" s="856"/>
      <c r="BS121" s="856"/>
      <c r="BT121" s="856"/>
      <c r="BU121" s="856"/>
      <c r="BV121" s="856">
        <v>16878422</v>
      </c>
      <c r="BW121" s="856"/>
      <c r="BX121" s="856"/>
      <c r="BY121" s="856"/>
      <c r="BZ121" s="856"/>
      <c r="CA121" s="856">
        <v>16867637</v>
      </c>
      <c r="CB121" s="856"/>
      <c r="CC121" s="856"/>
      <c r="CD121" s="856"/>
      <c r="CE121" s="856"/>
      <c r="CF121" s="857">
        <v>168.1</v>
      </c>
      <c r="CG121" s="858"/>
      <c r="CH121" s="858"/>
      <c r="CI121" s="858"/>
      <c r="CJ121" s="858"/>
      <c r="CK121" s="849"/>
      <c r="CL121" s="810"/>
      <c r="CM121" s="810"/>
      <c r="CN121" s="810"/>
      <c r="CO121" s="811"/>
      <c r="CP121" s="826" t="s">
        <v>381</v>
      </c>
      <c r="CQ121" s="827"/>
      <c r="CR121" s="827"/>
      <c r="CS121" s="827"/>
      <c r="CT121" s="827"/>
      <c r="CU121" s="827"/>
      <c r="CV121" s="827"/>
      <c r="CW121" s="827"/>
      <c r="CX121" s="827"/>
      <c r="CY121" s="827"/>
      <c r="CZ121" s="827"/>
      <c r="DA121" s="827"/>
      <c r="DB121" s="827"/>
      <c r="DC121" s="827"/>
      <c r="DD121" s="827"/>
      <c r="DE121" s="827"/>
      <c r="DF121" s="828"/>
      <c r="DG121" s="768">
        <v>23517</v>
      </c>
      <c r="DH121" s="769"/>
      <c r="DI121" s="769"/>
      <c r="DJ121" s="769"/>
      <c r="DK121" s="769"/>
      <c r="DL121" s="769">
        <v>35680</v>
      </c>
      <c r="DM121" s="769"/>
      <c r="DN121" s="769"/>
      <c r="DO121" s="769"/>
      <c r="DP121" s="769"/>
      <c r="DQ121" s="769">
        <v>32560</v>
      </c>
      <c r="DR121" s="769"/>
      <c r="DS121" s="769"/>
      <c r="DT121" s="769"/>
      <c r="DU121" s="769"/>
      <c r="DV121" s="821">
        <v>0.3</v>
      </c>
      <c r="DW121" s="821"/>
      <c r="DX121" s="821"/>
      <c r="DY121" s="821"/>
      <c r="DZ121" s="822"/>
    </row>
    <row r="122" spans="1:130" s="197" customFormat="1" ht="26.25" customHeight="1">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110</v>
      </c>
      <c r="AB122" s="782"/>
      <c r="AC122" s="782"/>
      <c r="AD122" s="782"/>
      <c r="AE122" s="783"/>
      <c r="AF122" s="784" t="s">
        <v>110</v>
      </c>
      <c r="AG122" s="782"/>
      <c r="AH122" s="782"/>
      <c r="AI122" s="782"/>
      <c r="AJ122" s="783"/>
      <c r="AK122" s="784" t="s">
        <v>110</v>
      </c>
      <c r="AL122" s="782"/>
      <c r="AM122" s="782"/>
      <c r="AN122" s="782"/>
      <c r="AO122" s="783"/>
      <c r="AP122" s="752" t="s">
        <v>110</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437</v>
      </c>
      <c r="BP122" s="836"/>
      <c r="BQ122" s="837">
        <v>24258666</v>
      </c>
      <c r="BR122" s="838"/>
      <c r="BS122" s="838"/>
      <c r="BT122" s="838"/>
      <c r="BU122" s="838"/>
      <c r="BV122" s="838">
        <v>23739893</v>
      </c>
      <c r="BW122" s="838"/>
      <c r="BX122" s="838"/>
      <c r="BY122" s="838"/>
      <c r="BZ122" s="838"/>
      <c r="CA122" s="838">
        <v>23109361</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110</v>
      </c>
      <c r="AB123" s="782"/>
      <c r="AC123" s="782"/>
      <c r="AD123" s="782"/>
      <c r="AE123" s="783"/>
      <c r="AF123" s="784" t="s">
        <v>110</v>
      </c>
      <c r="AG123" s="782"/>
      <c r="AH123" s="782"/>
      <c r="AI123" s="782"/>
      <c r="AJ123" s="783"/>
      <c r="AK123" s="784" t="s">
        <v>110</v>
      </c>
      <c r="AL123" s="782"/>
      <c r="AM123" s="782"/>
      <c r="AN123" s="782"/>
      <c r="AO123" s="783"/>
      <c r="AP123" s="752" t="s">
        <v>110</v>
      </c>
      <c r="AQ123" s="753"/>
      <c r="AR123" s="753"/>
      <c r="AS123" s="753"/>
      <c r="AT123" s="754"/>
      <c r="AU123" s="832" t="s">
        <v>438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16.5</v>
      </c>
      <c r="BR123" s="830"/>
      <c r="BS123" s="830"/>
      <c r="BT123" s="830"/>
      <c r="BU123" s="830"/>
      <c r="BV123" s="830">
        <v>7.5</v>
      </c>
      <c r="BW123" s="830"/>
      <c r="BX123" s="830"/>
      <c r="BY123" s="830"/>
      <c r="BZ123" s="830"/>
      <c r="CA123" s="830">
        <v>4.2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110</v>
      </c>
      <c r="AB124" s="782"/>
      <c r="AC124" s="782"/>
      <c r="AD124" s="782"/>
      <c r="AE124" s="783"/>
      <c r="AF124" s="784" t="s">
        <v>110</v>
      </c>
      <c r="AG124" s="782"/>
      <c r="AH124" s="782"/>
      <c r="AI124" s="782"/>
      <c r="AJ124" s="783"/>
      <c r="AK124" s="784" t="s">
        <v>110</v>
      </c>
      <c r="AL124" s="782"/>
      <c r="AM124" s="782"/>
      <c r="AN124" s="782"/>
      <c r="AO124" s="783"/>
      <c r="AP124" s="752" t="s">
        <v>110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439</v>
      </c>
      <c r="CQ124" s="827"/>
      <c r="CR124" s="827"/>
      <c r="CS124" s="827"/>
      <c r="CT124" s="827"/>
      <c r="CU124" s="827"/>
      <c r="CV124" s="827"/>
      <c r="CW124" s="827"/>
      <c r="CX124" s="827"/>
      <c r="CY124" s="827"/>
      <c r="CZ124" s="827"/>
      <c r="DA124" s="827"/>
      <c r="DB124" s="827"/>
      <c r="DC124" s="827"/>
      <c r="DD124" s="827"/>
      <c r="DE124" s="827"/>
      <c r="DF124" s="828"/>
      <c r="DG124" s="714" t="s">
        <v>110</v>
      </c>
      <c r="DH124" s="715"/>
      <c r="DI124" s="715"/>
      <c r="DJ124" s="715"/>
      <c r="DK124" s="716"/>
      <c r="DL124" s="717" t="s">
        <v>110</v>
      </c>
      <c r="DM124" s="715"/>
      <c r="DN124" s="715"/>
      <c r="DO124" s="715"/>
      <c r="DP124" s="716"/>
      <c r="DQ124" s="717" t="s">
        <v>110</v>
      </c>
      <c r="DR124" s="715"/>
      <c r="DS124" s="715"/>
      <c r="DT124" s="715"/>
      <c r="DU124" s="716"/>
      <c r="DV124" s="805" t="s">
        <v>110</v>
      </c>
      <c r="DW124" s="806"/>
      <c r="DX124" s="806"/>
      <c r="DY124" s="806"/>
      <c r="DZ124" s="807"/>
    </row>
    <row r="125" spans="1:130" s="197" customFormat="1" ht="26.25" customHeight="1" thickBot="1">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110</v>
      </c>
      <c r="AB125" s="782"/>
      <c r="AC125" s="782"/>
      <c r="AD125" s="782"/>
      <c r="AE125" s="783"/>
      <c r="AF125" s="784" t="s">
        <v>110</v>
      </c>
      <c r="AG125" s="782"/>
      <c r="AH125" s="782"/>
      <c r="AI125" s="782"/>
      <c r="AJ125" s="783"/>
      <c r="AK125" s="784" t="s">
        <v>110</v>
      </c>
      <c r="AL125" s="782"/>
      <c r="AM125" s="782"/>
      <c r="AN125" s="782"/>
      <c r="AO125" s="783"/>
      <c r="AP125" s="752" t="s">
        <v>110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440</v>
      </c>
      <c r="CL125" s="808"/>
      <c r="CM125" s="808"/>
      <c r="CN125" s="808"/>
      <c r="CO125" s="809"/>
      <c r="CP125" s="814" t="s">
        <v>441</v>
      </c>
      <c r="CQ125" s="756"/>
      <c r="CR125" s="756"/>
      <c r="CS125" s="756"/>
      <c r="CT125" s="756"/>
      <c r="CU125" s="756"/>
      <c r="CV125" s="756"/>
      <c r="CW125" s="756"/>
      <c r="CX125" s="756"/>
      <c r="CY125" s="756"/>
      <c r="CZ125" s="756"/>
      <c r="DA125" s="756"/>
      <c r="DB125" s="756"/>
      <c r="DC125" s="756"/>
      <c r="DD125" s="756"/>
      <c r="DE125" s="756"/>
      <c r="DF125" s="757"/>
      <c r="DG125" s="797" t="s">
        <v>110</v>
      </c>
      <c r="DH125" s="798"/>
      <c r="DI125" s="798"/>
      <c r="DJ125" s="798"/>
      <c r="DK125" s="798"/>
      <c r="DL125" s="798" t="s">
        <v>110</v>
      </c>
      <c r="DM125" s="798"/>
      <c r="DN125" s="798"/>
      <c r="DO125" s="798"/>
      <c r="DP125" s="798"/>
      <c r="DQ125" s="798" t="s">
        <v>110</v>
      </c>
      <c r="DR125" s="798"/>
      <c r="DS125" s="798"/>
      <c r="DT125" s="798"/>
      <c r="DU125" s="798"/>
      <c r="DV125" s="799" t="s">
        <v>110</v>
      </c>
      <c r="DW125" s="799"/>
      <c r="DX125" s="799"/>
      <c r="DY125" s="799"/>
      <c r="DZ125" s="800"/>
    </row>
    <row r="126" spans="1:130" s="197" customFormat="1" ht="26.25" customHeight="1">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110</v>
      </c>
      <c r="AB126" s="782"/>
      <c r="AC126" s="782"/>
      <c r="AD126" s="782"/>
      <c r="AE126" s="783"/>
      <c r="AF126" s="784" t="s">
        <v>110</v>
      </c>
      <c r="AG126" s="782"/>
      <c r="AH126" s="782"/>
      <c r="AI126" s="782"/>
      <c r="AJ126" s="783"/>
      <c r="AK126" s="784" t="s">
        <v>110</v>
      </c>
      <c r="AL126" s="782"/>
      <c r="AM126" s="782"/>
      <c r="AN126" s="782"/>
      <c r="AO126" s="783"/>
      <c r="AP126" s="752" t="s">
        <v>110</v>
      </c>
      <c r="AQ126" s="753"/>
      <c r="AR126" s="753"/>
      <c r="AS126" s="753"/>
      <c r="AT126" s="754"/>
      <c r="AU126" s="233"/>
      <c r="AV126" s="233"/>
      <c r="AW126" s="233"/>
      <c r="AX126" s="804" t="s">
        <v>442</v>
      </c>
      <c r="AY126" s="762"/>
      <c r="AZ126" s="762"/>
      <c r="BA126" s="762"/>
      <c r="BB126" s="762"/>
      <c r="BC126" s="762"/>
      <c r="BD126" s="762"/>
      <c r="BE126" s="763"/>
      <c r="BF126" s="761" t="s">
        <v>443</v>
      </c>
      <c r="BG126" s="762"/>
      <c r="BH126" s="762"/>
      <c r="BI126" s="762"/>
      <c r="BJ126" s="762"/>
      <c r="BK126" s="762"/>
      <c r="BL126" s="763"/>
      <c r="BM126" s="761" t="s">
        <v>444</v>
      </c>
      <c r="BN126" s="762"/>
      <c r="BO126" s="762"/>
      <c r="BP126" s="762"/>
      <c r="BQ126" s="762"/>
      <c r="BR126" s="762"/>
      <c r="BS126" s="763"/>
      <c r="BT126" s="761" t="s">
        <v>445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446</v>
      </c>
      <c r="CQ126" s="766"/>
      <c r="CR126" s="766"/>
      <c r="CS126" s="766"/>
      <c r="CT126" s="766"/>
      <c r="CU126" s="766"/>
      <c r="CV126" s="766"/>
      <c r="CW126" s="766"/>
      <c r="CX126" s="766"/>
      <c r="CY126" s="766"/>
      <c r="CZ126" s="766"/>
      <c r="DA126" s="766"/>
      <c r="DB126" s="766"/>
      <c r="DC126" s="766"/>
      <c r="DD126" s="766"/>
      <c r="DE126" s="766"/>
      <c r="DF126" s="767"/>
      <c r="DG126" s="768" t="s">
        <v>110</v>
      </c>
      <c r="DH126" s="769"/>
      <c r="DI126" s="769"/>
      <c r="DJ126" s="769"/>
      <c r="DK126" s="769"/>
      <c r="DL126" s="769" t="s">
        <v>110</v>
      </c>
      <c r="DM126" s="769"/>
      <c r="DN126" s="769"/>
      <c r="DO126" s="769"/>
      <c r="DP126" s="769"/>
      <c r="DQ126" s="769" t="s">
        <v>110</v>
      </c>
      <c r="DR126" s="769"/>
      <c r="DS126" s="769"/>
      <c r="DT126" s="769"/>
      <c r="DU126" s="769"/>
      <c r="DV126" s="821" t="s">
        <v>110</v>
      </c>
      <c r="DW126" s="821"/>
      <c r="DX126" s="821"/>
      <c r="DY126" s="821"/>
      <c r="DZ126" s="822"/>
    </row>
    <row r="127" spans="1:130" s="197" customFormat="1" ht="26.25" customHeight="1" thickBot="1">
      <c r="A127" s="865"/>
      <c r="B127" s="866"/>
      <c r="C127" s="823" t="s">
        <v>447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110</v>
      </c>
      <c r="AB127" s="782"/>
      <c r="AC127" s="782"/>
      <c r="AD127" s="782"/>
      <c r="AE127" s="783"/>
      <c r="AF127" s="784" t="s">
        <v>110</v>
      </c>
      <c r="AG127" s="782"/>
      <c r="AH127" s="782"/>
      <c r="AI127" s="782"/>
      <c r="AJ127" s="783"/>
      <c r="AK127" s="784" t="s">
        <v>110</v>
      </c>
      <c r="AL127" s="782"/>
      <c r="AM127" s="782"/>
      <c r="AN127" s="782"/>
      <c r="AO127" s="783"/>
      <c r="AP127" s="752" t="s">
        <v>110</v>
      </c>
      <c r="AQ127" s="753"/>
      <c r="AR127" s="753"/>
      <c r="AS127" s="753"/>
      <c r="AT127" s="754"/>
      <c r="AU127" s="233"/>
      <c r="AV127" s="233"/>
      <c r="AW127" s="233"/>
      <c r="AX127" s="755" t="s">
        <v>448</v>
      </c>
      <c r="AY127" s="756"/>
      <c r="AZ127" s="756"/>
      <c r="BA127" s="756"/>
      <c r="BB127" s="756"/>
      <c r="BC127" s="756"/>
      <c r="BD127" s="756"/>
      <c r="BE127" s="757"/>
      <c r="BF127" s="758" t="s">
        <v>110</v>
      </c>
      <c r="BG127" s="759"/>
      <c r="BH127" s="759"/>
      <c r="BI127" s="759"/>
      <c r="BJ127" s="759"/>
      <c r="BK127" s="759"/>
      <c r="BL127" s="760"/>
      <c r="BM127" s="758">
        <v>13.11</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449</v>
      </c>
      <c r="CQ127" s="750"/>
      <c r="CR127" s="750"/>
      <c r="CS127" s="750"/>
      <c r="CT127" s="750"/>
      <c r="CU127" s="750"/>
      <c r="CV127" s="750"/>
      <c r="CW127" s="750"/>
      <c r="CX127" s="750"/>
      <c r="CY127" s="750"/>
      <c r="CZ127" s="750"/>
      <c r="DA127" s="750"/>
      <c r="DB127" s="750"/>
      <c r="DC127" s="750"/>
      <c r="DD127" s="750"/>
      <c r="DE127" s="750"/>
      <c r="DF127" s="751"/>
      <c r="DG127" s="817" t="s">
        <v>110</v>
      </c>
      <c r="DH127" s="818"/>
      <c r="DI127" s="818"/>
      <c r="DJ127" s="818"/>
      <c r="DK127" s="818"/>
      <c r="DL127" s="818" t="s">
        <v>110</v>
      </c>
      <c r="DM127" s="818"/>
      <c r="DN127" s="818"/>
      <c r="DO127" s="818"/>
      <c r="DP127" s="818"/>
      <c r="DQ127" s="818" t="s">
        <v>110</v>
      </c>
      <c r="DR127" s="818"/>
      <c r="DS127" s="818"/>
      <c r="DT127" s="818"/>
      <c r="DU127" s="818"/>
      <c r="DV127" s="819" t="s">
        <v>110</v>
      </c>
      <c r="DW127" s="819"/>
      <c r="DX127" s="819"/>
      <c r="DY127" s="819"/>
      <c r="DZ127" s="820"/>
    </row>
    <row r="128" spans="1:130" s="197" customFormat="1" ht="26.25" customHeight="1">
      <c r="A128" s="793" t="s">
        <v>450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451</v>
      </c>
      <c r="X128" s="795"/>
      <c r="Y128" s="795"/>
      <c r="Z128" s="796"/>
      <c r="AA128" s="721">
        <v>301509</v>
      </c>
      <c r="AB128" s="722"/>
      <c r="AC128" s="722"/>
      <c r="AD128" s="722"/>
      <c r="AE128" s="723"/>
      <c r="AF128" s="724">
        <v>315386</v>
      </c>
      <c r="AG128" s="722"/>
      <c r="AH128" s="722"/>
      <c r="AI128" s="722"/>
      <c r="AJ128" s="723"/>
      <c r="AK128" s="724">
        <v>319382</v>
      </c>
      <c r="AL128" s="722"/>
      <c r="AM128" s="722"/>
      <c r="AN128" s="722"/>
      <c r="AO128" s="723"/>
      <c r="AP128" s="725"/>
      <c r="AQ128" s="726"/>
      <c r="AR128" s="726"/>
      <c r="AS128" s="726"/>
      <c r="AT128" s="727"/>
      <c r="AU128" s="235"/>
      <c r="AV128" s="235"/>
      <c r="AW128" s="235"/>
      <c r="AX128" s="770" t="s">
        <v>452</v>
      </c>
      <c r="AY128" s="766"/>
      <c r="AZ128" s="766"/>
      <c r="BA128" s="766"/>
      <c r="BB128" s="766"/>
      <c r="BC128" s="766"/>
      <c r="BD128" s="766"/>
      <c r="BE128" s="767"/>
      <c r="BF128" s="788" t="s">
        <v>110</v>
      </c>
      <c r="BG128" s="789"/>
      <c r="BH128" s="789"/>
      <c r="BI128" s="789"/>
      <c r="BJ128" s="789"/>
      <c r="BK128" s="789"/>
      <c r="BL128" s="790"/>
      <c r="BM128" s="788">
        <v>18.11</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453</v>
      </c>
      <c r="X129" s="779"/>
      <c r="Y129" s="779"/>
      <c r="Z129" s="780"/>
      <c r="AA129" s="781">
        <v>11540577</v>
      </c>
      <c r="AB129" s="782"/>
      <c r="AC129" s="782"/>
      <c r="AD129" s="782"/>
      <c r="AE129" s="783"/>
      <c r="AF129" s="784">
        <v>11430985</v>
      </c>
      <c r="AG129" s="782"/>
      <c r="AH129" s="782"/>
      <c r="AI129" s="782"/>
      <c r="AJ129" s="783"/>
      <c r="AK129" s="784">
        <v>11565663</v>
      </c>
      <c r="AL129" s="782"/>
      <c r="AM129" s="782"/>
      <c r="AN129" s="782"/>
      <c r="AO129" s="783"/>
      <c r="AP129" s="785"/>
      <c r="AQ129" s="786"/>
      <c r="AR129" s="786"/>
      <c r="AS129" s="786"/>
      <c r="AT129" s="787"/>
      <c r="AU129" s="235"/>
      <c r="AV129" s="235"/>
      <c r="AW129" s="235"/>
      <c r="AX129" s="770" t="s">
        <v>454</v>
      </c>
      <c r="AY129" s="766"/>
      <c r="AZ129" s="766"/>
      <c r="BA129" s="766"/>
      <c r="BB129" s="766"/>
      <c r="BC129" s="766"/>
      <c r="BD129" s="766"/>
      <c r="BE129" s="767"/>
      <c r="BF129" s="771">
        <v>9.1999999999999993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456</v>
      </c>
      <c r="X130" s="779"/>
      <c r="Y130" s="779"/>
      <c r="Z130" s="780"/>
      <c r="AA130" s="781">
        <v>1489258</v>
      </c>
      <c r="AB130" s="782"/>
      <c r="AC130" s="782"/>
      <c r="AD130" s="782"/>
      <c r="AE130" s="783"/>
      <c r="AF130" s="784">
        <v>1515221</v>
      </c>
      <c r="AG130" s="782"/>
      <c r="AH130" s="782"/>
      <c r="AI130" s="782"/>
      <c r="AJ130" s="783"/>
      <c r="AK130" s="784">
        <v>1530185</v>
      </c>
      <c r="AL130" s="782"/>
      <c r="AM130" s="782"/>
      <c r="AN130" s="782"/>
      <c r="AO130" s="783"/>
      <c r="AP130" s="785"/>
      <c r="AQ130" s="786"/>
      <c r="AR130" s="786"/>
      <c r="AS130" s="786"/>
      <c r="AT130" s="787"/>
      <c r="AU130" s="235"/>
      <c r="AV130" s="235"/>
      <c r="AW130" s="235"/>
      <c r="AX130" s="749" t="s">
        <v>457</v>
      </c>
      <c r="AY130" s="750"/>
      <c r="AZ130" s="750"/>
      <c r="BA130" s="750"/>
      <c r="BB130" s="750"/>
      <c r="BC130" s="750"/>
      <c r="BD130" s="750"/>
      <c r="BE130" s="751"/>
      <c r="BF130" s="703">
        <v>4.2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458</v>
      </c>
      <c r="X131" s="712"/>
      <c r="Y131" s="712"/>
      <c r="Z131" s="713"/>
      <c r="AA131" s="714">
        <v>10051319</v>
      </c>
      <c r="AB131" s="715"/>
      <c r="AC131" s="715"/>
      <c r="AD131" s="715"/>
      <c r="AE131" s="716"/>
      <c r="AF131" s="717">
        <v>9915764</v>
      </c>
      <c r="AG131" s="715"/>
      <c r="AH131" s="715"/>
      <c r="AI131" s="715"/>
      <c r="AJ131" s="716"/>
      <c r="AK131" s="717">
        <v>10035478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460</v>
      </c>
      <c r="W132" s="735"/>
      <c r="X132" s="735"/>
      <c r="Y132" s="735"/>
      <c r="Z132" s="736"/>
      <c r="AA132" s="737">
        <v>10.04943729</v>
      </c>
      <c r="AB132" s="738"/>
      <c r="AC132" s="738"/>
      <c r="AD132" s="738"/>
      <c r="AE132" s="739"/>
      <c r="AF132" s="740">
        <v>9.5837093339999999</v>
      </c>
      <c r="AG132" s="738"/>
      <c r="AH132" s="738"/>
      <c r="AI132" s="738"/>
      <c r="AJ132" s="739"/>
      <c r="AK132" s="740">
        <v>8.0239625859999997</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461</v>
      </c>
      <c r="W133" s="744"/>
      <c r="X133" s="744"/>
      <c r="Y133" s="744"/>
      <c r="Z133" s="745"/>
      <c r="AA133" s="746">
        <v>10</v>
      </c>
      <c r="AB133" s="747"/>
      <c r="AC133" s="747"/>
      <c r="AD133" s="747"/>
      <c r="AE133" s="748"/>
      <c r="AF133" s="746">
        <v>9.8000000000000007</v>
      </c>
      <c r="AG133" s="747"/>
      <c r="AH133" s="747"/>
      <c r="AI133" s="747"/>
      <c r="AJ133" s="748"/>
      <c r="AK133" s="746">
        <v>9.1999999999999993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31" t="s">
        <v>469</v>
      </c>
      <c r="H9" s="1132"/>
      <c r="I9" s="1132"/>
      <c r="J9" s="1133"/>
      <c r="K9" s="263">
        <v>3828255</v>
      </c>
      <c r="L9" s="264">
        <v>66168</v>
      </c>
      <c r="M9" s="265">
        <v>64737</v>
      </c>
      <c r="N9" s="266">
        <v>2.2000000000000002</v>
      </c>
    </row>
    <row r="10" spans="1:16">
      <c r="A10" s="248"/>
      <c r="B10" s="244"/>
      <c r="C10" s="244"/>
      <c r="D10" s="244"/>
      <c r="E10" s="244"/>
      <c r="F10" s="244"/>
      <c r="G10" s="1131" t="s">
        <v>470</v>
      </c>
      <c r="H10" s="1132"/>
      <c r="I10" s="1132"/>
      <c r="J10" s="1133"/>
      <c r="K10" s="267">
        <v>149021</v>
      </c>
      <c r="L10" s="268">
        <v>2576</v>
      </c>
      <c r="M10" s="269">
        <v>4418</v>
      </c>
      <c r="N10" s="270">
        <v>-41.7</v>
      </c>
    </row>
    <row r="11" spans="1:16" ht="13.5" customHeight="1">
      <c r="A11" s="248"/>
      <c r="B11" s="244"/>
      <c r="C11" s="244"/>
      <c r="D11" s="244"/>
      <c r="E11" s="244"/>
      <c r="F11" s="244"/>
      <c r="G11" s="1131" t="s">
        <v>471</v>
      </c>
      <c r="H11" s="1132"/>
      <c r="I11" s="1132"/>
      <c r="J11" s="1133"/>
      <c r="K11" s="267">
        <v>49774</v>
      </c>
      <c r="L11" s="268">
        <v>860</v>
      </c>
      <c r="M11" s="269">
        <v>5597</v>
      </c>
      <c r="N11" s="270">
        <v>-84.6</v>
      </c>
    </row>
    <row r="12" spans="1:16" ht="13.5" customHeight="1">
      <c r="A12" s="248"/>
      <c r="B12" s="244"/>
      <c r="C12" s="244"/>
      <c r="D12" s="244"/>
      <c r="E12" s="244"/>
      <c r="F12" s="244"/>
      <c r="G12" s="1131" t="s">
        <v>472</v>
      </c>
      <c r="H12" s="1132"/>
      <c r="I12" s="1132"/>
      <c r="J12" s="1133"/>
      <c r="K12" s="267" t="s">
        <v>473</v>
      </c>
      <c r="L12" s="268" t="s">
        <v>473</v>
      </c>
      <c r="M12" s="269">
        <v>967</v>
      </c>
      <c r="N12" s="270" t="s">
        <v>473</v>
      </c>
    </row>
    <row r="13" spans="1:16" ht="13.5" customHeight="1">
      <c r="A13" s="248"/>
      <c r="B13" s="244"/>
      <c r="C13" s="244"/>
      <c r="D13" s="244"/>
      <c r="E13" s="244"/>
      <c r="F13" s="244"/>
      <c r="G13" s="1131" t="s">
        <v>474</v>
      </c>
      <c r="H13" s="1132"/>
      <c r="I13" s="1132"/>
      <c r="J13" s="1133"/>
      <c r="K13" s="267" t="s">
        <v>473</v>
      </c>
      <c r="L13" s="268" t="s">
        <v>473</v>
      </c>
      <c r="M13" s="269">
        <v>2</v>
      </c>
      <c r="N13" s="270" t="s">
        <v>473</v>
      </c>
    </row>
    <row r="14" spans="1:16" ht="13.5" customHeight="1">
      <c r="A14" s="248"/>
      <c r="B14" s="244"/>
      <c r="C14" s="244"/>
      <c r="D14" s="244"/>
      <c r="E14" s="244"/>
      <c r="F14" s="244"/>
      <c r="G14" s="1131" t="s">
        <v>475</v>
      </c>
      <c r="H14" s="1132"/>
      <c r="I14" s="1132"/>
      <c r="J14" s="1133"/>
      <c r="K14" s="267">
        <v>185775</v>
      </c>
      <c r="L14" s="268">
        <v>3211</v>
      </c>
      <c r="M14" s="269">
        <v>2800</v>
      </c>
      <c r="N14" s="270">
        <v>14.7</v>
      </c>
    </row>
    <row r="15" spans="1:16" ht="13.5" customHeight="1">
      <c r="A15" s="248"/>
      <c r="B15" s="244"/>
      <c r="C15" s="244"/>
      <c r="D15" s="244"/>
      <c r="E15" s="244"/>
      <c r="F15" s="244"/>
      <c r="G15" s="1131" t="s">
        <v>476</v>
      </c>
      <c r="H15" s="1132"/>
      <c r="I15" s="1132"/>
      <c r="J15" s="1133"/>
      <c r="K15" s="267">
        <v>60544</v>
      </c>
      <c r="L15" s="268">
        <v>1046</v>
      </c>
      <c r="M15" s="269">
        <v>1482</v>
      </c>
      <c r="N15" s="270">
        <v>-29.4</v>
      </c>
    </row>
    <row r="16" spans="1:16">
      <c r="A16" s="248"/>
      <c r="B16" s="244"/>
      <c r="C16" s="244"/>
      <c r="D16" s="244"/>
      <c r="E16" s="244"/>
      <c r="F16" s="244"/>
      <c r="G16" s="1134" t="s">
        <v>477</v>
      </c>
      <c r="H16" s="1135"/>
      <c r="I16" s="1135"/>
      <c r="J16" s="1136"/>
      <c r="K16" s="268">
        <v>-489047</v>
      </c>
      <c r="L16" s="268">
        <v>-8453</v>
      </c>
      <c r="M16" s="269">
        <v>-7690</v>
      </c>
      <c r="N16" s="270">
        <v>9.9</v>
      </c>
    </row>
    <row r="17" spans="1:16">
      <c r="A17" s="248"/>
      <c r="B17" s="244"/>
      <c r="C17" s="244"/>
      <c r="D17" s="244"/>
      <c r="E17" s="244"/>
      <c r="F17" s="244"/>
      <c r="G17" s="1134" t="s">
        <v>168</v>
      </c>
      <c r="H17" s="1135"/>
      <c r="I17" s="1135"/>
      <c r="J17" s="1136"/>
      <c r="K17" s="268">
        <v>3784322</v>
      </c>
      <c r="L17" s="268">
        <v>65408</v>
      </c>
      <c r="M17" s="269">
        <v>72313</v>
      </c>
      <c r="N17" s="270">
        <v>-9.5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28" t="s">
        <v>482</v>
      </c>
      <c r="H21" s="1129"/>
      <c r="I21" s="1129"/>
      <c r="J21" s="1130"/>
      <c r="K21" s="280">
        <v>6.38</v>
      </c>
      <c r="L21" s="281">
        <v>7.17</v>
      </c>
      <c r="M21" s="282">
        <v>-0.79</v>
      </c>
      <c r="N21" s="249"/>
      <c r="O21" s="283"/>
      <c r="P21" s="279"/>
    </row>
    <row r="22" spans="1:16" s="284" customFormat="1">
      <c r="A22" s="279"/>
      <c r="B22" s="249"/>
      <c r="C22" s="249"/>
      <c r="D22" s="249"/>
      <c r="E22" s="249"/>
      <c r="F22" s="249"/>
      <c r="G22" s="1128" t="s">
        <v>483</v>
      </c>
      <c r="H22" s="1129"/>
      <c r="I22" s="1129"/>
      <c r="J22" s="1130"/>
      <c r="K22" s="285">
        <v>99.7</v>
      </c>
      <c r="L22" s="286">
        <v>98.1</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19" t="s">
        <v>487</v>
      </c>
      <c r="H32" s="1120"/>
      <c r="I32" s="1120"/>
      <c r="J32" s="1121"/>
      <c r="K32" s="294">
        <v>2343627</v>
      </c>
      <c r="L32" s="294">
        <v>40507</v>
      </c>
      <c r="M32" s="295">
        <v>43357</v>
      </c>
      <c r="N32" s="296">
        <v>-6.6</v>
      </c>
    </row>
    <row r="33" spans="1:16" ht="13.5" customHeight="1">
      <c r="A33" s="248"/>
      <c r="B33" s="244"/>
      <c r="C33" s="244"/>
      <c r="D33" s="244"/>
      <c r="E33" s="244"/>
      <c r="F33" s="244"/>
      <c r="G33" s="1119" t="s">
        <v>488</v>
      </c>
      <c r="H33" s="1120"/>
      <c r="I33" s="1120"/>
      <c r="J33" s="1121"/>
      <c r="K33" s="294" t="s">
        <v>473</v>
      </c>
      <c r="L33" s="294" t="s">
        <v>473</v>
      </c>
      <c r="M33" s="295">
        <v>5</v>
      </c>
      <c r="N33" s="296" t="s">
        <v>473</v>
      </c>
    </row>
    <row r="34" spans="1:16" ht="27" customHeight="1">
      <c r="A34" s="248"/>
      <c r="B34" s="244"/>
      <c r="C34" s="244"/>
      <c r="D34" s="244"/>
      <c r="E34" s="244"/>
      <c r="F34" s="244"/>
      <c r="G34" s="1119" t="s">
        <v>489</v>
      </c>
      <c r="H34" s="1120"/>
      <c r="I34" s="1120"/>
      <c r="J34" s="1121"/>
      <c r="K34" s="294" t="s">
        <v>473</v>
      </c>
      <c r="L34" s="294" t="s">
        <v>473</v>
      </c>
      <c r="M34" s="295">
        <v>40</v>
      </c>
      <c r="N34" s="296" t="s">
        <v>473</v>
      </c>
    </row>
    <row r="35" spans="1:16" ht="27" customHeight="1">
      <c r="A35" s="248"/>
      <c r="B35" s="244"/>
      <c r="C35" s="244"/>
      <c r="D35" s="244"/>
      <c r="E35" s="244"/>
      <c r="F35" s="244"/>
      <c r="G35" s="1119" t="s">
        <v>490</v>
      </c>
      <c r="H35" s="1120"/>
      <c r="I35" s="1120"/>
      <c r="J35" s="1121"/>
      <c r="K35" s="294">
        <v>148671</v>
      </c>
      <c r="L35" s="294">
        <v>2570</v>
      </c>
      <c r="M35" s="295">
        <v>11850</v>
      </c>
      <c r="N35" s="296">
        <v>-78.3</v>
      </c>
    </row>
    <row r="36" spans="1:16" ht="27" customHeight="1">
      <c r="A36" s="248"/>
      <c r="B36" s="244"/>
      <c r="C36" s="244"/>
      <c r="D36" s="244"/>
      <c r="E36" s="244"/>
      <c r="F36" s="244"/>
      <c r="G36" s="1119" t="s">
        <v>491</v>
      </c>
      <c r="H36" s="1120"/>
      <c r="I36" s="1120"/>
      <c r="J36" s="1121"/>
      <c r="K36" s="294">
        <v>162512</v>
      </c>
      <c r="L36" s="294">
        <v>2809</v>
      </c>
      <c r="M36" s="295">
        <v>2171</v>
      </c>
      <c r="N36" s="296">
        <v>29.4</v>
      </c>
    </row>
    <row r="37" spans="1:16" ht="13.5" customHeight="1">
      <c r="A37" s="248"/>
      <c r="B37" s="244"/>
      <c r="C37" s="244"/>
      <c r="D37" s="244"/>
      <c r="E37" s="244"/>
      <c r="F37" s="244"/>
      <c r="G37" s="1119" t="s">
        <v>492</v>
      </c>
      <c r="H37" s="1120"/>
      <c r="I37" s="1120"/>
      <c r="J37" s="1121"/>
      <c r="K37" s="294" t="s">
        <v>473</v>
      </c>
      <c r="L37" s="294" t="s">
        <v>473</v>
      </c>
      <c r="M37" s="295">
        <v>1425</v>
      </c>
      <c r="N37" s="296" t="s">
        <v>473</v>
      </c>
    </row>
    <row r="38" spans="1:16" ht="27" customHeight="1">
      <c r="A38" s="248"/>
      <c r="B38" s="244"/>
      <c r="C38" s="244"/>
      <c r="D38" s="244"/>
      <c r="E38" s="244"/>
      <c r="F38" s="244"/>
      <c r="G38" s="1122" t="s">
        <v>493</v>
      </c>
      <c r="H38" s="1123"/>
      <c r="I38" s="1123"/>
      <c r="J38" s="1124"/>
      <c r="K38" s="297" t="s">
        <v>473</v>
      </c>
      <c r="L38" s="297" t="s">
        <v>473</v>
      </c>
      <c r="M38" s="298">
        <v>6</v>
      </c>
      <c r="N38" s="299" t="s">
        <v>473</v>
      </c>
      <c r="O38" s="293"/>
    </row>
    <row r="39" spans="1:16">
      <c r="A39" s="248"/>
      <c r="B39" s="244"/>
      <c r="C39" s="244"/>
      <c r="D39" s="244"/>
      <c r="E39" s="244"/>
      <c r="F39" s="244"/>
      <c r="G39" s="1122" t="s">
        <v>494</v>
      </c>
      <c r="H39" s="1123"/>
      <c r="I39" s="1123"/>
      <c r="J39" s="1124"/>
      <c r="K39" s="300">
        <v>-319382</v>
      </c>
      <c r="L39" s="300">
        <v>-5520</v>
      </c>
      <c r="M39" s="301">
        <v>-5332</v>
      </c>
      <c r="N39" s="302">
        <v>3.5</v>
      </c>
      <c r="O39" s="293"/>
    </row>
    <row r="40" spans="1:16" ht="27" customHeight="1">
      <c r="A40" s="248"/>
      <c r="B40" s="244"/>
      <c r="C40" s="244"/>
      <c r="D40" s="244"/>
      <c r="E40" s="244"/>
      <c r="F40" s="244"/>
      <c r="G40" s="1119" t="s">
        <v>495</v>
      </c>
      <c r="H40" s="1120"/>
      <c r="I40" s="1120"/>
      <c r="J40" s="1121"/>
      <c r="K40" s="300">
        <v>-1530185</v>
      </c>
      <c r="L40" s="300">
        <v>-26448</v>
      </c>
      <c r="M40" s="301">
        <v>-35626</v>
      </c>
      <c r="N40" s="302">
        <v>-25.8</v>
      </c>
      <c r="O40" s="293"/>
    </row>
    <row r="41" spans="1:16">
      <c r="A41" s="248"/>
      <c r="B41" s="244"/>
      <c r="C41" s="244"/>
      <c r="D41" s="244"/>
      <c r="E41" s="244"/>
      <c r="F41" s="244"/>
      <c r="G41" s="1125" t="s">
        <v>278</v>
      </c>
      <c r="H41" s="1126"/>
      <c r="I41" s="1126"/>
      <c r="J41" s="1127"/>
      <c r="K41" s="294">
        <v>805243</v>
      </c>
      <c r="L41" s="300">
        <v>13918</v>
      </c>
      <c r="M41" s="301">
        <v>17897</v>
      </c>
      <c r="N41" s="302">
        <v>-22.2</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2" t="s">
        <v>464</v>
      </c>
      <c r="J49" s="1114" t="s">
        <v>499</v>
      </c>
      <c r="K49" s="1115"/>
      <c r="L49" s="1115"/>
      <c r="M49" s="1115"/>
      <c r="N49" s="1116"/>
    </row>
    <row r="50" spans="1:14">
      <c r="A50" s="248"/>
      <c r="B50" s="244"/>
      <c r="C50" s="244"/>
      <c r="D50" s="244"/>
      <c r="E50" s="244"/>
      <c r="F50" s="244"/>
      <c r="G50" s="312"/>
      <c r="H50" s="313"/>
      <c r="I50" s="1113"/>
      <c r="J50" s="314" t="s">
        <v>500</v>
      </c>
      <c r="K50" s="315" t="s">
        <v>501</v>
      </c>
      <c r="L50" s="316" t="s">
        <v>502</v>
      </c>
      <c r="M50" s="317" t="s">
        <v>503</v>
      </c>
      <c r="N50" s="318" t="s">
        <v>504</v>
      </c>
    </row>
    <row r="51" spans="1:14">
      <c r="A51" s="248"/>
      <c r="B51" s="244"/>
      <c r="C51" s="244"/>
      <c r="D51" s="244"/>
      <c r="E51" s="244"/>
      <c r="F51" s="244"/>
      <c r="G51" s="310" t="s">
        <v>505</v>
      </c>
      <c r="H51" s="311"/>
      <c r="I51" s="319">
        <v>1356439</v>
      </c>
      <c r="J51" s="320">
        <v>23599</v>
      </c>
      <c r="K51" s="321">
        <v>64.5</v>
      </c>
      <c r="L51" s="322">
        <v>38558</v>
      </c>
      <c r="M51" s="323">
        <v>17.3</v>
      </c>
      <c r="N51" s="324">
        <v>47.2</v>
      </c>
    </row>
    <row r="52" spans="1:14">
      <c r="A52" s="248"/>
      <c r="B52" s="244"/>
      <c r="C52" s="244"/>
      <c r="D52" s="244"/>
      <c r="E52" s="244"/>
      <c r="F52" s="244"/>
      <c r="G52" s="325"/>
      <c r="H52" s="326" t="s">
        <v>506</v>
      </c>
      <c r="I52" s="327">
        <v>766171</v>
      </c>
      <c r="J52" s="328">
        <v>13330</v>
      </c>
      <c r="K52" s="329">
        <v>35.200000000000003</v>
      </c>
      <c r="L52" s="330">
        <v>24217</v>
      </c>
      <c r="M52" s="331">
        <v>9.1999999999999993</v>
      </c>
      <c r="N52" s="332">
        <v>26</v>
      </c>
    </row>
    <row r="53" spans="1:14">
      <c r="A53" s="248"/>
      <c r="B53" s="244"/>
      <c r="C53" s="244"/>
      <c r="D53" s="244"/>
      <c r="E53" s="244"/>
      <c r="F53" s="244"/>
      <c r="G53" s="310" t="s">
        <v>507</v>
      </c>
      <c r="H53" s="311"/>
      <c r="I53" s="319">
        <v>1290279</v>
      </c>
      <c r="J53" s="320">
        <v>22448</v>
      </c>
      <c r="K53" s="321">
        <v>-4.9000000000000004</v>
      </c>
      <c r="L53" s="322">
        <v>40203</v>
      </c>
      <c r="M53" s="323">
        <v>4.3</v>
      </c>
      <c r="N53" s="324">
        <v>-9.1999999999999993</v>
      </c>
    </row>
    <row r="54" spans="1:14">
      <c r="A54" s="248"/>
      <c r="B54" s="244"/>
      <c r="C54" s="244"/>
      <c r="D54" s="244"/>
      <c r="E54" s="244"/>
      <c r="F54" s="244"/>
      <c r="G54" s="325"/>
      <c r="H54" s="326" t="s">
        <v>506</v>
      </c>
      <c r="I54" s="327">
        <v>374412</v>
      </c>
      <c r="J54" s="328">
        <v>6514</v>
      </c>
      <c r="K54" s="329">
        <v>-51.1</v>
      </c>
      <c r="L54" s="330">
        <v>23352</v>
      </c>
      <c r="M54" s="331">
        <v>-3.6</v>
      </c>
      <c r="N54" s="332">
        <v>-47.5</v>
      </c>
    </row>
    <row r="55" spans="1:14">
      <c r="A55" s="248"/>
      <c r="B55" s="244"/>
      <c r="C55" s="244"/>
      <c r="D55" s="244"/>
      <c r="E55" s="244"/>
      <c r="F55" s="244"/>
      <c r="G55" s="310" t="s">
        <v>508</v>
      </c>
      <c r="H55" s="311"/>
      <c r="I55" s="319">
        <v>1506481</v>
      </c>
      <c r="J55" s="320">
        <v>26264</v>
      </c>
      <c r="K55" s="321">
        <v>17</v>
      </c>
      <c r="L55" s="322">
        <v>47569</v>
      </c>
      <c r="M55" s="323">
        <v>18.3</v>
      </c>
      <c r="N55" s="324">
        <v>-1.3</v>
      </c>
    </row>
    <row r="56" spans="1:14">
      <c r="A56" s="248"/>
      <c r="B56" s="244"/>
      <c r="C56" s="244"/>
      <c r="D56" s="244"/>
      <c r="E56" s="244"/>
      <c r="F56" s="244"/>
      <c r="G56" s="325"/>
      <c r="H56" s="326" t="s">
        <v>506</v>
      </c>
      <c r="I56" s="327">
        <v>294209</v>
      </c>
      <c r="J56" s="328">
        <v>5129</v>
      </c>
      <c r="K56" s="329">
        <v>-21.3</v>
      </c>
      <c r="L56" s="330">
        <v>26255</v>
      </c>
      <c r="M56" s="331">
        <v>12.4</v>
      </c>
      <c r="N56" s="332">
        <v>-33.700000000000003</v>
      </c>
    </row>
    <row r="57" spans="1:14">
      <c r="A57" s="248"/>
      <c r="B57" s="244"/>
      <c r="C57" s="244"/>
      <c r="D57" s="244"/>
      <c r="E57" s="244"/>
      <c r="F57" s="244"/>
      <c r="G57" s="310" t="s">
        <v>509</v>
      </c>
      <c r="H57" s="311"/>
      <c r="I57" s="319">
        <v>1274381</v>
      </c>
      <c r="J57" s="320">
        <v>22105</v>
      </c>
      <c r="K57" s="321">
        <v>-15.8</v>
      </c>
      <c r="L57" s="322">
        <v>50880</v>
      </c>
      <c r="M57" s="323">
        <v>7</v>
      </c>
      <c r="N57" s="324">
        <v>-22.8</v>
      </c>
    </row>
    <row r="58" spans="1:14">
      <c r="A58" s="248"/>
      <c r="B58" s="244"/>
      <c r="C58" s="244"/>
      <c r="D58" s="244"/>
      <c r="E58" s="244"/>
      <c r="F58" s="244"/>
      <c r="G58" s="325"/>
      <c r="H58" s="326" t="s">
        <v>506</v>
      </c>
      <c r="I58" s="327">
        <v>407476</v>
      </c>
      <c r="J58" s="328">
        <v>7068</v>
      </c>
      <c r="K58" s="329">
        <v>37.799999999999997</v>
      </c>
      <c r="L58" s="330">
        <v>26879</v>
      </c>
      <c r="M58" s="331">
        <v>2.4</v>
      </c>
      <c r="N58" s="332">
        <v>35.4</v>
      </c>
    </row>
    <row r="59" spans="1:14">
      <c r="A59" s="248"/>
      <c r="B59" s="244"/>
      <c r="C59" s="244"/>
      <c r="D59" s="244"/>
      <c r="E59" s="244"/>
      <c r="F59" s="244"/>
      <c r="G59" s="310" t="s">
        <v>510</v>
      </c>
      <c r="H59" s="311"/>
      <c r="I59" s="319">
        <v>2297226</v>
      </c>
      <c r="J59" s="320">
        <v>39705</v>
      </c>
      <c r="K59" s="321">
        <v>79.599999999999994</v>
      </c>
      <c r="L59" s="322">
        <v>63956</v>
      </c>
      <c r="M59" s="323">
        <v>25.7</v>
      </c>
      <c r="N59" s="324">
        <v>53.9</v>
      </c>
    </row>
    <row r="60" spans="1:14">
      <c r="A60" s="248"/>
      <c r="B60" s="244"/>
      <c r="C60" s="244"/>
      <c r="D60" s="244"/>
      <c r="E60" s="244"/>
      <c r="F60" s="244"/>
      <c r="G60" s="325"/>
      <c r="H60" s="326" t="s">
        <v>506</v>
      </c>
      <c r="I60" s="333">
        <v>928353</v>
      </c>
      <c r="J60" s="328">
        <v>16046</v>
      </c>
      <c r="K60" s="329">
        <v>127</v>
      </c>
      <c r="L60" s="330">
        <v>29239</v>
      </c>
      <c r="M60" s="331">
        <v>8.8000000000000007</v>
      </c>
      <c r="N60" s="332">
        <v>118.2</v>
      </c>
    </row>
    <row r="61" spans="1:14">
      <c r="A61" s="248"/>
      <c r="B61" s="244"/>
      <c r="C61" s="244"/>
      <c r="D61" s="244"/>
      <c r="E61" s="244"/>
      <c r="F61" s="244"/>
      <c r="G61" s="310" t="s">
        <v>511</v>
      </c>
      <c r="H61" s="334"/>
      <c r="I61" s="335">
        <v>1544961</v>
      </c>
      <c r="J61" s="336">
        <v>26824</v>
      </c>
      <c r="K61" s="337">
        <v>28.1</v>
      </c>
      <c r="L61" s="338">
        <v>48233</v>
      </c>
      <c r="M61" s="339">
        <v>14.5</v>
      </c>
      <c r="N61" s="324">
        <v>13.6</v>
      </c>
    </row>
    <row r="62" spans="1:14">
      <c r="A62" s="248"/>
      <c r="B62" s="244"/>
      <c r="C62" s="244"/>
      <c r="D62" s="244"/>
      <c r="E62" s="244"/>
      <c r="F62" s="244"/>
      <c r="G62" s="325"/>
      <c r="H62" s="326" t="s">
        <v>506</v>
      </c>
      <c r="I62" s="327">
        <v>554124</v>
      </c>
      <c r="J62" s="328">
        <v>9617</v>
      </c>
      <c r="K62" s="329">
        <v>25.5</v>
      </c>
      <c r="L62" s="330">
        <v>25988</v>
      </c>
      <c r="M62" s="331">
        <v>5.8</v>
      </c>
      <c r="N62" s="332">
        <v>19.7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20.54</v>
      </c>
      <c r="G47" s="12">
        <v>23.73</v>
      </c>
      <c r="H47" s="12">
        <v>26.07</v>
      </c>
      <c r="I47" s="12">
        <v>27.4</v>
      </c>
      <c r="J47" s="13">
        <v>27.12</v>
      </c>
    </row>
    <row r="48" spans="2:10" ht="57.75" customHeight="1">
      <c r="B48" s="14"/>
      <c r="C48" s="1139" t="s">
        <v>4</v>
      </c>
      <c r="D48" s="1139"/>
      <c r="E48" s="1140"/>
      <c r="F48" s="15">
        <v>3.85</v>
      </c>
      <c r="G48" s="16">
        <v>6.58</v>
      </c>
      <c r="H48" s="16">
        <v>6.94</v>
      </c>
      <c r="I48" s="16">
        <v>7.35</v>
      </c>
      <c r="J48" s="17">
        <v>7.24</v>
      </c>
    </row>
    <row r="49" spans="2:10" ht="57.75" customHeight="1" thickBot="1">
      <c r="B49" s="18"/>
      <c r="C49" s="1141" t="s">
        <v>5</v>
      </c>
      <c r="D49" s="1141"/>
      <c r="E49" s="1142"/>
      <c r="F49" s="19">
        <v>0.66</v>
      </c>
      <c r="G49" s="20">
        <v>6.33</v>
      </c>
      <c r="H49" s="20">
        <v>4.38</v>
      </c>
      <c r="I49" s="20">
        <v>1.43</v>
      </c>
      <c r="J49" s="21">
        <v>0.01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518</v>
      </c>
      <c r="D34" s="1149"/>
      <c r="E34" s="1150"/>
      <c r="F34" s="32">
        <v>13.43</v>
      </c>
      <c r="G34" s="33">
        <v>14.21</v>
      </c>
      <c r="H34" s="33">
        <v>14.55</v>
      </c>
      <c r="I34" s="33">
        <v>14.44</v>
      </c>
      <c r="J34" s="34">
        <v>12.99</v>
      </c>
      <c r="K34" s="22"/>
      <c r="L34" s="22"/>
      <c r="M34" s="22"/>
      <c r="N34" s="22"/>
      <c r="O34" s="22"/>
      <c r="P34" s="22"/>
    </row>
    <row r="35" spans="1:16" ht="39" customHeight="1">
      <c r="A35" s="22"/>
      <c r="B35" s="35"/>
      <c r="C35" s="1143" t="s">
        <v>519</v>
      </c>
      <c r="D35" s="1144"/>
      <c r="E35" s="1145"/>
      <c r="F35" s="36">
        <v>3.85</v>
      </c>
      <c r="G35" s="37">
        <v>6.58</v>
      </c>
      <c r="H35" s="37">
        <v>6.94</v>
      </c>
      <c r="I35" s="37">
        <v>7.35</v>
      </c>
      <c r="J35" s="38">
        <v>7.24</v>
      </c>
      <c r="K35" s="22"/>
      <c r="L35" s="22"/>
      <c r="M35" s="22"/>
      <c r="N35" s="22"/>
      <c r="O35" s="22"/>
      <c r="P35" s="22"/>
    </row>
    <row r="36" spans="1:16" ht="39" customHeight="1">
      <c r="A36" s="22"/>
      <c r="B36" s="35"/>
      <c r="C36" s="1143" t="s">
        <v>520</v>
      </c>
      <c r="D36" s="1144"/>
      <c r="E36" s="1145"/>
      <c r="F36" s="36">
        <v>1.03</v>
      </c>
      <c r="G36" s="37">
        <v>2.77</v>
      </c>
      <c r="H36" s="37">
        <v>3</v>
      </c>
      <c r="I36" s="37">
        <v>3.17</v>
      </c>
      <c r="J36" s="38">
        <v>3.11</v>
      </c>
      <c r="K36" s="22"/>
      <c r="L36" s="22"/>
      <c r="M36" s="22"/>
      <c r="N36" s="22"/>
      <c r="O36" s="22"/>
      <c r="P36" s="22"/>
    </row>
    <row r="37" spans="1:16" ht="39" customHeight="1">
      <c r="A37" s="22"/>
      <c r="B37" s="35"/>
      <c r="C37" s="1143" t="s">
        <v>521</v>
      </c>
      <c r="D37" s="1144"/>
      <c r="E37" s="1145"/>
      <c r="F37" s="36">
        <v>0.18</v>
      </c>
      <c r="G37" s="37">
        <v>0.21</v>
      </c>
      <c r="H37" s="37">
        <v>0.21</v>
      </c>
      <c r="I37" s="37">
        <v>0.25</v>
      </c>
      <c r="J37" s="38">
        <v>0.26</v>
      </c>
      <c r="K37" s="22"/>
      <c r="L37" s="22"/>
      <c r="M37" s="22"/>
      <c r="N37" s="22"/>
      <c r="O37" s="22"/>
      <c r="P37" s="22"/>
    </row>
    <row r="38" spans="1:16" ht="39" customHeight="1">
      <c r="A38" s="22"/>
      <c r="B38" s="35"/>
      <c r="C38" s="1143" t="s">
        <v>522</v>
      </c>
      <c r="D38" s="1144"/>
      <c r="E38" s="1145"/>
      <c r="F38" s="36">
        <v>0.63</v>
      </c>
      <c r="G38" s="37">
        <v>0.05</v>
      </c>
      <c r="H38" s="37">
        <v>0.54</v>
      </c>
      <c r="I38" s="37">
        <v>0.09</v>
      </c>
      <c r="J38" s="38">
        <v>0.25</v>
      </c>
      <c r="K38" s="22"/>
      <c r="L38" s="22"/>
      <c r="M38" s="22"/>
      <c r="N38" s="22"/>
      <c r="O38" s="22"/>
      <c r="P38" s="22"/>
    </row>
    <row r="39" spans="1:16" ht="39" customHeight="1">
      <c r="A39" s="22"/>
      <c r="B39" s="35"/>
      <c r="C39" s="1143" t="s">
        <v>523</v>
      </c>
      <c r="D39" s="1144"/>
      <c r="E39" s="1145"/>
      <c r="F39" s="36">
        <v>0</v>
      </c>
      <c r="G39" s="37">
        <v>0</v>
      </c>
      <c r="H39" s="37">
        <v>0</v>
      </c>
      <c r="I39" s="37">
        <v>0</v>
      </c>
      <c r="J39" s="38">
        <v>0</v>
      </c>
      <c r="K39" s="22"/>
      <c r="L39" s="22"/>
      <c r="M39" s="22"/>
      <c r="N39" s="22"/>
      <c r="O39" s="22"/>
      <c r="P39" s="22"/>
    </row>
    <row r="40" spans="1:16" ht="39" customHeight="1">
      <c r="A40" s="22"/>
      <c r="B40" s="35"/>
      <c r="C40" s="1143" t="s">
        <v>524</v>
      </c>
      <c r="D40" s="1144"/>
      <c r="E40" s="1145"/>
      <c r="F40" s="36">
        <v>0</v>
      </c>
      <c r="G40" s="37">
        <v>0</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525</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526</v>
      </c>
      <c r="D43" s="1147"/>
      <c r="E43" s="1148"/>
      <c r="F43" s="41">
        <v>0.02</v>
      </c>
      <c r="G43" s="42">
        <v>0</v>
      </c>
      <c r="H43" s="42" t="s">
        <v>473</v>
      </c>
      <c r="I43" s="42" t="s">
        <v>473</v>
      </c>
      <c r="J43" s="43" t="s">
        <v>473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10</v>
      </c>
      <c r="C45" s="1160"/>
      <c r="D45" s="58"/>
      <c r="E45" s="1165" t="s">
        <v>11</v>
      </c>
      <c r="F45" s="1165"/>
      <c r="G45" s="1165"/>
      <c r="H45" s="1165"/>
      <c r="I45" s="1165"/>
      <c r="J45" s="1166"/>
      <c r="K45" s="59">
        <v>2337</v>
      </c>
      <c r="L45" s="60">
        <v>2374</v>
      </c>
      <c r="M45" s="60">
        <v>2371</v>
      </c>
      <c r="N45" s="60">
        <v>2387</v>
      </c>
      <c r="O45" s="61">
        <v>2344</v>
      </c>
      <c r="P45" s="48"/>
      <c r="Q45" s="48"/>
      <c r="R45" s="48"/>
      <c r="S45" s="48"/>
      <c r="T45" s="48"/>
      <c r="U45" s="48"/>
    </row>
    <row r="46" spans="1:21" ht="30.75" customHeight="1">
      <c r="A46" s="48"/>
      <c r="B46" s="1161"/>
      <c r="C46" s="1162"/>
      <c r="D46" s="62"/>
      <c r="E46" s="1153" t="s">
        <v>12</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13</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14</v>
      </c>
      <c r="F48" s="1153"/>
      <c r="G48" s="1153"/>
      <c r="H48" s="1153"/>
      <c r="I48" s="1153"/>
      <c r="J48" s="1154"/>
      <c r="K48" s="63">
        <v>250</v>
      </c>
      <c r="L48" s="64">
        <v>212</v>
      </c>
      <c r="M48" s="64">
        <v>260</v>
      </c>
      <c r="N48" s="64">
        <v>226</v>
      </c>
      <c r="O48" s="65">
        <v>149</v>
      </c>
      <c r="P48" s="48"/>
      <c r="Q48" s="48"/>
      <c r="R48" s="48"/>
      <c r="S48" s="48"/>
      <c r="T48" s="48"/>
      <c r="U48" s="48"/>
    </row>
    <row r="49" spans="1:21" ht="30.75" customHeight="1">
      <c r="A49" s="48"/>
      <c r="B49" s="1161"/>
      <c r="C49" s="1162"/>
      <c r="D49" s="62"/>
      <c r="E49" s="1153" t="s">
        <v>15</v>
      </c>
      <c r="F49" s="1153"/>
      <c r="G49" s="1153"/>
      <c r="H49" s="1153"/>
      <c r="I49" s="1153"/>
      <c r="J49" s="1154"/>
      <c r="K49" s="63">
        <v>169</v>
      </c>
      <c r="L49" s="64">
        <v>171</v>
      </c>
      <c r="M49" s="64">
        <v>170</v>
      </c>
      <c r="N49" s="64">
        <v>167</v>
      </c>
      <c r="O49" s="65">
        <v>163</v>
      </c>
      <c r="P49" s="48"/>
      <c r="Q49" s="48"/>
      <c r="R49" s="48"/>
      <c r="S49" s="48"/>
      <c r="T49" s="48"/>
      <c r="U49" s="48"/>
    </row>
    <row r="50" spans="1:21" ht="30.75" customHeight="1">
      <c r="A50" s="48"/>
      <c r="B50" s="1161"/>
      <c r="C50" s="1162"/>
      <c r="D50" s="62"/>
      <c r="E50" s="1153" t="s">
        <v>16</v>
      </c>
      <c r="F50" s="1153"/>
      <c r="G50" s="1153"/>
      <c r="H50" s="1153"/>
      <c r="I50" s="1153"/>
      <c r="J50" s="1154"/>
      <c r="K50" s="63" t="s">
        <v>473</v>
      </c>
      <c r="L50" s="64" t="s">
        <v>473</v>
      </c>
      <c r="M50" s="64" t="s">
        <v>473</v>
      </c>
      <c r="N50" s="64" t="s">
        <v>473</v>
      </c>
      <c r="O50" s="65" t="s">
        <v>473</v>
      </c>
      <c r="P50" s="48"/>
      <c r="Q50" s="48"/>
      <c r="R50" s="48"/>
      <c r="S50" s="48"/>
      <c r="T50" s="48"/>
      <c r="U50" s="48"/>
    </row>
    <row r="51" spans="1:21" ht="30.75" customHeight="1">
      <c r="A51" s="48"/>
      <c r="B51" s="1163"/>
      <c r="C51" s="1164"/>
      <c r="D51" s="66"/>
      <c r="E51" s="1153" t="s">
        <v>17</v>
      </c>
      <c r="F51" s="1153"/>
      <c r="G51" s="1153"/>
      <c r="H51" s="1153"/>
      <c r="I51" s="1153"/>
      <c r="J51" s="1154"/>
      <c r="K51" s="63">
        <v>0</v>
      </c>
      <c r="L51" s="64" t="s">
        <v>473</v>
      </c>
      <c r="M51" s="64" t="s">
        <v>473</v>
      </c>
      <c r="N51" s="64" t="s">
        <v>473</v>
      </c>
      <c r="O51" s="65" t="s">
        <v>473</v>
      </c>
      <c r="P51" s="48"/>
      <c r="Q51" s="48"/>
      <c r="R51" s="48"/>
      <c r="S51" s="48"/>
      <c r="T51" s="48"/>
      <c r="U51" s="48"/>
    </row>
    <row r="52" spans="1:21" ht="30.75" customHeight="1">
      <c r="A52" s="48"/>
      <c r="B52" s="1151" t="s">
        <v>18</v>
      </c>
      <c r="C52" s="1152"/>
      <c r="D52" s="66"/>
      <c r="E52" s="1153" t="s">
        <v>19</v>
      </c>
      <c r="F52" s="1153"/>
      <c r="G52" s="1153"/>
      <c r="H52" s="1153"/>
      <c r="I52" s="1153"/>
      <c r="J52" s="1154"/>
      <c r="K52" s="63">
        <v>1749</v>
      </c>
      <c r="L52" s="64">
        <v>1783</v>
      </c>
      <c r="M52" s="64">
        <v>1791</v>
      </c>
      <c r="N52" s="64">
        <v>1831</v>
      </c>
      <c r="O52" s="65">
        <v>1849</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1007</v>
      </c>
      <c r="L53" s="69">
        <v>974</v>
      </c>
      <c r="M53" s="69">
        <v>1010</v>
      </c>
      <c r="N53" s="69">
        <v>949</v>
      </c>
      <c r="O53" s="70">
        <v>807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HOSTNAME</cp:lastModifiedBy>
  <cp:lastPrinted>2015-05-07T02:04:14Z</cp:lastPrinted>
  <dcterms:created xsi:type="dcterms:W3CDTF">2015-02-17T07:12:47Z</dcterms:created>
  <dcterms:modified xsi:type="dcterms:W3CDTF">2015-05-07T02:04:35Z</dcterms:modified>
  <cp:category/>
</cp:coreProperties>
</file>