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<sst xmlns="http://schemas.openxmlformats.org/spreadsheetml/2006/main" count="989" uniqueCount="551">
  <si>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</si>
  <si>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</si>
  <si>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</si>
  <si>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</si>
  <si>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</si>
  <si>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</si>
  <si>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</si>
  <si>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</si>
  <si>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</si>
  <si>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</si>
  <si>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</si>
  <si>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</si>
  <si>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</si>
  <si>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</si>
  <si>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</si>
  <si>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</si>
  <si>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</si>
  <si>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</si>
  <si>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</si>
  <si>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</si>
  <si>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</si>
  <si>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</si>
  <si>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</si>
  <si>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</si>
  <si>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</si>
  <si>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</si>
  <si>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</si>
  <si>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</si>
  <si>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</si>
  <si>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</si>
  <si>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</si>
  <si>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</si>
  <si>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</si>
  <si>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</si>
  <si>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</si>
  <si>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</si>
  <si>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</si>
  <si>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</si>
  <si>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</si>
  <si>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</si>
  <si>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</si>
  <si>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</si>
  <si>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</si>
  <si>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</si>
  <si>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</si>
  <si>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</si>
  <si>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</si>
  <si>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</si>
  <si>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</si>
  <si>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</si>
  <si>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</si>
  <si>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</si>
  <si>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</si>
  <si>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</si>
  <si>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</si>
  <si>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</si>
  <si>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</si>
  <si>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</si>
  <si>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</si>
  <si>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</si>
  <si>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</si>
  <si>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</si>
  <si>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</si>
  <si>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</si>
  <si>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</si>
  <si>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</si>
  <si>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</si>
  <si>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</si>
  <si>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</si>
  <si>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</si>
  <si>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</si>
  <si>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</si>
  <si>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</si>
  <si>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</si>
  <si>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</si>
  <si>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</si>
  <si>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</si>
  <si>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</si>
  <si>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</si>
  <si>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</si>
  <si>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</si>
  <si>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</si>
  <si>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</si>
  <si>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</si>
  <si>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</si>
  <si>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</si>
  <si>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</si>
  <si>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</si>
  <si>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</si>
  <si>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</si>
  <si>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</si>
  <si>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</si>
  <si>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</si>
  <si>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</si>
  <si>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</si>
  <si>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</si>
  <si>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</si>
  <si>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</si>
  <si>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</si>
  <si>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</si>
  <si>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</si>
  <si>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</si>
  <si>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</si>
  <si>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</si>
  <si>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</si>
  <si>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</si>
  <si>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</si>
  <si>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</si>
  <si>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</si>
  <si>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</si>
  <si>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</si>
  <si>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</si>
  <si>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</si>
  <si>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</si>
  <si>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</si>
  <si>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</si>
  <si>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</si>
  <si>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</si>
  <si>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</si>
  <si>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</si>
  <si>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</si>
  <si>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</si>
  <si>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</si>
  <si>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</si>
  <si>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</si>
  <si>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</si>
  <si>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</si>
  <si>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</si>
  <si>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</si>
  <si>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</si>
  <si>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</si>
  <si>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</si>
  <si>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</si>
  <si>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</si>
  <si>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</si>
  <si>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</si>
  <si>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</si>
  <si>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</si>
  <si>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</si>
  <si>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</si>
  <si>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</si>
  <si>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</si>
  <si>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</si>
  <si>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</si>
  <si>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</si>
  <si>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</si>
  <si>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</si>
  <si>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</si>
  <si>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</si>
  <si>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</si>
  <si>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</si>
  <si>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</si>
  <si>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</si>
  <si>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</si>
  <si>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</si>
  <si>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</si>
  <si>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</si>
  <si>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</si>
  <si>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</si>
  <si>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</si>
  <si>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</si>
  <si>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</si>
  <si>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</si>
  <si>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</si>
  <si>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</si>
  <si>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</si>
  <si>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</si>
  <si>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</si>
  <si>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</si>
  <si>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</si>
  <si>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</si>
  <si>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</si>
  <si>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</si>
  <si>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</si>
  <si>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</si>
  <si>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</si>
  <si>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</si>
  <si>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</si>
  <si>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</si>
  <si>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</si>
  <si>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</si>
  <si>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</si>
  <si>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</si>
  <si>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</si>
  <si>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</si>
  <si>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</si>
  <si>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</si>
  <si>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</si>
  <si>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</si>
  <si>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</si>
  <si>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</si>
  <si>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</si>
  <si>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</si>
  <si>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</si>
  <si>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</si>
  <si>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</si>
  <si>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</si>
  <si>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</si>
  <si>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</si>
  <si>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</si>
  <si>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</si>
  <si>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</si>
  <si>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</si>
  <si>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</si>
  <si>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</si>
  <si>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</si>
  <si>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</si>
  <si>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</si>
  <si>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</si>
  <si>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</si>
  <si>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</si>
  <si>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</si>
  <si>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</si>
  <si>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</si>
  <si>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</si>
  <si>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</si>
  <si>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</si>
  <si>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</si>
  <si>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</si>
  <si>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</si>
  <si>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</si>
  <si>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</si>
  <si>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</si>
  <si>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</si>
  <si>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</si>
  <si>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</si>
  <si>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</si>
  <si>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</si>
  <si>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</si>
  <si>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</si>
  <si>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</si>
  <si>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</si>
  <si>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</si>
  <si>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</si>
  <si>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</si>
  <si>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</si>
  <si>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</si>
  <si>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</si>
  <si>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</si>
  <si>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</si>
  <si>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</si>
  <si>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</si>
  <si>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</si>
  <si>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</si>
  <si>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</si>
  <si>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</si>
  <si>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</si>
  <si>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</si>
  <si>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</si>
  <si>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</si>
  <si>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</si>
  <si>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</si>
  <si>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</si>
  <si>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</si>
  <si>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</si>
  <si>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</si>
  <si>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</si>
  <si>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</si>
  <si>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</si>
  <si>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</si>
  <si>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</si>
  <si>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</si>
  <si>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</si>
  <si>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</si>
  <si>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</si>
  <si>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</si>
  <si>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</si>
  <si>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</si>
  <si>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</si>
  <si>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</si>
  <si>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</si>
  <si>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</si>
  <si>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</si>
  <si>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</si>
  <si>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</si>
  <si>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</si>
  <si>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</si>
  <si>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</si>
  <si>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</si>
  <si>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</si>
  <si>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</si>
  <si>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</si>
  <si>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</si>
  <si>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</si>
  <si>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</si>
  <si>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</si>
  <si>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</si>
  <si>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</si>
  <si>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</si>
  <si>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</si>
  <si>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</si>
  <si>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</si>
  <si>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</si>
  <si>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</si>
  <si>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</si>
  <si>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</si>
  <si>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</si>
  <si>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</si>
  <si>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</si>
  <si>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</si>
  <si>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</si>
  <si>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</si>
  <si>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</si>
  <si>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</si>
  <si>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</si>
  <si>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</si>
  <si>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</si>
  <si>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</si>
  <si>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</si>
  <si>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</si>
  <si>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</si>
  <si>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</si>
  <si>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</si>
  <si>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</si>
  <si>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</si>
  <si>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</si>
  <si>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</si>
  <si>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</si>
  <si>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</si>
  <si>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</si>
  <si>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</si>
  <si>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</si>
  <si>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</si>
  <si>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</si>
  <si>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</si>
  <si>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</si>
  <si>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</si>
  <si>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</si>
  <si>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</si>
  <si>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</si>
  <si>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</si>
  <si>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</si>
  <si>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</si>
  <si>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</si>
  <si>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</si>
  <si>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</si>
  <si>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</si>
  <si>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</si>
  <si>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</si>
  <si>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</si>
  <si>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</si>
  <si>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</si>
  <si>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</si>
  <si>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</si>
  <si>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</si>
  <si>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</si>
  <si>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</si>
  <si>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</si>
  <si>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</si>
  <si>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</si>
  <si>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</si>
  <si>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</si>
  <si>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</si>
  <si>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</si>
  <si>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</si>
  <si>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</si>
  <si>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</si>
  <si>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</si>
  <si>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</si>
  <si>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</si>
  <si>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</si>
  <si>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</si>
  <si>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</si>
  <si>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</si>
  <si>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</si>
  <si>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</si>
  <si>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</si>
  <si>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</si>
  <si>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</si>
  <si>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</si>
  <si>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</si>
  <si>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</si>
  <si>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</si>
  <si>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</si>
  <si>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</si>
  <si>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</si>
  <si>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</si>
  <si>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</si>
  <si>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</si>
  <si>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</si>
  <si>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</si>
  <si>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</si>
  <si>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</si>
  <si>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</si>
  <si>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</si>
  <si>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</si>
  <si>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</si>
  <si>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</si>
  <si>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</si>
  <si>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</si>
  <si>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</si>
  <si>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</si>
  <si>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</si>
  <si>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</si>
  <si>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</si>
  <si>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</si>
  <si>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</si>
  <si>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</si>
  <si>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</si>
  <si>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</si>
  <si>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</si>
  <si>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</si>
  <si>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</si>
  <si>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</si>
  <si>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</si>
  <si>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</si>
  <si>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</si>
  <si>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</si>
  <si>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</si>
  <si>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</si>
  <si>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</si>
  <si>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</si>
  <si>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</si>
  <si>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</si>
  <si>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</si>
  <si>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</si>
  <si>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</si>
  <si>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</si>
  <si>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</si>
  <si>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</si>
  <si>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</si>
  <si>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</si>
  <si>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</si>
  <si>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</si>
  <si>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</si>
  <si>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</si>
  <si>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</si>
  <si>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</si>
  <si>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</si>
  <si>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</si>
  <si>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</si>
  <si>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</si>
  <si>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</si>
  <si>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</si>
  <si>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</si>
  <si>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</si>
  <si>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</si>
  <si>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</si>
  <si>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</si>
  <si>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</si>
  <si>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</si>
  <si>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</si>
  <si>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</si>
  <si>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</si>
  <si>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</si>
  <si>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</si>
  <si>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</si>
  <si>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</si>
  <si>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</si>
  <si>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</si>
  <si>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</si>
  <si>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</si>
  <si>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</si>
  <si>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</si>
  <si>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</si>
  <si>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</si>
  <si>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</si>
  <si>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</si>
  <si>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</si>
  <si>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</si>
  <si>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</si>
  <si>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</si>
  <si>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</si>
  <si>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</si>
  <si>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</si>
  <si>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</si>
  <si>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</si>
  <si>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</si>
  <si>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</si>
  <si>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</si>
  <si>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</si>
  <si>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</si>
  <si>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</si>
  <si>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</si>
  <si>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</si>
  <si>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</si>
  <si>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</si>
  <si>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</si>
  <si>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</si>
  <si>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</si>
  <si>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</si>
  <si>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</si>
  <si>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</si>
  <si>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</si>
  <si>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</si>
  <si>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</si>
  <si>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</si>
  <si>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</si>
  <si>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</si>
  <si>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</si>
  <si>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</si>
  <si>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</si>
  <si>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</si>
  <si>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</si>
  <si>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</si>
  <si>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</si>
  <si>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</si>
  <si>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</si>
  <si>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</si>
  <si>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</si>
  <si>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</si>
  <si>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</si>
  <si>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</si>
  <si>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</si>
  <si>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</si>
  <si>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</si>
  <si>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</si>
  <si>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</si>
  <si>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</si>
  <si>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</si>
  <si>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</si>
  <si>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</si>
  <si>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</si>
  <si>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</si>
  <si>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</si>
  <si>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</si>
  <si>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</si>
  <si>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</si>
  <si>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</si>
  <si>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</si>
  <si>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</si>
  <si>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</si>
  <si>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 0.37</t>
  </si>
  <si>
    <t>▲ 0.44</t>
  </si>
  <si>
    <t>▲ 0.16</t>
  </si>
  <si>
    <t>後期高齢者医療特別会計</t>
  </si>
  <si>
    <t>介護保険特別会計</t>
  </si>
  <si>
    <t>公共用地先行取得事業特別会計</t>
  </si>
  <si>
    <t>下水道事業特別会計</t>
  </si>
  <si>
    <t>その他会計（赤字）</t>
  </si>
  <si>
    <t>その他会計（黒字）</t>
  </si>
  <si>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</si>
  <si>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</si>
  <si>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</si>
  <si>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</si>
  <si>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</si>
  <si>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</si>
  <si>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交野市体育文化協会</t>
    <rPh sb="0" eb="3">
      <t>カタノシ</t>
    </rPh>
    <rPh sb="3" eb="5">
      <t>タイイク</t>
    </rPh>
    <rPh sb="5" eb="7">
      <t>ブンカ</t>
    </rPh>
    <rPh sb="7" eb="9">
      <t>キョウカイ</t>
    </rPh>
    <phoneticPr fontId="2"/>
  </si>
  <si>
    <t>交野市土地開発公社</t>
    <rPh sb="0" eb="3">
      <t>カタノシ</t>
    </rPh>
    <rPh sb="3" eb="5">
      <t>トチ</t>
    </rPh>
    <rPh sb="5" eb="7">
      <t>カイハツ</t>
    </rPh>
    <rPh sb="7" eb="9">
      <t>コウシャ</t>
    </rPh>
    <phoneticPr fontId="2"/>
  </si>
  <si>
    <t>○</t>
    <phoneticPr fontId="2"/>
  </si>
  <si>
    <t>-</t>
    <phoneticPr fontId="2"/>
  </si>
  <si>
    <t>-</t>
    <phoneticPr fontId="2"/>
  </si>
  <si>
    <t>-</t>
    <phoneticPr fontId="2"/>
  </si>
  <si>
    <t xml:space="preserve">　- </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</si>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</sst>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33364</c:v>
                </c:pt>
                <c:pt idx="3">
                  <c:v>36396</c:v>
                </c:pt>
                <c:pt idx="4">
                  <c:v>62256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22787</c:v>
                </c:pt>
                <c:pt idx="1">
                  <c:v>37578</c:v>
                </c:pt>
                <c:pt idx="2">
                  <c:v>20225</c:v>
                </c:pt>
                <c:pt idx="3">
                  <c:v>25554</c:v>
                </c:pt>
                <c:pt idx="4">
                  <c:v>38895</c:v>
                </c:pt>
              </c:numCache>
            </c:numRef>
          </c:val>
          <c:smooth val="0"/>
        </c:ser>
        <c:dLbls>
          <c:showLegendKey val="0"/>
          <c:showVal val="0"/>
          <c:showCatName val="0"/>
          <c:showSerName val="0"/>
          <c:showPercent val="0"/>
          <c:showBubbleSize val="0"/>
        </c:dLbls>
        <c:marker val="1"/>
        <c:smooth val="0"/>
        <c:axId val="87788544"/>
        <c:axId val="87798912"/>
      </c:lineChart>
      <c:catAx>
        <c:axId val="87788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98912"/>
        <c:crosses val="autoZero"/>
        <c:auto val="1"/>
        <c:lblAlgn val="ctr"/>
        <c:lblOffset val="100"/>
        <c:tickLblSkip val="1"/>
        <c:tickMarkSkip val="1"/>
        <c:noMultiLvlLbl val="0"/>
      </c:catAx>
      <c:valAx>
        <c:axId val="87798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8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c:v>
                </c:pt>
                <c:pt idx="1">
                  <c:v>1.3</c:v>
                </c:pt>
                <c:pt idx="2">
                  <c:v>2.11</c:v>
                </c:pt>
                <c:pt idx="3">
                  <c:v>1.71</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6.59</c:v>
                </c:pt>
                <c:pt idx="1">
                  <c:v>8.93</c:v>
                </c:pt>
                <c:pt idx="2">
                  <c:v>9.58</c:v>
                </c:pt>
                <c:pt idx="3">
                  <c:v>14.2</c:v>
                </c:pt>
                <c:pt idx="4">
                  <c:v>17.239999999999998</c:v>
                </c:pt>
              </c:numCache>
            </c:numRef>
          </c:val>
        </c:ser>
        <c:dLbls>
          <c:showLegendKey val="0"/>
          <c:showVal val="0"/>
          <c:showCatName val="0"/>
          <c:showSerName val="0"/>
          <c:showPercent val="0"/>
          <c:showBubbleSize val="0"/>
        </c:dLbls>
        <c:gapWidth val="250"/>
        <c:overlap val="100"/>
        <c:axId val="111182976"/>
        <c:axId val="11118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2.34</c:v>
                </c:pt>
                <c:pt idx="1">
                  <c:v>2.44</c:v>
                </c:pt>
                <c:pt idx="2">
                  <c:v>1.48</c:v>
                </c:pt>
                <c:pt idx="3">
                  <c:v>4.79</c:v>
                </c:pt>
                <c:pt idx="4">
                  <c:v>4.07</c:v>
                </c:pt>
              </c:numCache>
            </c:numRef>
          </c:val>
          <c:smooth val="0"/>
        </c:ser>
        <c:dLbls>
          <c:showLegendKey val="0"/>
          <c:showVal val="0"/>
          <c:showCatName val="0"/>
          <c:showSerName val="0"/>
          <c:showPercent val="0"/>
          <c:showBubbleSize val="0"/>
        </c:dLbls>
        <c:marker val="1"/>
        <c:smooth val="0"/>
        <c:axId val="111182976"/>
        <c:axId val="111184896"/>
      </c:lineChart>
      <c:catAx>
        <c:axId val="1111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84896"/>
        <c:crosses val="autoZero"/>
        <c:auto val="1"/>
        <c:lblAlgn val="ctr"/>
        <c:lblOffset val="100"/>
        <c:tickLblSkip val="1"/>
        <c:tickMarkSkip val="1"/>
        <c:noMultiLvlLbl val="0"/>
      </c:catAx>
      <c:valAx>
        <c:axId val="11118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0.61</c:v>
                </c:pt>
                <c:pt idx="2">
                  <c:v>#N/A</c:v>
                </c:pt>
                <c:pt idx="3">
                  <c:v>0.63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c:v>
                </c:pt>
                <c:pt idx="2">
                  <c:v>#N/A</c:v>
                </c:pt>
                <c:pt idx="3">
                  <c:v>0.38</c:v>
                </c:pt>
                <c:pt idx="4">
                  <c:v>#N/A</c:v>
                </c:pt>
                <c:pt idx="5">
                  <c:v>0.28999999999999998</c:v>
                </c:pt>
                <c:pt idx="6">
                  <c:v>#N/A</c:v>
                </c:pt>
                <c:pt idx="7">
                  <c:v>0.16</c:v>
                </c:pt>
                <c:pt idx="8">
                  <c:v>#N/A</c:v>
                </c:pt>
                <c:pt idx="9">
                  <c:v>0.09</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0.16</c:v>
                </c:pt>
                <c:pt idx="4">
                  <c:v>#N/A</c:v>
                </c:pt>
                <c:pt idx="5">
                  <c:v>0.36</c:v>
                </c:pt>
                <c:pt idx="6">
                  <c:v>#N/A</c:v>
                </c:pt>
                <c:pt idx="7">
                  <c:v>0.39</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0.37</c:v>
                </c:pt>
                <c:pt idx="1">
                  <c:v>#N/A</c:v>
                </c:pt>
                <c:pt idx="2">
                  <c:v>0.44</c:v>
                </c:pt>
                <c:pt idx="3">
                  <c:v>#N/A</c:v>
                </c:pt>
                <c:pt idx="4">
                  <c:v>0.16</c:v>
                </c:pt>
                <c:pt idx="5">
                  <c:v>#N/A</c:v>
                </c:pt>
                <c:pt idx="6">
                  <c:v>#N/A</c:v>
                </c:pt>
                <c:pt idx="7">
                  <c:v>0.19</c:v>
                </c:pt>
                <c:pt idx="8">
                  <c:v>#N/A</c:v>
                </c:pt>
                <c:pt idx="9">
                  <c:v>0.72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c:v>
                </c:pt>
                <c:pt idx="2">
                  <c:v>#N/A</c:v>
                </c:pt>
                <c:pt idx="3">
                  <c:v>1.3</c:v>
                </c:pt>
                <c:pt idx="4">
                  <c:v>#N/A</c:v>
                </c:pt>
                <c:pt idx="5">
                  <c:v>2.11</c:v>
                </c:pt>
                <c:pt idx="6">
                  <c:v>#N/A</c:v>
                </c:pt>
                <c:pt idx="7">
                  <c:v>1.71</c:v>
                </c:pt>
                <c:pt idx="8">
                  <c:v>#N/A</c:v>
                </c:pt>
                <c:pt idx="9">
                  <c:v>2.08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20.85</c:v>
                </c:pt>
                <c:pt idx="2">
                  <c:v>#N/A</c:v>
                </c:pt>
                <c:pt idx="3">
                  <c:v>21.62</c:v>
                </c:pt>
                <c:pt idx="4">
                  <c:v>#N/A</c:v>
                </c:pt>
                <c:pt idx="5">
                  <c:v>20.71</c:v>
                </c:pt>
                <c:pt idx="6">
                  <c:v>#N/A</c:v>
                </c:pt>
                <c:pt idx="7">
                  <c:v>21.84</c:v>
                </c:pt>
                <c:pt idx="8">
                  <c:v>#N/A</c:v>
                </c:pt>
                <c:pt idx="9">
                  <c:v>22</c:v>
                </c:pt>
              </c:numCache>
            </c:numRef>
          </c:val>
        </c:ser>
        <c:dLbls>
          <c:showLegendKey val="0"/>
          <c:showVal val="0"/>
          <c:showCatName val="0"/>
          <c:showSerName val="0"/>
          <c:showPercent val="0"/>
          <c:showBubbleSize val="0"/>
        </c:dLbls>
        <c:gapWidth val="150"/>
        <c:overlap val="100"/>
        <c:axId val="111279104"/>
        <c:axId val="111424256"/>
      </c:barChart>
      <c:catAx>
        <c:axId val="11127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24256"/>
        <c:crosses val="autoZero"/>
        <c:auto val="1"/>
        <c:lblAlgn val="ctr"/>
        <c:lblOffset val="100"/>
        <c:tickLblSkip val="1"/>
        <c:tickMarkSkip val="1"/>
        <c:noMultiLvlLbl val="0"/>
      </c:catAx>
      <c:valAx>
        <c:axId val="1114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7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2337</c:v>
                </c:pt>
                <c:pt idx="5">
                  <c:v>2266</c:v>
                </c:pt>
                <c:pt idx="8">
                  <c:v>2210</c:v>
                </c:pt>
                <c:pt idx="11">
                  <c:v>2266</c:v>
                </c:pt>
                <c:pt idx="14">
                  <c:v>2160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82</c:v>
                </c:pt>
                <c:pt idx="3">
                  <c:v>79</c:v>
                </c:pt>
                <c:pt idx="6">
                  <c:v>61</c:v>
                </c:pt>
                <c:pt idx="9">
                  <c:v>27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227</c:v>
                </c:pt>
                <c:pt idx="3">
                  <c:v>191</c:v>
                </c:pt>
                <c:pt idx="6">
                  <c:v>206</c:v>
                </c:pt>
                <c:pt idx="9">
                  <c:v>382</c:v>
                </c:pt>
                <c:pt idx="12">
                  <c:v>165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3983</c:v>
                </c:pt>
                <c:pt idx="3">
                  <c:v>4096</c:v>
                </c:pt>
                <c:pt idx="6">
                  <c:v>3938</c:v>
                </c:pt>
                <c:pt idx="9">
                  <c:v>3473</c:v>
                </c:pt>
                <c:pt idx="12">
                  <c:v>3453</c:v>
                </c:pt>
              </c:numCache>
            </c:numRef>
          </c:val>
        </c:ser>
        <c:dLbls>
          <c:showLegendKey val="0"/>
          <c:showVal val="0"/>
          <c:showCatName val="0"/>
          <c:showSerName val="0"/>
          <c:showPercent val="0"/>
          <c:showBubbleSize val="0"/>
        </c:dLbls>
        <c:gapWidth val="100"/>
        <c:overlap val="100"/>
        <c:axId val="110320256"/>
        <c:axId val="11033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1956</c:v>
                </c:pt>
                <c:pt idx="2">
                  <c:v>#N/A</c:v>
                </c:pt>
                <c:pt idx="3">
                  <c:v>#N/A</c:v>
                </c:pt>
                <c:pt idx="4">
                  <c:v>2101</c:v>
                </c:pt>
                <c:pt idx="5">
                  <c:v>#N/A</c:v>
                </c:pt>
                <c:pt idx="6">
                  <c:v>#N/A</c:v>
                </c:pt>
                <c:pt idx="7">
                  <c:v>1997</c:v>
                </c:pt>
                <c:pt idx="8">
                  <c:v>#N/A</c:v>
                </c:pt>
                <c:pt idx="9">
                  <c:v>#N/A</c:v>
                </c:pt>
                <c:pt idx="10">
                  <c:v>1617</c:v>
                </c:pt>
                <c:pt idx="11">
                  <c:v>#N/A</c:v>
                </c:pt>
                <c:pt idx="12">
                  <c:v>#N/A</c:v>
                </c:pt>
                <c:pt idx="13">
                  <c:v>1484</c:v>
                </c:pt>
                <c:pt idx="14">
                  <c:v>#N/A</c:v>
                </c:pt>
              </c:numCache>
            </c:numRef>
          </c:val>
          <c:smooth val="0"/>
        </c:ser>
        <c:dLbls>
          <c:showLegendKey val="0"/>
          <c:showVal val="0"/>
          <c:showCatName val="0"/>
          <c:showSerName val="0"/>
          <c:showPercent val="0"/>
          <c:showBubbleSize val="0"/>
        </c:dLbls>
        <c:marker val="1"/>
        <c:smooth val="0"/>
        <c:axId val="110320256"/>
        <c:axId val="110334720"/>
      </c:lineChart>
      <c:catAx>
        <c:axId val="1103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34720"/>
        <c:crosses val="autoZero"/>
        <c:auto val="1"/>
        <c:lblAlgn val="ctr"/>
        <c:lblOffset val="100"/>
        <c:tickLblSkip val="1"/>
        <c:tickMarkSkip val="1"/>
        <c:noMultiLvlLbl val="0"/>
      </c:catAx>
      <c:valAx>
        <c:axId val="1103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16259</c:v>
                </c:pt>
                <c:pt idx="5">
                  <c:v>16493</c:v>
                </c:pt>
                <c:pt idx="8">
                  <c:v>16679</c:v>
                </c:pt>
                <c:pt idx="11">
                  <c:v>17080</c:v>
                </c:pt>
                <c:pt idx="14">
                  <c:v>17181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4338</c:v>
                </c:pt>
                <c:pt idx="5">
                  <c:v>3742</c:v>
                </c:pt>
                <c:pt idx="8">
                  <c:v>3280</c:v>
                </c:pt>
                <c:pt idx="11">
                  <c:v>3674</c:v>
                </c:pt>
                <c:pt idx="14">
                  <c:v>3628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2973</c:v>
                </c:pt>
                <c:pt idx="5">
                  <c:v>3336</c:v>
                </c:pt>
                <c:pt idx="8">
                  <c:v>3424</c:v>
                </c:pt>
                <c:pt idx="11">
                  <c:v>4360</c:v>
                </c:pt>
                <c:pt idx="14">
                  <c:v>4843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3976</c:v>
                </c:pt>
                <c:pt idx="3">
                  <c:v>3613</c:v>
                </c:pt>
                <c:pt idx="6">
                  <c:v>3532</c:v>
                </c:pt>
                <c:pt idx="9">
                  <c:v>3582</c:v>
                </c:pt>
                <c:pt idx="12">
                  <c:v>3557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343</c:v>
                </c:pt>
                <c:pt idx="3">
                  <c:v>256</c:v>
                </c:pt>
                <c:pt idx="6">
                  <c:v>195</c:v>
                </c:pt>
                <c:pt idx="9">
                  <c:v>172</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2700</c:v>
                </c:pt>
                <c:pt idx="3">
                  <c:v>2215</c:v>
                </c:pt>
                <c:pt idx="6">
                  <c:v>1974</c:v>
                </c:pt>
                <c:pt idx="9">
                  <c:v>2426</c:v>
                </c:pt>
                <c:pt idx="12">
                  <c:v>2260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20803</c:v>
                </c:pt>
                <c:pt idx="3">
                  <c:v>19473</c:v>
                </c:pt>
                <c:pt idx="6">
                  <c:v>18844</c:v>
                </c:pt>
                <c:pt idx="9">
                  <c:v>17779</c:v>
                </c:pt>
                <c:pt idx="12">
                  <c:v>14555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31951</c:v>
                </c:pt>
                <c:pt idx="3">
                  <c:v>31842</c:v>
                </c:pt>
                <c:pt idx="6">
                  <c:v>30591</c:v>
                </c:pt>
                <c:pt idx="9">
                  <c:v>29869</c:v>
                </c:pt>
                <c:pt idx="12">
                  <c:v>31596</c:v>
                </c:pt>
              </c:numCache>
            </c:numRef>
          </c:val>
        </c:ser>
        <c:dLbls>
          <c:showLegendKey val="0"/>
          <c:showVal val="0"/>
          <c:showCatName val="0"/>
          <c:showSerName val="0"/>
          <c:showPercent val="0"/>
          <c:showBubbleSize val="0"/>
        </c:dLbls>
        <c:gapWidth val="100"/>
        <c:overlap val="100"/>
        <c:axId val="87730816"/>
        <c:axId val="8773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36203</c:v>
                </c:pt>
                <c:pt idx="2">
                  <c:v>#N/A</c:v>
                </c:pt>
                <c:pt idx="3">
                  <c:v>#N/A</c:v>
                </c:pt>
                <c:pt idx="4">
                  <c:v>33829</c:v>
                </c:pt>
                <c:pt idx="5">
                  <c:v>#N/A</c:v>
                </c:pt>
                <c:pt idx="6">
                  <c:v>#N/A</c:v>
                </c:pt>
                <c:pt idx="7">
                  <c:v>31753</c:v>
                </c:pt>
                <c:pt idx="8">
                  <c:v>#N/A</c:v>
                </c:pt>
                <c:pt idx="9">
                  <c:v>#N/A</c:v>
                </c:pt>
                <c:pt idx="10">
                  <c:v>28715</c:v>
                </c:pt>
                <c:pt idx="11">
                  <c:v>#N/A</c:v>
                </c:pt>
                <c:pt idx="12">
                  <c:v>#N/A</c:v>
                </c:pt>
                <c:pt idx="13">
                  <c:v>26469</c:v>
                </c:pt>
                <c:pt idx="14">
                  <c:v>#N/A</c:v>
                </c:pt>
              </c:numCache>
            </c:numRef>
          </c:val>
          <c:smooth val="0"/>
        </c:ser>
        <c:dLbls>
          <c:showLegendKey val="0"/>
          <c:showVal val="0"/>
          <c:showCatName val="0"/>
          <c:showSerName val="0"/>
          <c:showPercent val="0"/>
          <c:showBubbleSize val="0"/>
        </c:dLbls>
        <c:marker val="1"/>
        <c:smooth val="0"/>
        <c:axId val="87730816"/>
        <c:axId val="87732992"/>
      </c:lineChart>
      <c:catAx>
        <c:axId val="877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732992"/>
        <c:crosses val="autoZero"/>
        <c:auto val="1"/>
        <c:lblAlgn val="ctr"/>
        <c:lblOffset val="100"/>
        <c:tickLblSkip val="1"/>
        <c:tickMarkSkip val="1"/>
        <c:noMultiLvlLbl val="0"/>
      </c:catAx>
      <c:valAx>
        <c:axId val="8773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78,261
77,806
25.55
25,087,647
24,612,473
295,771
14,237,528
31,595,595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は中心となる産業がなく、法人税の割合が低かったため、リーマンショック等の経済の低迷による影響が少なく、類似団体平均を０．０６、全国平均を０．２ポイント上回っている。しかし財政基盤が脆弱なことに変わりはなく、またアベノミクスによる大企業の業績回復による恩恵もほとんど見込めない。そのため第２次財政健全化計画（Ｈ２２～Ｈ２７）にある、収入を強化するための徴税強化（Ｈ２２～Ｈ２７で６，０００万円）や、支出を抑制するための給与削減や人員削減による人件費の削減（Ｈ２２～Ｈ２７で１９億円）を実行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41910</xdr:rowOff>
    </xdr:to>
    <xdr:cxnSp macro="">
      <xdr:nvCxnSpPr>
        <xdr:cNvPr id="61" name="直線コネクタ 60"/>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151130</xdr:rowOff>
    </xdr:to>
    <xdr:cxnSp macro="">
      <xdr:nvCxnSpPr>
        <xdr:cNvPr id="66" name="直線コネクタ 65"/>
        <xdr:cNvCxnSpPr/>
      </xdr:nvCxnSpPr>
      <xdr:spPr>
        <a:xfrm>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127000</xdr:rowOff>
    </xdr:to>
    <xdr:cxnSp macro="">
      <xdr:nvCxnSpPr>
        <xdr:cNvPr id="69" name="直線コネクタ 68"/>
        <xdr:cNvCxnSpPr/>
      </xdr:nvCxnSpPr>
      <xdr:spPr>
        <a:xfrm>
          <a:off x="3225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54610</xdr:rowOff>
    </xdr:to>
    <xdr:cxnSp macro="">
      <xdr:nvCxnSpPr>
        <xdr:cNvPr id="72" name="直線コネクタ 71"/>
        <xdr:cNvCxnSpPr/>
      </xdr:nvCxnSpPr>
      <xdr:spPr>
        <a:xfrm>
          <a:off x="2336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3" name="フローチャート : 判断 72"/>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4" name="テキスト ボックス 73"/>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39</xdr:row>
      <xdr:rowOff>153670</xdr:rowOff>
    </xdr:to>
    <xdr:cxnSp macro="">
      <xdr:nvCxnSpPr>
        <xdr:cNvPr id="75" name="直線コネクタ 74"/>
        <xdr:cNvCxnSpPr/>
      </xdr:nvCxnSpPr>
      <xdr:spPr>
        <a:xfrm>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129540</xdr:rowOff>
    </xdr:from>
    <xdr:to>
      <xdr:col>3</xdr:col>
      <xdr:colOff>330200</xdr:colOff>
      <xdr:row>39</xdr:row>
      <xdr:rowOff>59690</xdr:rowOff>
    </xdr:to>
    <xdr:sp macro="" textlink="">
      <xdr:nvSpPr>
        <xdr:cNvPr id="76" name="フローチャート : 判断 75"/>
        <xdr:cNvSpPr/>
      </xdr:nvSpPr>
      <xdr:spPr>
        <a:xfrm>
          <a:off x="2286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77" name="テキスト ボックス 76"/>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78" name="フローチャート : 判断 77"/>
        <xdr:cNvSpPr/>
      </xdr:nvSpPr>
      <xdr:spPr>
        <a:xfrm>
          <a:off x="1397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79" name="テキスト ボックス 78"/>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5" name="円/楕円 84"/>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116857</xdr:rowOff>
    </xdr:from>
    <xdr:ext cx="762000" cy="259045"/>
    <xdr:sp macro="" textlink="">
      <xdr:nvSpPr>
        <xdr:cNvPr id="86" name="財政力該当値テキスト"/>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1" name="円/楕円 90"/>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92" name="テキスト ボックス 91"/>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3" name="円/楕円 92"/>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165117</xdr:rowOff>
    </xdr:from>
    <xdr:ext cx="762000" cy="259045"/>
    <xdr:sp macro="" textlink="">
      <xdr:nvSpPr>
        <xdr:cNvPr id="94" name="テキスト ボックス 93"/>
        <xdr:cNvSpPr txBox="1"/>
      </xdr:nvSpPr>
      <xdr:spPr>
        <a:xfrm>
          <a:off x="1066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第２次財政健全化計画を着実に実行することにより、年々改善傾向にあったが、平成２５年度は歳出において介護保険や後期高齢者医療の伸びにより特別会計への繰出金の増加と、障害者自立支援や生活保護等の扶助費の増加により昨年度よりも１．４ポイント悪化する結果となった。現時点では類似団体平均を０．７、大阪府平均を３．１ポイント下回っている状態ではあるが、今後は高齢化に伴う扶助費の増加と、施設の老朽化による整備、更新等の費用の増加により公債費が増加し、結果として経常収支比率が悪化することも懸念される。よってこの状態を維持もしくは改善するよう引き続き第２次財政健全化計画を実行していくとともに、事務事業の更なる精査により、経常経費の削減に努める。</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92528</xdr:rowOff>
    </xdr:from>
    <xdr:to>
      <xdr:col>7</xdr:col>
      <xdr:colOff>152400</xdr:colOff>
      <xdr:row>66</xdr:row>
      <xdr:rowOff>117022</xdr:rowOff>
    </xdr:to>
    <xdr:cxnSp macro="">
      <xdr:nvCxnSpPr>
        <xdr:cNvPr id="126" name="直線コネクタ 125"/>
        <xdr:cNvCxnSpPr/>
      </xdr:nvCxnSpPr>
      <xdr:spPr>
        <a:xfrm flipV="1">
          <a:off x="4953000" y="10036628"/>
          <a:ext cx="0" cy="1396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7"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8" name="直線コネクタ 127"/>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7455</xdr:rowOff>
    </xdr:from>
    <xdr:ext cx="762000" cy="259045"/>
    <xdr:sp macro="" textlink="">
      <xdr:nvSpPr>
        <xdr:cNvPr id="129" name="財政構造の弾力性最大値テキスト"/>
        <xdr:cNvSpPr txBox="1"/>
      </xdr:nvSpPr>
      <xdr:spPr>
        <a:xfrm>
          <a:off x="5041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58</xdr:row>
      <xdr:rowOff>92528</xdr:rowOff>
    </xdr:from>
    <xdr:to>
      <xdr:col>7</xdr:col>
      <xdr:colOff>241300</xdr:colOff>
      <xdr:row>58</xdr:row>
      <xdr:rowOff>92528</xdr:rowOff>
    </xdr:to>
    <xdr:cxnSp macro="">
      <xdr:nvCxnSpPr>
        <xdr:cNvPr id="130" name="直線コネクタ 129"/>
        <xdr:cNvCxnSpPr/>
      </xdr:nvCxnSpPr>
      <xdr:spPr>
        <a:xfrm>
          <a:off x="4864100" y="1003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93435</xdr:rowOff>
    </xdr:from>
    <xdr:to>
      <xdr:col>7</xdr:col>
      <xdr:colOff>152400</xdr:colOff>
      <xdr:row>60</xdr:row>
      <xdr:rowOff>163285</xdr:rowOff>
    </xdr:to>
    <xdr:cxnSp macro="">
      <xdr:nvCxnSpPr>
        <xdr:cNvPr id="131" name="直線コネクタ 130"/>
        <xdr:cNvCxnSpPr/>
      </xdr:nvCxnSpPr>
      <xdr:spPr>
        <a:xfrm>
          <a:off x="4114800" y="1020898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33762</xdr:rowOff>
    </xdr:from>
    <xdr:ext cx="762000" cy="259045"/>
    <xdr:sp macro="" textlink="">
      <xdr:nvSpPr>
        <xdr:cNvPr id="132" name="財政構造の弾力性平均値テキスト"/>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33" name="フローチャート : 判断 132"/>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93435</xdr:rowOff>
    </xdr:from>
    <xdr:to>
      <xdr:col>6</xdr:col>
      <xdr:colOff>0</xdr:colOff>
      <xdr:row>63</xdr:row>
      <xdr:rowOff>10885</xdr:rowOff>
    </xdr:to>
    <xdr:cxnSp macro="">
      <xdr:nvCxnSpPr>
        <xdr:cNvPr id="134" name="直線コネクタ 133"/>
        <xdr:cNvCxnSpPr/>
      </xdr:nvCxnSpPr>
      <xdr:spPr>
        <a:xfrm flipV="1">
          <a:off x="3225800" y="10208985"/>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10885</xdr:rowOff>
    </xdr:from>
    <xdr:to>
      <xdr:col>4</xdr:col>
      <xdr:colOff>482600</xdr:colOff>
      <xdr:row>64</xdr:row>
      <xdr:rowOff>80735</xdr:rowOff>
    </xdr:to>
    <xdr:cxnSp macro="">
      <xdr:nvCxnSpPr>
        <xdr:cNvPr id="137" name="直線コネクタ 136"/>
        <xdr:cNvCxnSpPr/>
      </xdr:nvCxnSpPr>
      <xdr:spPr>
        <a:xfrm flipV="1">
          <a:off x="2336800" y="1081223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11793</xdr:rowOff>
    </xdr:from>
    <xdr:to>
      <xdr:col>4</xdr:col>
      <xdr:colOff>533400</xdr:colOff>
      <xdr:row>63</xdr:row>
      <xdr:rowOff>113393</xdr:rowOff>
    </xdr:to>
    <xdr:sp macro="" textlink="">
      <xdr:nvSpPr>
        <xdr:cNvPr id="138" name="フローチャート : 判断 137"/>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98170</xdr:rowOff>
    </xdr:from>
    <xdr:ext cx="762000" cy="259045"/>
    <xdr:sp macro="" textlink="">
      <xdr:nvSpPr>
        <xdr:cNvPr id="139" name="テキスト ボックス 138"/>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80735</xdr:rowOff>
    </xdr:from>
    <xdr:to>
      <xdr:col>3</xdr:col>
      <xdr:colOff>279400</xdr:colOff>
      <xdr:row>66</xdr:row>
      <xdr:rowOff>134257</xdr:rowOff>
    </xdr:to>
    <xdr:cxnSp macro="">
      <xdr:nvCxnSpPr>
        <xdr:cNvPr id="140" name="直線コネクタ 139"/>
        <xdr:cNvCxnSpPr/>
      </xdr:nvCxnSpPr>
      <xdr:spPr>
        <a:xfrm flipV="1">
          <a:off x="1447800" y="11053535"/>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94343</xdr:rowOff>
    </xdr:from>
    <xdr:to>
      <xdr:col>3</xdr:col>
      <xdr:colOff>330200</xdr:colOff>
      <xdr:row>60</xdr:row>
      <xdr:rowOff>24493</xdr:rowOff>
    </xdr:to>
    <xdr:sp macro="" textlink="">
      <xdr:nvSpPr>
        <xdr:cNvPr id="141" name="フローチャート : 判断 140"/>
        <xdr:cNvSpPr/>
      </xdr:nvSpPr>
      <xdr:spPr>
        <a:xfrm>
          <a:off x="2286000" y="1020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34670</xdr:rowOff>
    </xdr:from>
    <xdr:ext cx="762000" cy="259045"/>
    <xdr:sp macro="" textlink="">
      <xdr:nvSpPr>
        <xdr:cNvPr id="142" name="テキスト ボックス 141"/>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3" name="フローチャート : 判断 142"/>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4" name="テキスト ボックス 143"/>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112485</xdr:rowOff>
    </xdr:from>
    <xdr:to>
      <xdr:col>7</xdr:col>
      <xdr:colOff>203200</xdr:colOff>
      <xdr:row>61</xdr:row>
      <xdr:rowOff>42635</xdr:rowOff>
    </xdr:to>
    <xdr:sp macro="" textlink="">
      <xdr:nvSpPr>
        <xdr:cNvPr id="150" name="円/楕円 149"/>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129012</xdr:rowOff>
    </xdr:from>
    <xdr:ext cx="762000" cy="259045"/>
    <xdr:sp macro="" textlink="">
      <xdr:nvSpPr>
        <xdr:cNvPr id="151" name="財政構造の弾力性該当値テキスト"/>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42635</xdr:rowOff>
    </xdr:from>
    <xdr:to>
      <xdr:col>6</xdr:col>
      <xdr:colOff>50800</xdr:colOff>
      <xdr:row>59</xdr:row>
      <xdr:rowOff>144235</xdr:rowOff>
    </xdr:to>
    <xdr:sp macro="" textlink="">
      <xdr:nvSpPr>
        <xdr:cNvPr id="152" name="円/楕円 151"/>
        <xdr:cNvSpPr/>
      </xdr:nvSpPr>
      <xdr:spPr>
        <a:xfrm>
          <a:off x="4064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154412</xdr:rowOff>
    </xdr:from>
    <xdr:ext cx="736600" cy="259045"/>
    <xdr:sp macro="" textlink="">
      <xdr:nvSpPr>
        <xdr:cNvPr id="153" name="テキスト ボックス 152"/>
        <xdr:cNvSpPr txBox="1"/>
      </xdr:nvSpPr>
      <xdr:spPr>
        <a:xfrm>
          <a:off x="3733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131535</xdr:rowOff>
    </xdr:from>
    <xdr:to>
      <xdr:col>4</xdr:col>
      <xdr:colOff>533400</xdr:colOff>
      <xdr:row>63</xdr:row>
      <xdr:rowOff>61685</xdr:rowOff>
    </xdr:to>
    <xdr:sp macro="" textlink="">
      <xdr:nvSpPr>
        <xdr:cNvPr id="154" name="円/楕円 153"/>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71862</xdr:rowOff>
    </xdr:from>
    <xdr:ext cx="762000" cy="259045"/>
    <xdr:sp macro="" textlink="">
      <xdr:nvSpPr>
        <xdr:cNvPr id="155" name="テキスト ボックス 154"/>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29935</xdr:rowOff>
    </xdr:from>
    <xdr:to>
      <xdr:col>3</xdr:col>
      <xdr:colOff>330200</xdr:colOff>
      <xdr:row>64</xdr:row>
      <xdr:rowOff>131535</xdr:rowOff>
    </xdr:to>
    <xdr:sp macro="" textlink="">
      <xdr:nvSpPr>
        <xdr:cNvPr id="156" name="円/楕円 155"/>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116312</xdr:rowOff>
    </xdr:from>
    <xdr:ext cx="762000" cy="259045"/>
    <xdr:sp macro="" textlink="">
      <xdr:nvSpPr>
        <xdr:cNvPr id="157" name="テキスト ボックス 156"/>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83457</xdr:rowOff>
    </xdr:from>
    <xdr:to>
      <xdr:col>2</xdr:col>
      <xdr:colOff>127000</xdr:colOff>
      <xdr:row>67</xdr:row>
      <xdr:rowOff>13607</xdr:rowOff>
    </xdr:to>
    <xdr:sp macro="" textlink="">
      <xdr:nvSpPr>
        <xdr:cNvPr id="158" name="円/楕円 157"/>
        <xdr:cNvSpPr/>
      </xdr:nvSpPr>
      <xdr:spPr>
        <a:xfrm>
          <a:off x="1397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169834</xdr:rowOff>
    </xdr:from>
    <xdr:ext cx="762000" cy="259045"/>
    <xdr:sp macro="" textlink="">
      <xdr:nvSpPr>
        <xdr:cNvPr id="159" name="テキスト ボックス 158"/>
        <xdr:cNvSpPr txBox="1"/>
      </xdr:nvSpPr>
      <xdr:spPr>
        <a:xfrm>
          <a:off x="1066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人数の適正化や、第２次財政健全化計画により行っている職員給与の２％カット、指定管理者制度による委託料の適正な支出、消耗品・備品といったものの購入抑制等により、類似団体平均、全国平均、大阪府平均を大きく下回る結果となった。今後も無駄な支出を抑制し、適正な財政運営を引き続き行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110094</xdr:rowOff>
    </xdr:from>
    <xdr:to>
      <xdr:col>7</xdr:col>
      <xdr:colOff>152400</xdr:colOff>
      <xdr:row>89</xdr:row>
      <xdr:rowOff>39791</xdr:rowOff>
    </xdr:to>
    <xdr:cxnSp macro="">
      <xdr:nvCxnSpPr>
        <xdr:cNvPr id="191" name="直線コネクタ 190"/>
        <xdr:cNvCxnSpPr/>
      </xdr:nvCxnSpPr>
      <xdr:spPr>
        <a:xfrm flipV="1">
          <a:off x="4953000" y="13997544"/>
          <a:ext cx="0" cy="1301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11868</xdr:rowOff>
    </xdr:from>
    <xdr:ext cx="762000" cy="259045"/>
    <xdr:sp macro="" textlink="">
      <xdr:nvSpPr>
        <xdr:cNvPr id="192" name="人件費・物件費等の状況最小値テキスト"/>
        <xdr:cNvSpPr txBox="1"/>
      </xdr:nvSpPr>
      <xdr:spPr>
        <a:xfrm>
          <a:off x="5041900" y="1527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125,128</a:t>
          </a:r>
          <a:endParaRPr kumimoji="1" lang="ja-JP" altLang="en-US" sz="1000" b="1">
            <a:latin typeface="ＭＳ Ｐゴシック"/>
          </a:endParaRPr>
        </a:p>
      </xdr:txBody>
    </xdr:sp>
    <xdr:clientData/>
  </xdr:oneCellAnchor>
  <xdr:twoCellAnchor>
    <xdr:from>
      <xdr:col>7</xdr:col>
      <xdr:colOff>63500</xdr:colOff>
      <xdr:row>89</xdr:row>
      <xdr:rowOff>39791</xdr:rowOff>
    </xdr:from>
    <xdr:to>
      <xdr:col>7</xdr:col>
      <xdr:colOff>241300</xdr:colOff>
      <xdr:row>89</xdr:row>
      <xdr:rowOff>39791</xdr:rowOff>
    </xdr:to>
    <xdr:cxnSp macro="">
      <xdr:nvCxnSpPr>
        <xdr:cNvPr id="193" name="直線コネクタ 192"/>
        <xdr:cNvCxnSpPr/>
      </xdr:nvCxnSpPr>
      <xdr:spPr>
        <a:xfrm>
          <a:off x="4864100" y="1529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25021</xdr:rowOff>
    </xdr:from>
    <xdr:ext cx="762000" cy="259045"/>
    <xdr:sp macro="" textlink="">
      <xdr:nvSpPr>
        <xdr:cNvPr id="194" name="人件費・物件費等の状況最大値テキスト"/>
        <xdr:cNvSpPr txBox="1"/>
      </xdr:nvSpPr>
      <xdr:spPr>
        <a:xfrm>
          <a:off x="5041900" y="137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87,378</a:t>
          </a:r>
          <a:endParaRPr kumimoji="1" lang="ja-JP" altLang="en-US" sz="1000" b="1">
            <a:latin typeface="ＭＳ Ｐゴシック"/>
          </a:endParaRPr>
        </a:p>
      </xdr:txBody>
    </xdr:sp>
    <xdr:clientData/>
  </xdr:oneCellAnchor>
  <xdr:twoCellAnchor>
    <xdr:from>
      <xdr:col>7</xdr:col>
      <xdr:colOff>63500</xdr:colOff>
      <xdr:row>81</xdr:row>
      <xdr:rowOff>110094</xdr:rowOff>
    </xdr:from>
    <xdr:to>
      <xdr:col>7</xdr:col>
      <xdr:colOff>241300</xdr:colOff>
      <xdr:row>81</xdr:row>
      <xdr:rowOff>110094</xdr:rowOff>
    </xdr:to>
    <xdr:cxnSp macro="">
      <xdr:nvCxnSpPr>
        <xdr:cNvPr id="195" name="直線コネクタ 194"/>
        <xdr:cNvCxnSpPr/>
      </xdr:nvCxnSpPr>
      <xdr:spPr>
        <a:xfrm>
          <a:off x="4864100" y="139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74830</xdr:rowOff>
    </xdr:from>
    <xdr:to>
      <xdr:col>7</xdr:col>
      <xdr:colOff>152400</xdr:colOff>
      <xdr:row>81</xdr:row>
      <xdr:rowOff>110094</xdr:rowOff>
    </xdr:to>
    <xdr:cxnSp macro="">
      <xdr:nvCxnSpPr>
        <xdr:cNvPr id="196" name="直線コネクタ 195"/>
        <xdr:cNvCxnSpPr/>
      </xdr:nvCxnSpPr>
      <xdr:spPr>
        <a:xfrm>
          <a:off x="4114800" y="13962280"/>
          <a:ext cx="838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8664</xdr:rowOff>
    </xdr:from>
    <xdr:ext cx="762000" cy="259045"/>
    <xdr:sp macro="" textlink="">
      <xdr:nvSpPr>
        <xdr:cNvPr id="197" name="人件費・物件費等の状況平均値テキスト"/>
        <xdr:cNvSpPr txBox="1"/>
      </xdr:nvSpPr>
      <xdr:spPr>
        <a:xfrm>
          <a:off x="5041900" y="1458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36587</xdr:rowOff>
    </xdr:from>
    <xdr:to>
      <xdr:col>7</xdr:col>
      <xdr:colOff>203200</xdr:colOff>
      <xdr:row>85</xdr:row>
      <xdr:rowOff>138187</xdr:rowOff>
    </xdr:to>
    <xdr:sp macro="" textlink="">
      <xdr:nvSpPr>
        <xdr:cNvPr id="198" name="フローチャート : 判断 197"/>
        <xdr:cNvSpPr/>
      </xdr:nvSpPr>
      <xdr:spPr>
        <a:xfrm>
          <a:off x="4902200" y="146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74830</xdr:rowOff>
    </xdr:from>
    <xdr:to>
      <xdr:col>6</xdr:col>
      <xdr:colOff>0</xdr:colOff>
      <xdr:row>81</xdr:row>
      <xdr:rowOff>101614</xdr:rowOff>
    </xdr:to>
    <xdr:cxnSp macro="">
      <xdr:nvCxnSpPr>
        <xdr:cNvPr id="199" name="直線コネクタ 198"/>
        <xdr:cNvCxnSpPr/>
      </xdr:nvCxnSpPr>
      <xdr:spPr>
        <a:xfrm flipV="1">
          <a:off x="3225800" y="13962280"/>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27015</xdr:rowOff>
    </xdr:from>
    <xdr:to>
      <xdr:col>6</xdr:col>
      <xdr:colOff>50800</xdr:colOff>
      <xdr:row>86</xdr:row>
      <xdr:rowOff>128615</xdr:rowOff>
    </xdr:to>
    <xdr:sp macro="" textlink="">
      <xdr:nvSpPr>
        <xdr:cNvPr id="200" name="フローチャート : 判断 199"/>
        <xdr:cNvSpPr/>
      </xdr:nvSpPr>
      <xdr:spPr>
        <a:xfrm>
          <a:off x="4064000" y="147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113392</xdr:rowOff>
    </xdr:from>
    <xdr:ext cx="736600" cy="259045"/>
    <xdr:sp macro="" textlink="">
      <xdr:nvSpPr>
        <xdr:cNvPr id="201" name="テキスト ボックス 200"/>
        <xdr:cNvSpPr txBox="1"/>
      </xdr:nvSpPr>
      <xdr:spPr>
        <a:xfrm>
          <a:off x="3733800" y="1485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84275</xdr:rowOff>
    </xdr:from>
    <xdr:to>
      <xdr:col>4</xdr:col>
      <xdr:colOff>482600</xdr:colOff>
      <xdr:row>81</xdr:row>
      <xdr:rowOff>101614</xdr:rowOff>
    </xdr:to>
    <xdr:cxnSp macro="">
      <xdr:nvCxnSpPr>
        <xdr:cNvPr id="202" name="直線コネクタ 201"/>
        <xdr:cNvCxnSpPr/>
      </xdr:nvCxnSpPr>
      <xdr:spPr>
        <a:xfrm>
          <a:off x="2336800" y="13971725"/>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89</xdr:row>
      <xdr:rowOff>145318</xdr:rowOff>
    </xdr:from>
    <xdr:to>
      <xdr:col>4</xdr:col>
      <xdr:colOff>533400</xdr:colOff>
      <xdr:row>90</xdr:row>
      <xdr:rowOff>75468</xdr:rowOff>
    </xdr:to>
    <xdr:sp macro="" textlink="">
      <xdr:nvSpPr>
        <xdr:cNvPr id="203" name="フローチャート : 判断 202"/>
        <xdr:cNvSpPr/>
      </xdr:nvSpPr>
      <xdr:spPr>
        <a:xfrm>
          <a:off x="3175000" y="154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60245</xdr:rowOff>
    </xdr:from>
    <xdr:ext cx="762000" cy="259045"/>
    <xdr:sp macro="" textlink="">
      <xdr:nvSpPr>
        <xdr:cNvPr id="204" name="テキスト ボックス 203"/>
        <xdr:cNvSpPr txBox="1"/>
      </xdr:nvSpPr>
      <xdr:spPr>
        <a:xfrm>
          <a:off x="2844800" y="154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84275</xdr:rowOff>
    </xdr:from>
    <xdr:to>
      <xdr:col>3</xdr:col>
      <xdr:colOff>279400</xdr:colOff>
      <xdr:row>81</xdr:row>
      <xdr:rowOff>171005</xdr:rowOff>
    </xdr:to>
    <xdr:cxnSp macro="">
      <xdr:nvCxnSpPr>
        <xdr:cNvPr id="205" name="直線コネクタ 204"/>
        <xdr:cNvCxnSpPr/>
      </xdr:nvCxnSpPr>
      <xdr:spPr>
        <a:xfrm flipV="1">
          <a:off x="1447800" y="13971725"/>
          <a:ext cx="889000" cy="8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109231</xdr:rowOff>
    </xdr:from>
    <xdr:to>
      <xdr:col>3</xdr:col>
      <xdr:colOff>330200</xdr:colOff>
      <xdr:row>84</xdr:row>
      <xdr:rowOff>39381</xdr:rowOff>
    </xdr:to>
    <xdr:sp macro="" textlink="">
      <xdr:nvSpPr>
        <xdr:cNvPr id="206" name="フローチャート : 判断 205"/>
        <xdr:cNvSpPr/>
      </xdr:nvSpPr>
      <xdr:spPr>
        <a:xfrm>
          <a:off x="2286000" y="1433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24158</xdr:rowOff>
    </xdr:from>
    <xdr:ext cx="762000" cy="259045"/>
    <xdr:sp macro="" textlink="">
      <xdr:nvSpPr>
        <xdr:cNvPr id="207" name="テキスト ボックス 206"/>
        <xdr:cNvSpPr txBox="1"/>
      </xdr:nvSpPr>
      <xdr:spPr>
        <a:xfrm>
          <a:off x="1955800" y="14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119090</xdr:rowOff>
    </xdr:from>
    <xdr:to>
      <xdr:col>2</xdr:col>
      <xdr:colOff>127000</xdr:colOff>
      <xdr:row>84</xdr:row>
      <xdr:rowOff>49240</xdr:rowOff>
    </xdr:to>
    <xdr:sp macro="" textlink="">
      <xdr:nvSpPr>
        <xdr:cNvPr id="208" name="フローチャート : 判断 207"/>
        <xdr:cNvSpPr/>
      </xdr:nvSpPr>
      <xdr:spPr>
        <a:xfrm>
          <a:off x="1397000" y="1434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34017</xdr:rowOff>
    </xdr:from>
    <xdr:ext cx="762000" cy="259045"/>
    <xdr:sp macro="" textlink="">
      <xdr:nvSpPr>
        <xdr:cNvPr id="209" name="テキスト ボックス 208"/>
        <xdr:cNvSpPr txBox="1"/>
      </xdr:nvSpPr>
      <xdr:spPr>
        <a:xfrm>
          <a:off x="1066800" y="144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59294</xdr:rowOff>
    </xdr:from>
    <xdr:to>
      <xdr:col>7</xdr:col>
      <xdr:colOff>203200</xdr:colOff>
      <xdr:row>81</xdr:row>
      <xdr:rowOff>160894</xdr:rowOff>
    </xdr:to>
    <xdr:sp macro="" textlink="">
      <xdr:nvSpPr>
        <xdr:cNvPr id="215" name="円/楕円 214"/>
        <xdr:cNvSpPr/>
      </xdr:nvSpPr>
      <xdr:spPr>
        <a:xfrm>
          <a:off x="49022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152021</xdr:rowOff>
    </xdr:from>
    <xdr:ext cx="762000" cy="259045"/>
    <xdr:sp macro="" textlink="">
      <xdr:nvSpPr>
        <xdr:cNvPr id="216" name="人件費・物件費等の状況該当値テキスト"/>
        <xdr:cNvSpPr txBox="1"/>
      </xdr:nvSpPr>
      <xdr:spPr>
        <a:xfrm>
          <a:off x="5041900" y="1386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24030</xdr:rowOff>
    </xdr:from>
    <xdr:to>
      <xdr:col>6</xdr:col>
      <xdr:colOff>50800</xdr:colOff>
      <xdr:row>81</xdr:row>
      <xdr:rowOff>125630</xdr:rowOff>
    </xdr:to>
    <xdr:sp macro="" textlink="">
      <xdr:nvSpPr>
        <xdr:cNvPr id="217" name="円/楕円 216"/>
        <xdr:cNvSpPr/>
      </xdr:nvSpPr>
      <xdr:spPr>
        <a:xfrm>
          <a:off x="4064000" y="13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135807</xdr:rowOff>
    </xdr:from>
    <xdr:ext cx="736600" cy="259045"/>
    <xdr:sp macro="" textlink="">
      <xdr:nvSpPr>
        <xdr:cNvPr id="218" name="テキスト ボックス 217"/>
        <xdr:cNvSpPr txBox="1"/>
      </xdr:nvSpPr>
      <xdr:spPr>
        <a:xfrm>
          <a:off x="3733800" y="1368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50814</xdr:rowOff>
    </xdr:from>
    <xdr:to>
      <xdr:col>4</xdr:col>
      <xdr:colOff>533400</xdr:colOff>
      <xdr:row>81</xdr:row>
      <xdr:rowOff>152414</xdr:rowOff>
    </xdr:to>
    <xdr:sp macro="" textlink="">
      <xdr:nvSpPr>
        <xdr:cNvPr id="219" name="円/楕円 218"/>
        <xdr:cNvSpPr/>
      </xdr:nvSpPr>
      <xdr:spPr>
        <a:xfrm>
          <a:off x="3175000" y="13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162591</xdr:rowOff>
    </xdr:from>
    <xdr:ext cx="762000" cy="259045"/>
    <xdr:sp macro="" textlink="">
      <xdr:nvSpPr>
        <xdr:cNvPr id="220" name="テキスト ボックス 219"/>
        <xdr:cNvSpPr txBox="1"/>
      </xdr:nvSpPr>
      <xdr:spPr>
        <a:xfrm>
          <a:off x="2844800" y="1370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33475</xdr:rowOff>
    </xdr:from>
    <xdr:to>
      <xdr:col>3</xdr:col>
      <xdr:colOff>330200</xdr:colOff>
      <xdr:row>81</xdr:row>
      <xdr:rowOff>135075</xdr:rowOff>
    </xdr:to>
    <xdr:sp macro="" textlink="">
      <xdr:nvSpPr>
        <xdr:cNvPr id="221" name="円/楕円 220"/>
        <xdr:cNvSpPr/>
      </xdr:nvSpPr>
      <xdr:spPr>
        <a:xfrm>
          <a:off x="2286000" y="139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145252</xdr:rowOff>
    </xdr:from>
    <xdr:ext cx="762000" cy="259045"/>
    <xdr:sp macro="" textlink="">
      <xdr:nvSpPr>
        <xdr:cNvPr id="222" name="テキスト ボックス 221"/>
        <xdr:cNvSpPr txBox="1"/>
      </xdr:nvSpPr>
      <xdr:spPr>
        <a:xfrm>
          <a:off x="1955800" y="1368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120205</xdr:rowOff>
    </xdr:from>
    <xdr:to>
      <xdr:col>2</xdr:col>
      <xdr:colOff>127000</xdr:colOff>
      <xdr:row>82</xdr:row>
      <xdr:rowOff>50355</xdr:rowOff>
    </xdr:to>
    <xdr:sp macro="" textlink="">
      <xdr:nvSpPr>
        <xdr:cNvPr id="223" name="円/楕円 222"/>
        <xdr:cNvSpPr/>
      </xdr:nvSpPr>
      <xdr:spPr>
        <a:xfrm>
          <a:off x="1397000" y="140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60532</xdr:rowOff>
    </xdr:from>
    <xdr:ext cx="762000" cy="259045"/>
    <xdr:sp macro="" textlink="">
      <xdr:nvSpPr>
        <xdr:cNvPr id="224" name="テキスト ボックス 223"/>
        <xdr:cNvSpPr txBox="1"/>
      </xdr:nvSpPr>
      <xdr:spPr>
        <a:xfrm>
          <a:off x="1066800" y="137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２次財政健全化計画により職員給与の２％カットを実施していることにより、類似団体平均、全国市平均を若干下回る結果となっている。この結果を改善・維持するために今後も人事院勧告や他市町村の動向を注視し、人件費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84</xdr:row>
      <xdr:rowOff>162984</xdr:rowOff>
    </xdr:to>
    <xdr:cxnSp macro="">
      <xdr:nvCxnSpPr>
        <xdr:cNvPr id="253" name="直線コネクタ 252"/>
        <xdr:cNvCxnSpPr/>
      </xdr:nvCxnSpPr>
      <xdr:spPr>
        <a:xfrm flipV="1">
          <a:off x="17018000" y="1369342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135061</xdr:rowOff>
    </xdr:from>
    <xdr:ext cx="762000" cy="259045"/>
    <xdr:sp macro="" textlink="">
      <xdr:nvSpPr>
        <xdr:cNvPr id="254" name="給与水準   （国との比較）最小値テキスト"/>
        <xdr:cNvSpPr txBox="1"/>
      </xdr:nvSpPr>
      <xdr:spPr>
        <a:xfrm>
          <a:off x="1710690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84</xdr:row>
      <xdr:rowOff>162984</xdr:rowOff>
    </xdr:from>
    <xdr:to>
      <xdr:col>24</xdr:col>
      <xdr:colOff>647700</xdr:colOff>
      <xdr:row>84</xdr:row>
      <xdr:rowOff>162984</xdr:rowOff>
    </xdr:to>
    <xdr:cxnSp macro="">
      <xdr:nvCxnSpPr>
        <xdr:cNvPr id="255" name="直線コネクタ 254"/>
        <xdr:cNvCxnSpPr/>
      </xdr:nvCxnSpPr>
      <xdr:spPr>
        <a:xfrm>
          <a:off x="16929100" y="1456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6"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7" name="直線コネクタ 256"/>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88</xdr:row>
      <xdr:rowOff>26811</xdr:rowOff>
    </xdr:to>
    <xdr:cxnSp macro="">
      <xdr:nvCxnSpPr>
        <xdr:cNvPr id="258" name="直線コネクタ 257"/>
        <xdr:cNvCxnSpPr/>
      </xdr:nvCxnSpPr>
      <xdr:spPr>
        <a:xfrm flipV="1">
          <a:off x="16179800" y="13988345"/>
          <a:ext cx="8382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89199</xdr:rowOff>
    </xdr:from>
    <xdr:ext cx="762000" cy="259045"/>
    <xdr:sp macro="" textlink="">
      <xdr:nvSpPr>
        <xdr:cNvPr id="259" name="給与水準   （国との比較）平均値テキスト"/>
        <xdr:cNvSpPr txBox="1"/>
      </xdr:nvSpPr>
      <xdr:spPr>
        <a:xfrm>
          <a:off x="17106900" y="1397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60" name="フローチャート : 判断 259"/>
        <xdr:cNvSpPr/>
      </xdr:nvSpPr>
      <xdr:spPr>
        <a:xfrm>
          <a:off x="169672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26811</xdr:rowOff>
    </xdr:from>
    <xdr:to>
      <xdr:col>23</xdr:col>
      <xdr:colOff>406400</xdr:colOff>
      <xdr:row>88</xdr:row>
      <xdr:rowOff>26811</xdr:rowOff>
    </xdr:to>
    <xdr:cxnSp macro="">
      <xdr:nvCxnSpPr>
        <xdr:cNvPr id="261" name="直線コネクタ 260"/>
        <xdr:cNvCxnSpPr/>
      </xdr:nvCxnSpPr>
      <xdr:spPr>
        <a:xfrm>
          <a:off x="15290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134055</xdr:rowOff>
    </xdr:from>
    <xdr:to>
      <xdr:col>23</xdr:col>
      <xdr:colOff>457200</xdr:colOff>
      <xdr:row>88</xdr:row>
      <xdr:rowOff>64205</xdr:rowOff>
    </xdr:to>
    <xdr:sp macro="" textlink="">
      <xdr:nvSpPr>
        <xdr:cNvPr id="262" name="フローチャート : 判断 261"/>
        <xdr:cNvSpPr/>
      </xdr:nvSpPr>
      <xdr:spPr>
        <a:xfrm>
          <a:off x="16129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74382</xdr:rowOff>
    </xdr:from>
    <xdr:ext cx="736600" cy="259045"/>
    <xdr:sp macro="" textlink="">
      <xdr:nvSpPr>
        <xdr:cNvPr id="263" name="テキスト ボックス 262"/>
        <xdr:cNvSpPr txBox="1"/>
      </xdr:nvSpPr>
      <xdr:spPr>
        <a:xfrm>
          <a:off x="15798800" y="1481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167922</xdr:rowOff>
    </xdr:from>
    <xdr:to>
      <xdr:col>22</xdr:col>
      <xdr:colOff>203200</xdr:colOff>
      <xdr:row>88</xdr:row>
      <xdr:rowOff>26811</xdr:rowOff>
    </xdr:to>
    <xdr:cxnSp macro="">
      <xdr:nvCxnSpPr>
        <xdr:cNvPr id="264" name="直線コネクタ 263"/>
        <xdr:cNvCxnSpPr/>
      </xdr:nvCxnSpPr>
      <xdr:spPr>
        <a:xfrm>
          <a:off x="14401800" y="14055372"/>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134055</xdr:rowOff>
    </xdr:from>
    <xdr:to>
      <xdr:col>22</xdr:col>
      <xdr:colOff>254000</xdr:colOff>
      <xdr:row>88</xdr:row>
      <xdr:rowOff>64205</xdr:rowOff>
    </xdr:to>
    <xdr:sp macro="" textlink="">
      <xdr:nvSpPr>
        <xdr:cNvPr id="265" name="フローチャート : 判断 264"/>
        <xdr:cNvSpPr/>
      </xdr:nvSpPr>
      <xdr:spPr>
        <a:xfrm>
          <a:off x="15240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74382</xdr:rowOff>
    </xdr:from>
    <xdr:ext cx="762000" cy="259045"/>
    <xdr:sp macro="" textlink="">
      <xdr:nvSpPr>
        <xdr:cNvPr id="266" name="テキスト ボックス 265"/>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81</xdr:row>
      <xdr:rowOff>167922</xdr:rowOff>
    </xdr:to>
    <xdr:cxnSp macro="">
      <xdr:nvCxnSpPr>
        <xdr:cNvPr id="267" name="直線コネクタ 266"/>
        <xdr:cNvCxnSpPr/>
      </xdr:nvCxnSpPr>
      <xdr:spPr>
        <a:xfrm>
          <a:off x="13512800" y="139213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270" name="フローチャート : 判断 269"/>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21466</xdr:rowOff>
    </xdr:from>
    <xdr:ext cx="762000" cy="259045"/>
    <xdr:sp macro="" textlink="">
      <xdr:nvSpPr>
        <xdr:cNvPr id="271" name="テキスト ボックス 270"/>
        <xdr:cNvSpPr txBox="1"/>
      </xdr:nvSpPr>
      <xdr:spPr>
        <a:xfrm>
          <a:off x="13131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7" name="円/楕円 276"/>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66622</xdr:rowOff>
    </xdr:from>
    <xdr:ext cx="762000" cy="259045"/>
    <xdr:sp macro="" textlink="">
      <xdr:nvSpPr>
        <xdr:cNvPr id="278"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147461</xdr:rowOff>
    </xdr:from>
    <xdr:to>
      <xdr:col>23</xdr:col>
      <xdr:colOff>457200</xdr:colOff>
      <xdr:row>88</xdr:row>
      <xdr:rowOff>77611</xdr:rowOff>
    </xdr:to>
    <xdr:sp macro="" textlink="">
      <xdr:nvSpPr>
        <xdr:cNvPr id="279" name="円/楕円 278"/>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62388</xdr:rowOff>
    </xdr:from>
    <xdr:ext cx="736600" cy="259045"/>
    <xdr:sp macro="" textlink="">
      <xdr:nvSpPr>
        <xdr:cNvPr id="280" name="テキスト ボックス 279"/>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81" name="円/楕円 280"/>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62388</xdr:rowOff>
    </xdr:from>
    <xdr:ext cx="762000" cy="259045"/>
    <xdr:sp macro="" textlink="">
      <xdr:nvSpPr>
        <xdr:cNvPr id="282" name="テキスト ボックス 281"/>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117122</xdr:rowOff>
    </xdr:from>
    <xdr:to>
      <xdr:col>21</xdr:col>
      <xdr:colOff>50800</xdr:colOff>
      <xdr:row>82</xdr:row>
      <xdr:rowOff>47272</xdr:rowOff>
    </xdr:to>
    <xdr:sp macro="" textlink="">
      <xdr:nvSpPr>
        <xdr:cNvPr id="283" name="円/楕円 282"/>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84" name="テキスト ボックス 283"/>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154516</xdr:rowOff>
    </xdr:from>
    <xdr:to>
      <xdr:col>19</xdr:col>
      <xdr:colOff>533400</xdr:colOff>
      <xdr:row>81</xdr:row>
      <xdr:rowOff>84666</xdr:rowOff>
    </xdr:to>
    <xdr:sp macro="" textlink="">
      <xdr:nvSpPr>
        <xdr:cNvPr id="285" name="円/楕円 284"/>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94843</xdr:rowOff>
    </xdr:from>
    <xdr:ext cx="762000" cy="259045"/>
    <xdr:sp macro="" textlink="">
      <xdr:nvSpPr>
        <xdr:cNvPr id="286" name="テキスト ボックス 285"/>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２次財政健全化計画に基づき職員数の適正化を図っており、類似団体平均、全国平均、大阪府平均を全て大きく下回っている。ただし数値は若干の増加傾向にあるため、今後はこの数値を維持・改善できるよ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153670</xdr:rowOff>
    </xdr:from>
    <xdr:to>
      <xdr:col>24</xdr:col>
      <xdr:colOff>558800</xdr:colOff>
      <xdr:row>67</xdr:row>
      <xdr:rowOff>118618</xdr:rowOff>
    </xdr:to>
    <xdr:cxnSp macro="">
      <xdr:nvCxnSpPr>
        <xdr:cNvPr id="314" name="直線コネクタ 313"/>
        <xdr:cNvCxnSpPr/>
      </xdr:nvCxnSpPr>
      <xdr:spPr>
        <a:xfrm flipV="1">
          <a:off x="17018000" y="9926320"/>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5"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6" name="直線コネクタ 315"/>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24</xdr:col>
      <xdr:colOff>469900</xdr:colOff>
      <xdr:row>57</xdr:row>
      <xdr:rowOff>153670</xdr:rowOff>
    </xdr:from>
    <xdr:to>
      <xdr:col>24</xdr:col>
      <xdr:colOff>647700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88392</xdr:rowOff>
    </xdr:from>
    <xdr:to>
      <xdr:col>24</xdr:col>
      <xdr:colOff>558800</xdr:colOff>
      <xdr:row>59</xdr:row>
      <xdr:rowOff>13462</xdr:rowOff>
    </xdr:to>
    <xdr:cxnSp macro="">
      <xdr:nvCxnSpPr>
        <xdr:cNvPr id="319" name="直線コネクタ 318"/>
        <xdr:cNvCxnSpPr/>
      </xdr:nvCxnSpPr>
      <xdr:spPr>
        <a:xfrm>
          <a:off x="16179800" y="100324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38117</xdr:rowOff>
    </xdr:from>
    <xdr:ext cx="762000" cy="259045"/>
    <xdr:sp macro="" textlink="">
      <xdr:nvSpPr>
        <xdr:cNvPr id="320" name="定員管理の状況平均値テキスト"/>
        <xdr:cNvSpPr txBox="1"/>
      </xdr:nvSpPr>
      <xdr:spPr>
        <a:xfrm>
          <a:off x="17106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21" name="フローチャート : 判断 320"/>
        <xdr:cNvSpPr/>
      </xdr:nvSpPr>
      <xdr:spPr>
        <a:xfrm>
          <a:off x="16967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11176</xdr:rowOff>
    </xdr:from>
    <xdr:to>
      <xdr:col>23</xdr:col>
      <xdr:colOff>406400</xdr:colOff>
      <xdr:row>58</xdr:row>
      <xdr:rowOff>88392</xdr:rowOff>
    </xdr:to>
    <xdr:cxnSp macro="">
      <xdr:nvCxnSpPr>
        <xdr:cNvPr id="322" name="直線コネクタ 321"/>
        <xdr:cNvCxnSpPr/>
      </xdr:nvCxnSpPr>
      <xdr:spPr>
        <a:xfrm>
          <a:off x="15290800" y="99552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133604</xdr:rowOff>
    </xdr:from>
    <xdr:to>
      <xdr:col>23</xdr:col>
      <xdr:colOff>457200</xdr:colOff>
      <xdr:row>63</xdr:row>
      <xdr:rowOff>63754</xdr:rowOff>
    </xdr:to>
    <xdr:sp macro="" textlink="">
      <xdr:nvSpPr>
        <xdr:cNvPr id="323" name="フローチャート : 判断 322"/>
        <xdr:cNvSpPr/>
      </xdr:nvSpPr>
      <xdr:spPr>
        <a:xfrm>
          <a:off x="16129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48531</xdr:rowOff>
    </xdr:from>
    <xdr:ext cx="736600" cy="259045"/>
    <xdr:sp macro="" textlink="">
      <xdr:nvSpPr>
        <xdr:cNvPr id="324" name="テキスト ボックス 323"/>
        <xdr:cNvSpPr txBox="1"/>
      </xdr:nvSpPr>
      <xdr:spPr>
        <a:xfrm>
          <a:off x="15798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11176</xdr:rowOff>
    </xdr:from>
    <xdr:to>
      <xdr:col>22</xdr:col>
      <xdr:colOff>203200</xdr:colOff>
      <xdr:row>58</xdr:row>
      <xdr:rowOff>11176</xdr:rowOff>
    </xdr:to>
    <xdr:cxnSp macro="">
      <xdr:nvCxnSpPr>
        <xdr:cNvPr id="325" name="直線コネクタ 324"/>
        <xdr:cNvCxnSpPr/>
      </xdr:nvCxnSpPr>
      <xdr:spPr>
        <a:xfrm>
          <a:off x="14401800" y="995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29718</xdr:rowOff>
    </xdr:from>
    <xdr:to>
      <xdr:col>22</xdr:col>
      <xdr:colOff>254000</xdr:colOff>
      <xdr:row>63</xdr:row>
      <xdr:rowOff>131318</xdr:rowOff>
    </xdr:to>
    <xdr:sp macro="" textlink="">
      <xdr:nvSpPr>
        <xdr:cNvPr id="326" name="フローチャート : 判断 325"/>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116095</xdr:rowOff>
    </xdr:from>
    <xdr:ext cx="762000" cy="259045"/>
    <xdr:sp macro="" textlink="">
      <xdr:nvSpPr>
        <xdr:cNvPr id="327" name="テキスト ボックス 326"/>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11176</xdr:rowOff>
    </xdr:from>
    <xdr:to>
      <xdr:col>21</xdr:col>
      <xdr:colOff>0</xdr:colOff>
      <xdr:row>59</xdr:row>
      <xdr:rowOff>13462</xdr:rowOff>
    </xdr:to>
    <xdr:cxnSp macro="">
      <xdr:nvCxnSpPr>
        <xdr:cNvPr id="328" name="直線コネクタ 327"/>
        <xdr:cNvCxnSpPr/>
      </xdr:nvCxnSpPr>
      <xdr:spPr>
        <a:xfrm flipV="1">
          <a:off x="13512800" y="99552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85852</xdr:rowOff>
    </xdr:from>
    <xdr:to>
      <xdr:col>21</xdr:col>
      <xdr:colOff>50800</xdr:colOff>
      <xdr:row>59</xdr:row>
      <xdr:rowOff>16002</xdr:rowOff>
    </xdr:to>
    <xdr:sp macro="" textlink="">
      <xdr:nvSpPr>
        <xdr:cNvPr id="329" name="フローチャート : 判断 328"/>
        <xdr:cNvSpPr/>
      </xdr:nvSpPr>
      <xdr:spPr>
        <a:xfrm>
          <a:off x="14351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779</xdr:rowOff>
    </xdr:from>
    <xdr:ext cx="762000" cy="259045"/>
    <xdr:sp macro="" textlink="">
      <xdr:nvSpPr>
        <xdr:cNvPr id="330" name="テキスト ボックス 329"/>
        <xdr:cNvSpPr txBox="1"/>
      </xdr:nvSpPr>
      <xdr:spPr>
        <a:xfrm>
          <a:off x="140208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163068</xdr:rowOff>
    </xdr:from>
    <xdr:to>
      <xdr:col>19</xdr:col>
      <xdr:colOff>533400</xdr:colOff>
      <xdr:row>59</xdr:row>
      <xdr:rowOff>93218</xdr:rowOff>
    </xdr:to>
    <xdr:sp macro="" textlink="">
      <xdr:nvSpPr>
        <xdr:cNvPr id="331" name="フローチャート : 判断 330"/>
        <xdr:cNvSpPr/>
      </xdr:nvSpPr>
      <xdr:spPr>
        <a:xfrm>
          <a:off x="134620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77995</xdr:rowOff>
    </xdr:from>
    <xdr:ext cx="762000" cy="259045"/>
    <xdr:sp macro="" textlink="">
      <xdr:nvSpPr>
        <xdr:cNvPr id="332" name="テキスト ボックス 331"/>
        <xdr:cNvSpPr txBox="1"/>
      </xdr:nvSpPr>
      <xdr:spPr>
        <a:xfrm>
          <a:off x="13131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134112</xdr:rowOff>
    </xdr:from>
    <xdr:to>
      <xdr:col>24</xdr:col>
      <xdr:colOff>609600</xdr:colOff>
      <xdr:row>59</xdr:row>
      <xdr:rowOff>64262</xdr:rowOff>
    </xdr:to>
    <xdr:sp macro="" textlink="">
      <xdr:nvSpPr>
        <xdr:cNvPr id="338" name="円/楕円 337"/>
        <xdr:cNvSpPr/>
      </xdr:nvSpPr>
      <xdr:spPr>
        <a:xfrm>
          <a:off x="169672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150639</xdr:rowOff>
    </xdr:from>
    <xdr:ext cx="762000" cy="259045"/>
    <xdr:sp macro="" textlink="">
      <xdr:nvSpPr>
        <xdr:cNvPr id="339" name="定員管理の状況該当値テキスト"/>
        <xdr:cNvSpPr txBox="1"/>
      </xdr:nvSpPr>
      <xdr:spPr>
        <a:xfrm>
          <a:off x="17106900" y="99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37592</xdr:rowOff>
    </xdr:from>
    <xdr:to>
      <xdr:col>23</xdr:col>
      <xdr:colOff>457200</xdr:colOff>
      <xdr:row>58</xdr:row>
      <xdr:rowOff>139192</xdr:rowOff>
    </xdr:to>
    <xdr:sp macro="" textlink="">
      <xdr:nvSpPr>
        <xdr:cNvPr id="340" name="円/楕円 339"/>
        <xdr:cNvSpPr/>
      </xdr:nvSpPr>
      <xdr:spPr>
        <a:xfrm>
          <a:off x="16129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149369</xdr:rowOff>
    </xdr:from>
    <xdr:ext cx="736600" cy="259045"/>
    <xdr:sp macro="" textlink="">
      <xdr:nvSpPr>
        <xdr:cNvPr id="341" name="テキスト ボックス 340"/>
        <xdr:cNvSpPr txBox="1"/>
      </xdr:nvSpPr>
      <xdr:spPr>
        <a:xfrm>
          <a:off x="15798800" y="975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131826</xdr:rowOff>
    </xdr:from>
    <xdr:to>
      <xdr:col>22</xdr:col>
      <xdr:colOff>254000</xdr:colOff>
      <xdr:row>58</xdr:row>
      <xdr:rowOff>61976</xdr:rowOff>
    </xdr:to>
    <xdr:sp macro="" textlink="">
      <xdr:nvSpPr>
        <xdr:cNvPr id="342" name="円/楕円 341"/>
        <xdr:cNvSpPr/>
      </xdr:nvSpPr>
      <xdr:spPr>
        <a:xfrm>
          <a:off x="15240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72153</xdr:rowOff>
    </xdr:from>
    <xdr:ext cx="762000" cy="259045"/>
    <xdr:sp macro="" textlink="">
      <xdr:nvSpPr>
        <xdr:cNvPr id="343" name="テキスト ボックス 342"/>
        <xdr:cNvSpPr txBox="1"/>
      </xdr:nvSpPr>
      <xdr:spPr>
        <a:xfrm>
          <a:off x="14909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131826</xdr:rowOff>
    </xdr:from>
    <xdr:to>
      <xdr:col>21</xdr:col>
      <xdr:colOff>50800</xdr:colOff>
      <xdr:row>58</xdr:row>
      <xdr:rowOff>61976</xdr:rowOff>
    </xdr:to>
    <xdr:sp macro="" textlink="">
      <xdr:nvSpPr>
        <xdr:cNvPr id="344" name="円/楕円 343"/>
        <xdr:cNvSpPr/>
      </xdr:nvSpPr>
      <xdr:spPr>
        <a:xfrm>
          <a:off x="14351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72153</xdr:rowOff>
    </xdr:from>
    <xdr:ext cx="762000" cy="259045"/>
    <xdr:sp macro="" textlink="">
      <xdr:nvSpPr>
        <xdr:cNvPr id="345" name="テキスト ボックス 344"/>
        <xdr:cNvSpPr txBox="1"/>
      </xdr:nvSpPr>
      <xdr:spPr>
        <a:xfrm>
          <a:off x="14020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46" name="円/楕円 345"/>
        <xdr:cNvSpPr/>
      </xdr:nvSpPr>
      <xdr:spPr>
        <a:xfrm>
          <a:off x="13462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47" name="テキスト ボックス 34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都市基盤整備等を実施するために発行した市債の公債費が多額になり、類似団体平均、全国平均、大阪府平均を大きく上回っている。ここ数年は償還の完了に伴い数値は改善傾向にあるが、土地開発公社からの土地の買戻しや老朽化に伴う既存施設の整備や更新による公債費の増加が見込まれるため、これ以上の悪化を防ぎ、また改善していくために新規の市債発行を抑制し、実質公債比率の低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43</xdr:row>
      <xdr:rowOff>71120</xdr:rowOff>
    </xdr:to>
    <xdr:cxnSp macro="">
      <xdr:nvCxnSpPr>
        <xdr:cNvPr id="376" name="直線コネクタ 375"/>
        <xdr:cNvCxnSpPr/>
      </xdr:nvCxnSpPr>
      <xdr:spPr>
        <a:xfrm flipV="1">
          <a:off x="17018000" y="6293273"/>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7"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8" name="直線コネクタ 377"/>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43</xdr:row>
      <xdr:rowOff>55033</xdr:rowOff>
    </xdr:to>
    <xdr:cxnSp macro="">
      <xdr:nvCxnSpPr>
        <xdr:cNvPr id="381" name="直線コネクタ 380"/>
        <xdr:cNvCxnSpPr/>
      </xdr:nvCxnSpPr>
      <xdr:spPr>
        <a:xfrm flipV="1">
          <a:off x="16179800" y="728260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2"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3" name="フローチャート : 判断 382"/>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143510</xdr:rowOff>
    </xdr:to>
    <xdr:cxnSp macro="">
      <xdr:nvCxnSpPr>
        <xdr:cNvPr id="384" name="直線コネクタ 383"/>
        <xdr:cNvCxnSpPr/>
      </xdr:nvCxnSpPr>
      <xdr:spPr>
        <a:xfrm flipV="1">
          <a:off x="15290800" y="742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43</xdr:row>
      <xdr:rowOff>143510</xdr:rowOff>
    </xdr:to>
    <xdr:cxnSp macro="">
      <xdr:nvCxnSpPr>
        <xdr:cNvPr id="387" name="直線コネクタ 386"/>
        <xdr:cNvCxnSpPr/>
      </xdr:nvCxnSpPr>
      <xdr:spPr>
        <a:xfrm>
          <a:off x="14401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88" name="フローチャート : 判断 387"/>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89" name="テキスト ボックス 38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143510</xdr:rowOff>
    </xdr:to>
    <xdr:cxnSp macro="">
      <xdr:nvCxnSpPr>
        <xdr:cNvPr id="390" name="直線コネクタ 389"/>
        <xdr:cNvCxnSpPr/>
      </xdr:nvCxnSpPr>
      <xdr:spPr>
        <a:xfrm>
          <a:off x="13512800" y="748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393" name="フローチャート : 判断 392"/>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394" name="テキスト ボックス 393"/>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0" name="円/楕円 399"/>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1"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2" name="円/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4" name="円/楕円 40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5" name="テキスト ボックス 40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6" name="円/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7" name="テキスト ボックス 406"/>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408" name="円/楕円 407"/>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409" name="テキスト ボックス 408"/>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土地開発公社により、市の財政規模に見合わない用地取得を行った結果多額の負債を抱える結果となり、将来負担比率は類似団体平均、全国平均、大阪府平均を大きく上回る結果となっている。土地開発公社健全化計画に基づき保有している土地の残高の圧縮を行ってきており、年々数値は改善しているが、いまだ高い状態に変わりはないため、今後も計画を着実に実行し、将来負担比率の低下を図っ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58039</xdr:rowOff>
    </xdr:from>
    <xdr:to>
      <xdr:col>24</xdr:col>
      <xdr:colOff>558800</xdr:colOff>
      <xdr:row>20</xdr:row>
      <xdr:rowOff>36043</xdr:rowOff>
    </xdr:to>
    <xdr:cxnSp macro="">
      <xdr:nvCxnSpPr>
        <xdr:cNvPr id="436" name="直線コネクタ 435"/>
        <xdr:cNvCxnSpPr/>
      </xdr:nvCxnSpPr>
      <xdr:spPr>
        <a:xfrm flipV="1">
          <a:off x="17018000" y="2458339"/>
          <a:ext cx="0" cy="1006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8120</xdr:rowOff>
    </xdr:from>
    <xdr:ext cx="762000" cy="259045"/>
    <xdr:sp macro="" textlink="">
      <xdr:nvSpPr>
        <xdr:cNvPr id="437" name="将来負担の状況最小値テキスト"/>
        <xdr:cNvSpPr txBox="1"/>
      </xdr:nvSpPr>
      <xdr:spPr>
        <a:xfrm>
          <a:off x="17106900" y="34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210.1</a:t>
          </a:r>
          <a:endParaRPr kumimoji="1" lang="ja-JP" altLang="en-US" sz="1000" b="1">
            <a:latin typeface="ＭＳ Ｐゴシック"/>
          </a:endParaRPr>
        </a:p>
      </xdr:txBody>
    </xdr:sp>
    <xdr:clientData/>
  </xdr:oneCellAnchor>
  <xdr:twoCellAnchor>
    <xdr:from>
      <xdr:col>24</xdr:col>
      <xdr:colOff>469900</xdr:colOff>
      <xdr:row>20</xdr:row>
      <xdr:rowOff>36043</xdr:rowOff>
    </xdr:from>
    <xdr:to>
      <xdr:col>24</xdr:col>
      <xdr:colOff>647700</xdr:colOff>
      <xdr:row>20</xdr:row>
      <xdr:rowOff>36043</xdr:rowOff>
    </xdr:to>
    <xdr:cxnSp macro="">
      <xdr:nvCxnSpPr>
        <xdr:cNvPr id="438" name="直線コネクタ 437"/>
        <xdr:cNvCxnSpPr/>
      </xdr:nvCxnSpPr>
      <xdr:spPr>
        <a:xfrm>
          <a:off x="16929100" y="346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144416</xdr:rowOff>
    </xdr:from>
    <xdr:ext cx="762000" cy="259045"/>
    <xdr:sp macro="" textlink="">
      <xdr:nvSpPr>
        <xdr:cNvPr id="439" name="将来負担の状況最大値テキスト"/>
        <xdr:cNvSpPr txBox="1"/>
      </xdr:nvSpPr>
      <xdr:spPr>
        <a:xfrm>
          <a:off x="17106900" y="22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14</xdr:row>
      <xdr:rowOff>58039</xdr:rowOff>
    </xdr:from>
    <xdr:to>
      <xdr:col>24</xdr:col>
      <xdr:colOff>647700</xdr:colOff>
      <xdr:row>14</xdr:row>
      <xdr:rowOff>58039</xdr:rowOff>
    </xdr:to>
    <xdr:cxnSp macro="">
      <xdr:nvCxnSpPr>
        <xdr:cNvPr id="440" name="直線コネクタ 439"/>
        <xdr:cNvCxnSpPr/>
      </xdr:nvCxnSpPr>
      <xdr:spPr>
        <a:xfrm>
          <a:off x="16929100" y="245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36043</xdr:rowOff>
    </xdr:from>
    <xdr:to>
      <xdr:col>24</xdr:col>
      <xdr:colOff>558800</xdr:colOff>
      <xdr:row>20</xdr:row>
      <xdr:rowOff>145110</xdr:rowOff>
    </xdr:to>
    <xdr:cxnSp macro="">
      <xdr:nvCxnSpPr>
        <xdr:cNvPr id="441" name="直線コネクタ 440"/>
        <xdr:cNvCxnSpPr/>
      </xdr:nvCxnSpPr>
      <xdr:spPr>
        <a:xfrm flipV="1">
          <a:off x="16179800" y="3465043"/>
          <a:ext cx="8382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118229</xdr:rowOff>
    </xdr:from>
    <xdr:ext cx="762000" cy="259045"/>
    <xdr:sp macro="" textlink="">
      <xdr:nvSpPr>
        <xdr:cNvPr id="442" name="将来負担の状況平均値テキスト"/>
        <xdr:cNvSpPr txBox="1"/>
      </xdr:nvSpPr>
      <xdr:spPr>
        <a:xfrm>
          <a:off x="17106900" y="251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101702</xdr:rowOff>
    </xdr:from>
    <xdr:to>
      <xdr:col>24</xdr:col>
      <xdr:colOff>609600</xdr:colOff>
      <xdr:row>16</xdr:row>
      <xdr:rowOff>31852</xdr:rowOff>
    </xdr:to>
    <xdr:sp macro="" textlink="">
      <xdr:nvSpPr>
        <xdr:cNvPr id="443" name="フローチャート : 判断 442"/>
        <xdr:cNvSpPr/>
      </xdr:nvSpPr>
      <xdr:spPr>
        <a:xfrm>
          <a:off x="169672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145110</xdr:rowOff>
    </xdr:from>
    <xdr:to>
      <xdr:col>23</xdr:col>
      <xdr:colOff>406400</xdr:colOff>
      <xdr:row>21</xdr:row>
      <xdr:rowOff>97688</xdr:rowOff>
    </xdr:to>
    <xdr:cxnSp macro="">
      <xdr:nvCxnSpPr>
        <xdr:cNvPr id="444" name="直線コネクタ 443"/>
        <xdr:cNvCxnSpPr/>
      </xdr:nvCxnSpPr>
      <xdr:spPr>
        <a:xfrm flipV="1">
          <a:off x="15290800" y="357411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156235</xdr:rowOff>
    </xdr:from>
    <xdr:to>
      <xdr:col>23</xdr:col>
      <xdr:colOff>457200</xdr:colOff>
      <xdr:row>16</xdr:row>
      <xdr:rowOff>86385</xdr:rowOff>
    </xdr:to>
    <xdr:sp macro="" textlink="">
      <xdr:nvSpPr>
        <xdr:cNvPr id="445" name="フローチャート : 判断 444"/>
        <xdr:cNvSpPr/>
      </xdr:nvSpPr>
      <xdr:spPr>
        <a:xfrm>
          <a:off x="16129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96562</xdr:rowOff>
    </xdr:from>
    <xdr:ext cx="736600" cy="259045"/>
    <xdr:sp macro="" textlink="">
      <xdr:nvSpPr>
        <xdr:cNvPr id="446" name="テキスト ボックス 445"/>
        <xdr:cNvSpPr txBox="1"/>
      </xdr:nvSpPr>
      <xdr:spPr>
        <a:xfrm>
          <a:off x="15798800" y="2496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97688</xdr:rowOff>
    </xdr:from>
    <xdr:to>
      <xdr:col>22</xdr:col>
      <xdr:colOff>203200</xdr:colOff>
      <xdr:row>22</xdr:row>
      <xdr:rowOff>16002</xdr:rowOff>
    </xdr:to>
    <xdr:cxnSp macro="">
      <xdr:nvCxnSpPr>
        <xdr:cNvPr id="447" name="直線コネクタ 446"/>
        <xdr:cNvCxnSpPr/>
      </xdr:nvCxnSpPr>
      <xdr:spPr>
        <a:xfrm flipV="1">
          <a:off x="14401800" y="3698138"/>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40767</xdr:rowOff>
    </xdr:from>
    <xdr:to>
      <xdr:col>22</xdr:col>
      <xdr:colOff>254000</xdr:colOff>
      <xdr:row>16</xdr:row>
      <xdr:rowOff>142367</xdr:rowOff>
    </xdr:to>
    <xdr:sp macro="" textlink="">
      <xdr:nvSpPr>
        <xdr:cNvPr id="448" name="フローチャート : 判断 447"/>
        <xdr:cNvSpPr/>
      </xdr:nvSpPr>
      <xdr:spPr>
        <a:xfrm>
          <a:off x="15240000" y="27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152544</xdr:rowOff>
    </xdr:from>
    <xdr:ext cx="762000" cy="259045"/>
    <xdr:sp macro="" textlink="">
      <xdr:nvSpPr>
        <xdr:cNvPr id="449" name="テキスト ボックス 448"/>
        <xdr:cNvSpPr txBox="1"/>
      </xdr:nvSpPr>
      <xdr:spPr>
        <a:xfrm>
          <a:off x="14909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16002</xdr:rowOff>
    </xdr:from>
    <xdr:to>
      <xdr:col>21</xdr:col>
      <xdr:colOff>0</xdr:colOff>
      <xdr:row>22</xdr:row>
      <xdr:rowOff>148717</xdr:rowOff>
    </xdr:to>
    <xdr:cxnSp macro="">
      <xdr:nvCxnSpPr>
        <xdr:cNvPr id="450" name="直線コネクタ 449"/>
        <xdr:cNvCxnSpPr/>
      </xdr:nvCxnSpPr>
      <xdr:spPr>
        <a:xfrm flipV="1">
          <a:off x="13512800" y="378790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6502</xdr:rowOff>
    </xdr:from>
    <xdr:to>
      <xdr:col>21</xdr:col>
      <xdr:colOff>50800</xdr:colOff>
      <xdr:row>16</xdr:row>
      <xdr:rowOff>108102</xdr:rowOff>
    </xdr:to>
    <xdr:sp macro="" textlink="">
      <xdr:nvSpPr>
        <xdr:cNvPr id="451" name="フローチャート : 判断 450"/>
        <xdr:cNvSpPr/>
      </xdr:nvSpPr>
      <xdr:spPr>
        <a:xfrm>
          <a:off x="14351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118279</xdr:rowOff>
    </xdr:from>
    <xdr:ext cx="762000" cy="259045"/>
    <xdr:sp macro="" textlink="">
      <xdr:nvSpPr>
        <xdr:cNvPr id="452" name="テキスト ボックス 451"/>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53" name="フローチャート : 判断 452"/>
        <xdr:cNvSpPr/>
      </xdr:nvSpPr>
      <xdr:spPr>
        <a:xfrm>
          <a:off x="13462000" y="28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1846</xdr:rowOff>
    </xdr:from>
    <xdr:ext cx="762000" cy="259045"/>
    <xdr:sp macro="" textlink="">
      <xdr:nvSpPr>
        <xdr:cNvPr id="454" name="テキスト ボックス 453"/>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156693</xdr:rowOff>
    </xdr:from>
    <xdr:to>
      <xdr:col>24</xdr:col>
      <xdr:colOff>609600</xdr:colOff>
      <xdr:row>20</xdr:row>
      <xdr:rowOff>86843</xdr:rowOff>
    </xdr:to>
    <xdr:sp macro="" textlink="">
      <xdr:nvSpPr>
        <xdr:cNvPr id="460" name="円/楕円 459"/>
        <xdr:cNvSpPr/>
      </xdr:nvSpPr>
      <xdr:spPr>
        <a:xfrm>
          <a:off x="169672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52570</xdr:rowOff>
    </xdr:from>
    <xdr:ext cx="762000" cy="259045"/>
    <xdr:sp macro="" textlink="">
      <xdr:nvSpPr>
        <xdr:cNvPr id="461" name="将来負担の状況該当値テキスト"/>
        <xdr:cNvSpPr txBox="1"/>
      </xdr:nvSpPr>
      <xdr:spPr>
        <a:xfrm>
          <a:off x="17106900" y="33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94310</xdr:rowOff>
    </xdr:from>
    <xdr:to>
      <xdr:col>23</xdr:col>
      <xdr:colOff>457200</xdr:colOff>
      <xdr:row>21</xdr:row>
      <xdr:rowOff>24460</xdr:rowOff>
    </xdr:to>
    <xdr:sp macro="" textlink="">
      <xdr:nvSpPr>
        <xdr:cNvPr id="462" name="円/楕円 461"/>
        <xdr:cNvSpPr/>
      </xdr:nvSpPr>
      <xdr:spPr>
        <a:xfrm>
          <a:off x="16129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9237</xdr:rowOff>
    </xdr:from>
    <xdr:ext cx="736600" cy="259045"/>
    <xdr:sp macro="" textlink="">
      <xdr:nvSpPr>
        <xdr:cNvPr id="463" name="テキスト ボックス 462"/>
        <xdr:cNvSpPr txBox="1"/>
      </xdr:nvSpPr>
      <xdr:spPr>
        <a:xfrm>
          <a:off x="15798800" y="360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46888</xdr:rowOff>
    </xdr:from>
    <xdr:to>
      <xdr:col>22</xdr:col>
      <xdr:colOff>254000</xdr:colOff>
      <xdr:row>21</xdr:row>
      <xdr:rowOff>148488</xdr:rowOff>
    </xdr:to>
    <xdr:sp macro="" textlink="">
      <xdr:nvSpPr>
        <xdr:cNvPr id="464" name="円/楕円 463"/>
        <xdr:cNvSpPr/>
      </xdr:nvSpPr>
      <xdr:spPr>
        <a:xfrm>
          <a:off x="15240000" y="3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133265</xdr:rowOff>
    </xdr:from>
    <xdr:ext cx="762000" cy="259045"/>
    <xdr:sp macro="" textlink="">
      <xdr:nvSpPr>
        <xdr:cNvPr id="465" name="テキスト ボックス 464"/>
        <xdr:cNvSpPr txBox="1"/>
      </xdr:nvSpPr>
      <xdr:spPr>
        <a:xfrm>
          <a:off x="14909800" y="37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136652</xdr:rowOff>
    </xdr:from>
    <xdr:to>
      <xdr:col>21</xdr:col>
      <xdr:colOff>50800</xdr:colOff>
      <xdr:row>22</xdr:row>
      <xdr:rowOff>66802</xdr:rowOff>
    </xdr:to>
    <xdr:sp macro="" textlink="">
      <xdr:nvSpPr>
        <xdr:cNvPr id="466" name="円/楕円 465"/>
        <xdr:cNvSpPr/>
      </xdr:nvSpPr>
      <xdr:spPr>
        <a:xfrm>
          <a:off x="14351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51579</xdr:rowOff>
    </xdr:from>
    <xdr:ext cx="762000" cy="259045"/>
    <xdr:sp macro="" textlink="">
      <xdr:nvSpPr>
        <xdr:cNvPr id="467" name="テキスト ボックス 466"/>
        <xdr:cNvSpPr txBox="1"/>
      </xdr:nvSpPr>
      <xdr:spPr>
        <a:xfrm>
          <a:off x="14020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97917</xdr:rowOff>
    </xdr:from>
    <xdr:to>
      <xdr:col>19</xdr:col>
      <xdr:colOff>533400</xdr:colOff>
      <xdr:row>23</xdr:row>
      <xdr:rowOff>28067</xdr:rowOff>
    </xdr:to>
    <xdr:sp macro="" textlink="">
      <xdr:nvSpPr>
        <xdr:cNvPr id="468" name="円/楕円 467"/>
        <xdr:cNvSpPr/>
      </xdr:nvSpPr>
      <xdr:spPr>
        <a:xfrm>
          <a:off x="13462000" y="3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12844</xdr:rowOff>
    </xdr:from>
    <xdr:ext cx="762000" cy="259045"/>
    <xdr:sp macro="" textlink="">
      <xdr:nvSpPr>
        <xdr:cNvPr id="469" name="テキスト ボックス 468"/>
        <xdr:cNvSpPr txBox="1"/>
      </xdr:nvSpPr>
      <xdr:spPr>
        <a:xfrm>
          <a:off x="13131800" y="39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78,261
77,806
25.55
25,087,647
24,612,473
295,771
14,237,528
31,595,595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人件費削減への取り組みにより、人口千人あたりの職員数・職員給は各種平均値を大幅に下回っている。しかし、退職者の補充を非常勤職員で補ってきたことによって、委員等報酬が増加していることなどにより、人件費の割合は各種平均値を上回っている。現在も職員給のカットや各種手当の見直し等を図っているが、今後も人員の適正配置等を効率的に進め、人件費総額を減少させるよ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157480</xdr:rowOff>
    </xdr:to>
    <xdr:cxnSp macro="">
      <xdr:nvCxnSpPr>
        <xdr:cNvPr id="60" name="直線コネクタ 59"/>
        <xdr:cNvCxnSpPr/>
      </xdr:nvCxnSpPr>
      <xdr:spPr>
        <a:xfrm flipV="1">
          <a:off x="4826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1"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2" name="直線コネクタ 61"/>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3"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4" name="直線コネクタ 63"/>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157480</xdr:rowOff>
    </xdr:to>
    <xdr:cxnSp macro="">
      <xdr:nvCxnSpPr>
        <xdr:cNvPr id="65" name="直線コネクタ 64"/>
        <xdr:cNvCxnSpPr/>
      </xdr:nvCxnSpPr>
      <xdr:spPr>
        <a:xfrm>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66057</xdr:rowOff>
    </xdr:from>
    <xdr:ext cx="762000" cy="259045"/>
    <xdr:sp macro="" textlink="">
      <xdr:nvSpPr>
        <xdr:cNvPr id="66" name="人件費平均値テキスト"/>
        <xdr:cNvSpPr txBox="1"/>
      </xdr:nvSpPr>
      <xdr:spPr>
        <a:xfrm>
          <a:off x="4914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67" name="フローチャート : 判断 66"/>
        <xdr:cNvSpPr/>
      </xdr:nvSpPr>
      <xdr:spPr>
        <a:xfrm>
          <a:off x="4775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115570</xdr:rowOff>
    </xdr:to>
    <xdr:cxnSp macro="">
      <xdr:nvCxnSpPr>
        <xdr:cNvPr id="68" name="直線コネクタ 67"/>
        <xdr:cNvCxnSpPr/>
      </xdr:nvCxnSpPr>
      <xdr:spPr>
        <a:xfrm flipV="1">
          <a:off x="3098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9" name="フローチャート : 判断 68"/>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0" name="テキスト ボックス 6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115570</xdr:rowOff>
    </xdr:to>
    <xdr:cxnSp macro="">
      <xdr:nvCxnSpPr>
        <xdr:cNvPr id="71" name="直線コネクタ 70"/>
        <xdr:cNvCxnSpPr/>
      </xdr:nvCxnSpPr>
      <xdr:spPr>
        <a:xfrm>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2" name="フローチャート : 判断 71"/>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3" name="テキスト ボックス 72"/>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168910</xdr:rowOff>
    </xdr:to>
    <xdr:cxnSp macro="">
      <xdr:nvCxnSpPr>
        <xdr:cNvPr id="74" name="直線コネクタ 73"/>
        <xdr:cNvCxnSpPr/>
      </xdr:nvCxnSpPr>
      <xdr:spPr>
        <a:xfrm flipV="1">
          <a:off x="1320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49530</xdr:rowOff>
    </xdr:from>
    <xdr:to>
      <xdr:col>3</xdr:col>
      <xdr:colOff>193675</xdr:colOff>
      <xdr:row>35</xdr:row>
      <xdr:rowOff>151130</xdr:rowOff>
    </xdr:to>
    <xdr:sp macro="" textlink="">
      <xdr:nvSpPr>
        <xdr:cNvPr id="75" name="フローチャート : 判断 74"/>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76" name="テキスト ボックス 75"/>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7" name="フローチャート : 判断 76"/>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8" name="テキスト ボックス 77"/>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4" name="円/楕円 83"/>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5"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6" name="円/楕円 85"/>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7" name="テキスト ボックス 86"/>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9" name="テキスト ボックス 88"/>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0" name="円/楕円 89"/>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1" name="テキスト ボックス 90"/>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2" name="円/楕円 91"/>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3" name="テキスト ボックス 92"/>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を下回る結果となった。要因としては指定管理者制度の導入により民間の活力を得て効率的に運営を行っている。今後も指定管理者制度の適切な運用や、無駄な支出の抑制に努め、改善を行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146050</xdr:rowOff>
    </xdr:to>
    <xdr:cxnSp macro="">
      <xdr:nvCxnSpPr>
        <xdr:cNvPr id="121" name="直線コネクタ 120"/>
        <xdr:cNvCxnSpPr/>
      </xdr:nvCxnSpPr>
      <xdr:spPr>
        <a:xfrm flipV="1">
          <a:off x="16510000" y="2184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2"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3" name="直線コネクタ 122"/>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4"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5" name="直線コネクタ 124"/>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88900</xdr:rowOff>
    </xdr:from>
    <xdr:to>
      <xdr:col>24</xdr:col>
      <xdr:colOff>31750</xdr:colOff>
      <xdr:row>15</xdr:row>
      <xdr:rowOff>127000</xdr:rowOff>
    </xdr:to>
    <xdr:cxnSp macro="">
      <xdr:nvCxnSpPr>
        <xdr:cNvPr id="126" name="直線コネクタ 125"/>
        <xdr:cNvCxnSpPr/>
      </xdr:nvCxnSpPr>
      <xdr:spPr>
        <a:xfrm>
          <a:off x="15671800" y="2660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105427</xdr:rowOff>
    </xdr:from>
    <xdr:ext cx="762000" cy="259045"/>
    <xdr:sp macro="" textlink="">
      <xdr:nvSpPr>
        <xdr:cNvPr id="127" name="物件費平均値テキスト"/>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133350</xdr:rowOff>
    </xdr:from>
    <xdr:to>
      <xdr:col>24</xdr:col>
      <xdr:colOff>82550</xdr:colOff>
      <xdr:row>17</xdr:row>
      <xdr:rowOff>63500</xdr:rowOff>
    </xdr:to>
    <xdr:sp macro="" textlink="">
      <xdr:nvSpPr>
        <xdr:cNvPr id="128" name="フローチャート : 判断 127"/>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165100</xdr:rowOff>
    </xdr:from>
    <xdr:to>
      <xdr:col>22</xdr:col>
      <xdr:colOff>565150</xdr:colOff>
      <xdr:row>15</xdr:row>
      <xdr:rowOff>88900</xdr:rowOff>
    </xdr:to>
    <xdr:cxnSp macro="">
      <xdr:nvCxnSpPr>
        <xdr:cNvPr id="129" name="直線コネクタ 128"/>
        <xdr:cNvCxnSpPr/>
      </xdr:nvCxnSpPr>
      <xdr:spPr>
        <a:xfrm>
          <a:off x="14782800" y="2393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0" name="フローチャート : 判断 129"/>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1" name="テキスト ボックス 130"/>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165100</xdr:rowOff>
    </xdr:from>
    <xdr:to>
      <xdr:col>21</xdr:col>
      <xdr:colOff>361950</xdr:colOff>
      <xdr:row>14</xdr:row>
      <xdr:rowOff>88900</xdr:rowOff>
    </xdr:to>
    <xdr:cxnSp macro="">
      <xdr:nvCxnSpPr>
        <xdr:cNvPr id="132" name="直線コネクタ 131"/>
        <xdr:cNvCxnSpPr/>
      </xdr:nvCxnSpPr>
      <xdr:spPr>
        <a:xfrm flipV="1">
          <a:off x="13893800" y="239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114300</xdr:rowOff>
    </xdr:from>
    <xdr:to>
      <xdr:col>21</xdr:col>
      <xdr:colOff>412750</xdr:colOff>
      <xdr:row>16</xdr:row>
      <xdr:rowOff>44450</xdr:rowOff>
    </xdr:to>
    <xdr:sp macro="" textlink="">
      <xdr:nvSpPr>
        <xdr:cNvPr id="133" name="フローチャート : 判断 132"/>
        <xdr:cNvSpPr/>
      </xdr:nvSpPr>
      <xdr:spPr>
        <a:xfrm>
          <a:off x="147320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29227</xdr:rowOff>
    </xdr:from>
    <xdr:ext cx="762000" cy="259045"/>
    <xdr:sp macro="" textlink="">
      <xdr:nvSpPr>
        <xdr:cNvPr id="134" name="テキスト ボックス 133"/>
        <xdr:cNvSpPr txBox="1"/>
      </xdr:nvSpPr>
      <xdr:spPr>
        <a:xfrm>
          <a:off x="14401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15</xdr:row>
      <xdr:rowOff>69850</xdr:rowOff>
    </xdr:to>
    <xdr:cxnSp macro="">
      <xdr:nvCxnSpPr>
        <xdr:cNvPr id="135" name="直線コネクタ 134"/>
        <xdr:cNvCxnSpPr/>
      </xdr:nvCxnSpPr>
      <xdr:spPr>
        <a:xfrm flipV="1">
          <a:off x="13004800" y="248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38100</xdr:rowOff>
    </xdr:from>
    <xdr:to>
      <xdr:col>20</xdr:col>
      <xdr:colOff>209550</xdr:colOff>
      <xdr:row>17</xdr:row>
      <xdr:rowOff>139700</xdr:rowOff>
    </xdr:to>
    <xdr:sp macro="" textlink="">
      <xdr:nvSpPr>
        <xdr:cNvPr id="136" name="フローチャート : 判断 135"/>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124477</xdr:rowOff>
    </xdr:from>
    <xdr:ext cx="762000" cy="259045"/>
    <xdr:sp macro="" textlink="">
      <xdr:nvSpPr>
        <xdr:cNvPr id="137" name="テキスト ボックス 136"/>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38100</xdr:rowOff>
    </xdr:from>
    <xdr:to>
      <xdr:col>19</xdr:col>
      <xdr:colOff>6350</xdr:colOff>
      <xdr:row>17</xdr:row>
      <xdr:rowOff>139700</xdr:rowOff>
    </xdr:to>
    <xdr:sp macro="" textlink="">
      <xdr:nvSpPr>
        <xdr:cNvPr id="138" name="フローチャート : 判断 137"/>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124477</xdr:rowOff>
    </xdr:from>
    <xdr:ext cx="762000" cy="259045"/>
    <xdr:sp macro="" textlink="">
      <xdr:nvSpPr>
        <xdr:cNvPr id="139" name="テキスト ボックス 138"/>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76200</xdr:rowOff>
    </xdr:from>
    <xdr:to>
      <xdr:col>24</xdr:col>
      <xdr:colOff>82550</xdr:colOff>
      <xdr:row>16</xdr:row>
      <xdr:rowOff>6350</xdr:rowOff>
    </xdr:to>
    <xdr:sp macro="" textlink="">
      <xdr:nvSpPr>
        <xdr:cNvPr id="145" name="円/楕円 144"/>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92727</xdr:rowOff>
    </xdr:from>
    <xdr:ext cx="762000" cy="259045"/>
    <xdr:sp macro="" textlink="">
      <xdr:nvSpPr>
        <xdr:cNvPr id="146"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38100</xdr:rowOff>
    </xdr:from>
    <xdr:to>
      <xdr:col>22</xdr:col>
      <xdr:colOff>615950</xdr:colOff>
      <xdr:row>15</xdr:row>
      <xdr:rowOff>139700</xdr:rowOff>
    </xdr:to>
    <xdr:sp macro="" textlink="">
      <xdr:nvSpPr>
        <xdr:cNvPr id="147" name="円/楕円 146"/>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149877</xdr:rowOff>
    </xdr:from>
    <xdr:ext cx="736600" cy="259045"/>
    <xdr:sp macro="" textlink="">
      <xdr:nvSpPr>
        <xdr:cNvPr id="148" name="テキスト ボックス 147"/>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114300</xdr:rowOff>
    </xdr:from>
    <xdr:to>
      <xdr:col>21</xdr:col>
      <xdr:colOff>412750</xdr:colOff>
      <xdr:row>14</xdr:row>
      <xdr:rowOff>44450</xdr:rowOff>
    </xdr:to>
    <xdr:sp macro="" textlink="">
      <xdr:nvSpPr>
        <xdr:cNvPr id="149" name="円/楕円 148"/>
        <xdr:cNvSpPr/>
      </xdr:nvSpPr>
      <xdr:spPr>
        <a:xfrm>
          <a:off x="14732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54627</xdr:rowOff>
    </xdr:from>
    <xdr:ext cx="762000" cy="259045"/>
    <xdr:sp macro="" textlink="">
      <xdr:nvSpPr>
        <xdr:cNvPr id="150" name="テキスト ボックス 149"/>
        <xdr:cNvSpPr txBox="1"/>
      </xdr:nvSpPr>
      <xdr:spPr>
        <a:xfrm>
          <a:off x="14401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1" name="円/楕円 150"/>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2" name="テキスト ボックス 151"/>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3" name="円/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4" name="テキスト ボックス 15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障害者自立支援給付費が急激に増加していることから、類似団体平均、全国平均を上回る結果となった。本市においても高齢化がこれから急速に進むことが予測されるため、今後も類似団体平均を上回る形で推移することが予測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2" name="直線コネクタ 181"/>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5"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6" name="直線コネクタ 185"/>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50800</xdr:rowOff>
    </xdr:to>
    <xdr:cxnSp macro="">
      <xdr:nvCxnSpPr>
        <xdr:cNvPr id="187" name="直線コネクタ 186"/>
        <xdr:cNvCxnSpPr/>
      </xdr:nvCxnSpPr>
      <xdr:spPr>
        <a:xfrm>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8"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9" name="フローチャート : 判断 188"/>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90" name="直線コネクタ 189"/>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3" name="直線コネクタ 192"/>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4" name="フローチャート : 判断 193"/>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5" name="テキスト ボックス 194"/>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88900</xdr:rowOff>
    </xdr:to>
    <xdr:cxnSp macro="">
      <xdr:nvCxnSpPr>
        <xdr:cNvPr id="196" name="直線コネクタ 195"/>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7" name="フローチャート : 判断 196"/>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8" name="テキスト ボックス 19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6" name="円/楕円 205"/>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7"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8" name="円/楕円 207"/>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9" name="テキスト ボックス 20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2" name="円/楕円 211"/>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3" name="テキスト ボックス 212"/>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5" name="テキスト ボックス 21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阪府平均を下回る結果となった。この要因としては他会計への繰出金の抑制が考えられる。しかし今後は赤字補填的な繰出が見込まれる特別会計もあるため、今後も適正な支出と、特別会計事業の見直しを行っ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48078</xdr:rowOff>
    </xdr:from>
    <xdr:to>
      <xdr:col>24</xdr:col>
      <xdr:colOff>31750</xdr:colOff>
      <xdr:row>62</xdr:row>
      <xdr:rowOff>50800</xdr:rowOff>
    </xdr:to>
    <xdr:cxnSp macro="">
      <xdr:nvCxnSpPr>
        <xdr:cNvPr id="245" name="直線コネクタ 244"/>
        <xdr:cNvCxnSpPr/>
      </xdr:nvCxnSpPr>
      <xdr:spPr>
        <a:xfrm flipV="1">
          <a:off x="16510000" y="91349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6"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7" name="直線コネクタ 246"/>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134455</xdr:rowOff>
    </xdr:from>
    <xdr:ext cx="762000" cy="259045"/>
    <xdr:sp macro="" textlink="">
      <xdr:nvSpPr>
        <xdr:cNvPr id="248"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48078</xdr:rowOff>
    </xdr:from>
    <xdr:to>
      <xdr:col>24</xdr:col>
      <xdr:colOff>120650</xdr:colOff>
      <xdr:row>53</xdr:row>
      <xdr:rowOff>48078</xdr:rowOff>
    </xdr:to>
    <xdr:cxnSp macro="">
      <xdr:nvCxnSpPr>
        <xdr:cNvPr id="249" name="直線コネクタ 248"/>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156935</xdr:rowOff>
    </xdr:from>
    <xdr:to>
      <xdr:col>24</xdr:col>
      <xdr:colOff>31750</xdr:colOff>
      <xdr:row>54</xdr:row>
      <xdr:rowOff>61685</xdr:rowOff>
    </xdr:to>
    <xdr:cxnSp macro="">
      <xdr:nvCxnSpPr>
        <xdr:cNvPr id="250" name="直線コネクタ 249"/>
        <xdr:cNvCxnSpPr/>
      </xdr:nvCxnSpPr>
      <xdr:spPr>
        <a:xfrm>
          <a:off x="15671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170742</xdr:rowOff>
    </xdr:from>
    <xdr:ext cx="762000" cy="259045"/>
    <xdr:sp macro="" textlink="">
      <xdr:nvSpPr>
        <xdr:cNvPr id="251" name="その他平均値テキスト"/>
        <xdr:cNvSpPr txBox="1"/>
      </xdr:nvSpPr>
      <xdr:spPr>
        <a:xfrm>
          <a:off x="16598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52" name="フローチャート : 判断 251"/>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113393</xdr:rowOff>
    </xdr:from>
    <xdr:to>
      <xdr:col>22</xdr:col>
      <xdr:colOff>565150</xdr:colOff>
      <xdr:row>53</xdr:row>
      <xdr:rowOff>156935</xdr:rowOff>
    </xdr:to>
    <xdr:cxnSp macro="">
      <xdr:nvCxnSpPr>
        <xdr:cNvPr id="253" name="直線コネクタ 252"/>
        <xdr:cNvCxnSpPr/>
      </xdr:nvCxnSpPr>
      <xdr:spPr>
        <a:xfrm>
          <a:off x="14782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4" name="フローチャート : 判断 253"/>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5" name="テキスト ボックス 254"/>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113393</xdr:rowOff>
    </xdr:from>
    <xdr:to>
      <xdr:col>21</xdr:col>
      <xdr:colOff>361950</xdr:colOff>
      <xdr:row>53</xdr:row>
      <xdr:rowOff>135165</xdr:rowOff>
    </xdr:to>
    <xdr:cxnSp macro="">
      <xdr:nvCxnSpPr>
        <xdr:cNvPr id="256" name="直線コネクタ 255"/>
        <xdr:cNvCxnSpPr/>
      </xdr:nvCxnSpPr>
      <xdr:spPr>
        <a:xfrm flipV="1">
          <a:off x="13893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7" name="フローチャート : 判断 256"/>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8" name="テキスト ボックス 257"/>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124278</xdr:rowOff>
    </xdr:from>
    <xdr:to>
      <xdr:col>20</xdr:col>
      <xdr:colOff>158750</xdr:colOff>
      <xdr:row>53</xdr:row>
      <xdr:rowOff>135165</xdr:rowOff>
    </xdr:to>
    <xdr:cxnSp macro="">
      <xdr:nvCxnSpPr>
        <xdr:cNvPr id="259" name="直線コネクタ 258"/>
        <xdr:cNvCxnSpPr/>
      </xdr:nvCxnSpPr>
      <xdr:spPr>
        <a:xfrm>
          <a:off x="13004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141515</xdr:rowOff>
    </xdr:from>
    <xdr:to>
      <xdr:col>20</xdr:col>
      <xdr:colOff>209550</xdr:colOff>
      <xdr:row>55</xdr:row>
      <xdr:rowOff>71665</xdr:rowOff>
    </xdr:to>
    <xdr:sp macro="" textlink="">
      <xdr:nvSpPr>
        <xdr:cNvPr id="260" name="フローチャート : 判断 259"/>
        <xdr:cNvSpPr/>
      </xdr:nvSpPr>
      <xdr:spPr>
        <a:xfrm>
          <a:off x="13843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56442</xdr:rowOff>
    </xdr:from>
    <xdr:ext cx="762000" cy="259045"/>
    <xdr:sp macro="" textlink="">
      <xdr:nvSpPr>
        <xdr:cNvPr id="261" name="テキスト ボックス 260"/>
        <xdr:cNvSpPr txBox="1"/>
      </xdr:nvSpPr>
      <xdr:spPr>
        <a:xfrm>
          <a:off x="13512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163285</xdr:rowOff>
    </xdr:from>
    <xdr:to>
      <xdr:col>19</xdr:col>
      <xdr:colOff>6350</xdr:colOff>
      <xdr:row>55</xdr:row>
      <xdr:rowOff>93435</xdr:rowOff>
    </xdr:to>
    <xdr:sp macro="" textlink="">
      <xdr:nvSpPr>
        <xdr:cNvPr id="262" name="フローチャート : 判断 261"/>
        <xdr:cNvSpPr/>
      </xdr:nvSpPr>
      <xdr:spPr>
        <a:xfrm>
          <a:off x="12954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78212</xdr:rowOff>
    </xdr:from>
    <xdr:ext cx="762000" cy="259045"/>
    <xdr:sp macro="" textlink="">
      <xdr:nvSpPr>
        <xdr:cNvPr id="263" name="テキスト ボックス 262"/>
        <xdr:cNvSpPr txBox="1"/>
      </xdr:nvSpPr>
      <xdr:spPr>
        <a:xfrm>
          <a:off x="12623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10885</xdr:rowOff>
    </xdr:from>
    <xdr:to>
      <xdr:col>24</xdr:col>
      <xdr:colOff>82550</xdr:colOff>
      <xdr:row>54</xdr:row>
      <xdr:rowOff>112485</xdr:rowOff>
    </xdr:to>
    <xdr:sp macro="" textlink="">
      <xdr:nvSpPr>
        <xdr:cNvPr id="269" name="円/楕円 268"/>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27412</xdr:rowOff>
    </xdr:from>
    <xdr:ext cx="762000" cy="259045"/>
    <xdr:sp macro="" textlink="">
      <xdr:nvSpPr>
        <xdr:cNvPr id="270"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106135</xdr:rowOff>
    </xdr:from>
    <xdr:to>
      <xdr:col>22</xdr:col>
      <xdr:colOff>615950</xdr:colOff>
      <xdr:row>54</xdr:row>
      <xdr:rowOff>36285</xdr:rowOff>
    </xdr:to>
    <xdr:sp macro="" textlink="">
      <xdr:nvSpPr>
        <xdr:cNvPr id="271" name="円/楕円 270"/>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46462</xdr:rowOff>
    </xdr:from>
    <xdr:ext cx="736600" cy="259045"/>
    <xdr:sp macro="" textlink="">
      <xdr:nvSpPr>
        <xdr:cNvPr id="272" name="テキスト ボックス 271"/>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62593</xdr:rowOff>
    </xdr:from>
    <xdr:to>
      <xdr:col>21</xdr:col>
      <xdr:colOff>412750</xdr:colOff>
      <xdr:row>53</xdr:row>
      <xdr:rowOff>164193</xdr:rowOff>
    </xdr:to>
    <xdr:sp macro="" textlink="">
      <xdr:nvSpPr>
        <xdr:cNvPr id="273" name="円/楕円 272"/>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2920</xdr:rowOff>
    </xdr:from>
    <xdr:ext cx="762000" cy="259045"/>
    <xdr:sp macro="" textlink="">
      <xdr:nvSpPr>
        <xdr:cNvPr id="274" name="テキスト ボックス 273"/>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84365</xdr:rowOff>
    </xdr:from>
    <xdr:to>
      <xdr:col>20</xdr:col>
      <xdr:colOff>209550</xdr:colOff>
      <xdr:row>54</xdr:row>
      <xdr:rowOff>14515</xdr:rowOff>
    </xdr:to>
    <xdr:sp macro="" textlink="">
      <xdr:nvSpPr>
        <xdr:cNvPr id="275" name="円/楕円 274"/>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76" name="テキスト ボックス 275"/>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73478</xdr:rowOff>
    </xdr:from>
    <xdr:to>
      <xdr:col>19</xdr:col>
      <xdr:colOff>6350</xdr:colOff>
      <xdr:row>54</xdr:row>
      <xdr:rowOff>3628</xdr:rowOff>
    </xdr:to>
    <xdr:sp macro="" textlink="">
      <xdr:nvSpPr>
        <xdr:cNvPr id="277" name="円/楕円 276"/>
        <xdr:cNvSpPr/>
      </xdr:nvSpPr>
      <xdr:spPr>
        <a:xfrm>
          <a:off x="12954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13805</xdr:rowOff>
    </xdr:from>
    <xdr:ext cx="762000" cy="259045"/>
    <xdr:sp macro="" textlink="">
      <xdr:nvSpPr>
        <xdr:cNvPr id="278" name="テキスト ボックス 277"/>
        <xdr:cNvSpPr txBox="1"/>
      </xdr:nvSpPr>
      <xdr:spPr>
        <a:xfrm>
          <a:off x="12623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阪府平均を大幅に下回っている。この要因としては補助金交付の見直しを行い、明確な基準を設け、不適当な補助金の廃止、見直しを行ったためである。今後も補助金の適正な支出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41</xdr:row>
      <xdr:rowOff>4535</xdr:rowOff>
    </xdr:to>
    <xdr:cxnSp macro="">
      <xdr:nvCxnSpPr>
        <xdr:cNvPr id="308" name="直線コネクタ 307"/>
        <xdr:cNvCxnSpPr/>
      </xdr:nvCxnSpPr>
      <xdr:spPr>
        <a:xfrm flipV="1">
          <a:off x="16510000" y="5520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11"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12" name="直線コネクタ 311"/>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124278</xdr:rowOff>
    </xdr:from>
    <xdr:to>
      <xdr:col>24</xdr:col>
      <xdr:colOff>31750</xdr:colOff>
      <xdr:row>33</xdr:row>
      <xdr:rowOff>135164</xdr:rowOff>
    </xdr:to>
    <xdr:cxnSp macro="">
      <xdr:nvCxnSpPr>
        <xdr:cNvPr id="313" name="直線コネクタ 312"/>
        <xdr:cNvCxnSpPr/>
      </xdr:nvCxnSpPr>
      <xdr:spPr>
        <a:xfrm>
          <a:off x="15671800" y="57821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14"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5" name="フローチャート : 判断 314"/>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113393</xdr:rowOff>
    </xdr:from>
    <xdr:to>
      <xdr:col>22</xdr:col>
      <xdr:colOff>565150</xdr:colOff>
      <xdr:row>33</xdr:row>
      <xdr:rowOff>124278</xdr:rowOff>
    </xdr:to>
    <xdr:cxnSp macro="">
      <xdr:nvCxnSpPr>
        <xdr:cNvPr id="316" name="直線コネクタ 315"/>
        <xdr:cNvCxnSpPr/>
      </xdr:nvCxnSpPr>
      <xdr:spPr>
        <a:xfrm>
          <a:off x="14782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17" name="フローチャート : 判断 316"/>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18" name="テキスト ボックス 317"/>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102507</xdr:rowOff>
    </xdr:from>
    <xdr:to>
      <xdr:col>21</xdr:col>
      <xdr:colOff>361950</xdr:colOff>
      <xdr:row>33</xdr:row>
      <xdr:rowOff>113393</xdr:rowOff>
    </xdr:to>
    <xdr:cxnSp macro="">
      <xdr:nvCxnSpPr>
        <xdr:cNvPr id="319" name="直線コネクタ 318"/>
        <xdr:cNvCxnSpPr/>
      </xdr:nvCxnSpPr>
      <xdr:spPr>
        <a:xfrm>
          <a:off x="13893800" y="576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29936</xdr:rowOff>
    </xdr:from>
    <xdr:to>
      <xdr:col>21</xdr:col>
      <xdr:colOff>412750</xdr:colOff>
      <xdr:row>37</xdr:row>
      <xdr:rowOff>131536</xdr:rowOff>
    </xdr:to>
    <xdr:sp macro="" textlink="">
      <xdr:nvSpPr>
        <xdr:cNvPr id="320" name="フローチャート : 判断 319"/>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116312</xdr:rowOff>
    </xdr:from>
    <xdr:ext cx="762000" cy="259045"/>
    <xdr:sp macro="" textlink="">
      <xdr:nvSpPr>
        <xdr:cNvPr id="321" name="テキスト ボックス 320"/>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102507</xdr:rowOff>
    </xdr:from>
    <xdr:to>
      <xdr:col>20</xdr:col>
      <xdr:colOff>158750</xdr:colOff>
      <xdr:row>34</xdr:row>
      <xdr:rowOff>50800</xdr:rowOff>
    </xdr:to>
    <xdr:cxnSp macro="">
      <xdr:nvCxnSpPr>
        <xdr:cNvPr id="322" name="直線コネクタ 321"/>
        <xdr:cNvCxnSpPr/>
      </xdr:nvCxnSpPr>
      <xdr:spPr>
        <a:xfrm flipV="1">
          <a:off x="13004800" y="5760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73478</xdr:rowOff>
    </xdr:from>
    <xdr:to>
      <xdr:col>20</xdr:col>
      <xdr:colOff>209550</xdr:colOff>
      <xdr:row>38</xdr:row>
      <xdr:rowOff>3628</xdr:rowOff>
    </xdr:to>
    <xdr:sp macro="" textlink="">
      <xdr:nvSpPr>
        <xdr:cNvPr id="323" name="フローチャート : 判断 322"/>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159855</xdr:rowOff>
    </xdr:from>
    <xdr:ext cx="762000" cy="259045"/>
    <xdr:sp macro="" textlink="">
      <xdr:nvSpPr>
        <xdr:cNvPr id="324" name="テキスト ボックス 323"/>
        <xdr:cNvSpPr txBox="1"/>
      </xdr:nvSpPr>
      <xdr:spPr>
        <a:xfrm>
          <a:off x="13512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25" name="フローチャート : 判断 324"/>
        <xdr:cNvSpPr/>
      </xdr:nvSpPr>
      <xdr:spPr>
        <a:xfrm>
          <a:off x="12954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26" name="テキスト ボックス 325"/>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84364</xdr:rowOff>
    </xdr:from>
    <xdr:to>
      <xdr:col>24</xdr:col>
      <xdr:colOff>82550</xdr:colOff>
      <xdr:row>34</xdr:row>
      <xdr:rowOff>14514</xdr:rowOff>
    </xdr:to>
    <xdr:sp macro="" textlink="">
      <xdr:nvSpPr>
        <xdr:cNvPr id="332" name="円/楕円 331"/>
        <xdr:cNvSpPr/>
      </xdr:nvSpPr>
      <xdr:spPr>
        <a:xfrm>
          <a:off x="16459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100891</xdr:rowOff>
    </xdr:from>
    <xdr:ext cx="762000" cy="259045"/>
    <xdr:sp macro="" textlink="">
      <xdr:nvSpPr>
        <xdr:cNvPr id="333" name="補助費等該当値テキスト"/>
        <xdr:cNvSpPr txBox="1"/>
      </xdr:nvSpPr>
      <xdr:spPr>
        <a:xfrm>
          <a:off x="165989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73478</xdr:rowOff>
    </xdr:from>
    <xdr:to>
      <xdr:col>22</xdr:col>
      <xdr:colOff>615950</xdr:colOff>
      <xdr:row>34</xdr:row>
      <xdr:rowOff>3628</xdr:rowOff>
    </xdr:to>
    <xdr:sp macro="" textlink="">
      <xdr:nvSpPr>
        <xdr:cNvPr id="334" name="円/楕円 333"/>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13805</xdr:rowOff>
    </xdr:from>
    <xdr:ext cx="736600" cy="259045"/>
    <xdr:sp macro="" textlink="">
      <xdr:nvSpPr>
        <xdr:cNvPr id="335" name="テキスト ボックス 334"/>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62593</xdr:rowOff>
    </xdr:from>
    <xdr:to>
      <xdr:col>21</xdr:col>
      <xdr:colOff>412750</xdr:colOff>
      <xdr:row>33</xdr:row>
      <xdr:rowOff>164193</xdr:rowOff>
    </xdr:to>
    <xdr:sp macro="" textlink="">
      <xdr:nvSpPr>
        <xdr:cNvPr id="336" name="円/楕円 335"/>
        <xdr:cNvSpPr/>
      </xdr:nvSpPr>
      <xdr:spPr>
        <a:xfrm>
          <a:off x="14732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2920</xdr:rowOff>
    </xdr:from>
    <xdr:ext cx="762000" cy="259045"/>
    <xdr:sp macro="" textlink="">
      <xdr:nvSpPr>
        <xdr:cNvPr id="337" name="テキスト ボックス 336"/>
        <xdr:cNvSpPr txBox="1"/>
      </xdr:nvSpPr>
      <xdr:spPr>
        <a:xfrm>
          <a:off x="14401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51707</xdr:rowOff>
    </xdr:from>
    <xdr:to>
      <xdr:col>20</xdr:col>
      <xdr:colOff>209550</xdr:colOff>
      <xdr:row>33</xdr:row>
      <xdr:rowOff>153307</xdr:rowOff>
    </xdr:to>
    <xdr:sp macro="" textlink="">
      <xdr:nvSpPr>
        <xdr:cNvPr id="338" name="円/楕円 337"/>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163484</xdr:rowOff>
    </xdr:from>
    <xdr:ext cx="762000" cy="259045"/>
    <xdr:sp macro="" textlink="">
      <xdr:nvSpPr>
        <xdr:cNvPr id="339" name="テキスト ボックス 338"/>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0" name="円/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大阪府平均全てを上回る結果となった。この大きな要因は平成の初頭に、人口急増に伴いそれまで遅れていた都市整備基盤を急速に行い、その財源の大部分を地方債の発行に頼ったことによる。この先償還の終了に伴い徐々に減少する見込であるが、老朽化した施設の整備、更新等が見込まれるため、出来る限り投資的経費を抑制し、元金償還以上の市債の発行を行わず、交際費の削減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35560</xdr:rowOff>
    </xdr:from>
    <xdr:to>
      <xdr:col>7</xdr:col>
      <xdr:colOff>15875</xdr:colOff>
      <xdr:row>79</xdr:row>
      <xdr:rowOff>1270</xdr:rowOff>
    </xdr:to>
    <xdr:cxnSp macro="">
      <xdr:nvCxnSpPr>
        <xdr:cNvPr id="369" name="直線コネクタ 368"/>
        <xdr:cNvCxnSpPr/>
      </xdr:nvCxnSpPr>
      <xdr:spPr>
        <a:xfrm flipV="1">
          <a:off x="4826000" y="1272286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144797</xdr:rowOff>
    </xdr:from>
    <xdr:ext cx="762000" cy="259045"/>
    <xdr:sp macro="" textlink="">
      <xdr:nvSpPr>
        <xdr:cNvPr id="370" name="公債費最小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79</xdr:row>
      <xdr:rowOff>1270</xdr:rowOff>
    </xdr:from>
    <xdr:to>
      <xdr:col>7</xdr:col>
      <xdr:colOff>104775</xdr:colOff>
      <xdr:row>79</xdr:row>
      <xdr:rowOff>1270</xdr:rowOff>
    </xdr:to>
    <xdr:cxnSp macro="">
      <xdr:nvCxnSpPr>
        <xdr:cNvPr id="371" name="直線コネクタ 370"/>
        <xdr:cNvCxnSpPr/>
      </xdr:nvCxnSpPr>
      <xdr:spPr>
        <a:xfrm>
          <a:off x="4737100" y="135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74</xdr:row>
      <xdr:rowOff>35560</xdr:rowOff>
    </xdr:from>
    <xdr:to>
      <xdr:col>7</xdr:col>
      <xdr:colOff>104775</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165100</xdr:rowOff>
    </xdr:to>
    <xdr:cxnSp macro="">
      <xdr:nvCxnSpPr>
        <xdr:cNvPr id="374" name="直線コネクタ 373"/>
        <xdr:cNvCxnSpPr/>
      </xdr:nvCxnSpPr>
      <xdr:spPr>
        <a:xfrm flipV="1">
          <a:off x="3987800" y="13515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39387</xdr:rowOff>
    </xdr:from>
    <xdr:ext cx="762000" cy="259045"/>
    <xdr:sp macro="" textlink="">
      <xdr:nvSpPr>
        <xdr:cNvPr id="375" name="公債費平均値テキスト"/>
        <xdr:cNvSpPr txBox="1"/>
      </xdr:nvSpPr>
      <xdr:spPr>
        <a:xfrm>
          <a:off x="4914900" y="1289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76" name="フローチャート : 判断 375"/>
        <xdr:cNvSpPr/>
      </xdr:nvSpPr>
      <xdr:spPr>
        <a:xfrm>
          <a:off x="47752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80</xdr:row>
      <xdr:rowOff>73661</xdr:rowOff>
    </xdr:to>
    <xdr:cxnSp macro="">
      <xdr:nvCxnSpPr>
        <xdr:cNvPr id="377" name="直線コネクタ 376"/>
        <xdr:cNvCxnSpPr/>
      </xdr:nvCxnSpPr>
      <xdr:spPr>
        <a:xfrm flipV="1">
          <a:off x="3098800" y="135382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8" name="フローチャート : 判断 37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9" name="テキスト ボックス 37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73661</xdr:rowOff>
    </xdr:from>
    <xdr:to>
      <xdr:col>4</xdr:col>
      <xdr:colOff>346075</xdr:colOff>
      <xdr:row>81</xdr:row>
      <xdr:rowOff>16511</xdr:rowOff>
    </xdr:to>
    <xdr:cxnSp macro="">
      <xdr:nvCxnSpPr>
        <xdr:cNvPr id="380" name="直線コネクタ 379"/>
        <xdr:cNvCxnSpPr/>
      </xdr:nvCxnSpPr>
      <xdr:spPr>
        <a:xfrm flipV="1">
          <a:off x="2209800" y="13789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81" name="フローチャート : 判断 380"/>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2" name="テキスト ボックス 38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16511</xdr:rowOff>
    </xdr:from>
    <xdr:to>
      <xdr:col>3</xdr:col>
      <xdr:colOff>142875</xdr:colOff>
      <xdr:row>81</xdr:row>
      <xdr:rowOff>39370</xdr:rowOff>
    </xdr:to>
    <xdr:cxnSp macro="">
      <xdr:nvCxnSpPr>
        <xdr:cNvPr id="383" name="直線コネクタ 382"/>
        <xdr:cNvCxnSpPr/>
      </xdr:nvCxnSpPr>
      <xdr:spPr>
        <a:xfrm flipV="1">
          <a:off x="1320800" y="13903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84" name="フローチャート : 判断 383"/>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5" name="テキスト ボックス 38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86" name="フローチャート : 判断 385"/>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87" name="テキスト ボックス 386"/>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3" name="円/楕円 392"/>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xdr:rowOff>
    </xdr:from>
    <xdr:ext cx="762000" cy="259045"/>
    <xdr:sp macro="" textlink="">
      <xdr:nvSpPr>
        <xdr:cNvPr id="394" name="公債費該当値テキスト"/>
        <xdr:cNvSpPr txBox="1"/>
      </xdr:nvSpPr>
      <xdr:spPr>
        <a:xfrm>
          <a:off x="4914900" y="13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5" name="円/楕円 394"/>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6" name="テキスト ボックス 39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7" name="円/楕円 396"/>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8" name="テキスト ボックス 397"/>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137161</xdr:rowOff>
    </xdr:from>
    <xdr:to>
      <xdr:col>3</xdr:col>
      <xdr:colOff>193675</xdr:colOff>
      <xdr:row>81</xdr:row>
      <xdr:rowOff>67311</xdr:rowOff>
    </xdr:to>
    <xdr:sp macro="" textlink="">
      <xdr:nvSpPr>
        <xdr:cNvPr id="399" name="円/楕円 398"/>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52088</xdr:rowOff>
    </xdr:from>
    <xdr:ext cx="762000" cy="259045"/>
    <xdr:sp macro="" textlink="">
      <xdr:nvSpPr>
        <xdr:cNvPr id="400" name="テキスト ボックス 399"/>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160020</xdr:rowOff>
    </xdr:from>
    <xdr:to>
      <xdr:col>1</xdr:col>
      <xdr:colOff>676275</xdr:colOff>
      <xdr:row>81</xdr:row>
      <xdr:rowOff>90170</xdr:rowOff>
    </xdr:to>
    <xdr:sp macro="" textlink="">
      <xdr:nvSpPr>
        <xdr:cNvPr id="401" name="円/楕円 400"/>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74947</xdr:rowOff>
    </xdr:from>
    <xdr:ext cx="762000" cy="259045"/>
    <xdr:sp macro="" textlink="">
      <xdr:nvSpPr>
        <xdr:cNvPr id="402" name="テキスト ボックス 401"/>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全国平均、大阪府平均を大きく下回っている。この要因としては市債の償還である公債費が支出で大きなウエイトを占めており、市債の償還を優先するために他の支出を抑制しなければならない状態にあるためである。今後は償還の終了に伴い交際費のウエイトが下がり、相対的に他の支出が上昇することも考えられるが、今後老朽化した施設の整備や更新に伴う市債の発行も見込まれるために、引き続き出来る限りの公債費以外の支出を抑制すること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26307</xdr:rowOff>
    </xdr:from>
    <xdr:to>
      <xdr:col>24</xdr:col>
      <xdr:colOff>31750</xdr:colOff>
      <xdr:row>81</xdr:row>
      <xdr:rowOff>80736</xdr:rowOff>
    </xdr:to>
    <xdr:cxnSp macro="">
      <xdr:nvCxnSpPr>
        <xdr:cNvPr id="432" name="直線コネクタ 431"/>
        <xdr:cNvCxnSpPr/>
      </xdr:nvCxnSpPr>
      <xdr:spPr>
        <a:xfrm flipV="1">
          <a:off x="16510000" y="12542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52813</xdr:rowOff>
    </xdr:from>
    <xdr:ext cx="762000" cy="259045"/>
    <xdr:sp macro="" textlink="">
      <xdr:nvSpPr>
        <xdr:cNvPr id="433" name="公債費以外最小値テキスト"/>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81</xdr:row>
      <xdr:rowOff>80736</xdr:rowOff>
    </xdr:from>
    <xdr:to>
      <xdr:col>24</xdr:col>
      <xdr:colOff>120650</xdr:colOff>
      <xdr:row>81</xdr:row>
      <xdr:rowOff>80736</xdr:rowOff>
    </xdr:to>
    <xdr:cxnSp macro="">
      <xdr:nvCxnSpPr>
        <xdr:cNvPr id="434" name="直線コネクタ 433"/>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112684</xdr:rowOff>
    </xdr:from>
    <xdr:ext cx="762000" cy="259045"/>
    <xdr:sp macro="" textlink="">
      <xdr:nvSpPr>
        <xdr:cNvPr id="435"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628650</xdr:colOff>
      <xdr:row>73</xdr:row>
      <xdr:rowOff>26307</xdr:rowOff>
    </xdr:from>
    <xdr:to>
      <xdr:col>24</xdr:col>
      <xdr:colOff>120650</xdr:colOff>
      <xdr:row>73</xdr:row>
      <xdr:rowOff>26307</xdr:rowOff>
    </xdr:to>
    <xdr:cxnSp macro="">
      <xdr:nvCxnSpPr>
        <xdr:cNvPr id="436" name="直線コネクタ 435"/>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12700</xdr:rowOff>
    </xdr:from>
    <xdr:to>
      <xdr:col>24</xdr:col>
      <xdr:colOff>31750</xdr:colOff>
      <xdr:row>73</xdr:row>
      <xdr:rowOff>26307</xdr:rowOff>
    </xdr:to>
    <xdr:cxnSp macro="">
      <xdr:nvCxnSpPr>
        <xdr:cNvPr id="437" name="直線コネクタ 436"/>
        <xdr:cNvCxnSpPr/>
      </xdr:nvCxnSpPr>
      <xdr:spPr>
        <a:xfrm>
          <a:off x="15671800" y="123571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97263</xdr:rowOff>
    </xdr:from>
    <xdr:ext cx="762000" cy="259045"/>
    <xdr:sp macro="" textlink="">
      <xdr:nvSpPr>
        <xdr:cNvPr id="438" name="公債費以外平均値テキスト"/>
        <xdr:cNvSpPr txBox="1"/>
      </xdr:nvSpPr>
      <xdr:spPr>
        <a:xfrm>
          <a:off x="16598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39" name="フローチャート : 判断 438"/>
        <xdr:cNvSpPr/>
      </xdr:nvSpPr>
      <xdr:spPr>
        <a:xfrm>
          <a:off x="16459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12700</xdr:rowOff>
    </xdr:from>
    <xdr:to>
      <xdr:col>22</xdr:col>
      <xdr:colOff>565150</xdr:colOff>
      <xdr:row>72</xdr:row>
      <xdr:rowOff>34472</xdr:rowOff>
    </xdr:to>
    <xdr:cxnSp macro="">
      <xdr:nvCxnSpPr>
        <xdr:cNvPr id="440" name="直線コネクタ 439"/>
        <xdr:cNvCxnSpPr/>
      </xdr:nvCxnSpPr>
      <xdr:spPr>
        <a:xfrm flipV="1">
          <a:off x="14782800" y="12357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40821</xdr:rowOff>
    </xdr:from>
    <xdr:to>
      <xdr:col>22</xdr:col>
      <xdr:colOff>615950</xdr:colOff>
      <xdr:row>77</xdr:row>
      <xdr:rowOff>142421</xdr:rowOff>
    </xdr:to>
    <xdr:sp macro="" textlink="">
      <xdr:nvSpPr>
        <xdr:cNvPr id="441" name="フローチャート : 判断 440"/>
        <xdr:cNvSpPr/>
      </xdr:nvSpPr>
      <xdr:spPr>
        <a:xfrm>
          <a:off x="15621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127198</xdr:rowOff>
    </xdr:from>
    <xdr:ext cx="736600" cy="259045"/>
    <xdr:sp macro="" textlink="">
      <xdr:nvSpPr>
        <xdr:cNvPr id="442" name="テキスト ボックス 441"/>
        <xdr:cNvSpPr txBox="1"/>
      </xdr:nvSpPr>
      <xdr:spPr>
        <a:xfrm>
          <a:off x="15290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23585</xdr:rowOff>
    </xdr:from>
    <xdr:to>
      <xdr:col>21</xdr:col>
      <xdr:colOff>361950</xdr:colOff>
      <xdr:row>72</xdr:row>
      <xdr:rowOff>34472</xdr:rowOff>
    </xdr:to>
    <xdr:cxnSp macro="">
      <xdr:nvCxnSpPr>
        <xdr:cNvPr id="443" name="直線コネクタ 442"/>
        <xdr:cNvCxnSpPr/>
      </xdr:nvCxnSpPr>
      <xdr:spPr>
        <a:xfrm>
          <a:off x="13893800" y="12367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29936</xdr:rowOff>
    </xdr:from>
    <xdr:to>
      <xdr:col>21</xdr:col>
      <xdr:colOff>412750</xdr:colOff>
      <xdr:row>77</xdr:row>
      <xdr:rowOff>131536</xdr:rowOff>
    </xdr:to>
    <xdr:sp macro="" textlink="">
      <xdr:nvSpPr>
        <xdr:cNvPr id="444" name="フローチャート : 判断 443"/>
        <xdr:cNvSpPr/>
      </xdr:nvSpPr>
      <xdr:spPr>
        <a:xfrm>
          <a:off x="14732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116313</xdr:rowOff>
    </xdr:from>
    <xdr:ext cx="762000" cy="259045"/>
    <xdr:sp macro="" textlink="">
      <xdr:nvSpPr>
        <xdr:cNvPr id="445" name="テキスト ボックス 444"/>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23585</xdr:rowOff>
    </xdr:from>
    <xdr:to>
      <xdr:col>20</xdr:col>
      <xdr:colOff>158750</xdr:colOff>
      <xdr:row>73</xdr:row>
      <xdr:rowOff>69850</xdr:rowOff>
    </xdr:to>
    <xdr:cxnSp macro="">
      <xdr:nvCxnSpPr>
        <xdr:cNvPr id="446" name="直線コネクタ 445"/>
        <xdr:cNvCxnSpPr/>
      </xdr:nvCxnSpPr>
      <xdr:spPr>
        <a:xfrm flipV="1">
          <a:off x="13004800" y="123679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7" name="フローチャート : 判断 446"/>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70048</xdr:rowOff>
    </xdr:from>
    <xdr:ext cx="762000" cy="259045"/>
    <xdr:sp macro="" textlink="">
      <xdr:nvSpPr>
        <xdr:cNvPr id="448" name="テキスト ボックス 447"/>
        <xdr:cNvSpPr txBox="1"/>
      </xdr:nvSpPr>
      <xdr:spPr>
        <a:xfrm>
          <a:off x="13512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146957</xdr:rowOff>
    </xdr:from>
    <xdr:to>
      <xdr:col>19</xdr:col>
      <xdr:colOff>6350</xdr:colOff>
      <xdr:row>77</xdr:row>
      <xdr:rowOff>77107</xdr:rowOff>
    </xdr:to>
    <xdr:sp macro="" textlink="">
      <xdr:nvSpPr>
        <xdr:cNvPr id="449" name="フローチャート : 判断 448"/>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61884</xdr:rowOff>
    </xdr:from>
    <xdr:ext cx="762000" cy="259045"/>
    <xdr:sp macro="" textlink="">
      <xdr:nvSpPr>
        <xdr:cNvPr id="450" name="テキスト ボックス 449"/>
        <xdr:cNvSpPr txBox="1"/>
      </xdr:nvSpPr>
      <xdr:spPr>
        <a:xfrm>
          <a:off x="12623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146957</xdr:rowOff>
    </xdr:from>
    <xdr:to>
      <xdr:col>24</xdr:col>
      <xdr:colOff>82550</xdr:colOff>
      <xdr:row>73</xdr:row>
      <xdr:rowOff>77107</xdr:rowOff>
    </xdr:to>
    <xdr:sp macro="" textlink="">
      <xdr:nvSpPr>
        <xdr:cNvPr id="456" name="円/楕円 455"/>
        <xdr:cNvSpPr/>
      </xdr:nvSpPr>
      <xdr:spPr>
        <a:xfrm>
          <a:off x="16459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55534</xdr:rowOff>
    </xdr:from>
    <xdr:ext cx="762000" cy="259045"/>
    <xdr:sp macro="" textlink="">
      <xdr:nvSpPr>
        <xdr:cNvPr id="457" name="公債費以外該当値テキスト"/>
        <xdr:cNvSpPr txBox="1"/>
      </xdr:nvSpPr>
      <xdr:spPr>
        <a:xfrm>
          <a:off x="16598900" y="12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71</xdr:row>
      <xdr:rowOff>133350</xdr:rowOff>
    </xdr:from>
    <xdr:to>
      <xdr:col>22</xdr:col>
      <xdr:colOff>615950</xdr:colOff>
      <xdr:row>72</xdr:row>
      <xdr:rowOff>63500</xdr:rowOff>
    </xdr:to>
    <xdr:sp macro="" textlink="">
      <xdr:nvSpPr>
        <xdr:cNvPr id="458" name="円/楕円 457"/>
        <xdr:cNvSpPr/>
      </xdr:nvSpPr>
      <xdr:spPr>
        <a:xfrm>
          <a:off x="156210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70</xdr:row>
      <xdr:rowOff>73677</xdr:rowOff>
    </xdr:from>
    <xdr:ext cx="736600" cy="259045"/>
    <xdr:sp macro="" textlink="">
      <xdr:nvSpPr>
        <xdr:cNvPr id="459" name="テキスト ボックス 458"/>
        <xdr:cNvSpPr txBox="1"/>
      </xdr:nvSpPr>
      <xdr:spPr>
        <a:xfrm>
          <a:off x="15290800" y="120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71</xdr:row>
      <xdr:rowOff>155122</xdr:rowOff>
    </xdr:from>
    <xdr:to>
      <xdr:col>21</xdr:col>
      <xdr:colOff>412750</xdr:colOff>
      <xdr:row>72</xdr:row>
      <xdr:rowOff>85272</xdr:rowOff>
    </xdr:to>
    <xdr:sp macro="" textlink="">
      <xdr:nvSpPr>
        <xdr:cNvPr id="460" name="円/楕円 459"/>
        <xdr:cNvSpPr/>
      </xdr:nvSpPr>
      <xdr:spPr>
        <a:xfrm>
          <a:off x="14732000" y="123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70</xdr:row>
      <xdr:rowOff>95449</xdr:rowOff>
    </xdr:from>
    <xdr:ext cx="762000" cy="259045"/>
    <xdr:sp macro="" textlink="">
      <xdr:nvSpPr>
        <xdr:cNvPr id="461" name="テキスト ボックス 460"/>
        <xdr:cNvSpPr txBox="1"/>
      </xdr:nvSpPr>
      <xdr:spPr>
        <a:xfrm>
          <a:off x="14401800" y="120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71</xdr:row>
      <xdr:rowOff>144235</xdr:rowOff>
    </xdr:from>
    <xdr:to>
      <xdr:col>20</xdr:col>
      <xdr:colOff>209550</xdr:colOff>
      <xdr:row>72</xdr:row>
      <xdr:rowOff>74385</xdr:rowOff>
    </xdr:to>
    <xdr:sp macro="" textlink="">
      <xdr:nvSpPr>
        <xdr:cNvPr id="462" name="円/楕円 461"/>
        <xdr:cNvSpPr/>
      </xdr:nvSpPr>
      <xdr:spPr>
        <a:xfrm>
          <a:off x="138430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84562</xdr:rowOff>
    </xdr:from>
    <xdr:ext cx="762000" cy="259045"/>
    <xdr:sp macro="" textlink="">
      <xdr:nvSpPr>
        <xdr:cNvPr id="463" name="テキスト ボックス 462"/>
        <xdr:cNvSpPr txBox="1"/>
      </xdr:nvSpPr>
      <xdr:spPr>
        <a:xfrm>
          <a:off x="13512800" y="1208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4" name="円/楕円 463"/>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65" name="テキスト ボックス 464"/>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16342</xdr:rowOff>
    </xdr:from>
    <xdr:to>
      <xdr:col>4</xdr:col>
      <xdr:colOff>1117600</xdr:colOff>
      <xdr:row>20</xdr:row>
      <xdr:rowOff>5324</xdr:rowOff>
    </xdr:to>
    <xdr:cxnSp macro="">
      <xdr:nvCxnSpPr>
        <xdr:cNvPr id="43" name="直線コネクタ 42"/>
        <xdr:cNvCxnSpPr/>
      </xdr:nvCxnSpPr>
      <xdr:spPr bwMode="auto">
        <a:xfrm flipV="1">
          <a:off x="5651500" y="2292817"/>
          <a:ext cx="0" cy="1189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15501</xdr:rowOff>
    </xdr:from>
    <xdr:ext cx="762000" cy="259045"/>
    <xdr:sp macro="" textlink="">
      <xdr:nvSpPr>
        <xdr:cNvPr id="44" name="人口1人当たり決算額の推移最小値テキスト130"/>
        <xdr:cNvSpPr txBox="1"/>
      </xdr:nvSpPr>
      <xdr:spPr>
        <a:xfrm>
          <a:off x="5740400" y="349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59,953</a:t>
          </a:r>
          <a:endParaRPr kumimoji="1" lang="ja-JP" altLang="en-US" sz="1000" b="1">
            <a:latin typeface="ＭＳ Ｐゴシック"/>
          </a:endParaRPr>
        </a:p>
      </xdr:txBody>
    </xdr:sp>
    <xdr:clientData/>
  </xdr:oneCellAnchor>
  <xdr:twoCellAnchor>
    <xdr:from>
      <xdr:col>4</xdr:col>
      <xdr:colOff>1028700</xdr:colOff>
      <xdr:row>20</xdr:row>
      <xdr:rowOff>5324</xdr:rowOff>
    </xdr:from>
    <xdr:to>
      <xdr:col>5</xdr:col>
      <xdr:colOff>73025</xdr:colOff>
      <xdr:row>20</xdr:row>
      <xdr:rowOff>5324</xdr:rowOff>
    </xdr:to>
    <xdr:cxnSp macro="">
      <xdr:nvCxnSpPr>
        <xdr:cNvPr id="45" name="直線コネクタ 44"/>
        <xdr:cNvCxnSpPr/>
      </xdr:nvCxnSpPr>
      <xdr:spPr bwMode="auto">
        <a:xfrm>
          <a:off x="5562600" y="3481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102719</xdr:rowOff>
    </xdr:from>
    <xdr:ext cx="762000" cy="259045"/>
    <xdr:sp macro="" textlink="">
      <xdr:nvSpPr>
        <xdr:cNvPr id="46" name="人口1人当たり決算額の推移最大値テキスト130"/>
        <xdr:cNvSpPr txBox="1"/>
      </xdr:nvSpPr>
      <xdr:spPr>
        <a:xfrm>
          <a:off x="5740400" y="20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85,962</a:t>
          </a:r>
          <a:endParaRPr kumimoji="1" lang="ja-JP" altLang="en-US" sz="1000" b="1">
            <a:latin typeface="ＭＳ Ｐゴシック"/>
          </a:endParaRPr>
        </a:p>
      </xdr:txBody>
    </xdr:sp>
    <xdr:clientData/>
  </xdr:oneCellAnchor>
  <xdr:twoCellAnchor>
    <xdr:from>
      <xdr:col>4</xdr:col>
      <xdr:colOff>1028700</xdr:colOff>
      <xdr:row>13</xdr:row>
      <xdr:rowOff>16342</xdr:rowOff>
    </xdr:from>
    <xdr:to>
      <xdr:col>5</xdr:col>
      <xdr:colOff>73025</xdr:colOff>
      <xdr:row>13</xdr:row>
      <xdr:rowOff>16342</xdr:rowOff>
    </xdr:to>
    <xdr:cxnSp macro="">
      <xdr:nvCxnSpPr>
        <xdr:cNvPr id="47" name="直線コネクタ 46"/>
        <xdr:cNvCxnSpPr/>
      </xdr:nvCxnSpPr>
      <xdr:spPr bwMode="auto">
        <a:xfrm>
          <a:off x="5562600" y="2292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5324</xdr:rowOff>
    </xdr:from>
    <xdr:to>
      <xdr:col>4</xdr:col>
      <xdr:colOff>1117600</xdr:colOff>
      <xdr:row>20</xdr:row>
      <xdr:rowOff>60599</xdr:rowOff>
    </xdr:to>
    <xdr:cxnSp macro="">
      <xdr:nvCxnSpPr>
        <xdr:cNvPr id="48" name="直線コネクタ 47"/>
        <xdr:cNvCxnSpPr/>
      </xdr:nvCxnSpPr>
      <xdr:spPr bwMode="auto">
        <a:xfrm flipV="1">
          <a:off x="5003800" y="3481949"/>
          <a:ext cx="647700" cy="55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104965</xdr:rowOff>
    </xdr:from>
    <xdr:ext cx="762000" cy="259045"/>
    <xdr:sp macro="" textlink="">
      <xdr:nvSpPr>
        <xdr:cNvPr id="49" name="人口1人当たり決算額の推移平均値テキスト130"/>
        <xdr:cNvSpPr txBox="1"/>
      </xdr:nvSpPr>
      <xdr:spPr>
        <a:xfrm>
          <a:off x="5740400" y="2724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88438</xdr:rowOff>
    </xdr:from>
    <xdr:to>
      <xdr:col>5</xdr:col>
      <xdr:colOff>34925</xdr:colOff>
      <xdr:row>17</xdr:row>
      <xdr:rowOff>18588</xdr:rowOff>
    </xdr:to>
    <xdr:sp macro="" textlink="">
      <xdr:nvSpPr>
        <xdr:cNvPr id="50" name="フローチャート : 判断 49"/>
        <xdr:cNvSpPr/>
      </xdr:nvSpPr>
      <xdr:spPr bwMode="auto">
        <a:xfrm>
          <a:off x="56007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170876</xdr:rowOff>
    </xdr:from>
    <xdr:to>
      <xdr:col>4</xdr:col>
      <xdr:colOff>469900</xdr:colOff>
      <xdr:row>20</xdr:row>
      <xdr:rowOff>60599</xdr:rowOff>
    </xdr:to>
    <xdr:cxnSp macro="">
      <xdr:nvCxnSpPr>
        <xdr:cNvPr id="51" name="直線コネクタ 50"/>
        <xdr:cNvCxnSpPr/>
      </xdr:nvCxnSpPr>
      <xdr:spPr bwMode="auto">
        <a:xfrm>
          <a:off x="4305300" y="3476051"/>
          <a:ext cx="698500" cy="6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10531</xdr:rowOff>
    </xdr:from>
    <xdr:to>
      <xdr:col>4</xdr:col>
      <xdr:colOff>520700</xdr:colOff>
      <xdr:row>16</xdr:row>
      <xdr:rowOff>112131</xdr:rowOff>
    </xdr:to>
    <xdr:sp macro="" textlink="">
      <xdr:nvSpPr>
        <xdr:cNvPr id="52" name="フローチャート : 判断 51"/>
        <xdr:cNvSpPr/>
      </xdr:nvSpPr>
      <xdr:spPr bwMode="auto">
        <a:xfrm>
          <a:off x="49530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122308</xdr:rowOff>
    </xdr:from>
    <xdr:ext cx="736600" cy="259045"/>
    <xdr:sp macro="" textlink="">
      <xdr:nvSpPr>
        <xdr:cNvPr id="53" name="テキスト ボックス 52"/>
        <xdr:cNvSpPr txBox="1"/>
      </xdr:nvSpPr>
      <xdr:spPr>
        <a:xfrm>
          <a:off x="4622800" y="2570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170876</xdr:rowOff>
    </xdr:from>
    <xdr:to>
      <xdr:col>3</xdr:col>
      <xdr:colOff>904875</xdr:colOff>
      <xdr:row>20</xdr:row>
      <xdr:rowOff>25441</xdr:rowOff>
    </xdr:to>
    <xdr:cxnSp macro="">
      <xdr:nvCxnSpPr>
        <xdr:cNvPr id="54" name="直線コネクタ 53"/>
        <xdr:cNvCxnSpPr/>
      </xdr:nvCxnSpPr>
      <xdr:spPr bwMode="auto">
        <a:xfrm flipV="1">
          <a:off x="3606800" y="3476051"/>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94839</xdr:rowOff>
    </xdr:from>
    <xdr:to>
      <xdr:col>3</xdr:col>
      <xdr:colOff>955675</xdr:colOff>
      <xdr:row>16</xdr:row>
      <xdr:rowOff>24989</xdr:rowOff>
    </xdr:to>
    <xdr:sp macro="" textlink="">
      <xdr:nvSpPr>
        <xdr:cNvPr id="55" name="フローチャート : 判断 54"/>
        <xdr:cNvSpPr/>
      </xdr:nvSpPr>
      <xdr:spPr bwMode="auto">
        <a:xfrm>
          <a:off x="42545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35166</xdr:rowOff>
    </xdr:from>
    <xdr:ext cx="762000" cy="259045"/>
    <xdr:sp macro="" textlink="">
      <xdr:nvSpPr>
        <xdr:cNvPr id="56" name="テキスト ボックス 55"/>
        <xdr:cNvSpPr txBox="1"/>
      </xdr:nvSpPr>
      <xdr:spPr>
        <a:xfrm>
          <a:off x="39243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101793</xdr:rowOff>
    </xdr:from>
    <xdr:to>
      <xdr:col>3</xdr:col>
      <xdr:colOff>206375</xdr:colOff>
      <xdr:row>20</xdr:row>
      <xdr:rowOff>25441</xdr:rowOff>
    </xdr:to>
    <xdr:cxnSp macro="">
      <xdr:nvCxnSpPr>
        <xdr:cNvPr id="57" name="直線コネクタ 56"/>
        <xdr:cNvCxnSpPr/>
      </xdr:nvCxnSpPr>
      <xdr:spPr bwMode="auto">
        <a:xfrm>
          <a:off x="2908300" y="3406968"/>
          <a:ext cx="698500" cy="9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23287</xdr:rowOff>
    </xdr:from>
    <xdr:to>
      <xdr:col>3</xdr:col>
      <xdr:colOff>257175</xdr:colOff>
      <xdr:row>18</xdr:row>
      <xdr:rowOff>124887</xdr:rowOff>
    </xdr:to>
    <xdr:sp macro="" textlink="">
      <xdr:nvSpPr>
        <xdr:cNvPr id="58" name="フローチャート : 判断 57"/>
        <xdr:cNvSpPr/>
      </xdr:nvSpPr>
      <xdr:spPr bwMode="auto">
        <a:xfrm>
          <a:off x="35560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135064</xdr:rowOff>
    </xdr:from>
    <xdr:ext cx="762000" cy="259045"/>
    <xdr:sp macro="" textlink="">
      <xdr:nvSpPr>
        <xdr:cNvPr id="59" name="テキスト ボックス 58"/>
        <xdr:cNvSpPr txBox="1"/>
      </xdr:nvSpPr>
      <xdr:spPr>
        <a:xfrm>
          <a:off x="3225800" y="29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129266</xdr:rowOff>
    </xdr:from>
    <xdr:to>
      <xdr:col>2</xdr:col>
      <xdr:colOff>692150</xdr:colOff>
      <xdr:row>18</xdr:row>
      <xdr:rowOff>59416</xdr:rowOff>
    </xdr:to>
    <xdr:sp macro="" textlink="">
      <xdr:nvSpPr>
        <xdr:cNvPr id="60" name="フローチャート : 判断 59"/>
        <xdr:cNvSpPr/>
      </xdr:nvSpPr>
      <xdr:spPr bwMode="auto">
        <a:xfrm>
          <a:off x="2857500" y="3091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69593</xdr:rowOff>
    </xdr:from>
    <xdr:ext cx="762000" cy="259045"/>
    <xdr:sp macro="" textlink="">
      <xdr:nvSpPr>
        <xdr:cNvPr id="61" name="テキスト ボックス 60"/>
        <xdr:cNvSpPr txBox="1"/>
      </xdr:nvSpPr>
      <xdr:spPr>
        <a:xfrm>
          <a:off x="2527300" y="2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125974</xdr:rowOff>
    </xdr:from>
    <xdr:to>
      <xdr:col>5</xdr:col>
      <xdr:colOff>34925</xdr:colOff>
      <xdr:row>20</xdr:row>
      <xdr:rowOff>56124</xdr:rowOff>
    </xdr:to>
    <xdr:sp macro="" textlink="">
      <xdr:nvSpPr>
        <xdr:cNvPr id="67" name="円/楕円 66"/>
        <xdr:cNvSpPr/>
      </xdr:nvSpPr>
      <xdr:spPr bwMode="auto">
        <a:xfrm>
          <a:off x="5600700" y="343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34551</xdr:rowOff>
    </xdr:from>
    <xdr:ext cx="762000" cy="259045"/>
    <xdr:sp macro="" textlink="">
      <xdr:nvSpPr>
        <xdr:cNvPr id="68" name="人口1人当たり決算額の推移該当値テキスト130"/>
        <xdr:cNvSpPr txBox="1"/>
      </xdr:nvSpPr>
      <xdr:spPr>
        <a:xfrm>
          <a:off x="5740400" y="33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9799</xdr:rowOff>
    </xdr:from>
    <xdr:to>
      <xdr:col>4</xdr:col>
      <xdr:colOff>520700</xdr:colOff>
      <xdr:row>20</xdr:row>
      <xdr:rowOff>111399</xdr:rowOff>
    </xdr:to>
    <xdr:sp macro="" textlink="">
      <xdr:nvSpPr>
        <xdr:cNvPr id="69" name="円/楕円 68"/>
        <xdr:cNvSpPr/>
      </xdr:nvSpPr>
      <xdr:spPr bwMode="auto">
        <a:xfrm>
          <a:off x="4953000" y="34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96176</xdr:rowOff>
    </xdr:from>
    <xdr:ext cx="736600" cy="259045"/>
    <xdr:sp macro="" textlink="">
      <xdr:nvSpPr>
        <xdr:cNvPr id="70" name="テキスト ボックス 69"/>
        <xdr:cNvSpPr txBox="1"/>
      </xdr:nvSpPr>
      <xdr:spPr>
        <a:xfrm>
          <a:off x="4622800" y="357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120076</xdr:rowOff>
    </xdr:from>
    <xdr:to>
      <xdr:col>3</xdr:col>
      <xdr:colOff>955675</xdr:colOff>
      <xdr:row>20</xdr:row>
      <xdr:rowOff>50226</xdr:rowOff>
    </xdr:to>
    <xdr:sp macro="" textlink="">
      <xdr:nvSpPr>
        <xdr:cNvPr id="71" name="円/楕円 70"/>
        <xdr:cNvSpPr/>
      </xdr:nvSpPr>
      <xdr:spPr bwMode="auto">
        <a:xfrm>
          <a:off x="4254500" y="34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35003</xdr:rowOff>
    </xdr:from>
    <xdr:ext cx="762000" cy="259045"/>
    <xdr:sp macro="" textlink="">
      <xdr:nvSpPr>
        <xdr:cNvPr id="72" name="テキスト ボックス 71"/>
        <xdr:cNvSpPr txBox="1"/>
      </xdr:nvSpPr>
      <xdr:spPr>
        <a:xfrm>
          <a:off x="39243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146091</xdr:rowOff>
    </xdr:from>
    <xdr:to>
      <xdr:col>3</xdr:col>
      <xdr:colOff>257175</xdr:colOff>
      <xdr:row>20</xdr:row>
      <xdr:rowOff>76241</xdr:rowOff>
    </xdr:to>
    <xdr:sp macro="" textlink="">
      <xdr:nvSpPr>
        <xdr:cNvPr id="73" name="円/楕円 72"/>
        <xdr:cNvSpPr/>
      </xdr:nvSpPr>
      <xdr:spPr bwMode="auto">
        <a:xfrm>
          <a:off x="3556000" y="345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61018</xdr:rowOff>
    </xdr:from>
    <xdr:ext cx="762000" cy="259045"/>
    <xdr:sp macro="" textlink="">
      <xdr:nvSpPr>
        <xdr:cNvPr id="74" name="テキスト ボックス 73"/>
        <xdr:cNvSpPr txBox="1"/>
      </xdr:nvSpPr>
      <xdr:spPr>
        <a:xfrm>
          <a:off x="3225800" y="35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50993</xdr:rowOff>
    </xdr:from>
    <xdr:to>
      <xdr:col>2</xdr:col>
      <xdr:colOff>692150</xdr:colOff>
      <xdr:row>19</xdr:row>
      <xdr:rowOff>152593</xdr:rowOff>
    </xdr:to>
    <xdr:sp macro="" textlink="">
      <xdr:nvSpPr>
        <xdr:cNvPr id="75" name="円/楕円 74"/>
        <xdr:cNvSpPr/>
      </xdr:nvSpPr>
      <xdr:spPr bwMode="auto">
        <a:xfrm>
          <a:off x="2857500" y="335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137370</xdr:rowOff>
    </xdr:from>
    <xdr:ext cx="762000" cy="259045"/>
    <xdr:sp macro="" textlink="">
      <xdr:nvSpPr>
        <xdr:cNvPr id="76" name="テキスト ボックス 75"/>
        <xdr:cNvSpPr txBox="1"/>
      </xdr:nvSpPr>
      <xdr:spPr>
        <a:xfrm>
          <a:off x="2527300" y="344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236682</xdr:rowOff>
    </xdr:from>
    <xdr:to>
      <xdr:col>4</xdr:col>
      <xdr:colOff>1117600</xdr:colOff>
      <xdr:row>37</xdr:row>
      <xdr:rowOff>261965</xdr:rowOff>
    </xdr:to>
    <xdr:cxnSp macro="">
      <xdr:nvCxnSpPr>
        <xdr:cNvPr id="103" name="直線コネクタ 102"/>
        <xdr:cNvCxnSpPr/>
      </xdr:nvCxnSpPr>
      <xdr:spPr bwMode="auto">
        <a:xfrm flipV="1">
          <a:off x="5651500" y="6161232"/>
          <a:ext cx="0" cy="12254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234042</xdr:rowOff>
    </xdr:from>
    <xdr:ext cx="762000" cy="259045"/>
    <xdr:sp macro="" textlink="">
      <xdr:nvSpPr>
        <xdr:cNvPr id="104" name="人口1人当たり決算額の推移最小値テキスト445"/>
        <xdr:cNvSpPr txBox="1"/>
      </xdr:nvSpPr>
      <xdr:spPr>
        <a:xfrm>
          <a:off x="5740400" y="73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2,048</a:t>
          </a:r>
          <a:endParaRPr kumimoji="1" lang="ja-JP" altLang="en-US" sz="1000" b="1">
            <a:latin typeface="ＭＳ Ｐゴシック"/>
          </a:endParaRPr>
        </a:p>
      </xdr:txBody>
    </xdr:sp>
    <xdr:clientData/>
  </xdr:oneCellAnchor>
  <xdr:twoCellAnchor>
    <xdr:from>
      <xdr:col>4</xdr:col>
      <xdr:colOff>1028700</xdr:colOff>
      <xdr:row>37</xdr:row>
      <xdr:rowOff>261965</xdr:rowOff>
    </xdr:from>
    <xdr:to>
      <xdr:col>5</xdr:col>
      <xdr:colOff>73025</xdr:colOff>
      <xdr:row>37</xdr:row>
      <xdr:rowOff>261965</xdr:rowOff>
    </xdr:to>
    <xdr:cxnSp macro="">
      <xdr:nvCxnSpPr>
        <xdr:cNvPr id="105" name="直線コネクタ 104"/>
        <xdr:cNvCxnSpPr/>
      </xdr:nvCxnSpPr>
      <xdr:spPr bwMode="auto">
        <a:xfrm>
          <a:off x="5562600" y="738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151609</xdr:rowOff>
    </xdr:from>
    <xdr:ext cx="762000" cy="259045"/>
    <xdr:sp macro="" textlink="">
      <xdr:nvSpPr>
        <xdr:cNvPr id="106" name="人口1人当たり決算額の推移最大値テキスト445"/>
        <xdr:cNvSpPr txBox="1"/>
      </xdr:nvSpPr>
      <xdr:spPr>
        <a:xfrm>
          <a:off x="5740400" y="59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28,851</a:t>
          </a:r>
          <a:endParaRPr kumimoji="1" lang="ja-JP" altLang="en-US" sz="1000" b="1">
            <a:latin typeface="ＭＳ Ｐゴシック"/>
          </a:endParaRPr>
        </a:p>
      </xdr:txBody>
    </xdr:sp>
    <xdr:clientData/>
  </xdr:oneCellAnchor>
  <xdr:twoCellAnchor>
    <xdr:from>
      <xdr:col>4</xdr:col>
      <xdr:colOff>1028700</xdr:colOff>
      <xdr:row>33</xdr:row>
      <xdr:rowOff>236682</xdr:rowOff>
    </xdr:from>
    <xdr:to>
      <xdr:col>5</xdr:col>
      <xdr:colOff>73025</xdr:colOff>
      <xdr:row>33</xdr:row>
      <xdr:rowOff>236682</xdr:rowOff>
    </xdr:to>
    <xdr:cxnSp macro="">
      <xdr:nvCxnSpPr>
        <xdr:cNvPr id="107" name="直線コネクタ 106"/>
        <xdr:cNvCxnSpPr/>
      </xdr:nvCxnSpPr>
      <xdr:spPr bwMode="auto">
        <a:xfrm>
          <a:off x="5562600" y="6161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266080</xdr:rowOff>
    </xdr:from>
    <xdr:to>
      <xdr:col>4</xdr:col>
      <xdr:colOff>1117600</xdr:colOff>
      <xdr:row>35</xdr:row>
      <xdr:rowOff>2230</xdr:rowOff>
    </xdr:to>
    <xdr:cxnSp macro="">
      <xdr:nvCxnSpPr>
        <xdr:cNvPr id="108" name="直線コネクタ 107"/>
        <xdr:cNvCxnSpPr/>
      </xdr:nvCxnSpPr>
      <xdr:spPr bwMode="auto">
        <a:xfrm>
          <a:off x="5003800" y="6533530"/>
          <a:ext cx="647700" cy="7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36527</xdr:rowOff>
    </xdr:from>
    <xdr:ext cx="762000" cy="259045"/>
    <xdr:sp macro="" textlink="">
      <xdr:nvSpPr>
        <xdr:cNvPr id="109" name="人口1人当たり決算額の推移平均値テキスト445"/>
        <xdr:cNvSpPr txBox="1"/>
      </xdr:nvSpPr>
      <xdr:spPr>
        <a:xfrm>
          <a:off x="5740400" y="664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64450</xdr:rowOff>
    </xdr:from>
    <xdr:to>
      <xdr:col>5</xdr:col>
      <xdr:colOff>34925</xdr:colOff>
      <xdr:row>35</xdr:row>
      <xdr:rowOff>166050</xdr:rowOff>
    </xdr:to>
    <xdr:sp macro="" textlink="">
      <xdr:nvSpPr>
        <xdr:cNvPr id="110" name="フローチャート : 判断 109"/>
        <xdr:cNvSpPr/>
      </xdr:nvSpPr>
      <xdr:spPr bwMode="auto">
        <a:xfrm>
          <a:off x="56007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44338</xdr:rowOff>
    </xdr:from>
    <xdr:to>
      <xdr:col>4</xdr:col>
      <xdr:colOff>469900</xdr:colOff>
      <xdr:row>34</xdr:row>
      <xdr:rowOff>266080</xdr:rowOff>
    </xdr:to>
    <xdr:cxnSp macro="">
      <xdr:nvCxnSpPr>
        <xdr:cNvPr id="111" name="直線コネクタ 110"/>
        <xdr:cNvCxnSpPr/>
      </xdr:nvCxnSpPr>
      <xdr:spPr bwMode="auto">
        <a:xfrm>
          <a:off x="4305300" y="6311788"/>
          <a:ext cx="698500" cy="22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13060</xdr:rowOff>
    </xdr:from>
    <xdr:to>
      <xdr:col>4</xdr:col>
      <xdr:colOff>520700</xdr:colOff>
      <xdr:row>35</xdr:row>
      <xdr:rowOff>114660</xdr:rowOff>
    </xdr:to>
    <xdr:sp macro="" textlink="">
      <xdr:nvSpPr>
        <xdr:cNvPr id="112" name="フローチャート : 判断 111"/>
        <xdr:cNvSpPr/>
      </xdr:nvSpPr>
      <xdr:spPr bwMode="auto">
        <a:xfrm>
          <a:off x="49530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99437</xdr:rowOff>
    </xdr:from>
    <xdr:ext cx="736600" cy="259045"/>
    <xdr:sp macro="" textlink="">
      <xdr:nvSpPr>
        <xdr:cNvPr id="113" name="テキスト ボックス 112"/>
        <xdr:cNvSpPr txBox="1"/>
      </xdr:nvSpPr>
      <xdr:spPr>
        <a:xfrm>
          <a:off x="4622800" y="670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329723</xdr:rowOff>
    </xdr:from>
    <xdr:to>
      <xdr:col>3</xdr:col>
      <xdr:colOff>904875</xdr:colOff>
      <xdr:row>34</xdr:row>
      <xdr:rowOff>44338</xdr:rowOff>
    </xdr:to>
    <xdr:cxnSp macro="">
      <xdr:nvCxnSpPr>
        <xdr:cNvPr id="114" name="直線コネクタ 113"/>
        <xdr:cNvCxnSpPr/>
      </xdr:nvCxnSpPr>
      <xdr:spPr bwMode="auto">
        <a:xfrm>
          <a:off x="3606800" y="6254273"/>
          <a:ext cx="698500" cy="5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312435</xdr:rowOff>
    </xdr:from>
    <xdr:to>
      <xdr:col>3</xdr:col>
      <xdr:colOff>955675</xdr:colOff>
      <xdr:row>35</xdr:row>
      <xdr:rowOff>71135</xdr:rowOff>
    </xdr:to>
    <xdr:sp macro="" textlink="">
      <xdr:nvSpPr>
        <xdr:cNvPr id="115" name="フローチャート : 判断 114"/>
        <xdr:cNvSpPr/>
      </xdr:nvSpPr>
      <xdr:spPr bwMode="auto">
        <a:xfrm>
          <a:off x="42545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55912</xdr:rowOff>
    </xdr:from>
    <xdr:ext cx="762000" cy="259045"/>
    <xdr:sp macro="" textlink="">
      <xdr:nvSpPr>
        <xdr:cNvPr id="116" name="テキスト ボックス 115"/>
        <xdr:cNvSpPr txBox="1"/>
      </xdr:nvSpPr>
      <xdr:spPr>
        <a:xfrm>
          <a:off x="39243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329723</xdr:rowOff>
    </xdr:from>
    <xdr:to>
      <xdr:col>3</xdr:col>
      <xdr:colOff>206375</xdr:colOff>
      <xdr:row>34</xdr:row>
      <xdr:rowOff>73187</xdr:rowOff>
    </xdr:to>
    <xdr:cxnSp macro="">
      <xdr:nvCxnSpPr>
        <xdr:cNvPr id="117" name="直線コネクタ 116"/>
        <xdr:cNvCxnSpPr/>
      </xdr:nvCxnSpPr>
      <xdr:spPr bwMode="auto">
        <a:xfrm flipV="1">
          <a:off x="2908300" y="6254273"/>
          <a:ext cx="698500" cy="8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88224</xdr:rowOff>
    </xdr:from>
    <xdr:to>
      <xdr:col>3</xdr:col>
      <xdr:colOff>257175</xdr:colOff>
      <xdr:row>35</xdr:row>
      <xdr:rowOff>189824</xdr:rowOff>
    </xdr:to>
    <xdr:sp macro="" textlink="">
      <xdr:nvSpPr>
        <xdr:cNvPr id="118" name="フローチャート : 判断 117"/>
        <xdr:cNvSpPr/>
      </xdr:nvSpPr>
      <xdr:spPr bwMode="auto">
        <a:xfrm>
          <a:off x="35560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174601</xdr:rowOff>
    </xdr:from>
    <xdr:ext cx="762000" cy="259045"/>
    <xdr:sp macro="" textlink="">
      <xdr:nvSpPr>
        <xdr:cNvPr id="119" name="テキスト ボックス 118"/>
        <xdr:cNvSpPr txBox="1"/>
      </xdr:nvSpPr>
      <xdr:spPr>
        <a:xfrm>
          <a:off x="32258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81961</xdr:rowOff>
    </xdr:from>
    <xdr:to>
      <xdr:col>2</xdr:col>
      <xdr:colOff>692150</xdr:colOff>
      <xdr:row>35</xdr:row>
      <xdr:rowOff>183561</xdr:rowOff>
    </xdr:to>
    <xdr:sp macro="" textlink="">
      <xdr:nvSpPr>
        <xdr:cNvPr id="120" name="フローチャート : 判断 119"/>
        <xdr:cNvSpPr/>
      </xdr:nvSpPr>
      <xdr:spPr bwMode="auto">
        <a:xfrm>
          <a:off x="2857500" y="66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168338</xdr:rowOff>
    </xdr:from>
    <xdr:ext cx="762000" cy="259045"/>
    <xdr:sp macro="" textlink="">
      <xdr:nvSpPr>
        <xdr:cNvPr id="121" name="テキスト ボックス 120"/>
        <xdr:cNvSpPr txBox="1"/>
      </xdr:nvSpPr>
      <xdr:spPr>
        <a:xfrm>
          <a:off x="2527300" y="67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294330</xdr:rowOff>
    </xdr:from>
    <xdr:to>
      <xdr:col>5</xdr:col>
      <xdr:colOff>34925</xdr:colOff>
      <xdr:row>35</xdr:row>
      <xdr:rowOff>53030</xdr:rowOff>
    </xdr:to>
    <xdr:sp macro="" textlink="">
      <xdr:nvSpPr>
        <xdr:cNvPr id="127" name="円/楕円 126"/>
        <xdr:cNvSpPr/>
      </xdr:nvSpPr>
      <xdr:spPr bwMode="auto">
        <a:xfrm>
          <a:off x="5600700" y="656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139407</xdr:rowOff>
    </xdr:from>
    <xdr:ext cx="762000" cy="259045"/>
    <xdr:sp macro="" textlink="">
      <xdr:nvSpPr>
        <xdr:cNvPr id="128" name="人口1人当たり決算額の推移該当値テキスト445"/>
        <xdr:cNvSpPr txBox="1"/>
      </xdr:nvSpPr>
      <xdr:spPr>
        <a:xfrm>
          <a:off x="5740400" y="64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215280</xdr:rowOff>
    </xdr:from>
    <xdr:to>
      <xdr:col>4</xdr:col>
      <xdr:colOff>520700</xdr:colOff>
      <xdr:row>34</xdr:row>
      <xdr:rowOff>316880</xdr:rowOff>
    </xdr:to>
    <xdr:sp macro="" textlink="">
      <xdr:nvSpPr>
        <xdr:cNvPr id="129" name="円/楕円 128"/>
        <xdr:cNvSpPr/>
      </xdr:nvSpPr>
      <xdr:spPr bwMode="auto">
        <a:xfrm>
          <a:off x="4953000" y="648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327057</xdr:rowOff>
    </xdr:from>
    <xdr:ext cx="736600" cy="259045"/>
    <xdr:sp macro="" textlink="">
      <xdr:nvSpPr>
        <xdr:cNvPr id="130" name="テキスト ボックス 129"/>
        <xdr:cNvSpPr txBox="1"/>
      </xdr:nvSpPr>
      <xdr:spPr>
        <a:xfrm>
          <a:off x="4622800" y="625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336438</xdr:rowOff>
    </xdr:from>
    <xdr:to>
      <xdr:col>3</xdr:col>
      <xdr:colOff>955675</xdr:colOff>
      <xdr:row>34</xdr:row>
      <xdr:rowOff>95138</xdr:rowOff>
    </xdr:to>
    <xdr:sp macro="" textlink="">
      <xdr:nvSpPr>
        <xdr:cNvPr id="131" name="円/楕円 130"/>
        <xdr:cNvSpPr/>
      </xdr:nvSpPr>
      <xdr:spPr bwMode="auto">
        <a:xfrm>
          <a:off x="4254500" y="62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105315</xdr:rowOff>
    </xdr:from>
    <xdr:ext cx="762000" cy="259045"/>
    <xdr:sp macro="" textlink="">
      <xdr:nvSpPr>
        <xdr:cNvPr id="132" name="テキスト ボックス 131"/>
        <xdr:cNvSpPr txBox="1"/>
      </xdr:nvSpPr>
      <xdr:spPr>
        <a:xfrm>
          <a:off x="3924300" y="60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278923</xdr:rowOff>
    </xdr:from>
    <xdr:to>
      <xdr:col>3</xdr:col>
      <xdr:colOff>257175</xdr:colOff>
      <xdr:row>34</xdr:row>
      <xdr:rowOff>37623</xdr:rowOff>
    </xdr:to>
    <xdr:sp macro="" textlink="">
      <xdr:nvSpPr>
        <xdr:cNvPr id="133" name="円/楕円 132"/>
        <xdr:cNvSpPr/>
      </xdr:nvSpPr>
      <xdr:spPr bwMode="auto">
        <a:xfrm>
          <a:off x="3556000" y="620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47800</xdr:rowOff>
    </xdr:from>
    <xdr:ext cx="762000" cy="259045"/>
    <xdr:sp macro="" textlink="">
      <xdr:nvSpPr>
        <xdr:cNvPr id="134" name="テキスト ボックス 133"/>
        <xdr:cNvSpPr txBox="1"/>
      </xdr:nvSpPr>
      <xdr:spPr>
        <a:xfrm>
          <a:off x="3225800" y="59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22387</xdr:rowOff>
    </xdr:from>
    <xdr:to>
      <xdr:col>2</xdr:col>
      <xdr:colOff>692150</xdr:colOff>
      <xdr:row>34</xdr:row>
      <xdr:rowOff>123987</xdr:rowOff>
    </xdr:to>
    <xdr:sp macro="" textlink="">
      <xdr:nvSpPr>
        <xdr:cNvPr id="135" name="円/楕円 134"/>
        <xdr:cNvSpPr/>
      </xdr:nvSpPr>
      <xdr:spPr bwMode="auto">
        <a:xfrm>
          <a:off x="2857500" y="628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134164</xdr:rowOff>
    </xdr:from>
    <xdr:ext cx="762000" cy="259045"/>
    <xdr:sp macro="" textlink="">
      <xdr:nvSpPr>
        <xdr:cNvPr id="136" name="テキスト ボックス 135"/>
        <xdr:cNvSpPr txBox="1"/>
      </xdr:nvSpPr>
      <xdr:spPr>
        <a:xfrm>
          <a:off x="2527300" y="60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地方交付税が予測より多く交付されたことと、第２次財政健全化計画により支出を無駄なく効率化したことにより、実質単年度収支は黒字の状態を維持している。そのため財政調整基金への積立も予測よりも大幅に行うことが出来た。しかしながら今後は新学校給食センターの整備や新ごみ処理場の整備といった大型の公共投資に加え、老朽化した施設の整備、更新が見込まれている。そのため今後は、依存財源に左右される脆弱な財政基盤を支えるために基金の取崩も予想される。そのため出来る限り適正な財政運営を行い、財政状況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連結実質赤字比率は黒字で推移しており、また過去２年間全ての会計において黒字となった。しかし内容を見てみると連結の額の大きな要因が水道事業会計の黒字に依存している状態である。今後は企業会計や特別事業会計でも財政状態の悪化が見込まれているため、一般会計だけでなく、本市全体としてバランスの取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において実質公債比率は１３．７％となり、年々数値は改善しているものの類似団体平均と比較するといまだに非常に高い数値となっている。今後は平成の初頭に行った都市基盤整備に伴う元利償還が終了し、一定の改善が見込まれているが、新学校給食センターや新ごみ処理場の整備、老朽化した施設の整備・更新等が見込まれており、数値の悪化が予測される。よって第２次財政健全化計画を着実に実行し、より一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において将来負担比率は２１０．１％となっており、早期健全化基準はクリアしているものの、全国的に見ても非常に高い数値となっている。この要因としては、過去に行った市の財政規模と比較して非常に大型の都市基盤整備に伴う多大な地方債残高と、土地開発公社において第二京阪関連用地等の大規模な取得を行ったことによる多額の債務負担が考えられる。ここ数年は順調に比率は減少してきているが、今後は新学校給食センターや新ごみ処理場の整備に加え、老朽化した施設の更新等が見込まれ、数値の悪化も考えられる。今後も土地開発公社の健全化のため毎年積極的に土地の買い戻しを行い、できる限り新規の公共投資を抑制することによって数値の改善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25087647</v>
      </c>
      <c r="BO4" s="349"/>
      <c r="BP4" s="349"/>
      <c r="BQ4" s="349"/>
      <c r="BR4" s="349"/>
      <c r="BS4" s="349"/>
      <c r="BT4" s="349"/>
      <c r="BU4" s="350"/>
      <c r="BV4" s="348">
        <v>22905844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24612473</v>
      </c>
      <c r="BO5" s="386"/>
      <c r="BP5" s="386"/>
      <c r="BQ5" s="386"/>
      <c r="BR5" s="386"/>
      <c r="BS5" s="386"/>
      <c r="BT5" s="386"/>
      <c r="BU5" s="387"/>
      <c r="BV5" s="385">
        <v>22496748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91.6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475174</v>
      </c>
      <c r="BO6" s="386"/>
      <c r="BP6" s="386"/>
      <c r="BQ6" s="386"/>
      <c r="BR6" s="386"/>
      <c r="BS6" s="386"/>
      <c r="BT6" s="386"/>
      <c r="BU6" s="387"/>
      <c r="BV6" s="385">
        <v>409096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179403</v>
      </c>
      <c r="BO7" s="386"/>
      <c r="BP7" s="386"/>
      <c r="BQ7" s="386"/>
      <c r="BR7" s="386"/>
      <c r="BS7" s="386"/>
      <c r="BT7" s="386"/>
      <c r="BU7" s="387"/>
      <c r="BV7" s="385">
        <v>170720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14237528</v>
      </c>
      <c r="CU7" s="386"/>
      <c r="CV7" s="386"/>
      <c r="CW7" s="386"/>
      <c r="CX7" s="386"/>
      <c r="CY7" s="386"/>
      <c r="CZ7" s="386"/>
      <c r="DA7" s="387"/>
      <c r="DB7" s="385">
        <v>13956663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295771</v>
      </c>
      <c r="BO8" s="386"/>
      <c r="BP8" s="386"/>
      <c r="BQ8" s="386"/>
      <c r="BR8" s="386"/>
      <c r="BS8" s="386"/>
      <c r="BT8" s="386"/>
      <c r="BU8" s="387"/>
      <c r="BV8" s="385">
        <v>238376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77686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57395</v>
      </c>
      <c r="BO9" s="386"/>
      <c r="BP9" s="386"/>
      <c r="BQ9" s="386"/>
      <c r="BR9" s="386"/>
      <c r="BS9" s="386"/>
      <c r="BT9" s="386"/>
      <c r="BU9" s="387"/>
      <c r="BV9" s="385">
        <v>-55339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77644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471864</v>
      </c>
      <c r="BO10" s="386"/>
      <c r="BP10" s="386"/>
      <c r="BQ10" s="386"/>
      <c r="BR10" s="386"/>
      <c r="BS10" s="386"/>
      <c r="BT10" s="386"/>
      <c r="BU10" s="387"/>
      <c r="BV10" s="385">
        <v>650139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50376</v>
      </c>
      <c r="BO11" s="386"/>
      <c r="BP11" s="386"/>
      <c r="BQ11" s="386"/>
      <c r="BR11" s="386"/>
      <c r="BS11" s="386"/>
      <c r="BT11" s="386"/>
      <c r="BU11" s="387"/>
      <c r="BV11" s="385">
        <v>74051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78261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77806</v>
      </c>
      <c r="S13" s="467"/>
      <c r="T13" s="467"/>
      <c r="U13" s="467"/>
      <c r="V13" s="468"/>
      <c r="W13" s="401" t="s">
        <v>123</v>
      </c>
      <c r="X13" s="402"/>
      <c r="Y13" s="402"/>
      <c r="Z13" s="402"/>
      <c r="AA13" s="402"/>
      <c r="AB13" s="392"/>
      <c r="AC13" s="436">
        <v>260</v>
      </c>
      <c r="AD13" s="437"/>
      <c r="AE13" s="437"/>
      <c r="AF13" s="437"/>
      <c r="AG13" s="476"/>
      <c r="AH13" s="436">
        <v>353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579635</v>
      </c>
      <c r="BO13" s="386"/>
      <c r="BP13" s="386"/>
      <c r="BQ13" s="386"/>
      <c r="BR13" s="386"/>
      <c r="BS13" s="386"/>
      <c r="BT13" s="386"/>
      <c r="BU13" s="387"/>
      <c r="BV13" s="385">
        <v>668851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78051</v>
      </c>
      <c r="S14" s="467"/>
      <c r="T14" s="467"/>
      <c r="U14" s="467"/>
      <c r="V14" s="468"/>
      <c r="W14" s="375"/>
      <c r="X14" s="376"/>
      <c r="Y14" s="376"/>
      <c r="Z14" s="376"/>
      <c r="AA14" s="376"/>
      <c r="AB14" s="365"/>
      <c r="AC14" s="469">
        <v>0.8</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210.1</v>
      </c>
      <c r="CU14" s="481"/>
      <c r="CV14" s="481"/>
      <c r="CW14" s="481"/>
      <c r="CX14" s="481"/>
      <c r="CY14" s="481"/>
      <c r="CZ14" s="481"/>
      <c r="DA14" s="482"/>
      <c r="DB14" s="480">
        <v>232.7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77590</v>
      </c>
      <c r="S15" s="467"/>
      <c r="T15" s="467"/>
      <c r="U15" s="467"/>
      <c r="V15" s="468"/>
      <c r="W15" s="401" t="s">
        <v>130</v>
      </c>
      <c r="X15" s="402"/>
      <c r="Y15" s="402"/>
      <c r="Z15" s="402"/>
      <c r="AA15" s="402"/>
      <c r="AB15" s="392"/>
      <c r="AC15" s="436">
        <v>8516</v>
      </c>
      <c r="AD15" s="437"/>
      <c r="AE15" s="437"/>
      <c r="AF15" s="437"/>
      <c r="AG15" s="476"/>
      <c r="AH15" s="436">
        <v>9786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7435191</v>
      </c>
      <c r="BO15" s="349"/>
      <c r="BP15" s="349"/>
      <c r="BQ15" s="349"/>
      <c r="BR15" s="349"/>
      <c r="BS15" s="349"/>
      <c r="BT15" s="349"/>
      <c r="BU15" s="350"/>
      <c r="BV15" s="348">
        <v>7225497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26.7</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10619643</v>
      </c>
      <c r="BO16" s="386"/>
      <c r="BP16" s="386"/>
      <c r="BQ16" s="386"/>
      <c r="BR16" s="386"/>
      <c r="BS16" s="386"/>
      <c r="BT16" s="386"/>
      <c r="BU16" s="387"/>
      <c r="BV16" s="385">
        <v>10500169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23168</v>
      </c>
      <c r="AD17" s="437"/>
      <c r="AE17" s="437"/>
      <c r="AF17" s="437"/>
      <c r="AG17" s="476"/>
      <c r="AH17" s="436">
        <v>23590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9653967</v>
      </c>
      <c r="BO17" s="386"/>
      <c r="BP17" s="386"/>
      <c r="BQ17" s="386"/>
      <c r="BR17" s="386"/>
      <c r="BS17" s="386"/>
      <c r="BT17" s="386"/>
      <c r="BU17" s="387"/>
      <c r="BV17" s="385">
        <v>9331855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25.55</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68.3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13439565</v>
      </c>
      <c r="BO18" s="386"/>
      <c r="BP18" s="386"/>
      <c r="BQ18" s="386"/>
      <c r="BR18" s="386"/>
      <c r="BS18" s="386"/>
      <c r="BT18" s="386"/>
      <c r="BU18" s="387"/>
      <c r="BV18" s="385">
        <v>13149984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3041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16313400</v>
      </c>
      <c r="BO19" s="386"/>
      <c r="BP19" s="386"/>
      <c r="BQ19" s="386"/>
      <c r="BR19" s="386"/>
      <c r="BS19" s="386"/>
      <c r="BT19" s="386"/>
      <c r="BU19" s="387"/>
      <c r="BV19" s="385">
        <v>16583499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28488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31595595</v>
      </c>
      <c r="BO23" s="386"/>
      <c r="BP23" s="386"/>
      <c r="BQ23" s="386"/>
      <c r="BR23" s="386"/>
      <c r="BS23" s="386"/>
      <c r="BT23" s="386"/>
      <c r="BU23" s="387"/>
      <c r="BV23" s="385">
        <v>29869060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7425</v>
      </c>
      <c r="R24" s="437"/>
      <c r="S24" s="437"/>
      <c r="T24" s="437"/>
      <c r="U24" s="437"/>
      <c r="V24" s="476"/>
      <c r="W24" s="531"/>
      <c r="X24" s="519"/>
      <c r="Y24" s="520"/>
      <c r="Z24" s="435" t="s">
        <v>153</v>
      </c>
      <c r="AA24" s="415"/>
      <c r="AB24" s="415"/>
      <c r="AC24" s="415"/>
      <c r="AD24" s="415"/>
      <c r="AE24" s="415"/>
      <c r="AF24" s="415"/>
      <c r="AG24" s="416"/>
      <c r="AH24" s="436">
        <v>449</v>
      </c>
      <c r="AI24" s="437"/>
      <c r="AJ24" s="437"/>
      <c r="AK24" s="437"/>
      <c r="AL24" s="476"/>
      <c r="AM24" s="436">
        <v>1399982</v>
      </c>
      <c r="AN24" s="437"/>
      <c r="AO24" s="437"/>
      <c r="AP24" s="437"/>
      <c r="AQ24" s="437"/>
      <c r="AR24" s="476"/>
      <c r="AS24" s="436">
        <v>3118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12635279</v>
      </c>
      <c r="BO24" s="386"/>
      <c r="BP24" s="386"/>
      <c r="BQ24" s="386"/>
      <c r="BR24" s="386"/>
      <c r="BS24" s="386"/>
      <c r="BT24" s="386"/>
      <c r="BU24" s="387"/>
      <c r="BV24" s="385">
        <v>11060522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v>74</v>
      </c>
      <c r="AI25" s="437"/>
      <c r="AJ25" s="437"/>
      <c r="AK25" s="437"/>
      <c r="AL25" s="476"/>
      <c r="AM25" s="436">
        <v>209494</v>
      </c>
      <c r="AN25" s="437"/>
      <c r="AO25" s="437"/>
      <c r="AP25" s="437"/>
      <c r="AQ25" s="437"/>
      <c r="AR25" s="476"/>
      <c r="AS25" s="436">
        <v>2831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17538483</v>
      </c>
      <c r="BO25" s="349"/>
      <c r="BP25" s="349"/>
      <c r="BQ25" s="349"/>
      <c r="BR25" s="349"/>
      <c r="BS25" s="349"/>
      <c r="BT25" s="349"/>
      <c r="BU25" s="350"/>
      <c r="BV25" s="348">
        <v>21129289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6160</v>
      </c>
      <c r="R26" s="437"/>
      <c r="S26" s="437"/>
      <c r="T26" s="437"/>
      <c r="U26" s="437"/>
      <c r="V26" s="476"/>
      <c r="W26" s="531"/>
      <c r="X26" s="519"/>
      <c r="Y26" s="520"/>
      <c r="Z26" s="435" t="s">
        <v>159</v>
      </c>
      <c r="AA26" s="539"/>
      <c r="AB26" s="539"/>
      <c r="AC26" s="539"/>
      <c r="AD26" s="539"/>
      <c r="AE26" s="539"/>
      <c r="AF26" s="539"/>
      <c r="AG26" s="540"/>
      <c r="AH26" s="436">
        <v>61</v>
      </c>
      <c r="AI26" s="437"/>
      <c r="AJ26" s="437"/>
      <c r="AK26" s="437"/>
      <c r="AL26" s="476"/>
      <c r="AM26" s="436">
        <v>212158</v>
      </c>
      <c r="AN26" s="437"/>
      <c r="AO26" s="437"/>
      <c r="AP26" s="437"/>
      <c r="AQ26" s="437"/>
      <c r="AR26" s="476"/>
      <c r="AS26" s="436">
        <v>3478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6210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78019</v>
      </c>
      <c r="AN27" s="437"/>
      <c r="AO27" s="437"/>
      <c r="AP27" s="437"/>
      <c r="AQ27" s="437"/>
      <c r="AR27" s="476"/>
      <c r="AS27" s="436">
        <v>3121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5715</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2454031</v>
      </c>
      <c r="BO28" s="349"/>
      <c r="BP28" s="349"/>
      <c r="BQ28" s="349"/>
      <c r="BR28" s="349"/>
      <c r="BS28" s="349"/>
      <c r="BT28" s="349"/>
      <c r="BU28" s="350"/>
      <c r="BV28" s="348">
        <v>1982167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5400</v>
      </c>
      <c r="R29" s="437"/>
      <c r="S29" s="437"/>
      <c r="T29" s="437"/>
      <c r="U29" s="437"/>
      <c r="V29" s="476"/>
      <c r="W29" s="531"/>
      <c r="X29" s="519"/>
      <c r="Y29" s="520"/>
      <c r="Z29" s="435" t="s">
        <v>169</v>
      </c>
      <c r="AA29" s="415"/>
      <c r="AB29" s="415"/>
      <c r="AC29" s="415"/>
      <c r="AD29" s="415"/>
      <c r="AE29" s="415"/>
      <c r="AF29" s="415"/>
      <c r="AG29" s="416"/>
      <c r="AH29" s="436">
        <v>474</v>
      </c>
      <c r="AI29" s="437"/>
      <c r="AJ29" s="437"/>
      <c r="AK29" s="437"/>
      <c r="AL29" s="476"/>
      <c r="AM29" s="436">
        <v>1478001</v>
      </c>
      <c r="AN29" s="437"/>
      <c r="AO29" s="437"/>
      <c r="AP29" s="437"/>
      <c r="AQ29" s="437"/>
      <c r="AR29" s="476"/>
      <c r="AS29" s="436">
        <v>3118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646992</v>
      </c>
      <c r="BO29" s="386"/>
      <c r="BP29" s="386"/>
      <c r="BQ29" s="386"/>
      <c r="BR29" s="386"/>
      <c r="BS29" s="386"/>
      <c r="BT29" s="386"/>
      <c r="BU29" s="387"/>
      <c r="BV29" s="385">
        <v>646023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1729643</v>
      </c>
      <c r="BO30" s="553"/>
      <c r="BP30" s="553"/>
      <c r="BQ30" s="553"/>
      <c r="BR30" s="553"/>
      <c r="BS30" s="553"/>
      <c r="BT30" s="553"/>
      <c r="BU30" s="554"/>
      <c r="BV30" s="552">
        <v>1709813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四條畷市交野市清掃施設組合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交野市体育文化協会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北河内4市リサイクル施設組合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交野市土地開発公社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大阪府後期高齢者医療広域連合（後期高齢者医療特別会計）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6" t="s">
        <v>24</v>
      </c>
      <c r="C41" s="1167"/>
      <c r="D41" s="81"/>
      <c r="E41" s="1172" t="s">
        <v>25</v>
      </c>
      <c r="F41" s="1172"/>
      <c r="G41" s="1172"/>
      <c r="H41" s="1173"/>
      <c r="I41" s="82">
        <v>31951</v>
      </c>
      <c r="J41" s="83">
        <v>31842</v>
      </c>
      <c r="K41" s="83">
        <v>30591</v>
      </c>
      <c r="L41" s="83">
        <v>29869</v>
      </c>
      <c r="M41" s="84">
        <v>31596</v>
      </c>
    </row>
    <row r="42" spans="2:13" ht="27.75" customHeight="1">
      <c r="B42" s="1168"/>
      <c r="C42" s="1169"/>
      <c r="D42" s="85"/>
      <c r="E42" s="1174" t="s">
        <v>26</v>
      </c>
      <c r="F42" s="1174"/>
      <c r="G42" s="1174"/>
      <c r="H42" s="1175"/>
      <c r="I42" s="86">
        <v>20803</v>
      </c>
      <c r="J42" s="87">
        <v>19473</v>
      </c>
      <c r="K42" s="87">
        <v>18844</v>
      </c>
      <c r="L42" s="87">
        <v>17779</v>
      </c>
      <c r="M42" s="88">
        <v>14555</v>
      </c>
    </row>
    <row r="43" spans="2:13" ht="27.75" customHeight="1">
      <c r="B43" s="1168"/>
      <c r="C43" s="1169"/>
      <c r="D43" s="85"/>
      <c r="E43" s="1174" t="s">
        <v>27</v>
      </c>
      <c r="F43" s="1174"/>
      <c r="G43" s="1174"/>
      <c r="H43" s="1175"/>
      <c r="I43" s="86">
        <v>2700</v>
      </c>
      <c r="J43" s="87">
        <v>2215</v>
      </c>
      <c r="K43" s="87">
        <v>1974</v>
      </c>
      <c r="L43" s="87">
        <v>2426</v>
      </c>
      <c r="M43" s="88">
        <v>2260</v>
      </c>
    </row>
    <row r="44" spans="2:13" ht="27.75" customHeight="1">
      <c r="B44" s="1168"/>
      <c r="C44" s="1169"/>
      <c r="D44" s="85"/>
      <c r="E44" s="1174" t="s">
        <v>28</v>
      </c>
      <c r="F44" s="1174"/>
      <c r="G44" s="1174"/>
      <c r="H44" s="1175"/>
      <c r="I44" s="86">
        <v>343</v>
      </c>
      <c r="J44" s="87">
        <v>256</v>
      </c>
      <c r="K44" s="87">
        <v>195</v>
      </c>
      <c r="L44" s="87">
        <v>172</v>
      </c>
      <c r="M44" s="88">
        <v>153</v>
      </c>
    </row>
    <row r="45" spans="2:13" ht="27.75" customHeight="1">
      <c r="B45" s="1168"/>
      <c r="C45" s="1169"/>
      <c r="D45" s="85"/>
      <c r="E45" s="1174" t="s">
        <v>29</v>
      </c>
      <c r="F45" s="1174"/>
      <c r="G45" s="1174"/>
      <c r="H45" s="1175"/>
      <c r="I45" s="86">
        <v>3976</v>
      </c>
      <c r="J45" s="87">
        <v>3613</v>
      </c>
      <c r="K45" s="87">
        <v>3532</v>
      </c>
      <c r="L45" s="87">
        <v>3582</v>
      </c>
      <c r="M45" s="88">
        <v>3557</v>
      </c>
    </row>
    <row r="46" spans="2:13" ht="27.75" customHeight="1">
      <c r="B46" s="1168"/>
      <c r="C46" s="1169"/>
      <c r="D46" s="85"/>
      <c r="E46" s="1174" t="s">
        <v>30</v>
      </c>
      <c r="F46" s="1174"/>
      <c r="G46" s="1174"/>
      <c r="H46" s="1175"/>
      <c r="I46" s="86" t="s">
        <v>474</v>
      </c>
      <c r="J46" s="87" t="s">
        <v>474</v>
      </c>
      <c r="K46" s="87" t="s">
        <v>474</v>
      </c>
      <c r="L46" s="87" t="s">
        <v>474</v>
      </c>
      <c r="M46" s="88" t="s">
        <v>474</v>
      </c>
    </row>
    <row r="47" spans="2:13" ht="27.75" customHeight="1">
      <c r="B47" s="1168"/>
      <c r="C47" s="1169"/>
      <c r="D47" s="85"/>
      <c r="E47" s="1174" t="s">
        <v>31</v>
      </c>
      <c r="F47" s="1174"/>
      <c r="G47" s="1174"/>
      <c r="H47" s="1175"/>
      <c r="I47" s="86" t="s">
        <v>474</v>
      </c>
      <c r="J47" s="87" t="s">
        <v>474</v>
      </c>
      <c r="K47" s="87" t="s">
        <v>474</v>
      </c>
      <c r="L47" s="87" t="s">
        <v>474</v>
      </c>
      <c r="M47" s="88" t="s">
        <v>474</v>
      </c>
    </row>
    <row r="48" spans="2:13" ht="27.75" customHeight="1">
      <c r="B48" s="1170"/>
      <c r="C48" s="1171"/>
      <c r="D48" s="85"/>
      <c r="E48" s="1174" t="s">
        <v>32</v>
      </c>
      <c r="F48" s="1174"/>
      <c r="G48" s="1174"/>
      <c r="H48" s="1175"/>
      <c r="I48" s="86" t="s">
        <v>474</v>
      </c>
      <c r="J48" s="87" t="s">
        <v>474</v>
      </c>
      <c r="K48" s="87" t="s">
        <v>474</v>
      </c>
      <c r="L48" s="87" t="s">
        <v>474</v>
      </c>
      <c r="M48" s="88" t="s">
        <v>474</v>
      </c>
    </row>
    <row r="49" spans="2:13" ht="27.75" customHeight="1">
      <c r="B49" s="1176" t="s">
        <v>33</v>
      </c>
      <c r="C49" s="1177"/>
      <c r="D49" s="89"/>
      <c r="E49" s="1174" t="s">
        <v>34</v>
      </c>
      <c r="F49" s="1174"/>
      <c r="G49" s="1174"/>
      <c r="H49" s="1175"/>
      <c r="I49" s="86">
        <v>2973</v>
      </c>
      <c r="J49" s="87">
        <v>3336</v>
      </c>
      <c r="K49" s="87">
        <v>3424</v>
      </c>
      <c r="L49" s="87">
        <v>4360</v>
      </c>
      <c r="M49" s="88">
        <v>4843</v>
      </c>
    </row>
    <row r="50" spans="2:13" ht="27.75" customHeight="1">
      <c r="B50" s="1168"/>
      <c r="C50" s="1169"/>
      <c r="D50" s="85"/>
      <c r="E50" s="1174" t="s">
        <v>35</v>
      </c>
      <c r="F50" s="1174"/>
      <c r="G50" s="1174"/>
      <c r="H50" s="1175"/>
      <c r="I50" s="86">
        <v>4338</v>
      </c>
      <c r="J50" s="87">
        <v>3742</v>
      </c>
      <c r="K50" s="87">
        <v>3280</v>
      </c>
      <c r="L50" s="87">
        <v>3674</v>
      </c>
      <c r="M50" s="88">
        <v>3628</v>
      </c>
    </row>
    <row r="51" spans="2:13" ht="27.75" customHeight="1">
      <c r="B51" s="1170"/>
      <c r="C51" s="1171"/>
      <c r="D51" s="85"/>
      <c r="E51" s="1174" t="s">
        <v>36</v>
      </c>
      <c r="F51" s="1174"/>
      <c r="G51" s="1174"/>
      <c r="H51" s="1175"/>
      <c r="I51" s="86">
        <v>16259</v>
      </c>
      <c r="J51" s="87">
        <v>16493</v>
      </c>
      <c r="K51" s="87">
        <v>16679</v>
      </c>
      <c r="L51" s="87">
        <v>17080</v>
      </c>
      <c r="M51" s="88">
        <v>17181</v>
      </c>
    </row>
    <row r="52" spans="2:13" ht="27.75" customHeight="1" thickBot="1">
      <c r="B52" s="1178" t="s">
        <v>37</v>
      </c>
      <c r="C52" s="1179"/>
      <c r="D52" s="90"/>
      <c r="E52" s="1180" t="s">
        <v>38</v>
      </c>
      <c r="F52" s="1180"/>
      <c r="G52" s="1180"/>
      <c r="H52" s="1181"/>
      <c r="I52" s="91">
        <v>36203</v>
      </c>
      <c r="J52" s="92">
        <v>33829</v>
      </c>
      <c r="K52" s="92">
        <v>31753</v>
      </c>
      <c r="L52" s="92">
        <v>28715</v>
      </c>
      <c r="M52" s="93">
        <v>26469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22787</v>
      </c>
      <c r="E3" s="116"/>
      <c r="F3" s="117">
        <v>38558</v>
      </c>
      <c r="G3" s="118"/>
      <c r="H3" s="119"/>
    </row>
    <row r="4" spans="1:8">
      <c r="A4" s="120"/>
      <c r="B4" s="121"/>
      <c r="C4" s="122"/>
      <c r="D4" s="123">
        <v>21229</v>
      </c>
      <c r="E4" s="124"/>
      <c r="F4" s="125">
        <v>24217</v>
      </c>
      <c r="G4" s="126"/>
      <c r="H4" s="127"/>
    </row>
    <row r="5" spans="1:8">
      <c r="A5" s="108" t="s">
        <v>508</v>
      </c>
      <c r="B5" s="113"/>
      <c r="C5" s="114"/>
      <c r="D5" s="115">
        <v>37578</v>
      </c>
      <c r="E5" s="116"/>
      <c r="F5" s="117">
        <v>40203</v>
      </c>
      <c r="G5" s="118"/>
      <c r="H5" s="119"/>
    </row>
    <row r="6" spans="1:8">
      <c r="A6" s="120"/>
      <c r="B6" s="121"/>
      <c r="C6" s="122"/>
      <c r="D6" s="123">
        <v>27540</v>
      </c>
      <c r="E6" s="124"/>
      <c r="F6" s="125">
        <v>23352</v>
      </c>
      <c r="G6" s="126"/>
      <c r="H6" s="127"/>
    </row>
    <row r="7" spans="1:8">
      <c r="A7" s="108" t="s">
        <v>509</v>
      </c>
      <c r="B7" s="113"/>
      <c r="C7" s="114"/>
      <c r="D7" s="115">
        <v>20225</v>
      </c>
      <c r="E7" s="116"/>
      <c r="F7" s="117">
        <v>33364</v>
      </c>
      <c r="G7" s="118"/>
      <c r="H7" s="119"/>
    </row>
    <row r="8" spans="1:8">
      <c r="A8" s="120"/>
      <c r="B8" s="121"/>
      <c r="C8" s="122"/>
      <c r="D8" s="123">
        <v>16739</v>
      </c>
      <c r="E8" s="124"/>
      <c r="F8" s="125">
        <v>21557</v>
      </c>
      <c r="G8" s="126"/>
      <c r="H8" s="127"/>
    </row>
    <row r="9" spans="1:8">
      <c r="A9" s="108" t="s">
        <v>510</v>
      </c>
      <c r="B9" s="113"/>
      <c r="C9" s="114"/>
      <c r="D9" s="115">
        <v>25554</v>
      </c>
      <c r="E9" s="116"/>
      <c r="F9" s="117">
        <v>36396</v>
      </c>
      <c r="G9" s="118"/>
      <c r="H9" s="119"/>
    </row>
    <row r="10" spans="1:8">
      <c r="A10" s="120"/>
      <c r="B10" s="121"/>
      <c r="C10" s="122"/>
      <c r="D10" s="123">
        <v>22770</v>
      </c>
      <c r="E10" s="124"/>
      <c r="F10" s="125">
        <v>19057</v>
      </c>
      <c r="G10" s="126"/>
      <c r="H10" s="127"/>
    </row>
    <row r="11" spans="1:8">
      <c r="A11" s="108" t="s">
        <v>511</v>
      </c>
      <c r="B11" s="113"/>
      <c r="C11" s="114"/>
      <c r="D11" s="115">
        <v>38895</v>
      </c>
      <c r="E11" s="116"/>
      <c r="F11" s="117">
        <v>62256</v>
      </c>
      <c r="G11" s="118"/>
      <c r="H11" s="119"/>
    </row>
    <row r="12" spans="1:8">
      <c r="A12" s="120"/>
      <c r="B12" s="121"/>
      <c r="C12" s="128"/>
      <c r="D12" s="123">
        <v>35616</v>
      </c>
      <c r="E12" s="124"/>
      <c r="F12" s="125">
        <v>24482</v>
      </c>
      <c r="G12" s="126"/>
      <c r="H12" s="127"/>
    </row>
    <row r="13" spans="1:8">
      <c r="A13" s="108"/>
      <c r="B13" s="113"/>
      <c r="C13" s="129"/>
      <c r="D13" s="130">
        <v>29008</v>
      </c>
      <c r="E13" s="131"/>
      <c r="F13" s="132">
        <v>42155</v>
      </c>
      <c r="G13" s="133"/>
      <c r="H13" s="119"/>
    </row>
    <row r="14" spans="1:8">
      <c r="A14" s="120"/>
      <c r="B14" s="121"/>
      <c r="C14" s="122"/>
      <c r="D14" s="123">
        <v>24779</v>
      </c>
      <c r="E14" s="124"/>
      <c r="F14" s="125">
        <v>22533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v>
      </c>
      <c r="C19" s="134">
        <f>ROUND(VALUE(SUBSTITUTE(実質収支比率等に係る経年分析!G$48,"▲","-")),2)</f>
        <v>1.3</v>
      </c>
      <c r="D19" s="134">
        <f>ROUND(VALUE(SUBSTITUTE(実質収支比率等に係る経年分析!H$48,"▲","-")),2)</f>
        <v>2.11</v>
      </c>
      <c r="E19" s="134">
        <f>ROUND(VALUE(SUBSTITUTE(実質収支比率等に係る経年分析!I$48,"▲","-")),2)</f>
        <v>1.71</v>
      </c>
      <c r="F19" s="134">
        <f>ROUND(VALUE(SUBSTITUTE(実質収支比率等に係る経年分析!J$48,"▲","-")),2)</f>
        <v>2.08</v>
      </c>
    </row>
    <row r="20" spans="1:11">
      <c r="A20" s="134" t="s">
        <v>43</v>
      </c>
      <c r="B20" s="134">
        <f>ROUND(VALUE(SUBSTITUTE(実質収支比率等に係る経年分析!F$47,"▲","-")),2)</f>
        <v>6.59</v>
      </c>
      <c r="C20" s="134">
        <f>ROUND(VALUE(SUBSTITUTE(実質収支比率等に係る経年分析!G$47,"▲","-")),2)</f>
        <v>8.93</v>
      </c>
      <c r="D20" s="134">
        <f>ROUND(VALUE(SUBSTITUTE(実質収支比率等に係る経年分析!H$47,"▲","-")),2)</f>
        <v>9.58</v>
      </c>
      <c r="E20" s="134">
        <f>ROUND(VALUE(SUBSTITUTE(実質収支比率等に係る経年分析!I$47,"▲","-")),2)</f>
        <v>14.2</v>
      </c>
      <c r="F20" s="134">
        <f>ROUND(VALUE(SUBSTITUTE(実質収支比率等に係る経年分析!J$47,"▲","-")),2)</f>
        <v>17.239999999999998</v>
      </c>
    </row>
    <row r="21" spans="1:11">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2.44</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4.79</v>
      </c>
      <c r="F21" s="134">
        <f>IF(ISNUMBER(VALUE(SUBSTITUTE(実質収支比率等に係る経年分析!J$49,"▲","-"))),ROUND(VALUE(SUBSTITUTE(実質収支比率等に係る経年分析!J$49,"▲","-")),2),NA())</f>
        <v>4.07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0.37</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0.44</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0.16</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2337</v>
      </c>
      <c r="E42" s="136"/>
      <c r="F42" s="136"/>
      <c r="G42" s="136">
        <f>'実質公債費比率（分子）の構造'!L$52</f>
        <v>2266</v>
      </c>
      <c r="H42" s="136"/>
      <c r="I42" s="136"/>
      <c r="J42" s="136">
        <f>'実質公債費比率（分子）の構造'!M$52</f>
        <v>2210</v>
      </c>
      <c r="K42" s="136"/>
      <c r="L42" s="136"/>
      <c r="M42" s="136">
        <f>'実質公債費比率（分子）の構造'!N$52</f>
        <v>2266</v>
      </c>
      <c r="N42" s="136"/>
      <c r="O42" s="136"/>
      <c r="P42" s="136">
        <f>'実質公債費比率（分子）の構造'!O$52</f>
        <v>2160</v>
      </c>
    </row>
    <row r="43" spans="1:16">
      <c r="A43" s="136" t="s">
        <v>52</v>
      </c>
      <c r="B43" s="136">
        <f>'実質公債費比率（分子）の構造'!K$51</f>
        <v>1</v>
      </c>
      <c r="C43" s="136"/>
      <c r="D43" s="136"/>
      <c r="E43" s="136">
        <f>'実質公債費比率（分子）の構造'!L$51</f>
        <v>1</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82</v>
      </c>
      <c r="C45" s="136"/>
      <c r="D45" s="136"/>
      <c r="E45" s="136">
        <f>'実質公債費比率（分子）の構造'!L$49</f>
        <v>79</v>
      </c>
      <c r="F45" s="136"/>
      <c r="G45" s="136"/>
      <c r="H45" s="136">
        <f>'実質公債費比率（分子）の構造'!M$49</f>
        <v>61</v>
      </c>
      <c r="I45" s="136"/>
      <c r="J45" s="136"/>
      <c r="K45" s="136">
        <f>'実質公債費比率（分子）の構造'!N$49</f>
        <v>27</v>
      </c>
      <c r="L45" s="136"/>
      <c r="M45" s="136"/>
      <c r="N45" s="136">
        <f>'実質公債費比率（分子）の構造'!O$49</f>
        <v>26</v>
      </c>
      <c r="O45" s="136"/>
      <c r="P45" s="136"/>
    </row>
    <row r="46" spans="1:16">
      <c r="A46" s="136" t="s">
        <v>55</v>
      </c>
      <c r="B46" s="136">
        <f>'実質公債費比率（分子）の構造'!K$48</f>
        <v>227</v>
      </c>
      <c r="C46" s="136"/>
      <c r="D46" s="136"/>
      <c r="E46" s="136">
        <f>'実質公債費比率（分子）の構造'!L$48</f>
        <v>191</v>
      </c>
      <c r="F46" s="136"/>
      <c r="G46" s="136"/>
      <c r="H46" s="136">
        <f>'実質公債費比率（分子）の構造'!M$48</f>
        <v>206</v>
      </c>
      <c r="I46" s="136"/>
      <c r="J46" s="136"/>
      <c r="K46" s="136">
        <f>'実質公債費比率（分子）の構造'!N$48</f>
        <v>382</v>
      </c>
      <c r="L46" s="136"/>
      <c r="M46" s="136"/>
      <c r="N46" s="136">
        <f>'実質公債費比率（分子）の構造'!O$48</f>
        <v>165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3983</v>
      </c>
      <c r="C49" s="136"/>
      <c r="D49" s="136"/>
      <c r="E49" s="136">
        <f>'実質公債費比率（分子）の構造'!L$45</f>
        <v>4096</v>
      </c>
      <c r="F49" s="136"/>
      <c r="G49" s="136"/>
      <c r="H49" s="136">
        <f>'実質公債費比率（分子）の構造'!M$45</f>
        <v>3938</v>
      </c>
      <c r="I49" s="136"/>
      <c r="J49" s="136"/>
      <c r="K49" s="136">
        <f>'実質公債費比率（分子）の構造'!N$45</f>
        <v>3473</v>
      </c>
      <c r="L49" s="136"/>
      <c r="M49" s="136"/>
      <c r="N49" s="136">
        <f>'実質公債費比率（分子）の構造'!O$45</f>
        <v>3453</v>
      </c>
      <c r="O49" s="136"/>
      <c r="P49" s="136"/>
    </row>
    <row r="50" spans="1:16">
      <c r="A50" s="136" t="s">
        <v>59</v>
      </c>
      <c r="B50" s="136" t="e">
        <f>NA()</f>
        <v>#N/A</v>
      </c>
      <c r="C50" s="136">
        <f>IF(ISNUMBER('実質公債費比率（分子）の構造'!K$53),'実質公債費比率（分子）の構造'!K$53,NA())</f>
        <v>1956</v>
      </c>
      <c r="D50" s="136" t="e">
        <f>NA()</f>
        <v>#N/A</v>
      </c>
      <c r="E50" s="136" t="e">
        <f>NA()</f>
        <v>#N/A</v>
      </c>
      <c r="F50" s="136">
        <f>IF(ISNUMBER('実質公債費比率（分子）の構造'!L$53),'実質公債費比率（分子）の構造'!L$53,NA())</f>
        <v>2101</v>
      </c>
      <c r="G50" s="136" t="e">
        <f>NA()</f>
        <v>#N/A</v>
      </c>
      <c r="H50" s="136" t="e">
        <f>NA()</f>
        <v>#N/A</v>
      </c>
      <c r="I50" s="136">
        <f>IF(ISNUMBER('実質公債費比率（分子）の構造'!M$53),'実質公債費比率（分子）の構造'!M$53,NA())</f>
        <v>1997</v>
      </c>
      <c r="J50" s="136" t="e">
        <f>NA()</f>
        <v>#N/A</v>
      </c>
      <c r="K50" s="136" t="e">
        <f>NA()</f>
        <v>#N/A</v>
      </c>
      <c r="L50" s="136">
        <f>IF(ISNUMBER('実質公債費比率（分子）の構造'!N$53),'実質公債費比率（分子）の構造'!N$53,NA())</f>
        <v>1617</v>
      </c>
      <c r="M50" s="136" t="e">
        <f>NA()</f>
        <v>#N/A</v>
      </c>
      <c r="N50" s="136" t="e">
        <f>NA()</f>
        <v>#N/A</v>
      </c>
      <c r="O50" s="136">
        <f>IF(ISNUMBER('実質公債費比率（分子）の構造'!O$53),'実質公債費比率（分子）の構造'!O$53,NA())</f>
        <v>1484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16259</v>
      </c>
      <c r="E56" s="135"/>
      <c r="F56" s="135"/>
      <c r="G56" s="135">
        <f>'将来負担比率（分子）の構造'!J$51</f>
        <v>16493</v>
      </c>
      <c r="H56" s="135"/>
      <c r="I56" s="135"/>
      <c r="J56" s="135">
        <f>'将来負担比率（分子）の構造'!K$51</f>
        <v>16679</v>
      </c>
      <c r="K56" s="135"/>
      <c r="L56" s="135"/>
      <c r="M56" s="135">
        <f>'将来負担比率（分子）の構造'!L$51</f>
        <v>17080</v>
      </c>
      <c r="N56" s="135"/>
      <c r="O56" s="135"/>
      <c r="P56" s="135">
        <f>'将来負担比率（分子）の構造'!M$51</f>
        <v>17181</v>
      </c>
    </row>
    <row r="57" spans="1:16">
      <c r="A57" s="135" t="s">
        <v>35</v>
      </c>
      <c r="B57" s="135"/>
      <c r="C57" s="135"/>
      <c r="D57" s="135">
        <f>'将来負担比率（分子）の構造'!I$50</f>
        <v>4338</v>
      </c>
      <c r="E57" s="135"/>
      <c r="F57" s="135"/>
      <c r="G57" s="135">
        <f>'将来負担比率（分子）の構造'!J$50</f>
        <v>3742</v>
      </c>
      <c r="H57" s="135"/>
      <c r="I57" s="135"/>
      <c r="J57" s="135">
        <f>'将来負担比率（分子）の構造'!K$50</f>
        <v>3280</v>
      </c>
      <c r="K57" s="135"/>
      <c r="L57" s="135"/>
      <c r="M57" s="135">
        <f>'将来負担比率（分子）の構造'!L$50</f>
        <v>3674</v>
      </c>
      <c r="N57" s="135"/>
      <c r="O57" s="135"/>
      <c r="P57" s="135">
        <f>'将来負担比率（分子）の構造'!M$50</f>
        <v>3628</v>
      </c>
    </row>
    <row r="58" spans="1:16">
      <c r="A58" s="135" t="s">
        <v>34</v>
      </c>
      <c r="B58" s="135"/>
      <c r="C58" s="135"/>
      <c r="D58" s="135">
        <f>'将来負担比率（分子）の構造'!I$49</f>
        <v>2973</v>
      </c>
      <c r="E58" s="135"/>
      <c r="F58" s="135"/>
      <c r="G58" s="135">
        <f>'将来負担比率（分子）の構造'!J$49</f>
        <v>3336</v>
      </c>
      <c r="H58" s="135"/>
      <c r="I58" s="135"/>
      <c r="J58" s="135">
        <f>'将来負担比率（分子）の構造'!K$49</f>
        <v>3424</v>
      </c>
      <c r="K58" s="135"/>
      <c r="L58" s="135"/>
      <c r="M58" s="135">
        <f>'将来負担比率（分子）の構造'!L$49</f>
        <v>4360</v>
      </c>
      <c r="N58" s="135"/>
      <c r="O58" s="135"/>
      <c r="P58" s="135">
        <f>'将来負担比率（分子）の構造'!M$49</f>
        <v>4843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3976</v>
      </c>
      <c r="C62" s="135"/>
      <c r="D62" s="135"/>
      <c r="E62" s="135">
        <f>'将来負担比率（分子）の構造'!J$45</f>
        <v>3613</v>
      </c>
      <c r="F62" s="135"/>
      <c r="G62" s="135"/>
      <c r="H62" s="135">
        <f>'将来負担比率（分子）の構造'!K$45</f>
        <v>3532</v>
      </c>
      <c r="I62" s="135"/>
      <c r="J62" s="135"/>
      <c r="K62" s="135">
        <f>'将来負担比率（分子）の構造'!L$45</f>
        <v>3582</v>
      </c>
      <c r="L62" s="135"/>
      <c r="M62" s="135"/>
      <c r="N62" s="135">
        <f>'将来負担比率（分子）の構造'!M$45</f>
        <v>3557</v>
      </c>
      <c r="O62" s="135"/>
      <c r="P62" s="135"/>
    </row>
    <row r="63" spans="1:16">
      <c r="A63" s="135" t="s">
        <v>28</v>
      </c>
      <c r="B63" s="135">
        <f>'将来負担比率（分子）の構造'!I$44</f>
        <v>343</v>
      </c>
      <c r="C63" s="135"/>
      <c r="D63" s="135"/>
      <c r="E63" s="135">
        <f>'将来負担比率（分子）の構造'!J$44</f>
        <v>256</v>
      </c>
      <c r="F63" s="135"/>
      <c r="G63" s="135"/>
      <c r="H63" s="135">
        <f>'将来負担比率（分子）の構造'!K$44</f>
        <v>195</v>
      </c>
      <c r="I63" s="135"/>
      <c r="J63" s="135"/>
      <c r="K63" s="135">
        <f>'将来負担比率（分子）の構造'!L$44</f>
        <v>172</v>
      </c>
      <c r="L63" s="135"/>
      <c r="M63" s="135"/>
      <c r="N63" s="135">
        <f>'将来負担比率（分子）の構造'!M$44</f>
        <v>153</v>
      </c>
      <c r="O63" s="135"/>
      <c r="P63" s="135"/>
    </row>
    <row r="64" spans="1:16">
      <c r="A64" s="135" t="s">
        <v>27</v>
      </c>
      <c r="B64" s="135">
        <f>'将来負担比率（分子）の構造'!I$43</f>
        <v>2700</v>
      </c>
      <c r="C64" s="135"/>
      <c r="D64" s="135"/>
      <c r="E64" s="135">
        <f>'将来負担比率（分子）の構造'!J$43</f>
        <v>2215</v>
      </c>
      <c r="F64" s="135"/>
      <c r="G64" s="135"/>
      <c r="H64" s="135">
        <f>'将来負担比率（分子）の構造'!K$43</f>
        <v>1974</v>
      </c>
      <c r="I64" s="135"/>
      <c r="J64" s="135"/>
      <c r="K64" s="135">
        <f>'将来負担比率（分子）の構造'!L$43</f>
        <v>2426</v>
      </c>
      <c r="L64" s="135"/>
      <c r="M64" s="135"/>
      <c r="N64" s="135">
        <f>'将来負担比率（分子）の構造'!M$43</f>
        <v>2260</v>
      </c>
      <c r="O64" s="135"/>
      <c r="P64" s="135"/>
    </row>
    <row r="65" spans="1:16">
      <c r="A65" s="135" t="s">
        <v>26</v>
      </c>
      <c r="B65" s="135">
        <f>'将来負担比率（分子）の構造'!I$42</f>
        <v>20803</v>
      </c>
      <c r="C65" s="135"/>
      <c r="D65" s="135"/>
      <c r="E65" s="135">
        <f>'将来負担比率（分子）の構造'!J$42</f>
        <v>19473</v>
      </c>
      <c r="F65" s="135"/>
      <c r="G65" s="135"/>
      <c r="H65" s="135">
        <f>'将来負担比率（分子）の構造'!K$42</f>
        <v>18844</v>
      </c>
      <c r="I65" s="135"/>
      <c r="J65" s="135"/>
      <c r="K65" s="135">
        <f>'将来負担比率（分子）の構造'!L$42</f>
        <v>17779</v>
      </c>
      <c r="L65" s="135"/>
      <c r="M65" s="135"/>
      <c r="N65" s="135">
        <f>'将来負担比率（分子）の構造'!M$42</f>
        <v>14555</v>
      </c>
      <c r="O65" s="135"/>
      <c r="P65" s="135"/>
    </row>
    <row r="66" spans="1:16">
      <c r="A66" s="135" t="s">
        <v>25</v>
      </c>
      <c r="B66" s="135">
        <f>'将来負担比率（分子）の構造'!I$41</f>
        <v>31951</v>
      </c>
      <c r="C66" s="135"/>
      <c r="D66" s="135"/>
      <c r="E66" s="135">
        <f>'将来負担比率（分子）の構造'!J$41</f>
        <v>31842</v>
      </c>
      <c r="F66" s="135"/>
      <c r="G66" s="135"/>
      <c r="H66" s="135">
        <f>'将来負担比率（分子）の構造'!K$41</f>
        <v>30591</v>
      </c>
      <c r="I66" s="135"/>
      <c r="J66" s="135"/>
      <c r="K66" s="135">
        <f>'将来負担比率（分子）の構造'!L$41</f>
        <v>29869</v>
      </c>
      <c r="L66" s="135"/>
      <c r="M66" s="135"/>
      <c r="N66" s="135">
        <f>'将来負担比率（分子）の構造'!M$41</f>
        <v>31596</v>
      </c>
      <c r="O66" s="135"/>
      <c r="P66" s="135"/>
    </row>
    <row r="67" spans="1:16">
      <c r="A67" s="135" t="s">
        <v>63</v>
      </c>
      <c r="B67" s="135" t="e">
        <f>NA()</f>
        <v>#N/A</v>
      </c>
      <c r="C67" s="135">
        <f>IF(ISNUMBER('将来負担比率（分子）の構造'!I$52), IF('将来負担比率（分子）の構造'!I$52 &lt; 0, 0, '将来負担比率（分子）の構造'!I$52), NA())</f>
        <v>36203</v>
      </c>
      <c r="D67" s="135" t="e">
        <f>NA()</f>
        <v>#N/A</v>
      </c>
      <c r="E67" s="135" t="e">
        <f>NA()</f>
        <v>#N/A</v>
      </c>
      <c r="F67" s="135">
        <f>IF(ISNUMBER('将来負担比率（分子）の構造'!J$52), IF('将来負担比率（分子）の構造'!J$52 &lt; 0, 0, '将来負担比率（分子）の構造'!J$52), NA())</f>
        <v>33829</v>
      </c>
      <c r="G67" s="135" t="e">
        <f>NA()</f>
        <v>#N/A</v>
      </c>
      <c r="H67" s="135" t="e">
        <f>NA()</f>
        <v>#N/A</v>
      </c>
      <c r="I67" s="135">
        <f>IF(ISNUMBER('将来負担比率（分子）の構造'!K$52), IF('将来負担比率（分子）の構造'!K$52 &lt; 0, 0, '将来負担比率（分子）の構造'!K$52), NA())</f>
        <v>31753</v>
      </c>
      <c r="J67" s="135" t="e">
        <f>NA()</f>
        <v>#N/A</v>
      </c>
      <c r="K67" s="135" t="e">
        <f>NA()</f>
        <v>#N/A</v>
      </c>
      <c r="L67" s="135">
        <f>IF(ISNUMBER('将来負担比率（分子）の構造'!L$52), IF('将来負担比率（分子）の構造'!L$52 &lt; 0, 0, '将来負担比率（分子）の構造'!L$52), NA())</f>
        <v>28715</v>
      </c>
      <c r="M67" s="135" t="e">
        <f>NA()</f>
        <v>#N/A</v>
      </c>
      <c r="N67" s="135" t="e">
        <f>NA()</f>
        <v>#N/A</v>
      </c>
      <c r="O67" s="135">
        <f>IF(ISNUMBER('将来負担比率（分子）の構造'!M$52), IF('将来負担比率（分子）の構造'!M$52 &lt; 0, 0, '将来負担比率（分子）の構造'!M$52), NA())</f>
        <v>26469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9294809</v>
      </c>
      <c r="S5" s="581"/>
      <c r="T5" s="581"/>
      <c r="U5" s="581"/>
      <c r="V5" s="581"/>
      <c r="W5" s="581"/>
      <c r="X5" s="581"/>
      <c r="Y5" s="582"/>
      <c r="Z5" s="583">
        <v>37</v>
      </c>
      <c r="AA5" s="583"/>
      <c r="AB5" s="583"/>
      <c r="AC5" s="583"/>
      <c r="AD5" s="584">
        <v>8557030</v>
      </c>
      <c r="AE5" s="584"/>
      <c r="AF5" s="584"/>
      <c r="AG5" s="584"/>
      <c r="AH5" s="584"/>
      <c r="AI5" s="584"/>
      <c r="AJ5" s="584"/>
      <c r="AK5" s="584"/>
      <c r="AL5" s="585">
        <v>65.5</v>
      </c>
      <c r="AM5" s="586"/>
      <c r="AN5" s="586"/>
      <c r="AO5" s="587"/>
      <c r="AP5" s="577" t="s">
        <v>207</v>
      </c>
      <c r="AQ5" s="578"/>
      <c r="AR5" s="578"/>
      <c r="AS5" s="578"/>
      <c r="AT5" s="578"/>
      <c r="AU5" s="578"/>
      <c r="AV5" s="578"/>
      <c r="AW5" s="578"/>
      <c r="AX5" s="578"/>
      <c r="AY5" s="578"/>
      <c r="AZ5" s="578"/>
      <c r="BA5" s="578"/>
      <c r="BB5" s="578"/>
      <c r="BC5" s="578"/>
      <c r="BD5" s="578"/>
      <c r="BE5" s="578"/>
      <c r="BF5" s="579"/>
      <c r="BG5" s="591">
        <v>8557030</v>
      </c>
      <c r="BH5" s="592"/>
      <c r="BI5" s="592"/>
      <c r="BJ5" s="592"/>
      <c r="BK5" s="592"/>
      <c r="BL5" s="592"/>
      <c r="BM5" s="592"/>
      <c r="BN5" s="593"/>
      <c r="BO5" s="594">
        <v>92.1</v>
      </c>
      <c r="BP5" s="594"/>
      <c r="BQ5" s="594"/>
      <c r="BR5" s="594"/>
      <c r="BS5" s="595">
        <v>60285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135924</v>
      </c>
      <c r="S6" s="592"/>
      <c r="T6" s="592"/>
      <c r="U6" s="592"/>
      <c r="V6" s="592"/>
      <c r="W6" s="592"/>
      <c r="X6" s="592"/>
      <c r="Y6" s="593"/>
      <c r="Z6" s="594">
        <v>0.5</v>
      </c>
      <c r="AA6" s="594"/>
      <c r="AB6" s="594"/>
      <c r="AC6" s="594"/>
      <c r="AD6" s="595">
        <v>135924</v>
      </c>
      <c r="AE6" s="595"/>
      <c r="AF6" s="595"/>
      <c r="AG6" s="595"/>
      <c r="AH6" s="595"/>
      <c r="AI6" s="595"/>
      <c r="AJ6" s="595"/>
      <c r="AK6" s="595"/>
      <c r="AL6" s="596">
        <v>1</v>
      </c>
      <c r="AM6" s="597"/>
      <c r="AN6" s="597"/>
      <c r="AO6" s="598"/>
      <c r="AP6" s="588" t="s">
        <v>212</v>
      </c>
      <c r="AQ6" s="589"/>
      <c r="AR6" s="589"/>
      <c r="AS6" s="589"/>
      <c r="AT6" s="589"/>
      <c r="AU6" s="589"/>
      <c r="AV6" s="589"/>
      <c r="AW6" s="589"/>
      <c r="AX6" s="589"/>
      <c r="AY6" s="589"/>
      <c r="AZ6" s="589"/>
      <c r="BA6" s="589"/>
      <c r="BB6" s="589"/>
      <c r="BC6" s="589"/>
      <c r="BD6" s="589"/>
      <c r="BE6" s="589"/>
      <c r="BF6" s="590"/>
      <c r="BG6" s="591">
        <v>8557030</v>
      </c>
      <c r="BH6" s="592"/>
      <c r="BI6" s="592"/>
      <c r="BJ6" s="592"/>
      <c r="BK6" s="592"/>
      <c r="BL6" s="592"/>
      <c r="BM6" s="592"/>
      <c r="BN6" s="593"/>
      <c r="BO6" s="594">
        <v>92.1</v>
      </c>
      <c r="BP6" s="594"/>
      <c r="BQ6" s="594"/>
      <c r="BR6" s="594"/>
      <c r="BS6" s="595">
        <v>60285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252381</v>
      </c>
      <c r="CS6" s="592"/>
      <c r="CT6" s="592"/>
      <c r="CU6" s="592"/>
      <c r="CV6" s="592"/>
      <c r="CW6" s="592"/>
      <c r="CX6" s="592"/>
      <c r="CY6" s="593"/>
      <c r="CZ6" s="594">
        <v>1</v>
      </c>
      <c r="DA6" s="594"/>
      <c r="DB6" s="594"/>
      <c r="DC6" s="594"/>
      <c r="DD6" s="600">
        <v>2203</v>
      </c>
      <c r="DE6" s="592"/>
      <c r="DF6" s="592"/>
      <c r="DG6" s="592"/>
      <c r="DH6" s="592"/>
      <c r="DI6" s="592"/>
      <c r="DJ6" s="592"/>
      <c r="DK6" s="592"/>
      <c r="DL6" s="592"/>
      <c r="DM6" s="592"/>
      <c r="DN6" s="592"/>
      <c r="DO6" s="592"/>
      <c r="DP6" s="593"/>
      <c r="DQ6" s="600">
        <v>252381</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46962</v>
      </c>
      <c r="S7" s="592"/>
      <c r="T7" s="592"/>
      <c r="U7" s="592"/>
      <c r="V7" s="592"/>
      <c r="W7" s="592"/>
      <c r="X7" s="592"/>
      <c r="Y7" s="593"/>
      <c r="Z7" s="594">
        <v>0.2</v>
      </c>
      <c r="AA7" s="594"/>
      <c r="AB7" s="594"/>
      <c r="AC7" s="594"/>
      <c r="AD7" s="595">
        <v>46962</v>
      </c>
      <c r="AE7" s="595"/>
      <c r="AF7" s="595"/>
      <c r="AG7" s="595"/>
      <c r="AH7" s="595"/>
      <c r="AI7" s="595"/>
      <c r="AJ7" s="595"/>
      <c r="AK7" s="595"/>
      <c r="AL7" s="596">
        <v>0.4</v>
      </c>
      <c r="AM7" s="597"/>
      <c r="AN7" s="597"/>
      <c r="AO7" s="598"/>
      <c r="AP7" s="588" t="s">
        <v>215</v>
      </c>
      <c r="AQ7" s="589"/>
      <c r="AR7" s="589"/>
      <c r="AS7" s="589"/>
      <c r="AT7" s="589"/>
      <c r="AU7" s="589"/>
      <c r="AV7" s="589"/>
      <c r="AW7" s="589"/>
      <c r="AX7" s="589"/>
      <c r="AY7" s="589"/>
      <c r="AZ7" s="589"/>
      <c r="BA7" s="589"/>
      <c r="BB7" s="589"/>
      <c r="BC7" s="589"/>
      <c r="BD7" s="589"/>
      <c r="BE7" s="589"/>
      <c r="BF7" s="590"/>
      <c r="BG7" s="591">
        <v>4703046</v>
      </c>
      <c r="BH7" s="592"/>
      <c r="BI7" s="592"/>
      <c r="BJ7" s="592"/>
      <c r="BK7" s="592"/>
      <c r="BL7" s="592"/>
      <c r="BM7" s="592"/>
      <c r="BN7" s="593"/>
      <c r="BO7" s="594">
        <v>50.6</v>
      </c>
      <c r="BP7" s="594"/>
      <c r="BQ7" s="594"/>
      <c r="BR7" s="594"/>
      <c r="BS7" s="595">
        <v>60285</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4631325</v>
      </c>
      <c r="CS7" s="592"/>
      <c r="CT7" s="592"/>
      <c r="CU7" s="592"/>
      <c r="CV7" s="592"/>
      <c r="CW7" s="592"/>
      <c r="CX7" s="592"/>
      <c r="CY7" s="593"/>
      <c r="CZ7" s="594">
        <v>18.8</v>
      </c>
      <c r="DA7" s="594"/>
      <c r="DB7" s="594"/>
      <c r="DC7" s="594"/>
      <c r="DD7" s="600">
        <v>751566</v>
      </c>
      <c r="DE7" s="592"/>
      <c r="DF7" s="592"/>
      <c r="DG7" s="592"/>
      <c r="DH7" s="592"/>
      <c r="DI7" s="592"/>
      <c r="DJ7" s="592"/>
      <c r="DK7" s="592"/>
      <c r="DL7" s="592"/>
      <c r="DM7" s="592"/>
      <c r="DN7" s="592"/>
      <c r="DO7" s="592"/>
      <c r="DP7" s="593"/>
      <c r="DQ7" s="600">
        <v>2708257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68196</v>
      </c>
      <c r="S8" s="592"/>
      <c r="T8" s="592"/>
      <c r="U8" s="592"/>
      <c r="V8" s="592"/>
      <c r="W8" s="592"/>
      <c r="X8" s="592"/>
      <c r="Y8" s="593"/>
      <c r="Z8" s="594">
        <v>0.3</v>
      </c>
      <c r="AA8" s="594"/>
      <c r="AB8" s="594"/>
      <c r="AC8" s="594"/>
      <c r="AD8" s="595">
        <v>68196</v>
      </c>
      <c r="AE8" s="595"/>
      <c r="AF8" s="595"/>
      <c r="AG8" s="595"/>
      <c r="AH8" s="595"/>
      <c r="AI8" s="595"/>
      <c r="AJ8" s="595"/>
      <c r="AK8" s="595"/>
      <c r="AL8" s="596">
        <v>0.5</v>
      </c>
      <c r="AM8" s="597"/>
      <c r="AN8" s="597"/>
      <c r="AO8" s="598"/>
      <c r="AP8" s="588" t="s">
        <v>218</v>
      </c>
      <c r="AQ8" s="589"/>
      <c r="AR8" s="589"/>
      <c r="AS8" s="589"/>
      <c r="AT8" s="589"/>
      <c r="AU8" s="589"/>
      <c r="AV8" s="589"/>
      <c r="AW8" s="589"/>
      <c r="AX8" s="589"/>
      <c r="AY8" s="589"/>
      <c r="AZ8" s="589"/>
      <c r="BA8" s="589"/>
      <c r="BB8" s="589"/>
      <c r="BC8" s="589"/>
      <c r="BD8" s="589"/>
      <c r="BE8" s="589"/>
      <c r="BF8" s="590"/>
      <c r="BG8" s="591">
        <v>104291</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8791038</v>
      </c>
      <c r="CS8" s="592"/>
      <c r="CT8" s="592"/>
      <c r="CU8" s="592"/>
      <c r="CV8" s="592"/>
      <c r="CW8" s="592"/>
      <c r="CX8" s="592"/>
      <c r="CY8" s="593"/>
      <c r="CZ8" s="594">
        <v>35.700000000000003</v>
      </c>
      <c r="DA8" s="594"/>
      <c r="DB8" s="594"/>
      <c r="DC8" s="594"/>
      <c r="DD8" s="600">
        <v>196224</v>
      </c>
      <c r="DE8" s="592"/>
      <c r="DF8" s="592"/>
      <c r="DG8" s="592"/>
      <c r="DH8" s="592"/>
      <c r="DI8" s="592"/>
      <c r="DJ8" s="592"/>
      <c r="DK8" s="592"/>
      <c r="DL8" s="592"/>
      <c r="DM8" s="592"/>
      <c r="DN8" s="592"/>
      <c r="DO8" s="592"/>
      <c r="DP8" s="593"/>
      <c r="DQ8" s="600">
        <v>4145631</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104638</v>
      </c>
      <c r="S9" s="592"/>
      <c r="T9" s="592"/>
      <c r="U9" s="592"/>
      <c r="V9" s="592"/>
      <c r="W9" s="592"/>
      <c r="X9" s="592"/>
      <c r="Y9" s="593"/>
      <c r="Z9" s="594">
        <v>0.4</v>
      </c>
      <c r="AA9" s="594"/>
      <c r="AB9" s="594"/>
      <c r="AC9" s="594"/>
      <c r="AD9" s="595">
        <v>104638</v>
      </c>
      <c r="AE9" s="595"/>
      <c r="AF9" s="595"/>
      <c r="AG9" s="595"/>
      <c r="AH9" s="595"/>
      <c r="AI9" s="595"/>
      <c r="AJ9" s="595"/>
      <c r="AK9" s="595"/>
      <c r="AL9" s="596">
        <v>0.8</v>
      </c>
      <c r="AM9" s="597"/>
      <c r="AN9" s="597"/>
      <c r="AO9" s="598"/>
      <c r="AP9" s="588" t="s">
        <v>221</v>
      </c>
      <c r="AQ9" s="589"/>
      <c r="AR9" s="589"/>
      <c r="AS9" s="589"/>
      <c r="AT9" s="589"/>
      <c r="AU9" s="589"/>
      <c r="AV9" s="589"/>
      <c r="AW9" s="589"/>
      <c r="AX9" s="589"/>
      <c r="AY9" s="589"/>
      <c r="AZ9" s="589"/>
      <c r="BA9" s="589"/>
      <c r="BB9" s="589"/>
      <c r="BC9" s="589"/>
      <c r="BD9" s="589"/>
      <c r="BE9" s="589"/>
      <c r="BF9" s="590"/>
      <c r="BG9" s="591">
        <v>4241091</v>
      </c>
      <c r="BH9" s="592"/>
      <c r="BI9" s="592"/>
      <c r="BJ9" s="592"/>
      <c r="BK9" s="592"/>
      <c r="BL9" s="592"/>
      <c r="BM9" s="592"/>
      <c r="BN9" s="593"/>
      <c r="BO9" s="594">
        <v>45.6</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1706983</v>
      </c>
      <c r="CS9" s="592"/>
      <c r="CT9" s="592"/>
      <c r="CU9" s="592"/>
      <c r="CV9" s="592"/>
      <c r="CW9" s="592"/>
      <c r="CX9" s="592"/>
      <c r="CY9" s="593"/>
      <c r="CZ9" s="594">
        <v>6.9</v>
      </c>
      <c r="DA9" s="594"/>
      <c r="DB9" s="594"/>
      <c r="DC9" s="594"/>
      <c r="DD9" s="600">
        <v>21604</v>
      </c>
      <c r="DE9" s="592"/>
      <c r="DF9" s="592"/>
      <c r="DG9" s="592"/>
      <c r="DH9" s="592"/>
      <c r="DI9" s="592"/>
      <c r="DJ9" s="592"/>
      <c r="DK9" s="592"/>
      <c r="DL9" s="592"/>
      <c r="DM9" s="592"/>
      <c r="DN9" s="592"/>
      <c r="DO9" s="592"/>
      <c r="DP9" s="593"/>
      <c r="DQ9" s="600">
        <v>1574819</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601792</v>
      </c>
      <c r="S10" s="592"/>
      <c r="T10" s="592"/>
      <c r="U10" s="592"/>
      <c r="V10" s="592"/>
      <c r="W10" s="592"/>
      <c r="X10" s="592"/>
      <c r="Y10" s="593"/>
      <c r="Z10" s="594">
        <v>2.4</v>
      </c>
      <c r="AA10" s="594"/>
      <c r="AB10" s="594"/>
      <c r="AC10" s="594"/>
      <c r="AD10" s="595">
        <v>601792</v>
      </c>
      <c r="AE10" s="595"/>
      <c r="AF10" s="595"/>
      <c r="AG10" s="595"/>
      <c r="AH10" s="595"/>
      <c r="AI10" s="595"/>
      <c r="AJ10" s="595"/>
      <c r="AK10" s="595"/>
      <c r="AL10" s="596">
        <v>4.5999999999999996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125058</v>
      </c>
      <c r="BH10" s="592"/>
      <c r="BI10" s="592"/>
      <c r="BJ10" s="592"/>
      <c r="BK10" s="592"/>
      <c r="BL10" s="592"/>
      <c r="BM10" s="592"/>
      <c r="BN10" s="593"/>
      <c r="BO10" s="594">
        <v>1.3</v>
      </c>
      <c r="BP10" s="594"/>
      <c r="BQ10" s="594"/>
      <c r="BR10" s="594"/>
      <c r="BS10" s="600">
        <v>21362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15283</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15283</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83730</v>
      </c>
      <c r="S11" s="592"/>
      <c r="T11" s="592"/>
      <c r="U11" s="592"/>
      <c r="V11" s="592"/>
      <c r="W11" s="592"/>
      <c r="X11" s="592"/>
      <c r="Y11" s="593"/>
      <c r="Z11" s="594">
        <v>0.3</v>
      </c>
      <c r="AA11" s="594"/>
      <c r="AB11" s="594"/>
      <c r="AC11" s="594"/>
      <c r="AD11" s="595">
        <v>83730</v>
      </c>
      <c r="AE11" s="595"/>
      <c r="AF11" s="595"/>
      <c r="AG11" s="595"/>
      <c r="AH11" s="595"/>
      <c r="AI11" s="595"/>
      <c r="AJ11" s="595"/>
      <c r="AK11" s="595"/>
      <c r="AL11" s="596">
        <v>0.6</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232606</v>
      </c>
      <c r="BH11" s="592"/>
      <c r="BI11" s="592"/>
      <c r="BJ11" s="592"/>
      <c r="BK11" s="592"/>
      <c r="BL11" s="592"/>
      <c r="BM11" s="592"/>
      <c r="BN11" s="593"/>
      <c r="BO11" s="594">
        <v>2.5</v>
      </c>
      <c r="BP11" s="594"/>
      <c r="BQ11" s="594"/>
      <c r="BR11" s="594"/>
      <c r="BS11" s="600">
        <v>38923</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75516</v>
      </c>
      <c r="CS11" s="592"/>
      <c r="CT11" s="592"/>
      <c r="CU11" s="592"/>
      <c r="CV11" s="592"/>
      <c r="CW11" s="592"/>
      <c r="CX11" s="592"/>
      <c r="CY11" s="593"/>
      <c r="CZ11" s="594">
        <v>0.3</v>
      </c>
      <c r="DA11" s="594"/>
      <c r="DB11" s="594"/>
      <c r="DC11" s="594"/>
      <c r="DD11" s="600">
        <v>11715</v>
      </c>
      <c r="DE11" s="592"/>
      <c r="DF11" s="592"/>
      <c r="DG11" s="592"/>
      <c r="DH11" s="592"/>
      <c r="DI11" s="592"/>
      <c r="DJ11" s="592"/>
      <c r="DK11" s="592"/>
      <c r="DL11" s="592"/>
      <c r="DM11" s="592"/>
      <c r="DN11" s="592"/>
      <c r="DO11" s="592"/>
      <c r="DP11" s="593"/>
      <c r="DQ11" s="600">
        <v>67472</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3363175</v>
      </c>
      <c r="BH12" s="592"/>
      <c r="BI12" s="592"/>
      <c r="BJ12" s="592"/>
      <c r="BK12" s="592"/>
      <c r="BL12" s="592"/>
      <c r="BM12" s="592"/>
      <c r="BN12" s="593"/>
      <c r="BO12" s="594">
        <v>36.200000000000003</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52605</v>
      </c>
      <c r="CS12" s="592"/>
      <c r="CT12" s="592"/>
      <c r="CU12" s="592"/>
      <c r="CV12" s="592"/>
      <c r="CW12" s="592"/>
      <c r="CX12" s="592"/>
      <c r="CY12" s="593"/>
      <c r="CZ12" s="594">
        <v>0.2</v>
      </c>
      <c r="DA12" s="594"/>
      <c r="DB12" s="594"/>
      <c r="DC12" s="594"/>
      <c r="DD12" s="600">
        <v>62</v>
      </c>
      <c r="DE12" s="592"/>
      <c r="DF12" s="592"/>
      <c r="DG12" s="592"/>
      <c r="DH12" s="592"/>
      <c r="DI12" s="592"/>
      <c r="DJ12" s="592"/>
      <c r="DK12" s="592"/>
      <c r="DL12" s="592"/>
      <c r="DM12" s="592"/>
      <c r="DN12" s="592"/>
      <c r="DO12" s="592"/>
      <c r="DP12" s="593"/>
      <c r="DQ12" s="600">
        <v>48314</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66851</v>
      </c>
      <c r="S13" s="592"/>
      <c r="T13" s="592"/>
      <c r="U13" s="592"/>
      <c r="V13" s="592"/>
      <c r="W13" s="592"/>
      <c r="X13" s="592"/>
      <c r="Y13" s="593"/>
      <c r="Z13" s="594">
        <v>0.3</v>
      </c>
      <c r="AA13" s="594"/>
      <c r="AB13" s="594"/>
      <c r="AC13" s="594"/>
      <c r="AD13" s="595">
        <v>66851</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3311099</v>
      </c>
      <c r="BH13" s="592"/>
      <c r="BI13" s="592"/>
      <c r="BJ13" s="592"/>
      <c r="BK13" s="592"/>
      <c r="BL13" s="592"/>
      <c r="BM13" s="592"/>
      <c r="BN13" s="593"/>
      <c r="BO13" s="594">
        <v>35.6</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1278467</v>
      </c>
      <c r="CS13" s="592"/>
      <c r="CT13" s="592"/>
      <c r="CU13" s="592"/>
      <c r="CV13" s="592"/>
      <c r="CW13" s="592"/>
      <c r="CX13" s="592"/>
      <c r="CY13" s="593"/>
      <c r="CZ13" s="594">
        <v>5.2</v>
      </c>
      <c r="DA13" s="594"/>
      <c r="DB13" s="594"/>
      <c r="DC13" s="594"/>
      <c r="DD13" s="600">
        <v>477836</v>
      </c>
      <c r="DE13" s="592"/>
      <c r="DF13" s="592"/>
      <c r="DG13" s="592"/>
      <c r="DH13" s="592"/>
      <c r="DI13" s="592"/>
      <c r="DJ13" s="592"/>
      <c r="DK13" s="592"/>
      <c r="DL13" s="592"/>
      <c r="DM13" s="592"/>
      <c r="DN13" s="592"/>
      <c r="DO13" s="592"/>
      <c r="DP13" s="593"/>
      <c r="DQ13" s="600">
        <v>838067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83113</v>
      </c>
      <c r="BH14" s="592"/>
      <c r="BI14" s="592"/>
      <c r="BJ14" s="592"/>
      <c r="BK14" s="592"/>
      <c r="BL14" s="592"/>
      <c r="BM14" s="592"/>
      <c r="BN14" s="593"/>
      <c r="BO14" s="594">
        <v>0.9</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988418</v>
      </c>
      <c r="CS14" s="592"/>
      <c r="CT14" s="592"/>
      <c r="CU14" s="592"/>
      <c r="CV14" s="592"/>
      <c r="CW14" s="592"/>
      <c r="CX14" s="592"/>
      <c r="CY14" s="593"/>
      <c r="CZ14" s="594">
        <v>4</v>
      </c>
      <c r="DA14" s="594"/>
      <c r="DB14" s="594"/>
      <c r="DC14" s="594"/>
      <c r="DD14" s="600">
        <v>392095</v>
      </c>
      <c r="DE14" s="592"/>
      <c r="DF14" s="592"/>
      <c r="DG14" s="592"/>
      <c r="DH14" s="592"/>
      <c r="DI14" s="592"/>
      <c r="DJ14" s="592"/>
      <c r="DK14" s="592"/>
      <c r="DL14" s="592"/>
      <c r="DM14" s="592"/>
      <c r="DN14" s="592"/>
      <c r="DO14" s="592"/>
      <c r="DP14" s="593"/>
      <c r="DQ14" s="600">
        <v>606208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68436</v>
      </c>
      <c r="S15" s="592"/>
      <c r="T15" s="592"/>
      <c r="U15" s="592"/>
      <c r="V15" s="592"/>
      <c r="W15" s="592"/>
      <c r="X15" s="592"/>
      <c r="Y15" s="593"/>
      <c r="Z15" s="594">
        <v>0.3</v>
      </c>
      <c r="AA15" s="594"/>
      <c r="AB15" s="594"/>
      <c r="AC15" s="594"/>
      <c r="AD15" s="595">
        <v>68436</v>
      </c>
      <c r="AE15" s="595"/>
      <c r="AF15" s="595"/>
      <c r="AG15" s="595"/>
      <c r="AH15" s="595"/>
      <c r="AI15" s="595"/>
      <c r="AJ15" s="595"/>
      <c r="AK15" s="595"/>
      <c r="AL15" s="596">
        <v>0.5</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407696</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3184705</v>
      </c>
      <c r="CS15" s="592"/>
      <c r="CT15" s="592"/>
      <c r="CU15" s="592"/>
      <c r="CV15" s="592"/>
      <c r="CW15" s="592"/>
      <c r="CX15" s="592"/>
      <c r="CY15" s="593"/>
      <c r="CZ15" s="594">
        <v>12.9</v>
      </c>
      <c r="DA15" s="594"/>
      <c r="DB15" s="594"/>
      <c r="DC15" s="594"/>
      <c r="DD15" s="600">
        <v>1167424</v>
      </c>
      <c r="DE15" s="592"/>
      <c r="DF15" s="592"/>
      <c r="DG15" s="592"/>
      <c r="DH15" s="592"/>
      <c r="DI15" s="592"/>
      <c r="DJ15" s="592"/>
      <c r="DK15" s="592"/>
      <c r="DL15" s="592"/>
      <c r="DM15" s="592"/>
      <c r="DN15" s="592"/>
      <c r="DO15" s="592"/>
      <c r="DP15" s="593"/>
      <c r="DQ15" s="600">
        <v>2089321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3419038</v>
      </c>
      <c r="S16" s="592"/>
      <c r="T16" s="592"/>
      <c r="U16" s="592"/>
      <c r="V16" s="592"/>
      <c r="W16" s="592"/>
      <c r="X16" s="592"/>
      <c r="Y16" s="593"/>
      <c r="Z16" s="594">
        <v>13.6</v>
      </c>
      <c r="AA16" s="594"/>
      <c r="AB16" s="594"/>
      <c r="AC16" s="594"/>
      <c r="AD16" s="595">
        <v>3210009</v>
      </c>
      <c r="AE16" s="595"/>
      <c r="AF16" s="595"/>
      <c r="AG16" s="595"/>
      <c r="AH16" s="595"/>
      <c r="AI16" s="595"/>
      <c r="AJ16" s="595"/>
      <c r="AK16" s="595"/>
      <c r="AL16" s="596">
        <v>24.6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108199</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64920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3210009</v>
      </c>
      <c r="S17" s="592"/>
      <c r="T17" s="592"/>
      <c r="U17" s="592"/>
      <c r="V17" s="592"/>
      <c r="W17" s="592"/>
      <c r="X17" s="592"/>
      <c r="Y17" s="593"/>
      <c r="Z17" s="594">
        <v>12.8</v>
      </c>
      <c r="AA17" s="594"/>
      <c r="AB17" s="594"/>
      <c r="AC17" s="594"/>
      <c r="AD17" s="595">
        <v>3210009</v>
      </c>
      <c r="AE17" s="595"/>
      <c r="AF17" s="595"/>
      <c r="AG17" s="595"/>
      <c r="AH17" s="595"/>
      <c r="AI17" s="595"/>
      <c r="AJ17" s="595"/>
      <c r="AK17" s="595"/>
      <c r="AL17" s="596">
        <v>24.6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3504293</v>
      </c>
      <c r="CS17" s="592"/>
      <c r="CT17" s="592"/>
      <c r="CU17" s="592"/>
      <c r="CV17" s="592"/>
      <c r="CW17" s="592"/>
      <c r="CX17" s="592"/>
      <c r="CY17" s="593"/>
      <c r="CZ17" s="594">
        <v>14.2</v>
      </c>
      <c r="DA17" s="594"/>
      <c r="DB17" s="594"/>
      <c r="DC17" s="594"/>
      <c r="DD17" s="600" t="s">
        <v>112</v>
      </c>
      <c r="DE17" s="592"/>
      <c r="DF17" s="592"/>
      <c r="DG17" s="592"/>
      <c r="DH17" s="592"/>
      <c r="DI17" s="592"/>
      <c r="DJ17" s="592"/>
      <c r="DK17" s="592"/>
      <c r="DL17" s="592"/>
      <c r="DM17" s="592"/>
      <c r="DN17" s="592"/>
      <c r="DO17" s="592"/>
      <c r="DP17" s="593"/>
      <c r="DQ17" s="600">
        <v>3404293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209024</v>
      </c>
      <c r="S18" s="592"/>
      <c r="T18" s="592"/>
      <c r="U18" s="592"/>
      <c r="V18" s="592"/>
      <c r="W18" s="592"/>
      <c r="X18" s="592"/>
      <c r="Y18" s="593"/>
      <c r="Z18" s="594">
        <v>0.8</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23260</v>
      </c>
      <c r="CS18" s="592"/>
      <c r="CT18" s="592"/>
      <c r="CU18" s="592"/>
      <c r="CV18" s="592"/>
      <c r="CW18" s="592"/>
      <c r="CX18" s="592"/>
      <c r="CY18" s="593"/>
      <c r="CZ18" s="594">
        <v>0.1</v>
      </c>
      <c r="DA18" s="594"/>
      <c r="DB18" s="594"/>
      <c r="DC18" s="594"/>
      <c r="DD18" s="600">
        <v>23260</v>
      </c>
      <c r="DE18" s="592"/>
      <c r="DF18" s="592"/>
      <c r="DG18" s="592"/>
      <c r="DH18" s="592"/>
      <c r="DI18" s="592"/>
      <c r="DJ18" s="592"/>
      <c r="DK18" s="592"/>
      <c r="DL18" s="592"/>
      <c r="DM18" s="592"/>
      <c r="DN18" s="592"/>
      <c r="DO18" s="592"/>
      <c r="DP18" s="593"/>
      <c r="DQ18" s="600">
        <v>23260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737779</v>
      </c>
      <c r="BH19" s="592"/>
      <c r="BI19" s="592"/>
      <c r="BJ19" s="592"/>
      <c r="BK19" s="592"/>
      <c r="BL19" s="592"/>
      <c r="BM19" s="592"/>
      <c r="BN19" s="593"/>
      <c r="BO19" s="594">
        <v>7.9</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13890376</v>
      </c>
      <c r="S20" s="592"/>
      <c r="T20" s="592"/>
      <c r="U20" s="592"/>
      <c r="V20" s="592"/>
      <c r="W20" s="592"/>
      <c r="X20" s="592"/>
      <c r="Y20" s="593"/>
      <c r="Z20" s="594">
        <v>55.4</v>
      </c>
      <c r="AA20" s="594"/>
      <c r="AB20" s="594"/>
      <c r="AC20" s="594"/>
      <c r="AD20" s="595">
        <v>12943568</v>
      </c>
      <c r="AE20" s="595"/>
      <c r="AF20" s="595"/>
      <c r="AG20" s="595"/>
      <c r="AH20" s="595"/>
      <c r="AI20" s="595"/>
      <c r="AJ20" s="595"/>
      <c r="AK20" s="595"/>
      <c r="AL20" s="596">
        <v>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737779</v>
      </c>
      <c r="BH20" s="592"/>
      <c r="BI20" s="592"/>
      <c r="BJ20" s="592"/>
      <c r="BK20" s="592"/>
      <c r="BL20" s="592"/>
      <c r="BM20" s="592"/>
      <c r="BN20" s="593"/>
      <c r="BO20" s="594">
        <v>7.9</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24612473</v>
      </c>
      <c r="CS20" s="592"/>
      <c r="CT20" s="592"/>
      <c r="CU20" s="592"/>
      <c r="CV20" s="592"/>
      <c r="CW20" s="592"/>
      <c r="CX20" s="592"/>
      <c r="CY20" s="593"/>
      <c r="CZ20" s="594">
        <v>100</v>
      </c>
      <c r="DA20" s="594"/>
      <c r="DB20" s="594"/>
      <c r="DC20" s="594"/>
      <c r="DD20" s="600">
        <v>3043989</v>
      </c>
      <c r="DE20" s="592"/>
      <c r="DF20" s="592"/>
      <c r="DG20" s="592"/>
      <c r="DH20" s="592"/>
      <c r="DI20" s="592"/>
      <c r="DJ20" s="592"/>
      <c r="DK20" s="592"/>
      <c r="DL20" s="592"/>
      <c r="DM20" s="592"/>
      <c r="DN20" s="592"/>
      <c r="DO20" s="592"/>
      <c r="DP20" s="593"/>
      <c r="DQ20" s="600">
        <v>15838226</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11616</v>
      </c>
      <c r="S21" s="592"/>
      <c r="T21" s="592"/>
      <c r="U21" s="592"/>
      <c r="V21" s="592"/>
      <c r="W21" s="592"/>
      <c r="X21" s="592"/>
      <c r="Y21" s="593"/>
      <c r="Z21" s="594">
        <v>0</v>
      </c>
      <c r="AA21" s="594"/>
      <c r="AB21" s="594"/>
      <c r="AC21" s="594"/>
      <c r="AD21" s="595">
        <v>11616</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251207</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331106</v>
      </c>
      <c r="S23" s="592"/>
      <c r="T23" s="592"/>
      <c r="U23" s="592"/>
      <c r="V23" s="592"/>
      <c r="W23" s="592"/>
      <c r="X23" s="592"/>
      <c r="Y23" s="593"/>
      <c r="Z23" s="594">
        <v>1.3</v>
      </c>
      <c r="AA23" s="594"/>
      <c r="AB23" s="594"/>
      <c r="AC23" s="594"/>
      <c r="AD23" s="595">
        <v>108013</v>
      </c>
      <c r="AE23" s="595"/>
      <c r="AF23" s="595"/>
      <c r="AG23" s="595"/>
      <c r="AH23" s="595"/>
      <c r="AI23" s="595"/>
      <c r="AJ23" s="595"/>
      <c r="AK23" s="595"/>
      <c r="AL23" s="596">
        <v>0.8</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737779</v>
      </c>
      <c r="BH23" s="592"/>
      <c r="BI23" s="592"/>
      <c r="BJ23" s="592"/>
      <c r="BK23" s="592"/>
      <c r="BL23" s="592"/>
      <c r="BM23" s="592"/>
      <c r="BN23" s="593"/>
      <c r="BO23" s="594">
        <v>7.9</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92945</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13620850</v>
      </c>
      <c r="CS24" s="581"/>
      <c r="CT24" s="581"/>
      <c r="CU24" s="581"/>
      <c r="CV24" s="581"/>
      <c r="CW24" s="581"/>
      <c r="CX24" s="581"/>
      <c r="CY24" s="582"/>
      <c r="CZ24" s="618">
        <v>55.3</v>
      </c>
      <c r="DA24" s="619"/>
      <c r="DB24" s="619"/>
      <c r="DC24" s="620"/>
      <c r="DD24" s="617">
        <v>9421845</v>
      </c>
      <c r="DE24" s="581"/>
      <c r="DF24" s="581"/>
      <c r="DG24" s="581"/>
      <c r="DH24" s="581"/>
      <c r="DI24" s="581"/>
      <c r="DJ24" s="581"/>
      <c r="DK24" s="582"/>
      <c r="DL24" s="617">
        <v>9255684</v>
      </c>
      <c r="DM24" s="581"/>
      <c r="DN24" s="581"/>
      <c r="DO24" s="581"/>
      <c r="DP24" s="581"/>
      <c r="DQ24" s="581"/>
      <c r="DR24" s="581"/>
      <c r="DS24" s="581"/>
      <c r="DT24" s="581"/>
      <c r="DU24" s="581"/>
      <c r="DV24" s="582"/>
      <c r="DW24" s="585">
        <v>64.099999999999994</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3144448</v>
      </c>
      <c r="S25" s="592"/>
      <c r="T25" s="592"/>
      <c r="U25" s="592"/>
      <c r="V25" s="592"/>
      <c r="W25" s="592"/>
      <c r="X25" s="592"/>
      <c r="Y25" s="593"/>
      <c r="Z25" s="594">
        <v>12.5</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4559669</v>
      </c>
      <c r="CS25" s="623"/>
      <c r="CT25" s="623"/>
      <c r="CU25" s="623"/>
      <c r="CV25" s="623"/>
      <c r="CW25" s="623"/>
      <c r="CX25" s="623"/>
      <c r="CY25" s="624"/>
      <c r="CZ25" s="625">
        <v>18.5</v>
      </c>
      <c r="DA25" s="626"/>
      <c r="DB25" s="626"/>
      <c r="DC25" s="627"/>
      <c r="DD25" s="600">
        <v>4295487</v>
      </c>
      <c r="DE25" s="623"/>
      <c r="DF25" s="623"/>
      <c r="DG25" s="623"/>
      <c r="DH25" s="623"/>
      <c r="DI25" s="623"/>
      <c r="DJ25" s="623"/>
      <c r="DK25" s="624"/>
      <c r="DL25" s="600">
        <v>4179704</v>
      </c>
      <c r="DM25" s="623"/>
      <c r="DN25" s="623"/>
      <c r="DO25" s="623"/>
      <c r="DP25" s="623"/>
      <c r="DQ25" s="623"/>
      <c r="DR25" s="623"/>
      <c r="DS25" s="623"/>
      <c r="DT25" s="623"/>
      <c r="DU25" s="623"/>
      <c r="DV25" s="624"/>
      <c r="DW25" s="596">
        <v>28.9</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2742093</v>
      </c>
      <c r="CS26" s="592"/>
      <c r="CT26" s="592"/>
      <c r="CU26" s="592"/>
      <c r="CV26" s="592"/>
      <c r="CW26" s="592"/>
      <c r="CX26" s="592"/>
      <c r="CY26" s="593"/>
      <c r="CZ26" s="625">
        <v>11.1</v>
      </c>
      <c r="DA26" s="626"/>
      <c r="DB26" s="626"/>
      <c r="DC26" s="627"/>
      <c r="DD26" s="600">
        <v>2570933</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1420558</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9294809</v>
      </c>
      <c r="BH27" s="592"/>
      <c r="BI27" s="592"/>
      <c r="BJ27" s="592"/>
      <c r="BK27" s="592"/>
      <c r="BL27" s="592"/>
      <c r="BM27" s="592"/>
      <c r="BN27" s="593"/>
      <c r="BO27" s="594">
        <v>100</v>
      </c>
      <c r="BP27" s="594"/>
      <c r="BQ27" s="594"/>
      <c r="BR27" s="594"/>
      <c r="BS27" s="600">
        <v>60285</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5556888</v>
      </c>
      <c r="CS27" s="623"/>
      <c r="CT27" s="623"/>
      <c r="CU27" s="623"/>
      <c r="CV27" s="623"/>
      <c r="CW27" s="623"/>
      <c r="CX27" s="623"/>
      <c r="CY27" s="624"/>
      <c r="CZ27" s="625">
        <v>22.6</v>
      </c>
      <c r="DA27" s="626"/>
      <c r="DB27" s="626"/>
      <c r="DC27" s="627"/>
      <c r="DD27" s="600">
        <v>1722065</v>
      </c>
      <c r="DE27" s="623"/>
      <c r="DF27" s="623"/>
      <c r="DG27" s="623"/>
      <c r="DH27" s="623"/>
      <c r="DI27" s="623"/>
      <c r="DJ27" s="623"/>
      <c r="DK27" s="624"/>
      <c r="DL27" s="600">
        <v>1722063</v>
      </c>
      <c r="DM27" s="623"/>
      <c r="DN27" s="623"/>
      <c r="DO27" s="623"/>
      <c r="DP27" s="623"/>
      <c r="DQ27" s="623"/>
      <c r="DR27" s="623"/>
      <c r="DS27" s="623"/>
      <c r="DT27" s="623"/>
      <c r="DU27" s="623"/>
      <c r="DV27" s="624"/>
      <c r="DW27" s="596">
        <v>11.9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398623</v>
      </c>
      <c r="S28" s="592"/>
      <c r="T28" s="592"/>
      <c r="U28" s="592"/>
      <c r="V28" s="592"/>
      <c r="W28" s="592"/>
      <c r="X28" s="592"/>
      <c r="Y28" s="593"/>
      <c r="Z28" s="594">
        <v>1.6</v>
      </c>
      <c r="AA28" s="594"/>
      <c r="AB28" s="594"/>
      <c r="AC28" s="594"/>
      <c r="AD28" s="595">
        <v>8261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3504293</v>
      </c>
      <c r="CS28" s="592"/>
      <c r="CT28" s="592"/>
      <c r="CU28" s="592"/>
      <c r="CV28" s="592"/>
      <c r="CW28" s="592"/>
      <c r="CX28" s="592"/>
      <c r="CY28" s="593"/>
      <c r="CZ28" s="625">
        <v>14.2</v>
      </c>
      <c r="DA28" s="626"/>
      <c r="DB28" s="626"/>
      <c r="DC28" s="627"/>
      <c r="DD28" s="600">
        <v>3404293</v>
      </c>
      <c r="DE28" s="592"/>
      <c r="DF28" s="592"/>
      <c r="DG28" s="592"/>
      <c r="DH28" s="592"/>
      <c r="DI28" s="592"/>
      <c r="DJ28" s="592"/>
      <c r="DK28" s="593"/>
      <c r="DL28" s="600">
        <v>3353917</v>
      </c>
      <c r="DM28" s="592"/>
      <c r="DN28" s="592"/>
      <c r="DO28" s="592"/>
      <c r="DP28" s="592"/>
      <c r="DQ28" s="592"/>
      <c r="DR28" s="592"/>
      <c r="DS28" s="592"/>
      <c r="DT28" s="592"/>
      <c r="DU28" s="592"/>
      <c r="DV28" s="593"/>
      <c r="DW28" s="596">
        <v>23.2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109642</v>
      </c>
      <c r="S29" s="592"/>
      <c r="T29" s="592"/>
      <c r="U29" s="592"/>
      <c r="V29" s="592"/>
      <c r="W29" s="592"/>
      <c r="X29" s="592"/>
      <c r="Y29" s="593"/>
      <c r="Z29" s="594">
        <v>0.4</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3503860</v>
      </c>
      <c r="CS29" s="623"/>
      <c r="CT29" s="623"/>
      <c r="CU29" s="623"/>
      <c r="CV29" s="623"/>
      <c r="CW29" s="623"/>
      <c r="CX29" s="623"/>
      <c r="CY29" s="624"/>
      <c r="CZ29" s="625">
        <v>14.2</v>
      </c>
      <c r="DA29" s="626"/>
      <c r="DB29" s="626"/>
      <c r="DC29" s="627"/>
      <c r="DD29" s="600">
        <v>3403860</v>
      </c>
      <c r="DE29" s="623"/>
      <c r="DF29" s="623"/>
      <c r="DG29" s="623"/>
      <c r="DH29" s="623"/>
      <c r="DI29" s="623"/>
      <c r="DJ29" s="623"/>
      <c r="DK29" s="624"/>
      <c r="DL29" s="600">
        <v>3353484</v>
      </c>
      <c r="DM29" s="623"/>
      <c r="DN29" s="623"/>
      <c r="DO29" s="623"/>
      <c r="DP29" s="623"/>
      <c r="DQ29" s="623"/>
      <c r="DR29" s="623"/>
      <c r="DS29" s="623"/>
      <c r="DT29" s="623"/>
      <c r="DU29" s="623"/>
      <c r="DV29" s="624"/>
      <c r="DW29" s="596">
        <v>23.2</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29375</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99.3</v>
      </c>
      <c r="BH30" s="650"/>
      <c r="BI30" s="650"/>
      <c r="BJ30" s="650"/>
      <c r="BK30" s="650"/>
      <c r="BL30" s="650"/>
      <c r="BM30" s="586">
        <v>97</v>
      </c>
      <c r="BN30" s="650"/>
      <c r="BO30" s="650"/>
      <c r="BP30" s="650"/>
      <c r="BQ30" s="651"/>
      <c r="BR30" s="649">
        <v>99.1</v>
      </c>
      <c r="BS30" s="650"/>
      <c r="BT30" s="650"/>
      <c r="BU30" s="650"/>
      <c r="BV30" s="650"/>
      <c r="BW30" s="650"/>
      <c r="BX30" s="586">
        <v>96.3</v>
      </c>
      <c r="BY30" s="650"/>
      <c r="BZ30" s="650"/>
      <c r="CA30" s="650"/>
      <c r="CB30" s="651"/>
      <c r="CD30" s="654"/>
      <c r="CE30" s="655"/>
      <c r="CF30" s="605" t="s">
        <v>290</v>
      </c>
      <c r="CG30" s="606"/>
      <c r="CH30" s="606"/>
      <c r="CI30" s="606"/>
      <c r="CJ30" s="606"/>
      <c r="CK30" s="606"/>
      <c r="CL30" s="606"/>
      <c r="CM30" s="606"/>
      <c r="CN30" s="606"/>
      <c r="CO30" s="606"/>
      <c r="CP30" s="606"/>
      <c r="CQ30" s="607"/>
      <c r="CR30" s="591">
        <v>3019917</v>
      </c>
      <c r="CS30" s="592"/>
      <c r="CT30" s="592"/>
      <c r="CU30" s="592"/>
      <c r="CV30" s="592"/>
      <c r="CW30" s="592"/>
      <c r="CX30" s="592"/>
      <c r="CY30" s="593"/>
      <c r="CZ30" s="625">
        <v>12.3</v>
      </c>
      <c r="DA30" s="626"/>
      <c r="DB30" s="626"/>
      <c r="DC30" s="627"/>
      <c r="DD30" s="600">
        <v>2919917</v>
      </c>
      <c r="DE30" s="592"/>
      <c r="DF30" s="592"/>
      <c r="DG30" s="592"/>
      <c r="DH30" s="592"/>
      <c r="DI30" s="592"/>
      <c r="DJ30" s="592"/>
      <c r="DK30" s="593"/>
      <c r="DL30" s="600">
        <v>2869541</v>
      </c>
      <c r="DM30" s="592"/>
      <c r="DN30" s="592"/>
      <c r="DO30" s="592"/>
      <c r="DP30" s="592"/>
      <c r="DQ30" s="592"/>
      <c r="DR30" s="592"/>
      <c r="DS30" s="592"/>
      <c r="DT30" s="592"/>
      <c r="DU30" s="592"/>
      <c r="DV30" s="593"/>
      <c r="DW30" s="596">
        <v>19.899999999999999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409096</v>
      </c>
      <c r="S31" s="592"/>
      <c r="T31" s="592"/>
      <c r="U31" s="592"/>
      <c r="V31" s="592"/>
      <c r="W31" s="592"/>
      <c r="X31" s="592"/>
      <c r="Y31" s="593"/>
      <c r="Z31" s="594">
        <v>1.6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23"/>
      <c r="BI31" s="623"/>
      <c r="BJ31" s="623"/>
      <c r="BK31" s="623"/>
      <c r="BL31" s="623"/>
      <c r="BM31" s="597">
        <v>97.3</v>
      </c>
      <c r="BN31" s="647"/>
      <c r="BO31" s="647"/>
      <c r="BP31" s="647"/>
      <c r="BQ31" s="648"/>
      <c r="BR31" s="646">
        <v>99</v>
      </c>
      <c r="BS31" s="623"/>
      <c r="BT31" s="623"/>
      <c r="BU31" s="623"/>
      <c r="BV31" s="623"/>
      <c r="BW31" s="623"/>
      <c r="BX31" s="597">
        <v>96.5</v>
      </c>
      <c r="BY31" s="647"/>
      <c r="BZ31" s="647"/>
      <c r="CA31" s="647"/>
      <c r="CB31" s="648"/>
      <c r="CD31" s="654"/>
      <c r="CE31" s="655"/>
      <c r="CF31" s="605" t="s">
        <v>294</v>
      </c>
      <c r="CG31" s="606"/>
      <c r="CH31" s="606"/>
      <c r="CI31" s="606"/>
      <c r="CJ31" s="606"/>
      <c r="CK31" s="606"/>
      <c r="CL31" s="606"/>
      <c r="CM31" s="606"/>
      <c r="CN31" s="606"/>
      <c r="CO31" s="606"/>
      <c r="CP31" s="606"/>
      <c r="CQ31" s="607"/>
      <c r="CR31" s="591">
        <v>483943</v>
      </c>
      <c r="CS31" s="623"/>
      <c r="CT31" s="623"/>
      <c r="CU31" s="623"/>
      <c r="CV31" s="623"/>
      <c r="CW31" s="623"/>
      <c r="CX31" s="623"/>
      <c r="CY31" s="624"/>
      <c r="CZ31" s="625">
        <v>2</v>
      </c>
      <c r="DA31" s="626"/>
      <c r="DB31" s="626"/>
      <c r="DC31" s="627"/>
      <c r="DD31" s="600">
        <v>483943</v>
      </c>
      <c r="DE31" s="623"/>
      <c r="DF31" s="623"/>
      <c r="DG31" s="623"/>
      <c r="DH31" s="623"/>
      <c r="DI31" s="623"/>
      <c r="DJ31" s="623"/>
      <c r="DK31" s="624"/>
      <c r="DL31" s="600">
        <v>483943</v>
      </c>
      <c r="DM31" s="623"/>
      <c r="DN31" s="623"/>
      <c r="DO31" s="623"/>
      <c r="DP31" s="623"/>
      <c r="DQ31" s="623"/>
      <c r="DR31" s="623"/>
      <c r="DS31" s="623"/>
      <c r="DT31" s="623"/>
      <c r="DU31" s="623"/>
      <c r="DV31" s="624"/>
      <c r="DW31" s="596">
        <v>3.4</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252203</v>
      </c>
      <c r="S32" s="592"/>
      <c r="T32" s="592"/>
      <c r="U32" s="592"/>
      <c r="V32" s="592"/>
      <c r="W32" s="592"/>
      <c r="X32" s="592"/>
      <c r="Y32" s="593"/>
      <c r="Z32" s="594">
        <v>1</v>
      </c>
      <c r="AA32" s="594"/>
      <c r="AB32" s="594"/>
      <c r="AC32" s="594"/>
      <c r="AD32" s="595">
        <v>343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99.2</v>
      </c>
      <c r="BH32" s="659"/>
      <c r="BI32" s="659"/>
      <c r="BJ32" s="659"/>
      <c r="BK32" s="659"/>
      <c r="BL32" s="659"/>
      <c r="BM32" s="660">
        <v>96.3</v>
      </c>
      <c r="BN32" s="659"/>
      <c r="BO32" s="659"/>
      <c r="BP32" s="659"/>
      <c r="BQ32" s="661"/>
      <c r="BR32" s="658">
        <v>99</v>
      </c>
      <c r="BS32" s="659"/>
      <c r="BT32" s="659"/>
      <c r="BU32" s="659"/>
      <c r="BV32" s="659"/>
      <c r="BW32" s="659"/>
      <c r="BX32" s="660">
        <v>95.5</v>
      </c>
      <c r="BY32" s="659"/>
      <c r="BZ32" s="659"/>
      <c r="CA32" s="659"/>
      <c r="CB32" s="661"/>
      <c r="CD32" s="656"/>
      <c r="CE32" s="657"/>
      <c r="CF32" s="605" t="s">
        <v>297</v>
      </c>
      <c r="CG32" s="606"/>
      <c r="CH32" s="606"/>
      <c r="CI32" s="606"/>
      <c r="CJ32" s="606"/>
      <c r="CK32" s="606"/>
      <c r="CL32" s="606"/>
      <c r="CM32" s="606"/>
      <c r="CN32" s="606"/>
      <c r="CO32" s="606"/>
      <c r="CP32" s="606"/>
      <c r="CQ32" s="607"/>
      <c r="CR32" s="591">
        <v>433</v>
      </c>
      <c r="CS32" s="592"/>
      <c r="CT32" s="592"/>
      <c r="CU32" s="592"/>
      <c r="CV32" s="592"/>
      <c r="CW32" s="592"/>
      <c r="CX32" s="592"/>
      <c r="CY32" s="593"/>
      <c r="CZ32" s="625">
        <v>0</v>
      </c>
      <c r="DA32" s="626"/>
      <c r="DB32" s="626"/>
      <c r="DC32" s="627"/>
      <c r="DD32" s="600">
        <v>433</v>
      </c>
      <c r="DE32" s="592"/>
      <c r="DF32" s="592"/>
      <c r="DG32" s="592"/>
      <c r="DH32" s="592"/>
      <c r="DI32" s="592"/>
      <c r="DJ32" s="592"/>
      <c r="DK32" s="593"/>
      <c r="DL32" s="600">
        <v>433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4746452</v>
      </c>
      <c r="S33" s="592"/>
      <c r="T33" s="592"/>
      <c r="U33" s="592"/>
      <c r="V33" s="592"/>
      <c r="W33" s="592"/>
      <c r="X33" s="592"/>
      <c r="Y33" s="593"/>
      <c r="Z33" s="594">
        <v>18.899999999999999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7841723</v>
      </c>
      <c r="CS33" s="623"/>
      <c r="CT33" s="623"/>
      <c r="CU33" s="623"/>
      <c r="CV33" s="623"/>
      <c r="CW33" s="623"/>
      <c r="CX33" s="623"/>
      <c r="CY33" s="624"/>
      <c r="CZ33" s="625">
        <v>31.9</v>
      </c>
      <c r="DA33" s="626"/>
      <c r="DB33" s="626"/>
      <c r="DC33" s="627"/>
      <c r="DD33" s="600">
        <v>5225315</v>
      </c>
      <c r="DE33" s="623"/>
      <c r="DF33" s="623"/>
      <c r="DG33" s="623"/>
      <c r="DH33" s="623"/>
      <c r="DI33" s="623"/>
      <c r="DJ33" s="623"/>
      <c r="DK33" s="624"/>
      <c r="DL33" s="600">
        <v>4183881</v>
      </c>
      <c r="DM33" s="623"/>
      <c r="DN33" s="623"/>
      <c r="DO33" s="623"/>
      <c r="DP33" s="623"/>
      <c r="DQ33" s="623"/>
      <c r="DR33" s="623"/>
      <c r="DS33" s="623"/>
      <c r="DT33" s="623"/>
      <c r="DU33" s="623"/>
      <c r="DV33" s="624"/>
      <c r="DW33" s="596">
        <v>29</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2527328</v>
      </c>
      <c r="CS34" s="592"/>
      <c r="CT34" s="592"/>
      <c r="CU34" s="592"/>
      <c r="CV34" s="592"/>
      <c r="CW34" s="592"/>
      <c r="CX34" s="592"/>
      <c r="CY34" s="593"/>
      <c r="CZ34" s="625">
        <v>10.3</v>
      </c>
      <c r="DA34" s="626"/>
      <c r="DB34" s="626"/>
      <c r="DC34" s="627"/>
      <c r="DD34" s="600">
        <v>2047523</v>
      </c>
      <c r="DE34" s="592"/>
      <c r="DF34" s="592"/>
      <c r="DG34" s="592"/>
      <c r="DH34" s="592"/>
      <c r="DI34" s="592"/>
      <c r="DJ34" s="592"/>
      <c r="DK34" s="593"/>
      <c r="DL34" s="600">
        <v>1812359</v>
      </c>
      <c r="DM34" s="592"/>
      <c r="DN34" s="592"/>
      <c r="DO34" s="592"/>
      <c r="DP34" s="592"/>
      <c r="DQ34" s="592"/>
      <c r="DR34" s="592"/>
      <c r="DS34" s="592"/>
      <c r="DT34" s="592"/>
      <c r="DU34" s="592"/>
      <c r="DV34" s="593"/>
      <c r="DW34" s="596">
        <v>12.5</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1373552</v>
      </c>
      <c r="S35" s="592"/>
      <c r="T35" s="592"/>
      <c r="U35" s="592"/>
      <c r="V35" s="592"/>
      <c r="W35" s="592"/>
      <c r="X35" s="592"/>
      <c r="Y35" s="593"/>
      <c r="Z35" s="594">
        <v>5.5</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2145660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102849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94036</v>
      </c>
      <c r="CS35" s="623"/>
      <c r="CT35" s="623"/>
      <c r="CU35" s="623"/>
      <c r="CV35" s="623"/>
      <c r="CW35" s="623"/>
      <c r="CX35" s="623"/>
      <c r="CY35" s="624"/>
      <c r="CZ35" s="625">
        <v>0.4</v>
      </c>
      <c r="DA35" s="626"/>
      <c r="DB35" s="626"/>
      <c r="DC35" s="627"/>
      <c r="DD35" s="600">
        <v>94036</v>
      </c>
      <c r="DE35" s="623"/>
      <c r="DF35" s="623"/>
      <c r="DG35" s="623"/>
      <c r="DH35" s="623"/>
      <c r="DI35" s="623"/>
      <c r="DJ35" s="623"/>
      <c r="DK35" s="624"/>
      <c r="DL35" s="600">
        <v>94036</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25087647</v>
      </c>
      <c r="S36" s="664"/>
      <c r="T36" s="664"/>
      <c r="U36" s="664"/>
      <c r="V36" s="664"/>
      <c r="W36" s="664"/>
      <c r="X36" s="664"/>
      <c r="Y36" s="665"/>
      <c r="Z36" s="666">
        <v>100</v>
      </c>
      <c r="AA36" s="666"/>
      <c r="AB36" s="666"/>
      <c r="AC36" s="666"/>
      <c r="AD36" s="667">
        <v>13071801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233946</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-9704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2580234</v>
      </c>
      <c r="CS36" s="592"/>
      <c r="CT36" s="592"/>
      <c r="CU36" s="592"/>
      <c r="CV36" s="592"/>
      <c r="CW36" s="592"/>
      <c r="CX36" s="592"/>
      <c r="CY36" s="593"/>
      <c r="CZ36" s="625">
        <v>10.5</v>
      </c>
      <c r="DA36" s="626"/>
      <c r="DB36" s="626"/>
      <c r="DC36" s="627"/>
      <c r="DD36" s="600">
        <v>779139</v>
      </c>
      <c r="DE36" s="592"/>
      <c r="DF36" s="592"/>
      <c r="DG36" s="592"/>
      <c r="DH36" s="592"/>
      <c r="DI36" s="592"/>
      <c r="DJ36" s="592"/>
      <c r="DK36" s="593"/>
      <c r="DL36" s="600">
        <v>689127</v>
      </c>
      <c r="DM36" s="592"/>
      <c r="DN36" s="592"/>
      <c r="DO36" s="592"/>
      <c r="DP36" s="592"/>
      <c r="DQ36" s="592"/>
      <c r="DR36" s="592"/>
      <c r="DS36" s="592"/>
      <c r="DT36" s="592"/>
      <c r="DU36" s="592"/>
      <c r="DV36" s="593"/>
      <c r="DW36" s="596">
        <v>4.8</v>
      </c>
      <c r="DX36" s="621"/>
      <c r="DY36" s="621"/>
      <c r="DZ36" s="621"/>
      <c r="EA36" s="621"/>
      <c r="EB36" s="621"/>
      <c r="EC36" s="622"/>
    </row>
    <row r="37" spans="2:133" ht="11.25" customHeight="1">
      <c r="AQ37" s="670" t="s">
        <v>312</v>
      </c>
      <c r="AR37" s="671"/>
      <c r="AS37" s="671"/>
      <c r="AT37" s="671"/>
      <c r="AU37" s="671"/>
      <c r="AV37" s="671"/>
      <c r="AW37" s="671"/>
      <c r="AX37" s="671"/>
      <c r="AY37" s="672"/>
      <c r="AZ37" s="591">
        <v>4858</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11033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427213</v>
      </c>
      <c r="CS37" s="623"/>
      <c r="CT37" s="623"/>
      <c r="CU37" s="623"/>
      <c r="CV37" s="623"/>
      <c r="CW37" s="623"/>
      <c r="CX37" s="623"/>
      <c r="CY37" s="624"/>
      <c r="CZ37" s="625">
        <v>1.7</v>
      </c>
      <c r="DA37" s="626"/>
      <c r="DB37" s="626"/>
      <c r="DC37" s="627"/>
      <c r="DD37" s="600">
        <v>424395</v>
      </c>
      <c r="DE37" s="623"/>
      <c r="DF37" s="623"/>
      <c r="DG37" s="623"/>
      <c r="DH37" s="623"/>
      <c r="DI37" s="623"/>
      <c r="DJ37" s="623"/>
      <c r="DK37" s="624"/>
      <c r="DL37" s="600">
        <v>383816</v>
      </c>
      <c r="DM37" s="623"/>
      <c r="DN37" s="623"/>
      <c r="DO37" s="623"/>
      <c r="DP37" s="623"/>
      <c r="DQ37" s="623"/>
      <c r="DR37" s="623"/>
      <c r="DS37" s="623"/>
      <c r="DT37" s="623"/>
      <c r="DU37" s="623"/>
      <c r="DV37" s="624"/>
      <c r="DW37" s="596">
        <v>2.7</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19159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2140802</v>
      </c>
      <c r="CS38" s="592"/>
      <c r="CT38" s="592"/>
      <c r="CU38" s="592"/>
      <c r="CV38" s="592"/>
      <c r="CW38" s="592"/>
      <c r="CX38" s="592"/>
      <c r="CY38" s="593"/>
      <c r="CZ38" s="625">
        <v>8.6999999999999993</v>
      </c>
      <c r="DA38" s="626"/>
      <c r="DB38" s="626"/>
      <c r="DC38" s="627"/>
      <c r="DD38" s="600">
        <v>1812916</v>
      </c>
      <c r="DE38" s="592"/>
      <c r="DF38" s="592"/>
      <c r="DG38" s="592"/>
      <c r="DH38" s="592"/>
      <c r="DI38" s="592"/>
      <c r="DJ38" s="592"/>
      <c r="DK38" s="593"/>
      <c r="DL38" s="600">
        <v>1588359</v>
      </c>
      <c r="DM38" s="592"/>
      <c r="DN38" s="592"/>
      <c r="DO38" s="592"/>
      <c r="DP38" s="592"/>
      <c r="DQ38" s="592"/>
      <c r="DR38" s="592"/>
      <c r="DS38" s="592"/>
      <c r="DT38" s="592"/>
      <c r="DU38" s="592"/>
      <c r="DV38" s="593"/>
      <c r="DW38" s="596">
        <v>11</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499323</v>
      </c>
      <c r="CS39" s="623"/>
      <c r="CT39" s="623"/>
      <c r="CU39" s="623"/>
      <c r="CV39" s="623"/>
      <c r="CW39" s="623"/>
      <c r="CX39" s="623"/>
      <c r="CY39" s="624"/>
      <c r="CZ39" s="625">
        <v>2</v>
      </c>
      <c r="DA39" s="626"/>
      <c r="DB39" s="626"/>
      <c r="DC39" s="627"/>
      <c r="DD39" s="600">
        <v>491701</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544730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77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1362126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3149900</v>
      </c>
      <c r="CS42" s="592"/>
      <c r="CT42" s="592"/>
      <c r="CU42" s="592"/>
      <c r="CV42" s="592"/>
      <c r="CW42" s="592"/>
      <c r="CX42" s="592"/>
      <c r="CY42" s="593"/>
      <c r="CZ42" s="625">
        <v>12.8</v>
      </c>
      <c r="DA42" s="674"/>
      <c r="DB42" s="674"/>
      <c r="DC42" s="675"/>
      <c r="DD42" s="600">
        <v>1191066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37111</v>
      </c>
      <c r="CS43" s="623"/>
      <c r="CT43" s="623"/>
      <c r="CU43" s="623"/>
      <c r="CV43" s="623"/>
      <c r="CW43" s="623"/>
      <c r="CX43" s="623"/>
      <c r="CY43" s="624"/>
      <c r="CZ43" s="625">
        <v>0.2</v>
      </c>
      <c r="DA43" s="626"/>
      <c r="DB43" s="626"/>
      <c r="DC43" s="627"/>
      <c r="DD43" s="600">
        <v>37111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3043989</v>
      </c>
      <c r="CS44" s="592"/>
      <c r="CT44" s="592"/>
      <c r="CU44" s="592"/>
      <c r="CV44" s="592"/>
      <c r="CW44" s="592"/>
      <c r="CX44" s="592"/>
      <c r="CY44" s="593"/>
      <c r="CZ44" s="625">
        <v>12.4</v>
      </c>
      <c r="DA44" s="674"/>
      <c r="DB44" s="674"/>
      <c r="DC44" s="675"/>
      <c r="DD44" s="600">
        <v>1128434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256677</v>
      </c>
      <c r="CS45" s="623"/>
      <c r="CT45" s="623"/>
      <c r="CU45" s="623"/>
      <c r="CV45" s="623"/>
      <c r="CW45" s="623"/>
      <c r="CX45" s="623"/>
      <c r="CY45" s="624"/>
      <c r="CZ45" s="625">
        <v>1</v>
      </c>
      <c r="DA45" s="626"/>
      <c r="DB45" s="626"/>
      <c r="DC45" s="627"/>
      <c r="DD45" s="600">
        <v>11780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2787312</v>
      </c>
      <c r="CS46" s="592"/>
      <c r="CT46" s="592"/>
      <c r="CU46" s="592"/>
      <c r="CV46" s="592"/>
      <c r="CW46" s="592"/>
      <c r="CX46" s="592"/>
      <c r="CY46" s="593"/>
      <c r="CZ46" s="625">
        <v>11.3</v>
      </c>
      <c r="DA46" s="674"/>
      <c r="DB46" s="674"/>
      <c r="DC46" s="675"/>
      <c r="DD46" s="600">
        <v>1116654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105911</v>
      </c>
      <c r="CS47" s="623"/>
      <c r="CT47" s="623"/>
      <c r="CU47" s="623"/>
      <c r="CV47" s="623"/>
      <c r="CW47" s="623"/>
      <c r="CX47" s="623"/>
      <c r="CY47" s="624"/>
      <c r="CZ47" s="625">
        <v>0.4</v>
      </c>
      <c r="DA47" s="626"/>
      <c r="DB47" s="626"/>
      <c r="DC47" s="627"/>
      <c r="DD47" s="600">
        <v>62632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24612473</v>
      </c>
      <c r="CS49" s="659"/>
      <c r="CT49" s="659"/>
      <c r="CU49" s="659"/>
      <c r="CV49" s="659"/>
      <c r="CW49" s="659"/>
      <c r="CX49" s="659"/>
      <c r="CY49" s="686"/>
      <c r="CZ49" s="687">
        <v>100</v>
      </c>
      <c r="DA49" s="688"/>
      <c r="DB49" s="688"/>
      <c r="DC49" s="689"/>
      <c r="DD49" s="690">
        <v>15838226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26110</v>
      </c>
      <c r="R7" s="721"/>
      <c r="S7" s="721"/>
      <c r="T7" s="721"/>
      <c r="U7" s="721"/>
      <c r="V7" s="721">
        <v>25635</v>
      </c>
      <c r="W7" s="721"/>
      <c r="X7" s="721"/>
      <c r="Y7" s="721"/>
      <c r="Z7" s="721"/>
      <c r="AA7" s="721">
        <v>475</v>
      </c>
      <c r="AB7" s="721"/>
      <c r="AC7" s="721"/>
      <c r="AD7" s="721"/>
      <c r="AE7" s="722"/>
      <c r="AF7" s="723">
        <v>296</v>
      </c>
      <c r="AG7" s="724"/>
      <c r="AH7" s="724"/>
      <c r="AI7" s="724"/>
      <c r="AJ7" s="725"/>
      <c r="AK7" s="760">
        <v>10</v>
      </c>
      <c r="AL7" s="761"/>
      <c r="AM7" s="761"/>
      <c r="AN7" s="761"/>
      <c r="AO7" s="761"/>
      <c r="AP7" s="761">
        <v>28027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8</v>
      </c>
      <c r="CI7" s="758"/>
      <c r="CJ7" s="758"/>
      <c r="CK7" s="758"/>
      <c r="CL7" s="759"/>
      <c r="CM7" s="757">
        <v>223</v>
      </c>
      <c r="CN7" s="758"/>
      <c r="CO7" s="758"/>
      <c r="CP7" s="758"/>
      <c r="CQ7" s="759"/>
      <c r="CR7" s="757">
        <v>194</v>
      </c>
      <c r="CS7" s="758"/>
      <c r="CT7" s="758"/>
      <c r="CU7" s="758"/>
      <c r="CV7" s="759"/>
      <c r="CW7" s="757">
        <v>3</v>
      </c>
      <c r="CX7" s="758"/>
      <c r="CY7" s="758"/>
      <c r="CZ7" s="758"/>
      <c r="DA7" s="759"/>
      <c r="DB7" s="757" t="s">
        <v>544</v>
      </c>
      <c r="DC7" s="758"/>
      <c r="DD7" s="758"/>
      <c r="DE7" s="758"/>
      <c r="DF7" s="759"/>
      <c r="DG7" s="757" t="s">
        <v>544</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239</v>
      </c>
      <c r="R8" s="745"/>
      <c r="S8" s="745"/>
      <c r="T8" s="745"/>
      <c r="U8" s="745"/>
      <c r="V8" s="745">
        <v>239</v>
      </c>
      <c r="W8" s="745"/>
      <c r="X8" s="745"/>
      <c r="Y8" s="745"/>
      <c r="Z8" s="745"/>
      <c r="AA8" s="745" t="s">
        <v>540</v>
      </c>
      <c r="AB8" s="745"/>
      <c r="AC8" s="745"/>
      <c r="AD8" s="745"/>
      <c r="AE8" s="746"/>
      <c r="AF8" s="747" t="s">
        <v>112</v>
      </c>
      <c r="AG8" s="748"/>
      <c r="AH8" s="748"/>
      <c r="AI8" s="748"/>
      <c r="AJ8" s="749"/>
      <c r="AK8" s="750">
        <v>239</v>
      </c>
      <c r="AL8" s="751"/>
      <c r="AM8" s="751"/>
      <c r="AN8" s="751"/>
      <c r="AO8" s="751"/>
      <c r="AP8" s="751">
        <v>3568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539</v>
      </c>
      <c r="BS8" s="754" t="s">
        <v>538</v>
      </c>
      <c r="BT8" s="755"/>
      <c r="BU8" s="755"/>
      <c r="BV8" s="755"/>
      <c r="BW8" s="755"/>
      <c r="BX8" s="755"/>
      <c r="BY8" s="755"/>
      <c r="BZ8" s="755"/>
      <c r="CA8" s="755"/>
      <c r="CB8" s="755"/>
      <c r="CC8" s="755"/>
      <c r="CD8" s="755"/>
      <c r="CE8" s="755"/>
      <c r="CF8" s="755"/>
      <c r="CG8" s="756"/>
      <c r="CH8" s="767">
        <v>50</v>
      </c>
      <c r="CI8" s="768"/>
      <c r="CJ8" s="768"/>
      <c r="CK8" s="768"/>
      <c r="CL8" s="769"/>
      <c r="CM8" s="767">
        <v>758</v>
      </c>
      <c r="CN8" s="768"/>
      <c r="CO8" s="768"/>
      <c r="CP8" s="768"/>
      <c r="CQ8" s="769"/>
      <c r="CR8" s="767">
        <v>5</v>
      </c>
      <c r="CS8" s="768"/>
      <c r="CT8" s="768"/>
      <c r="CU8" s="768"/>
      <c r="CV8" s="769"/>
      <c r="CW8" s="767" t="s">
        <v>543</v>
      </c>
      <c r="CX8" s="768"/>
      <c r="CY8" s="768"/>
      <c r="CZ8" s="768"/>
      <c r="DA8" s="769"/>
      <c r="DB8" s="767">
        <v>400</v>
      </c>
      <c r="DC8" s="768"/>
      <c r="DD8" s="768"/>
      <c r="DE8" s="768"/>
      <c r="DF8" s="769"/>
      <c r="DG8" s="767">
        <v>13637</v>
      </c>
      <c r="DH8" s="768"/>
      <c r="DI8" s="768"/>
      <c r="DJ8" s="768"/>
      <c r="DK8" s="769"/>
      <c r="DL8" s="767" t="s">
        <v>545</v>
      </c>
      <c r="DM8" s="768"/>
      <c r="DN8" s="768"/>
      <c r="DO8" s="768"/>
      <c r="DP8" s="769"/>
      <c r="DQ8" s="767" t="s">
        <v>545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26110</v>
      </c>
      <c r="R23" s="780"/>
      <c r="S23" s="780"/>
      <c r="T23" s="780"/>
      <c r="U23" s="780"/>
      <c r="V23" s="780">
        <v>25635</v>
      </c>
      <c r="W23" s="780"/>
      <c r="X23" s="780"/>
      <c r="Y23" s="780"/>
      <c r="Z23" s="780"/>
      <c r="AA23" s="780">
        <v>475</v>
      </c>
      <c r="AB23" s="780"/>
      <c r="AC23" s="780"/>
      <c r="AD23" s="780"/>
      <c r="AE23" s="781"/>
      <c r="AF23" s="782">
        <v>296</v>
      </c>
      <c r="AG23" s="780"/>
      <c r="AH23" s="780"/>
      <c r="AI23" s="780"/>
      <c r="AJ23" s="783"/>
      <c r="AK23" s="784"/>
      <c r="AL23" s="785"/>
      <c r="AM23" s="785"/>
      <c r="AN23" s="785"/>
      <c r="AO23" s="785"/>
      <c r="AP23" s="780">
        <v>31596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7">
        <v>8057</v>
      </c>
      <c r="R28" s="808"/>
      <c r="S28" s="808"/>
      <c r="T28" s="808"/>
      <c r="U28" s="808"/>
      <c r="V28" s="808">
        <v>7954</v>
      </c>
      <c r="W28" s="808"/>
      <c r="X28" s="808"/>
      <c r="Y28" s="808"/>
      <c r="Z28" s="808"/>
      <c r="AA28" s="808">
        <v>103</v>
      </c>
      <c r="AB28" s="808"/>
      <c r="AC28" s="808"/>
      <c r="AD28" s="808"/>
      <c r="AE28" s="809"/>
      <c r="AF28" s="810">
        <v>103</v>
      </c>
      <c r="AG28" s="808"/>
      <c r="AH28" s="808"/>
      <c r="AI28" s="808"/>
      <c r="AJ28" s="811"/>
      <c r="AK28" s="812">
        <v>545</v>
      </c>
      <c r="AL28" s="804"/>
      <c r="AM28" s="804"/>
      <c r="AN28" s="804"/>
      <c r="AO28" s="804"/>
      <c r="AP28" s="804" t="s">
        <v>540</v>
      </c>
      <c r="AQ28" s="804"/>
      <c r="AR28" s="804"/>
      <c r="AS28" s="804"/>
      <c r="AT28" s="804"/>
      <c r="AU28" s="804" t="s">
        <v>540</v>
      </c>
      <c r="AV28" s="804"/>
      <c r="AW28" s="804"/>
      <c r="AX28" s="804"/>
      <c r="AY28" s="804"/>
      <c r="AZ28" s="804" t="s">
        <v>540</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4675</v>
      </c>
      <c r="R29" s="745"/>
      <c r="S29" s="745"/>
      <c r="T29" s="745"/>
      <c r="U29" s="745"/>
      <c r="V29" s="745">
        <v>4662</v>
      </c>
      <c r="W29" s="745"/>
      <c r="X29" s="745"/>
      <c r="Y29" s="745"/>
      <c r="Z29" s="745"/>
      <c r="AA29" s="745">
        <v>13</v>
      </c>
      <c r="AB29" s="745"/>
      <c r="AC29" s="745"/>
      <c r="AD29" s="745"/>
      <c r="AE29" s="746"/>
      <c r="AF29" s="747">
        <v>13</v>
      </c>
      <c r="AG29" s="748"/>
      <c r="AH29" s="748"/>
      <c r="AI29" s="748"/>
      <c r="AJ29" s="749"/>
      <c r="AK29" s="815">
        <v>688</v>
      </c>
      <c r="AL29" s="816"/>
      <c r="AM29" s="816"/>
      <c r="AN29" s="816"/>
      <c r="AO29" s="816"/>
      <c r="AP29" s="816" t="s">
        <v>540</v>
      </c>
      <c r="AQ29" s="816"/>
      <c r="AR29" s="816"/>
      <c r="AS29" s="816"/>
      <c r="AT29" s="816"/>
      <c r="AU29" s="816" t="s">
        <v>540</v>
      </c>
      <c r="AV29" s="816"/>
      <c r="AW29" s="816"/>
      <c r="AX29" s="816"/>
      <c r="AY29" s="816"/>
      <c r="AZ29" s="816" t="s">
        <v>540</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992</v>
      </c>
      <c r="R30" s="745"/>
      <c r="S30" s="745"/>
      <c r="T30" s="745"/>
      <c r="U30" s="745"/>
      <c r="V30" s="745">
        <v>942</v>
      </c>
      <c r="W30" s="745"/>
      <c r="X30" s="745"/>
      <c r="Y30" s="745"/>
      <c r="Z30" s="745"/>
      <c r="AA30" s="745">
        <v>51</v>
      </c>
      <c r="AB30" s="745"/>
      <c r="AC30" s="745"/>
      <c r="AD30" s="745"/>
      <c r="AE30" s="746"/>
      <c r="AF30" s="747">
        <v>51</v>
      </c>
      <c r="AG30" s="748"/>
      <c r="AH30" s="748"/>
      <c r="AI30" s="748"/>
      <c r="AJ30" s="749"/>
      <c r="AK30" s="815">
        <v>141</v>
      </c>
      <c r="AL30" s="816"/>
      <c r="AM30" s="816"/>
      <c r="AN30" s="816"/>
      <c r="AO30" s="816"/>
      <c r="AP30" s="816" t="s">
        <v>541</v>
      </c>
      <c r="AQ30" s="816"/>
      <c r="AR30" s="816"/>
      <c r="AS30" s="816"/>
      <c r="AT30" s="816"/>
      <c r="AU30" s="816" t="s">
        <v>541</v>
      </c>
      <c r="AV30" s="816"/>
      <c r="AW30" s="816"/>
      <c r="AX30" s="816"/>
      <c r="AY30" s="816"/>
      <c r="AZ30" s="816" t="s">
        <v>541</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1338</v>
      </c>
      <c r="R31" s="745"/>
      <c r="S31" s="745"/>
      <c r="T31" s="745"/>
      <c r="U31" s="745"/>
      <c r="V31" s="745">
        <v>1211</v>
      </c>
      <c r="W31" s="745"/>
      <c r="X31" s="745"/>
      <c r="Y31" s="745"/>
      <c r="Z31" s="745"/>
      <c r="AA31" s="745">
        <v>127</v>
      </c>
      <c r="AB31" s="745"/>
      <c r="AC31" s="745"/>
      <c r="AD31" s="745"/>
      <c r="AE31" s="746"/>
      <c r="AF31" s="747">
        <v>3133</v>
      </c>
      <c r="AG31" s="748"/>
      <c r="AH31" s="748"/>
      <c r="AI31" s="748"/>
      <c r="AJ31" s="749"/>
      <c r="AK31" s="815">
        <v>4</v>
      </c>
      <c r="AL31" s="816"/>
      <c r="AM31" s="816"/>
      <c r="AN31" s="816"/>
      <c r="AO31" s="816"/>
      <c r="AP31" s="816">
        <v>8903</v>
      </c>
      <c r="AQ31" s="816"/>
      <c r="AR31" s="816"/>
      <c r="AS31" s="816"/>
      <c r="AT31" s="816"/>
      <c r="AU31" s="816">
        <v>27</v>
      </c>
      <c r="AV31" s="816"/>
      <c r="AW31" s="816"/>
      <c r="AX31" s="816"/>
      <c r="AY31" s="816"/>
      <c r="AZ31" s="817" t="s">
        <v>540</v>
      </c>
      <c r="BA31" s="817"/>
      <c r="BB31" s="817"/>
      <c r="BC31" s="817"/>
      <c r="BD31" s="817"/>
      <c r="BE31" s="813" t="s">
        <v>383</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1492</v>
      </c>
      <c r="R32" s="745"/>
      <c r="S32" s="745"/>
      <c r="T32" s="745"/>
      <c r="U32" s="745"/>
      <c r="V32" s="745">
        <v>1483</v>
      </c>
      <c r="W32" s="745"/>
      <c r="X32" s="745"/>
      <c r="Y32" s="745"/>
      <c r="Z32" s="745"/>
      <c r="AA32" s="745">
        <v>9</v>
      </c>
      <c r="AB32" s="745"/>
      <c r="AC32" s="745"/>
      <c r="AD32" s="745"/>
      <c r="AE32" s="746"/>
      <c r="AF32" s="747" t="s">
        <v>112</v>
      </c>
      <c r="AG32" s="748"/>
      <c r="AH32" s="748"/>
      <c r="AI32" s="748"/>
      <c r="AJ32" s="749"/>
      <c r="AK32" s="815">
        <v>234</v>
      </c>
      <c r="AL32" s="816"/>
      <c r="AM32" s="816"/>
      <c r="AN32" s="816"/>
      <c r="AO32" s="816"/>
      <c r="AP32" s="816">
        <v>6829</v>
      </c>
      <c r="AQ32" s="816"/>
      <c r="AR32" s="816"/>
      <c r="AS32" s="816"/>
      <c r="AT32" s="816"/>
      <c r="AU32" s="816">
        <v>2233</v>
      </c>
      <c r="AV32" s="816"/>
      <c r="AW32" s="816"/>
      <c r="AX32" s="816"/>
      <c r="AY32" s="816"/>
      <c r="AZ32" s="817" t="s">
        <v>542</v>
      </c>
      <c r="BA32" s="817"/>
      <c r="BB32" s="817"/>
      <c r="BC32" s="817"/>
      <c r="BD32" s="817"/>
      <c r="BE32" s="813" t="s">
        <v>385</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3299</v>
      </c>
      <c r="AG63" s="827"/>
      <c r="AH63" s="827"/>
      <c r="AI63" s="827"/>
      <c r="AJ63" s="828"/>
      <c r="AK63" s="829"/>
      <c r="AL63" s="824"/>
      <c r="AM63" s="824"/>
      <c r="AN63" s="824"/>
      <c r="AO63" s="824"/>
      <c r="AP63" s="827">
        <v>15732</v>
      </c>
      <c r="AQ63" s="827"/>
      <c r="AR63" s="827"/>
      <c r="AS63" s="827"/>
      <c r="AT63" s="827"/>
      <c r="AU63" s="827">
        <v>2260</v>
      </c>
      <c r="AV63" s="827"/>
      <c r="AW63" s="827"/>
      <c r="AX63" s="827"/>
      <c r="AY63" s="827"/>
      <c r="AZ63" s="831"/>
      <c r="BA63" s="831"/>
      <c r="BB63" s="831"/>
      <c r="BC63" s="831"/>
      <c r="BD63" s="831"/>
      <c r="BE63" s="832"/>
      <c r="BF63" s="832"/>
      <c r="BG63" s="832"/>
      <c r="BH63" s="832"/>
      <c r="BI63" s="833"/>
      <c r="BJ63" s="834" t="s">
        <v>112</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9"/>
      <c r="AH66" s="799"/>
      <c r="AI66" s="799"/>
      <c r="AJ66" s="838"/>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531</v>
      </c>
      <c r="C68" s="855"/>
      <c r="D68" s="855"/>
      <c r="E68" s="855"/>
      <c r="F68" s="855"/>
      <c r="G68" s="855"/>
      <c r="H68" s="855"/>
      <c r="I68" s="855"/>
      <c r="J68" s="855"/>
      <c r="K68" s="855"/>
      <c r="L68" s="855"/>
      <c r="M68" s="855"/>
      <c r="N68" s="855"/>
      <c r="O68" s="855"/>
      <c r="P68" s="856"/>
      <c r="Q68" s="857">
        <v>723</v>
      </c>
      <c r="R68" s="851"/>
      <c r="S68" s="851"/>
      <c r="T68" s="851"/>
      <c r="U68" s="851"/>
      <c r="V68" s="851">
        <v>713</v>
      </c>
      <c r="W68" s="851"/>
      <c r="X68" s="851"/>
      <c r="Y68" s="851"/>
      <c r="Z68" s="851"/>
      <c r="AA68" s="851">
        <v>10</v>
      </c>
      <c r="AB68" s="851"/>
      <c r="AC68" s="851"/>
      <c r="AD68" s="851"/>
      <c r="AE68" s="851"/>
      <c r="AF68" s="851">
        <v>10</v>
      </c>
      <c r="AG68" s="851"/>
      <c r="AH68" s="851"/>
      <c r="AI68" s="851"/>
      <c r="AJ68" s="851"/>
      <c r="AK68" s="851" t="s">
        <v>547</v>
      </c>
      <c r="AL68" s="851"/>
      <c r="AM68" s="851"/>
      <c r="AN68" s="851"/>
      <c r="AO68" s="851"/>
      <c r="AP68" s="851">
        <v>73</v>
      </c>
      <c r="AQ68" s="851"/>
      <c r="AR68" s="851"/>
      <c r="AS68" s="851"/>
      <c r="AT68" s="851"/>
      <c r="AU68" s="851">
        <v>40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532</v>
      </c>
      <c r="C69" s="859"/>
      <c r="D69" s="859"/>
      <c r="E69" s="859"/>
      <c r="F69" s="859"/>
      <c r="G69" s="859"/>
      <c r="H69" s="859"/>
      <c r="I69" s="859"/>
      <c r="J69" s="859"/>
      <c r="K69" s="859"/>
      <c r="L69" s="859"/>
      <c r="M69" s="859"/>
      <c r="N69" s="859"/>
      <c r="O69" s="859"/>
      <c r="P69" s="860"/>
      <c r="Q69" s="861">
        <v>434</v>
      </c>
      <c r="R69" s="816"/>
      <c r="S69" s="816"/>
      <c r="T69" s="816"/>
      <c r="U69" s="816"/>
      <c r="V69" s="816">
        <v>426</v>
      </c>
      <c r="W69" s="816"/>
      <c r="X69" s="816"/>
      <c r="Y69" s="816"/>
      <c r="Z69" s="816"/>
      <c r="AA69" s="816">
        <v>8</v>
      </c>
      <c r="AB69" s="816"/>
      <c r="AC69" s="816"/>
      <c r="AD69" s="816"/>
      <c r="AE69" s="816"/>
      <c r="AF69" s="816">
        <v>8</v>
      </c>
      <c r="AG69" s="816"/>
      <c r="AH69" s="816"/>
      <c r="AI69" s="816"/>
      <c r="AJ69" s="816"/>
      <c r="AK69" s="816" t="s">
        <v>548</v>
      </c>
      <c r="AL69" s="816"/>
      <c r="AM69" s="816"/>
      <c r="AN69" s="816"/>
      <c r="AO69" s="816"/>
      <c r="AP69" s="816">
        <v>838</v>
      </c>
      <c r="AQ69" s="816"/>
      <c r="AR69" s="816"/>
      <c r="AS69" s="816"/>
      <c r="AT69" s="816"/>
      <c r="AU69" s="816">
        <v>113</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533</v>
      </c>
      <c r="C70" s="859"/>
      <c r="D70" s="859"/>
      <c r="E70" s="859"/>
      <c r="F70" s="859"/>
      <c r="G70" s="859"/>
      <c r="H70" s="859"/>
      <c r="I70" s="859"/>
      <c r="J70" s="859"/>
      <c r="K70" s="859"/>
      <c r="L70" s="859"/>
      <c r="M70" s="859"/>
      <c r="N70" s="859"/>
      <c r="O70" s="859"/>
      <c r="P70" s="860"/>
      <c r="Q70" s="861">
        <v>185</v>
      </c>
      <c r="R70" s="816"/>
      <c r="S70" s="816"/>
      <c r="T70" s="816"/>
      <c r="U70" s="816"/>
      <c r="V70" s="816">
        <v>158</v>
      </c>
      <c r="W70" s="816"/>
      <c r="X70" s="816"/>
      <c r="Y70" s="816"/>
      <c r="Z70" s="816"/>
      <c r="AA70" s="816">
        <v>26</v>
      </c>
      <c r="AB70" s="816"/>
      <c r="AC70" s="816"/>
      <c r="AD70" s="816"/>
      <c r="AE70" s="816"/>
      <c r="AF70" s="816">
        <v>26</v>
      </c>
      <c r="AG70" s="816"/>
      <c r="AH70" s="816"/>
      <c r="AI70" s="816"/>
      <c r="AJ70" s="816"/>
      <c r="AK70" s="816">
        <v>12</v>
      </c>
      <c r="AL70" s="816"/>
      <c r="AM70" s="816"/>
      <c r="AN70" s="816"/>
      <c r="AO70" s="816"/>
      <c r="AP70" s="816" t="s">
        <v>549</v>
      </c>
      <c r="AQ70" s="816"/>
      <c r="AR70" s="816"/>
      <c r="AS70" s="816"/>
      <c r="AT70" s="816"/>
      <c r="AU70" s="816" t="s">
        <v>549</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534</v>
      </c>
      <c r="C71" s="859"/>
      <c r="D71" s="859"/>
      <c r="E71" s="859"/>
      <c r="F71" s="859"/>
      <c r="G71" s="859"/>
      <c r="H71" s="859"/>
      <c r="I71" s="859"/>
      <c r="J71" s="859"/>
      <c r="K71" s="859"/>
      <c r="L71" s="859"/>
      <c r="M71" s="859"/>
      <c r="N71" s="859"/>
      <c r="O71" s="859"/>
      <c r="P71" s="860"/>
      <c r="Q71" s="861">
        <v>946790</v>
      </c>
      <c r="R71" s="816"/>
      <c r="S71" s="816"/>
      <c r="T71" s="816"/>
      <c r="U71" s="816"/>
      <c r="V71" s="816">
        <v>924334</v>
      </c>
      <c r="W71" s="816"/>
      <c r="X71" s="816"/>
      <c r="Y71" s="816"/>
      <c r="Z71" s="816"/>
      <c r="AA71" s="816">
        <v>22456</v>
      </c>
      <c r="AB71" s="816"/>
      <c r="AC71" s="816"/>
      <c r="AD71" s="816"/>
      <c r="AE71" s="816"/>
      <c r="AF71" s="816">
        <v>22456</v>
      </c>
      <c r="AG71" s="816"/>
      <c r="AH71" s="816"/>
      <c r="AI71" s="816"/>
      <c r="AJ71" s="816"/>
      <c r="AK71" s="816">
        <v>5657</v>
      </c>
      <c r="AL71" s="816"/>
      <c r="AM71" s="816"/>
      <c r="AN71" s="816"/>
      <c r="AO71" s="816"/>
      <c r="AP71" s="816" t="s">
        <v>549</v>
      </c>
      <c r="AQ71" s="816"/>
      <c r="AR71" s="816"/>
      <c r="AS71" s="816"/>
      <c r="AT71" s="816"/>
      <c r="AU71" s="816" t="s">
        <v>550</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535</v>
      </c>
      <c r="C72" s="859"/>
      <c r="D72" s="859"/>
      <c r="E72" s="859"/>
      <c r="F72" s="859"/>
      <c r="G72" s="859"/>
      <c r="H72" s="859"/>
      <c r="I72" s="859"/>
      <c r="J72" s="859"/>
      <c r="K72" s="859"/>
      <c r="L72" s="859"/>
      <c r="M72" s="859"/>
      <c r="N72" s="859"/>
      <c r="O72" s="859"/>
      <c r="P72" s="860"/>
      <c r="Q72" s="861">
        <v>40036</v>
      </c>
      <c r="R72" s="816"/>
      <c r="S72" s="816"/>
      <c r="T72" s="816"/>
      <c r="U72" s="816"/>
      <c r="V72" s="816">
        <v>34096</v>
      </c>
      <c r="W72" s="816"/>
      <c r="X72" s="816"/>
      <c r="Y72" s="816"/>
      <c r="Z72" s="816"/>
      <c r="AA72" s="816">
        <v>5940</v>
      </c>
      <c r="AB72" s="816"/>
      <c r="AC72" s="816"/>
      <c r="AD72" s="816"/>
      <c r="AE72" s="816"/>
      <c r="AF72" s="816">
        <v>32505</v>
      </c>
      <c r="AG72" s="816"/>
      <c r="AH72" s="816"/>
      <c r="AI72" s="816"/>
      <c r="AJ72" s="816"/>
      <c r="AK72" s="816" t="s">
        <v>549</v>
      </c>
      <c r="AL72" s="816"/>
      <c r="AM72" s="816"/>
      <c r="AN72" s="816"/>
      <c r="AO72" s="816"/>
      <c r="AP72" s="816">
        <v>149081</v>
      </c>
      <c r="AQ72" s="816"/>
      <c r="AR72" s="816"/>
      <c r="AS72" s="816"/>
      <c r="AT72" s="816"/>
      <c r="AU72" s="816" t="s">
        <v>549</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536</v>
      </c>
      <c r="C73" s="859"/>
      <c r="D73" s="859"/>
      <c r="E73" s="859"/>
      <c r="F73" s="859"/>
      <c r="G73" s="859"/>
      <c r="H73" s="859"/>
      <c r="I73" s="859"/>
      <c r="J73" s="859"/>
      <c r="K73" s="859"/>
      <c r="L73" s="859"/>
      <c r="M73" s="859"/>
      <c r="N73" s="859"/>
      <c r="O73" s="859"/>
      <c r="P73" s="860"/>
      <c r="Q73" s="861">
        <v>9050</v>
      </c>
      <c r="R73" s="816"/>
      <c r="S73" s="816"/>
      <c r="T73" s="816"/>
      <c r="U73" s="816"/>
      <c r="V73" s="816">
        <v>5629</v>
      </c>
      <c r="W73" s="816"/>
      <c r="X73" s="816"/>
      <c r="Y73" s="816"/>
      <c r="Z73" s="816"/>
      <c r="AA73" s="816">
        <v>3421</v>
      </c>
      <c r="AB73" s="816"/>
      <c r="AC73" s="816"/>
      <c r="AD73" s="816"/>
      <c r="AE73" s="816"/>
      <c r="AF73" s="816">
        <v>11358</v>
      </c>
      <c r="AG73" s="816"/>
      <c r="AH73" s="816"/>
      <c r="AI73" s="816"/>
      <c r="AJ73" s="816"/>
      <c r="AK73" s="816" t="s">
        <v>549</v>
      </c>
      <c r="AL73" s="816"/>
      <c r="AM73" s="816"/>
      <c r="AN73" s="816"/>
      <c r="AO73" s="816"/>
      <c r="AP73" s="816">
        <v>20248</v>
      </c>
      <c r="AQ73" s="816"/>
      <c r="AR73" s="816"/>
      <c r="AS73" s="816"/>
      <c r="AT73" s="816"/>
      <c r="AU73" s="816" t="s">
        <v>549</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c r="C74" s="859"/>
      <c r="D74" s="859"/>
      <c r="E74" s="859"/>
      <c r="F74" s="859"/>
      <c r="G74" s="859"/>
      <c r="H74" s="859"/>
      <c r="I74" s="859"/>
      <c r="J74" s="859"/>
      <c r="K74" s="859"/>
      <c r="L74" s="859"/>
      <c r="M74" s="859"/>
      <c r="N74" s="859"/>
      <c r="O74" s="859"/>
      <c r="P74" s="860"/>
      <c r="Q74" s="861"/>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c r="C75" s="859"/>
      <c r="D75" s="859"/>
      <c r="E75" s="859"/>
      <c r="F75" s="859"/>
      <c r="G75" s="859"/>
      <c r="H75" s="859"/>
      <c r="I75" s="859"/>
      <c r="J75" s="859"/>
      <c r="K75" s="859"/>
      <c r="L75" s="859"/>
      <c r="M75" s="859"/>
      <c r="N75" s="859"/>
      <c r="O75" s="859"/>
      <c r="P75" s="860"/>
      <c r="Q75" s="864"/>
      <c r="R75" s="865"/>
      <c r="S75" s="865"/>
      <c r="T75" s="865"/>
      <c r="U75" s="815"/>
      <c r="V75" s="866"/>
      <c r="W75" s="865"/>
      <c r="X75" s="865"/>
      <c r="Y75" s="865"/>
      <c r="Z75" s="815"/>
      <c r="AA75" s="866"/>
      <c r="AB75" s="865"/>
      <c r="AC75" s="865"/>
      <c r="AD75" s="865"/>
      <c r="AE75" s="815"/>
      <c r="AF75" s="866"/>
      <c r="AG75" s="865"/>
      <c r="AH75" s="865"/>
      <c r="AI75" s="865"/>
      <c r="AJ75" s="815"/>
      <c r="AK75" s="866"/>
      <c r="AL75" s="865"/>
      <c r="AM75" s="865"/>
      <c r="AN75" s="865"/>
      <c r="AO75" s="815"/>
      <c r="AP75" s="866"/>
      <c r="AQ75" s="865"/>
      <c r="AR75" s="865"/>
      <c r="AS75" s="865"/>
      <c r="AT75" s="815"/>
      <c r="AU75" s="866"/>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c r="C76" s="859"/>
      <c r="D76" s="859"/>
      <c r="E76" s="859"/>
      <c r="F76" s="859"/>
      <c r="G76" s="859"/>
      <c r="H76" s="859"/>
      <c r="I76" s="859"/>
      <c r="J76" s="859"/>
      <c r="K76" s="859"/>
      <c r="L76" s="859"/>
      <c r="M76" s="859"/>
      <c r="N76" s="859"/>
      <c r="O76" s="859"/>
      <c r="P76" s="860"/>
      <c r="Q76" s="864"/>
      <c r="R76" s="865"/>
      <c r="S76" s="865"/>
      <c r="T76" s="865"/>
      <c r="U76" s="815"/>
      <c r="V76" s="866"/>
      <c r="W76" s="865"/>
      <c r="X76" s="865"/>
      <c r="Y76" s="865"/>
      <c r="Z76" s="815"/>
      <c r="AA76" s="866"/>
      <c r="AB76" s="865"/>
      <c r="AC76" s="865"/>
      <c r="AD76" s="865"/>
      <c r="AE76" s="815"/>
      <c r="AF76" s="866"/>
      <c r="AG76" s="865"/>
      <c r="AH76" s="865"/>
      <c r="AI76" s="865"/>
      <c r="AJ76" s="815"/>
      <c r="AK76" s="866"/>
      <c r="AL76" s="865"/>
      <c r="AM76" s="865"/>
      <c r="AN76" s="865"/>
      <c r="AO76" s="815"/>
      <c r="AP76" s="866"/>
      <c r="AQ76" s="865"/>
      <c r="AR76" s="865"/>
      <c r="AS76" s="865"/>
      <c r="AT76" s="815"/>
      <c r="AU76" s="866"/>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66363</v>
      </c>
      <c r="AG88" s="827"/>
      <c r="AH88" s="827"/>
      <c r="AI88" s="827"/>
      <c r="AJ88" s="827"/>
      <c r="AK88" s="824"/>
      <c r="AL88" s="824"/>
      <c r="AM88" s="824"/>
      <c r="AN88" s="824"/>
      <c r="AO88" s="824"/>
      <c r="AP88" s="827">
        <v>170240</v>
      </c>
      <c r="AQ88" s="827"/>
      <c r="AR88" s="827"/>
      <c r="AS88" s="827"/>
      <c r="AT88" s="827"/>
      <c r="AU88" s="827">
        <v>153</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199</v>
      </c>
      <c r="CS102" s="835"/>
      <c r="CT102" s="835"/>
      <c r="CU102" s="835"/>
      <c r="CV102" s="878"/>
      <c r="CW102" s="877">
        <v>3</v>
      </c>
      <c r="CX102" s="835"/>
      <c r="CY102" s="835"/>
      <c r="CZ102" s="835"/>
      <c r="DA102" s="878"/>
      <c r="DB102" s="877">
        <v>400</v>
      </c>
      <c r="DC102" s="835"/>
      <c r="DD102" s="835"/>
      <c r="DE102" s="835"/>
      <c r="DF102" s="878"/>
      <c r="DG102" s="877">
        <v>13637</v>
      </c>
      <c r="DH102" s="835"/>
      <c r="DI102" s="835"/>
      <c r="DJ102" s="835"/>
      <c r="DK102" s="878"/>
      <c r="DL102" s="877" t="s">
        <v>544</v>
      </c>
      <c r="DM102" s="835"/>
      <c r="DN102" s="835"/>
      <c r="DO102" s="835"/>
      <c r="DP102" s="878"/>
      <c r="DQ102" s="877" t="s">
        <v>546</v>
      </c>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285</v>
      </c>
      <c r="AG109" s="880"/>
      <c r="AH109" s="880"/>
      <c r="AI109" s="880"/>
      <c r="AJ109" s="881"/>
      <c r="AK109" s="879" t="s">
        <v>284</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285</v>
      </c>
      <c r="BW109" s="880"/>
      <c r="BX109" s="880"/>
      <c r="BY109" s="880"/>
      <c r="BZ109" s="881"/>
      <c r="CA109" s="879" t="s">
        <v>284</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285</v>
      </c>
      <c r="DM109" s="880"/>
      <c r="DN109" s="880"/>
      <c r="DO109" s="880"/>
      <c r="DP109" s="881"/>
      <c r="DQ109" s="879" t="s">
        <v>284</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3937680</v>
      </c>
      <c r="AB110" s="887"/>
      <c r="AC110" s="887"/>
      <c r="AD110" s="887"/>
      <c r="AE110" s="888"/>
      <c r="AF110" s="889">
        <v>3473286</v>
      </c>
      <c r="AG110" s="887"/>
      <c r="AH110" s="887"/>
      <c r="AI110" s="887"/>
      <c r="AJ110" s="888"/>
      <c r="AK110" s="889">
        <v>3453484</v>
      </c>
      <c r="AL110" s="887"/>
      <c r="AM110" s="887"/>
      <c r="AN110" s="887"/>
      <c r="AO110" s="888"/>
      <c r="AP110" s="890">
        <v>27.4</v>
      </c>
      <c r="AQ110" s="891"/>
      <c r="AR110" s="891"/>
      <c r="AS110" s="891"/>
      <c r="AT110" s="892"/>
      <c r="AU110" s="893" t="s">
        <v>61</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30591256</v>
      </c>
      <c r="BR110" s="924"/>
      <c r="BS110" s="924"/>
      <c r="BT110" s="924"/>
      <c r="BU110" s="924"/>
      <c r="BV110" s="924">
        <v>29869060</v>
      </c>
      <c r="BW110" s="924"/>
      <c r="BX110" s="924"/>
      <c r="BY110" s="924"/>
      <c r="BZ110" s="924"/>
      <c r="CA110" s="924">
        <v>31595595</v>
      </c>
      <c r="CB110" s="924"/>
      <c r="CC110" s="924"/>
      <c r="CD110" s="924"/>
      <c r="CE110" s="924"/>
      <c r="CF110" s="938">
        <v>250.8</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18843930</v>
      </c>
      <c r="BR111" s="917"/>
      <c r="BS111" s="917"/>
      <c r="BT111" s="917"/>
      <c r="BU111" s="917"/>
      <c r="BV111" s="917">
        <v>17778832</v>
      </c>
      <c r="BW111" s="917"/>
      <c r="BX111" s="917"/>
      <c r="BY111" s="917"/>
      <c r="BZ111" s="917"/>
      <c r="CA111" s="917">
        <v>14555333</v>
      </c>
      <c r="CB111" s="917"/>
      <c r="CC111" s="917"/>
      <c r="CD111" s="917"/>
      <c r="CE111" s="917"/>
      <c r="CF111" s="911">
        <v>115.6</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1973808</v>
      </c>
      <c r="BR112" s="917"/>
      <c r="BS112" s="917"/>
      <c r="BT112" s="917"/>
      <c r="BU112" s="917"/>
      <c r="BV112" s="917">
        <v>2426451</v>
      </c>
      <c r="BW112" s="917"/>
      <c r="BX112" s="917"/>
      <c r="BY112" s="917"/>
      <c r="BZ112" s="917"/>
      <c r="CA112" s="917">
        <v>2259873</v>
      </c>
      <c r="CB112" s="917"/>
      <c r="CC112" s="917"/>
      <c r="CD112" s="917"/>
      <c r="CE112" s="917"/>
      <c r="CF112" s="911">
        <v>17.899999999999999</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205565</v>
      </c>
      <c r="AB113" s="931"/>
      <c r="AC113" s="931"/>
      <c r="AD113" s="931"/>
      <c r="AE113" s="932"/>
      <c r="AF113" s="933">
        <v>381820</v>
      </c>
      <c r="AG113" s="931"/>
      <c r="AH113" s="931"/>
      <c r="AI113" s="931"/>
      <c r="AJ113" s="932"/>
      <c r="AK113" s="933">
        <v>164946</v>
      </c>
      <c r="AL113" s="931"/>
      <c r="AM113" s="931"/>
      <c r="AN113" s="931"/>
      <c r="AO113" s="932"/>
      <c r="AP113" s="934">
        <v>1.3</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195371</v>
      </c>
      <c r="BR113" s="917"/>
      <c r="BS113" s="917"/>
      <c r="BT113" s="917"/>
      <c r="BU113" s="917"/>
      <c r="BV113" s="917">
        <v>172394</v>
      </c>
      <c r="BW113" s="917"/>
      <c r="BX113" s="917"/>
      <c r="BY113" s="917"/>
      <c r="BZ113" s="917"/>
      <c r="CA113" s="917">
        <v>153180</v>
      </c>
      <c r="CB113" s="917"/>
      <c r="CC113" s="917"/>
      <c r="CD113" s="917"/>
      <c r="CE113" s="917"/>
      <c r="CF113" s="911">
        <v>1.2</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60556</v>
      </c>
      <c r="AB114" s="956"/>
      <c r="AC114" s="956"/>
      <c r="AD114" s="956"/>
      <c r="AE114" s="957"/>
      <c r="AF114" s="958">
        <v>26634</v>
      </c>
      <c r="AG114" s="956"/>
      <c r="AH114" s="956"/>
      <c r="AI114" s="956"/>
      <c r="AJ114" s="957"/>
      <c r="AK114" s="958">
        <v>26367</v>
      </c>
      <c r="AL114" s="956"/>
      <c r="AM114" s="956"/>
      <c r="AN114" s="956"/>
      <c r="AO114" s="957"/>
      <c r="AP114" s="959">
        <v>0.2</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3531612</v>
      </c>
      <c r="BR114" s="917"/>
      <c r="BS114" s="917"/>
      <c r="BT114" s="917"/>
      <c r="BU114" s="917"/>
      <c r="BV114" s="917">
        <v>3582122</v>
      </c>
      <c r="BW114" s="917"/>
      <c r="BX114" s="917"/>
      <c r="BY114" s="917"/>
      <c r="BZ114" s="917"/>
      <c r="CA114" s="917">
        <v>3557072</v>
      </c>
      <c r="CB114" s="917"/>
      <c r="CC114" s="917"/>
      <c r="CD114" s="917"/>
      <c r="CE114" s="917"/>
      <c r="CF114" s="911">
        <v>28.2</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112</v>
      </c>
      <c r="AB115" s="931"/>
      <c r="AC115" s="931"/>
      <c r="AD115" s="931"/>
      <c r="AE115" s="932"/>
      <c r="AF115" s="933" t="s">
        <v>112</v>
      </c>
      <c r="AG115" s="931"/>
      <c r="AH115" s="931"/>
      <c r="AI115" s="931"/>
      <c r="AJ115" s="932"/>
      <c r="AK115" s="933" t="s">
        <v>112</v>
      </c>
      <c r="AL115" s="931"/>
      <c r="AM115" s="931"/>
      <c r="AN115" s="931"/>
      <c r="AO115" s="932"/>
      <c r="AP115" s="934" t="s">
        <v>112</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18843930</v>
      </c>
      <c r="DH115" s="956"/>
      <c r="DI115" s="956"/>
      <c r="DJ115" s="956"/>
      <c r="DK115" s="957"/>
      <c r="DL115" s="958">
        <v>17778832</v>
      </c>
      <c r="DM115" s="956"/>
      <c r="DN115" s="956"/>
      <c r="DO115" s="956"/>
      <c r="DP115" s="957"/>
      <c r="DQ115" s="958">
        <v>14555333</v>
      </c>
      <c r="DR115" s="956"/>
      <c r="DS115" s="956"/>
      <c r="DT115" s="956"/>
      <c r="DU115" s="957"/>
      <c r="DV115" s="959">
        <v>115.6</v>
      </c>
      <c r="DW115" s="960"/>
      <c r="DX115" s="960"/>
      <c r="DY115" s="960"/>
      <c r="DZ115" s="961"/>
    </row>
    <row r="116" spans="1:130" s="197" customFormat="1" ht="26.25" customHeight="1">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1673</v>
      </c>
      <c r="AB116" s="956"/>
      <c r="AC116" s="956"/>
      <c r="AD116" s="956"/>
      <c r="AE116" s="957"/>
      <c r="AF116" s="958">
        <v>893</v>
      </c>
      <c r="AG116" s="956"/>
      <c r="AH116" s="956"/>
      <c r="AI116" s="956"/>
      <c r="AJ116" s="957"/>
      <c r="AK116" s="958">
        <v>210</v>
      </c>
      <c r="AL116" s="956"/>
      <c r="AM116" s="956"/>
      <c r="AN116" s="956"/>
      <c r="AO116" s="957"/>
      <c r="AP116" s="959">
        <v>0</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4205474</v>
      </c>
      <c r="AB117" s="963"/>
      <c r="AC117" s="963"/>
      <c r="AD117" s="963"/>
      <c r="AE117" s="964"/>
      <c r="AF117" s="962">
        <v>3882633</v>
      </c>
      <c r="AG117" s="963"/>
      <c r="AH117" s="963"/>
      <c r="AI117" s="963"/>
      <c r="AJ117" s="964"/>
      <c r="AK117" s="962">
        <v>3645007</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285</v>
      </c>
      <c r="AG118" s="880"/>
      <c r="AH118" s="880"/>
      <c r="AI118" s="880"/>
      <c r="AJ118" s="881"/>
      <c r="AK118" s="879" t="s">
        <v>284</v>
      </c>
      <c r="AL118" s="880"/>
      <c r="AM118" s="880"/>
      <c r="AN118" s="880"/>
      <c r="AO118" s="881"/>
      <c r="AP118" s="987" t="s">
        <v>401</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429</v>
      </c>
      <c r="BP118" s="991"/>
      <c r="BQ118" s="982">
        <v>55135977</v>
      </c>
      <c r="BR118" s="983"/>
      <c r="BS118" s="983"/>
      <c r="BT118" s="983"/>
      <c r="BU118" s="983"/>
      <c r="BV118" s="983">
        <v>53828859</v>
      </c>
      <c r="BW118" s="983"/>
      <c r="BX118" s="983"/>
      <c r="BY118" s="983"/>
      <c r="BZ118" s="983"/>
      <c r="CA118" s="983">
        <v>52121053</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3423749</v>
      </c>
      <c r="BR119" s="924"/>
      <c r="BS119" s="924"/>
      <c r="BT119" s="924"/>
      <c r="BU119" s="924"/>
      <c r="BV119" s="924">
        <v>4360208</v>
      </c>
      <c r="BW119" s="924"/>
      <c r="BX119" s="924"/>
      <c r="BY119" s="924"/>
      <c r="BZ119" s="924"/>
      <c r="CA119" s="924">
        <v>4842849</v>
      </c>
      <c r="CB119" s="924"/>
      <c r="CC119" s="924"/>
      <c r="CD119" s="924"/>
      <c r="CE119" s="924"/>
      <c r="CF119" s="938">
        <v>38.4</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v>3280161</v>
      </c>
      <c r="BR120" s="917"/>
      <c r="BS120" s="917"/>
      <c r="BT120" s="917"/>
      <c r="BU120" s="917"/>
      <c r="BV120" s="917">
        <v>3673652</v>
      </c>
      <c r="BW120" s="917"/>
      <c r="BX120" s="917"/>
      <c r="BY120" s="917"/>
      <c r="BZ120" s="917"/>
      <c r="CA120" s="917">
        <v>3627674</v>
      </c>
      <c r="CB120" s="917"/>
      <c r="CC120" s="917"/>
      <c r="CD120" s="917"/>
      <c r="CE120" s="917"/>
      <c r="CF120" s="911">
        <v>28.8</v>
      </c>
      <c r="CG120" s="912"/>
      <c r="CH120" s="912"/>
      <c r="CI120" s="912"/>
      <c r="CJ120" s="912"/>
      <c r="CK120" s="1010" t="s">
        <v>435</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23">
        <v>1942170</v>
      </c>
      <c r="DH120" s="924"/>
      <c r="DI120" s="924"/>
      <c r="DJ120" s="924"/>
      <c r="DK120" s="924"/>
      <c r="DL120" s="924">
        <v>2399396</v>
      </c>
      <c r="DM120" s="924"/>
      <c r="DN120" s="924"/>
      <c r="DO120" s="924"/>
      <c r="DP120" s="924"/>
      <c r="DQ120" s="924">
        <v>2233163</v>
      </c>
      <c r="DR120" s="924"/>
      <c r="DS120" s="924"/>
      <c r="DT120" s="924"/>
      <c r="DU120" s="924"/>
      <c r="DV120" s="925">
        <v>17.7</v>
      </c>
      <c r="DW120" s="925"/>
      <c r="DX120" s="925"/>
      <c r="DY120" s="925"/>
      <c r="DZ120" s="926"/>
    </row>
    <row r="121" spans="1:130" s="197" customFormat="1" ht="26.25" customHeight="1">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16679458</v>
      </c>
      <c r="BR121" s="983"/>
      <c r="BS121" s="983"/>
      <c r="BT121" s="983"/>
      <c r="BU121" s="983"/>
      <c r="BV121" s="983">
        <v>17079622</v>
      </c>
      <c r="BW121" s="983"/>
      <c r="BX121" s="983"/>
      <c r="BY121" s="983"/>
      <c r="BZ121" s="983"/>
      <c r="CA121" s="983">
        <v>17181111</v>
      </c>
      <c r="CB121" s="983"/>
      <c r="CC121" s="983"/>
      <c r="CD121" s="983"/>
      <c r="CE121" s="983"/>
      <c r="CF121" s="1021">
        <v>136.4</v>
      </c>
      <c r="CG121" s="1022"/>
      <c r="CH121" s="1022"/>
      <c r="CI121" s="1022"/>
      <c r="CJ121" s="1022"/>
      <c r="CK121" s="1013"/>
      <c r="CL121" s="1014"/>
      <c r="CM121" s="1014"/>
      <c r="CN121" s="1014"/>
      <c r="CO121" s="1015"/>
      <c r="CP121" s="1004" t="s">
        <v>382</v>
      </c>
      <c r="CQ121" s="1005"/>
      <c r="CR121" s="1005"/>
      <c r="CS121" s="1005"/>
      <c r="CT121" s="1005"/>
      <c r="CU121" s="1005"/>
      <c r="CV121" s="1005"/>
      <c r="CW121" s="1005"/>
      <c r="CX121" s="1005"/>
      <c r="CY121" s="1005"/>
      <c r="CZ121" s="1005"/>
      <c r="DA121" s="1005"/>
      <c r="DB121" s="1005"/>
      <c r="DC121" s="1005"/>
      <c r="DD121" s="1005"/>
      <c r="DE121" s="1005"/>
      <c r="DF121" s="1006"/>
      <c r="DG121" s="916">
        <v>31638</v>
      </c>
      <c r="DH121" s="917"/>
      <c r="DI121" s="917"/>
      <c r="DJ121" s="917"/>
      <c r="DK121" s="917"/>
      <c r="DL121" s="917">
        <v>27055</v>
      </c>
      <c r="DM121" s="917"/>
      <c r="DN121" s="917"/>
      <c r="DO121" s="917"/>
      <c r="DP121" s="917"/>
      <c r="DQ121" s="917">
        <v>26710</v>
      </c>
      <c r="DR121" s="917"/>
      <c r="DS121" s="917"/>
      <c r="DT121" s="917"/>
      <c r="DU121" s="917"/>
      <c r="DV121" s="918">
        <v>0.2</v>
      </c>
      <c r="DW121" s="918"/>
      <c r="DX121" s="918"/>
      <c r="DY121" s="918"/>
      <c r="DZ121" s="919"/>
    </row>
    <row r="122" spans="1:130" s="197" customFormat="1" ht="26.25" customHeight="1">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438</v>
      </c>
      <c r="BP122" s="991"/>
      <c r="BQ122" s="1031">
        <v>23383368</v>
      </c>
      <c r="BR122" s="1032"/>
      <c r="BS122" s="1032"/>
      <c r="BT122" s="1032"/>
      <c r="BU122" s="1032"/>
      <c r="BV122" s="1032">
        <v>25113482</v>
      </c>
      <c r="BW122" s="1032"/>
      <c r="BX122" s="1032"/>
      <c r="BY122" s="1032"/>
      <c r="BZ122" s="1032"/>
      <c r="CA122" s="1032">
        <v>25651634</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258.39999999999998</v>
      </c>
      <c r="BR123" s="1024"/>
      <c r="BS123" s="1024"/>
      <c r="BT123" s="1024"/>
      <c r="BU123" s="1024"/>
      <c r="BV123" s="1024">
        <v>232.7</v>
      </c>
      <c r="BW123" s="1024"/>
      <c r="BX123" s="1024"/>
      <c r="BY123" s="1024"/>
      <c r="BZ123" s="1024"/>
      <c r="CA123" s="1024">
        <v>210.1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112</v>
      </c>
      <c r="AB127" s="956"/>
      <c r="AC127" s="956"/>
      <c r="AD127" s="956"/>
      <c r="AE127" s="957"/>
      <c r="AF127" s="958" t="s">
        <v>112</v>
      </c>
      <c r="AG127" s="956"/>
      <c r="AH127" s="956"/>
      <c r="AI127" s="956"/>
      <c r="AJ127" s="957"/>
      <c r="AK127" s="958" t="s">
        <v>112</v>
      </c>
      <c r="AL127" s="956"/>
      <c r="AM127" s="956"/>
      <c r="AN127" s="956"/>
      <c r="AO127" s="957"/>
      <c r="AP127" s="959" t="s">
        <v>112</v>
      </c>
      <c r="AQ127" s="960"/>
      <c r="AR127" s="960"/>
      <c r="AS127" s="960"/>
      <c r="AT127" s="961"/>
      <c r="AU127" s="233"/>
      <c r="AV127" s="233"/>
      <c r="AW127" s="233"/>
      <c r="AX127" s="883" t="s">
        <v>449</v>
      </c>
      <c r="AY127" s="884"/>
      <c r="AZ127" s="884"/>
      <c r="BA127" s="884"/>
      <c r="BB127" s="884"/>
      <c r="BC127" s="884"/>
      <c r="BD127" s="884"/>
      <c r="BE127" s="885"/>
      <c r="BF127" s="1038" t="s">
        <v>112</v>
      </c>
      <c r="BG127" s="1039"/>
      <c r="BH127" s="1039"/>
      <c r="BI127" s="1039"/>
      <c r="BJ127" s="1039"/>
      <c r="BK127" s="1039"/>
      <c r="BL127" s="1048"/>
      <c r="BM127" s="1038">
        <v>12.84</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593393</v>
      </c>
      <c r="AB128" s="1087"/>
      <c r="AC128" s="1087"/>
      <c r="AD128" s="1087"/>
      <c r="AE128" s="1088"/>
      <c r="AF128" s="1089">
        <v>645219</v>
      </c>
      <c r="AG128" s="1087"/>
      <c r="AH128" s="1087"/>
      <c r="AI128" s="1087"/>
      <c r="AJ128" s="1088"/>
      <c r="AK128" s="1089">
        <v>518125</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112</v>
      </c>
      <c r="BG128" s="1064"/>
      <c r="BH128" s="1064"/>
      <c r="BI128" s="1064"/>
      <c r="BJ128" s="1064"/>
      <c r="BK128" s="1064"/>
      <c r="BL128" s="1065"/>
      <c r="BM128" s="1063">
        <v>17.84</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13900588</v>
      </c>
      <c r="AB129" s="956"/>
      <c r="AC129" s="956"/>
      <c r="AD129" s="956"/>
      <c r="AE129" s="957"/>
      <c r="AF129" s="958">
        <v>13956663</v>
      </c>
      <c r="AG129" s="956"/>
      <c r="AH129" s="956"/>
      <c r="AI129" s="956"/>
      <c r="AJ129" s="957"/>
      <c r="AK129" s="958">
        <v>14237528</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13.7</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1616452</v>
      </c>
      <c r="AB130" s="956"/>
      <c r="AC130" s="956"/>
      <c r="AD130" s="956"/>
      <c r="AE130" s="957"/>
      <c r="AF130" s="958">
        <v>1621099</v>
      </c>
      <c r="AG130" s="956"/>
      <c r="AH130" s="956"/>
      <c r="AI130" s="956"/>
      <c r="AJ130" s="957"/>
      <c r="AK130" s="958">
        <v>1641588</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210.1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12284136</v>
      </c>
      <c r="AB131" s="995"/>
      <c r="AC131" s="995"/>
      <c r="AD131" s="995"/>
      <c r="AE131" s="996"/>
      <c r="AF131" s="997">
        <v>12335564</v>
      </c>
      <c r="AG131" s="995"/>
      <c r="AH131" s="995"/>
      <c r="AI131" s="995"/>
      <c r="AJ131" s="996"/>
      <c r="AK131" s="997">
        <v>12595940</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16.245578850000001</v>
      </c>
      <c r="AB132" s="1101"/>
      <c r="AC132" s="1101"/>
      <c r="AD132" s="1101"/>
      <c r="AE132" s="1102"/>
      <c r="AF132" s="1103">
        <v>13.1028869</v>
      </c>
      <c r="AG132" s="1101"/>
      <c r="AH132" s="1101"/>
      <c r="AI132" s="1101"/>
      <c r="AJ132" s="1102"/>
      <c r="AK132" s="1103">
        <v>11.79184721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16.600000000000001</v>
      </c>
      <c r="AB133" s="1108"/>
      <c r="AC133" s="1108"/>
      <c r="AD133" s="1108"/>
      <c r="AE133" s="1109"/>
      <c r="AF133" s="1107">
        <v>15.5</v>
      </c>
      <c r="AG133" s="1108"/>
      <c r="AH133" s="1108"/>
      <c r="AI133" s="1108"/>
      <c r="AJ133" s="1109"/>
      <c r="AK133" s="1107">
        <v>13.7</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16" t="s">
        <v>470</v>
      </c>
      <c r="H9" s="1117"/>
      <c r="I9" s="1117"/>
      <c r="J9" s="1118"/>
      <c r="K9" s="263">
        <v>4559669</v>
      </c>
      <c r="L9" s="264">
        <v>58262</v>
      </c>
      <c r="M9" s="265">
        <v>63719</v>
      </c>
      <c r="N9" s="266">
        <v>-8.6</v>
      </c>
    </row>
    <row r="10" spans="1:16">
      <c r="A10" s="248"/>
      <c r="B10" s="244"/>
      <c r="C10" s="244"/>
      <c r="D10" s="244"/>
      <c r="E10" s="244"/>
      <c r="F10" s="244"/>
      <c r="G10" s="1116" t="s">
        <v>471</v>
      </c>
      <c r="H10" s="1117"/>
      <c r="I10" s="1117"/>
      <c r="J10" s="1118"/>
      <c r="K10" s="267">
        <v>184712</v>
      </c>
      <c r="L10" s="268">
        <v>2360</v>
      </c>
      <c r="M10" s="269">
        <v>4341</v>
      </c>
      <c r="N10" s="270">
        <v>-45.6</v>
      </c>
    </row>
    <row r="11" spans="1:16" ht="13.5" customHeight="1">
      <c r="A11" s="248"/>
      <c r="B11" s="244"/>
      <c r="C11" s="244"/>
      <c r="D11" s="244"/>
      <c r="E11" s="244"/>
      <c r="F11" s="244"/>
      <c r="G11" s="1116" t="s">
        <v>472</v>
      </c>
      <c r="H11" s="1117"/>
      <c r="I11" s="1117"/>
      <c r="J11" s="1118"/>
      <c r="K11" s="267">
        <v>122474</v>
      </c>
      <c r="L11" s="268">
        <v>1565</v>
      </c>
      <c r="M11" s="269">
        <v>5268</v>
      </c>
      <c r="N11" s="270">
        <v>-70.3</v>
      </c>
    </row>
    <row r="12" spans="1:16" ht="13.5" customHeight="1">
      <c r="A12" s="248"/>
      <c r="B12" s="244"/>
      <c r="C12" s="244"/>
      <c r="D12" s="244"/>
      <c r="E12" s="244"/>
      <c r="F12" s="244"/>
      <c r="G12" s="1116" t="s">
        <v>473</v>
      </c>
      <c r="H12" s="1117"/>
      <c r="I12" s="1117"/>
      <c r="J12" s="1118"/>
      <c r="K12" s="267" t="s">
        <v>474</v>
      </c>
      <c r="L12" s="268" t="s">
        <v>474</v>
      </c>
      <c r="M12" s="269">
        <v>2260</v>
      </c>
      <c r="N12" s="270" t="s">
        <v>474</v>
      </c>
    </row>
    <row r="13" spans="1:16" ht="13.5" customHeight="1">
      <c r="A13" s="248"/>
      <c r="B13" s="244"/>
      <c r="C13" s="244"/>
      <c r="D13" s="244"/>
      <c r="E13" s="244"/>
      <c r="F13" s="244"/>
      <c r="G13" s="1116" t="s">
        <v>475</v>
      </c>
      <c r="H13" s="1117"/>
      <c r="I13" s="1117"/>
      <c r="J13" s="1118"/>
      <c r="K13" s="267" t="s">
        <v>474</v>
      </c>
      <c r="L13" s="268" t="s">
        <v>474</v>
      </c>
      <c r="M13" s="269" t="s">
        <v>474</v>
      </c>
      <c r="N13" s="270" t="s">
        <v>474</v>
      </c>
    </row>
    <row r="14" spans="1:16" ht="13.5" customHeight="1">
      <c r="A14" s="248"/>
      <c r="B14" s="244"/>
      <c r="C14" s="244"/>
      <c r="D14" s="244"/>
      <c r="E14" s="244"/>
      <c r="F14" s="244"/>
      <c r="G14" s="1116" t="s">
        <v>476</v>
      </c>
      <c r="H14" s="1117"/>
      <c r="I14" s="1117"/>
      <c r="J14" s="1118"/>
      <c r="K14" s="267">
        <v>167866</v>
      </c>
      <c r="L14" s="268">
        <v>2145</v>
      </c>
      <c r="M14" s="269">
        <v>2920</v>
      </c>
      <c r="N14" s="270">
        <v>-26.5</v>
      </c>
    </row>
    <row r="15" spans="1:16" ht="13.5" customHeight="1">
      <c r="A15" s="248"/>
      <c r="B15" s="244"/>
      <c r="C15" s="244"/>
      <c r="D15" s="244"/>
      <c r="E15" s="244"/>
      <c r="F15" s="244"/>
      <c r="G15" s="1116" t="s">
        <v>477</v>
      </c>
      <c r="H15" s="1117"/>
      <c r="I15" s="1117"/>
      <c r="J15" s="1118"/>
      <c r="K15" s="267">
        <v>37111</v>
      </c>
      <c r="L15" s="268">
        <v>474</v>
      </c>
      <c r="M15" s="269">
        <v>1244</v>
      </c>
      <c r="N15" s="270">
        <v>-61.9</v>
      </c>
    </row>
    <row r="16" spans="1:16">
      <c r="A16" s="248"/>
      <c r="B16" s="244"/>
      <c r="C16" s="244"/>
      <c r="D16" s="244"/>
      <c r="E16" s="244"/>
      <c r="F16" s="244"/>
      <c r="G16" s="1119" t="s">
        <v>478</v>
      </c>
      <c r="H16" s="1120"/>
      <c r="I16" s="1120"/>
      <c r="J16" s="1121"/>
      <c r="K16" s="268">
        <v>-379844</v>
      </c>
      <c r="L16" s="268">
        <v>-4854</v>
      </c>
      <c r="M16" s="269">
        <v>-7728</v>
      </c>
      <c r="N16" s="270">
        <v>-37.200000000000003</v>
      </c>
    </row>
    <row r="17" spans="1:16">
      <c r="A17" s="248"/>
      <c r="B17" s="244"/>
      <c r="C17" s="244"/>
      <c r="D17" s="244"/>
      <c r="E17" s="244"/>
      <c r="F17" s="244"/>
      <c r="G17" s="1119" t="s">
        <v>169</v>
      </c>
      <c r="H17" s="1120"/>
      <c r="I17" s="1120"/>
      <c r="J17" s="1121"/>
      <c r="K17" s="268">
        <v>4691988</v>
      </c>
      <c r="L17" s="268">
        <v>59953</v>
      </c>
      <c r="M17" s="269">
        <v>72024</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1" t="s">
        <v>483</v>
      </c>
      <c r="H21" s="1112"/>
      <c r="I21" s="1112"/>
      <c r="J21" s="1113"/>
      <c r="K21" s="280">
        <v>6.06</v>
      </c>
      <c r="L21" s="281">
        <v>6.7</v>
      </c>
      <c r="M21" s="282">
        <v>-0.64</v>
      </c>
      <c r="N21" s="249"/>
      <c r="O21" s="283"/>
      <c r="P21" s="279"/>
    </row>
    <row r="22" spans="1:16" s="284" customFormat="1">
      <c r="A22" s="279"/>
      <c r="B22" s="249"/>
      <c r="C22" s="249"/>
      <c r="D22" s="249"/>
      <c r="E22" s="249"/>
      <c r="F22" s="249"/>
      <c r="G22" s="1111" t="s">
        <v>484</v>
      </c>
      <c r="H22" s="1112"/>
      <c r="I22" s="1112"/>
      <c r="J22" s="1113"/>
      <c r="K22" s="285">
        <v>97.4</v>
      </c>
      <c r="L22" s="286">
        <v>97.9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27" t="s">
        <v>488</v>
      </c>
      <c r="H32" s="1128"/>
      <c r="I32" s="1128"/>
      <c r="J32" s="1129"/>
      <c r="K32" s="294">
        <v>3453484</v>
      </c>
      <c r="L32" s="294">
        <v>44128</v>
      </c>
      <c r="M32" s="295">
        <v>40826</v>
      </c>
      <c r="N32" s="296">
        <v>8.1</v>
      </c>
    </row>
    <row r="33" spans="1:16" ht="13.5" customHeight="1">
      <c r="A33" s="248"/>
      <c r="B33" s="244"/>
      <c r="C33" s="244"/>
      <c r="D33" s="244"/>
      <c r="E33" s="244"/>
      <c r="F33" s="244"/>
      <c r="G33" s="1127" t="s">
        <v>489</v>
      </c>
      <c r="H33" s="1128"/>
      <c r="I33" s="1128"/>
      <c r="J33" s="1129"/>
      <c r="K33" s="294" t="s">
        <v>474</v>
      </c>
      <c r="L33" s="294" t="s">
        <v>474</v>
      </c>
      <c r="M33" s="295" t="s">
        <v>474</v>
      </c>
      <c r="N33" s="296" t="s">
        <v>474</v>
      </c>
    </row>
    <row r="34" spans="1:16" ht="27" customHeight="1">
      <c r="A34" s="248"/>
      <c r="B34" s="244"/>
      <c r="C34" s="244"/>
      <c r="D34" s="244"/>
      <c r="E34" s="244"/>
      <c r="F34" s="244"/>
      <c r="G34" s="1127" t="s">
        <v>490</v>
      </c>
      <c r="H34" s="1128"/>
      <c r="I34" s="1128"/>
      <c r="J34" s="1129"/>
      <c r="K34" s="294" t="s">
        <v>474</v>
      </c>
      <c r="L34" s="294" t="s">
        <v>474</v>
      </c>
      <c r="M34" s="295">
        <v>80</v>
      </c>
      <c r="N34" s="296" t="s">
        <v>474</v>
      </c>
    </row>
    <row r="35" spans="1:16" ht="27" customHeight="1">
      <c r="A35" s="248"/>
      <c r="B35" s="244"/>
      <c r="C35" s="244"/>
      <c r="D35" s="244"/>
      <c r="E35" s="244"/>
      <c r="F35" s="244"/>
      <c r="G35" s="1127" t="s">
        <v>491</v>
      </c>
      <c r="H35" s="1128"/>
      <c r="I35" s="1128"/>
      <c r="J35" s="1129"/>
      <c r="K35" s="294">
        <v>164946</v>
      </c>
      <c r="L35" s="294">
        <v>2108</v>
      </c>
      <c r="M35" s="295">
        <v>11784</v>
      </c>
      <c r="N35" s="296">
        <v>-82.1</v>
      </c>
    </row>
    <row r="36" spans="1:16" ht="27" customHeight="1">
      <c r="A36" s="248"/>
      <c r="B36" s="244"/>
      <c r="C36" s="244"/>
      <c r="D36" s="244"/>
      <c r="E36" s="244"/>
      <c r="F36" s="244"/>
      <c r="G36" s="1127" t="s">
        <v>492</v>
      </c>
      <c r="H36" s="1128"/>
      <c r="I36" s="1128"/>
      <c r="J36" s="1129"/>
      <c r="K36" s="294">
        <v>26367</v>
      </c>
      <c r="L36" s="294">
        <v>337</v>
      </c>
      <c r="M36" s="295">
        <v>1804</v>
      </c>
      <c r="N36" s="296">
        <v>-81.3</v>
      </c>
    </row>
    <row r="37" spans="1:16" ht="13.5" customHeight="1">
      <c r="A37" s="248"/>
      <c r="B37" s="244"/>
      <c r="C37" s="244"/>
      <c r="D37" s="244"/>
      <c r="E37" s="244"/>
      <c r="F37" s="244"/>
      <c r="G37" s="1127" t="s">
        <v>493</v>
      </c>
      <c r="H37" s="1128"/>
      <c r="I37" s="1128"/>
      <c r="J37" s="1129"/>
      <c r="K37" s="294" t="s">
        <v>474</v>
      </c>
      <c r="L37" s="294" t="s">
        <v>474</v>
      </c>
      <c r="M37" s="295">
        <v>568</v>
      </c>
      <c r="N37" s="296" t="s">
        <v>474</v>
      </c>
    </row>
    <row r="38" spans="1:16" ht="27" customHeight="1">
      <c r="A38" s="248"/>
      <c r="B38" s="244"/>
      <c r="C38" s="244"/>
      <c r="D38" s="244"/>
      <c r="E38" s="244"/>
      <c r="F38" s="244"/>
      <c r="G38" s="1130" t="s">
        <v>494</v>
      </c>
      <c r="H38" s="1131"/>
      <c r="I38" s="1131"/>
      <c r="J38" s="1132"/>
      <c r="K38" s="297">
        <v>210</v>
      </c>
      <c r="L38" s="297">
        <v>3</v>
      </c>
      <c r="M38" s="298">
        <v>5</v>
      </c>
      <c r="N38" s="299">
        <v>-40</v>
      </c>
      <c r="O38" s="293"/>
    </row>
    <row r="39" spans="1:16">
      <c r="A39" s="248"/>
      <c r="B39" s="244"/>
      <c r="C39" s="244"/>
      <c r="D39" s="244"/>
      <c r="E39" s="244"/>
      <c r="F39" s="244"/>
      <c r="G39" s="1130" t="s">
        <v>495</v>
      </c>
      <c r="H39" s="1131"/>
      <c r="I39" s="1131"/>
      <c r="J39" s="1132"/>
      <c r="K39" s="300">
        <v>-518125</v>
      </c>
      <c r="L39" s="300">
        <v>-6620</v>
      </c>
      <c r="M39" s="301">
        <v>-8399</v>
      </c>
      <c r="N39" s="302">
        <v>-21.2</v>
      </c>
      <c r="O39" s="293"/>
    </row>
    <row r="40" spans="1:16" ht="27" customHeight="1">
      <c r="A40" s="248"/>
      <c r="B40" s="244"/>
      <c r="C40" s="244"/>
      <c r="D40" s="244"/>
      <c r="E40" s="244"/>
      <c r="F40" s="244"/>
      <c r="G40" s="1127" t="s">
        <v>496</v>
      </c>
      <c r="H40" s="1128"/>
      <c r="I40" s="1128"/>
      <c r="J40" s="1129"/>
      <c r="K40" s="300">
        <v>-1641588</v>
      </c>
      <c r="L40" s="300">
        <v>-20976</v>
      </c>
      <c r="M40" s="301">
        <v>-30163</v>
      </c>
      <c r="N40" s="302">
        <v>-30.5</v>
      </c>
      <c r="O40" s="293"/>
    </row>
    <row r="41" spans="1:16">
      <c r="A41" s="248"/>
      <c r="B41" s="244"/>
      <c r="C41" s="244"/>
      <c r="D41" s="244"/>
      <c r="E41" s="244"/>
      <c r="F41" s="244"/>
      <c r="G41" s="1133" t="s">
        <v>279</v>
      </c>
      <c r="H41" s="1134"/>
      <c r="I41" s="1134"/>
      <c r="J41" s="1135"/>
      <c r="K41" s="294">
        <v>1485294</v>
      </c>
      <c r="L41" s="300">
        <v>18979</v>
      </c>
      <c r="M41" s="301">
        <v>16507</v>
      </c>
      <c r="N41" s="302">
        <v>15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465</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1788564</v>
      </c>
      <c r="J51" s="320">
        <v>22787</v>
      </c>
      <c r="K51" s="321">
        <v>16.600000000000001</v>
      </c>
      <c r="L51" s="322">
        <v>38558</v>
      </c>
      <c r="M51" s="323">
        <v>17.3</v>
      </c>
      <c r="N51" s="324">
        <v>-0.7</v>
      </c>
    </row>
    <row r="52" spans="1:14">
      <c r="A52" s="248"/>
      <c r="B52" s="244"/>
      <c r="C52" s="244"/>
      <c r="D52" s="244"/>
      <c r="E52" s="244"/>
      <c r="F52" s="244"/>
      <c r="G52" s="325"/>
      <c r="H52" s="326" t="s">
        <v>507</v>
      </c>
      <c r="I52" s="327">
        <v>1666328</v>
      </c>
      <c r="J52" s="328">
        <v>21229</v>
      </c>
      <c r="K52" s="329">
        <v>23.2</v>
      </c>
      <c r="L52" s="330">
        <v>24217</v>
      </c>
      <c r="M52" s="331">
        <v>9.1999999999999993</v>
      </c>
      <c r="N52" s="332">
        <v>14</v>
      </c>
    </row>
    <row r="53" spans="1:14">
      <c r="A53" s="248"/>
      <c r="B53" s="244"/>
      <c r="C53" s="244"/>
      <c r="D53" s="244"/>
      <c r="E53" s="244"/>
      <c r="F53" s="244"/>
      <c r="G53" s="310" t="s">
        <v>508</v>
      </c>
      <c r="H53" s="311"/>
      <c r="I53" s="319">
        <v>2946111</v>
      </c>
      <c r="J53" s="320">
        <v>37578</v>
      </c>
      <c r="K53" s="321">
        <v>64.900000000000006</v>
      </c>
      <c r="L53" s="322">
        <v>40203</v>
      </c>
      <c r="M53" s="323">
        <v>4.3</v>
      </c>
      <c r="N53" s="324">
        <v>60.6</v>
      </c>
    </row>
    <row r="54" spans="1:14">
      <c r="A54" s="248"/>
      <c r="B54" s="244"/>
      <c r="C54" s="244"/>
      <c r="D54" s="244"/>
      <c r="E54" s="244"/>
      <c r="F54" s="244"/>
      <c r="G54" s="325"/>
      <c r="H54" s="326" t="s">
        <v>507</v>
      </c>
      <c r="I54" s="327">
        <v>2159110</v>
      </c>
      <c r="J54" s="328">
        <v>27540</v>
      </c>
      <c r="K54" s="329">
        <v>29.7</v>
      </c>
      <c r="L54" s="330">
        <v>23352</v>
      </c>
      <c r="M54" s="331">
        <v>-3.6</v>
      </c>
      <c r="N54" s="332">
        <v>33.299999999999997</v>
      </c>
    </row>
    <row r="55" spans="1:14">
      <c r="A55" s="248"/>
      <c r="B55" s="244"/>
      <c r="C55" s="244"/>
      <c r="D55" s="244"/>
      <c r="E55" s="244"/>
      <c r="F55" s="244"/>
      <c r="G55" s="310" t="s">
        <v>509</v>
      </c>
      <c r="H55" s="311"/>
      <c r="I55" s="319">
        <v>1579259</v>
      </c>
      <c r="J55" s="320">
        <v>20225</v>
      </c>
      <c r="K55" s="321">
        <v>-46.2</v>
      </c>
      <c r="L55" s="322">
        <v>33364</v>
      </c>
      <c r="M55" s="323">
        <v>-17</v>
      </c>
      <c r="N55" s="324">
        <v>-29.2</v>
      </c>
    </row>
    <row r="56" spans="1:14">
      <c r="A56" s="248"/>
      <c r="B56" s="244"/>
      <c r="C56" s="244"/>
      <c r="D56" s="244"/>
      <c r="E56" s="244"/>
      <c r="F56" s="244"/>
      <c r="G56" s="325"/>
      <c r="H56" s="326" t="s">
        <v>507</v>
      </c>
      <c r="I56" s="327">
        <v>1307020</v>
      </c>
      <c r="J56" s="328">
        <v>16739</v>
      </c>
      <c r="K56" s="329">
        <v>-39.200000000000003</v>
      </c>
      <c r="L56" s="330">
        <v>21557</v>
      </c>
      <c r="M56" s="331">
        <v>-7.7</v>
      </c>
      <c r="N56" s="332">
        <v>-31.5</v>
      </c>
    </row>
    <row r="57" spans="1:14">
      <c r="A57" s="248"/>
      <c r="B57" s="244"/>
      <c r="C57" s="244"/>
      <c r="D57" s="244"/>
      <c r="E57" s="244"/>
      <c r="F57" s="244"/>
      <c r="G57" s="310" t="s">
        <v>510</v>
      </c>
      <c r="H57" s="311"/>
      <c r="I57" s="319">
        <v>1994515</v>
      </c>
      <c r="J57" s="320">
        <v>25554</v>
      </c>
      <c r="K57" s="321">
        <v>26.3</v>
      </c>
      <c r="L57" s="322">
        <v>36396</v>
      </c>
      <c r="M57" s="323">
        <v>9.1</v>
      </c>
      <c r="N57" s="324">
        <v>17.2</v>
      </c>
    </row>
    <row r="58" spans="1:14">
      <c r="A58" s="248"/>
      <c r="B58" s="244"/>
      <c r="C58" s="244"/>
      <c r="D58" s="244"/>
      <c r="E58" s="244"/>
      <c r="F58" s="244"/>
      <c r="G58" s="325"/>
      <c r="H58" s="326" t="s">
        <v>507</v>
      </c>
      <c r="I58" s="327">
        <v>1777216</v>
      </c>
      <c r="J58" s="328">
        <v>22770</v>
      </c>
      <c r="K58" s="329">
        <v>36</v>
      </c>
      <c r="L58" s="330">
        <v>19057</v>
      </c>
      <c r="M58" s="331">
        <v>-11.6</v>
      </c>
      <c r="N58" s="332">
        <v>47.6</v>
      </c>
    </row>
    <row r="59" spans="1:14">
      <c r="A59" s="248"/>
      <c r="B59" s="244"/>
      <c r="C59" s="244"/>
      <c r="D59" s="244"/>
      <c r="E59" s="244"/>
      <c r="F59" s="244"/>
      <c r="G59" s="310" t="s">
        <v>511</v>
      </c>
      <c r="H59" s="311"/>
      <c r="I59" s="319">
        <v>3043989</v>
      </c>
      <c r="J59" s="320">
        <v>38895</v>
      </c>
      <c r="K59" s="321">
        <v>52.2</v>
      </c>
      <c r="L59" s="322">
        <v>62256</v>
      </c>
      <c r="M59" s="323">
        <v>71.099999999999994</v>
      </c>
      <c r="N59" s="324">
        <v>-18.899999999999999</v>
      </c>
    </row>
    <row r="60" spans="1:14">
      <c r="A60" s="248"/>
      <c r="B60" s="244"/>
      <c r="C60" s="244"/>
      <c r="D60" s="244"/>
      <c r="E60" s="244"/>
      <c r="F60" s="244"/>
      <c r="G60" s="325"/>
      <c r="H60" s="326" t="s">
        <v>507</v>
      </c>
      <c r="I60" s="333">
        <v>2787312</v>
      </c>
      <c r="J60" s="328">
        <v>35616</v>
      </c>
      <c r="K60" s="329">
        <v>56.4</v>
      </c>
      <c r="L60" s="330">
        <v>24482</v>
      </c>
      <c r="M60" s="331">
        <v>28.5</v>
      </c>
      <c r="N60" s="332">
        <v>27.9</v>
      </c>
    </row>
    <row r="61" spans="1:14">
      <c r="A61" s="248"/>
      <c r="B61" s="244"/>
      <c r="C61" s="244"/>
      <c r="D61" s="244"/>
      <c r="E61" s="244"/>
      <c r="F61" s="244"/>
      <c r="G61" s="310" t="s">
        <v>512</v>
      </c>
      <c r="H61" s="334"/>
      <c r="I61" s="335">
        <v>2270488</v>
      </c>
      <c r="J61" s="336">
        <v>29008</v>
      </c>
      <c r="K61" s="337">
        <v>22.8</v>
      </c>
      <c r="L61" s="338">
        <v>42155</v>
      </c>
      <c r="M61" s="339">
        <v>17</v>
      </c>
      <c r="N61" s="324">
        <v>5.8</v>
      </c>
    </row>
    <row r="62" spans="1:14">
      <c r="A62" s="248"/>
      <c r="B62" s="244"/>
      <c r="C62" s="244"/>
      <c r="D62" s="244"/>
      <c r="E62" s="244"/>
      <c r="F62" s="244"/>
      <c r="G62" s="325"/>
      <c r="H62" s="326" t="s">
        <v>507</v>
      </c>
      <c r="I62" s="327">
        <v>1939397</v>
      </c>
      <c r="J62" s="328">
        <v>24779</v>
      </c>
      <c r="K62" s="329">
        <v>21.2</v>
      </c>
      <c r="L62" s="330">
        <v>22533</v>
      </c>
      <c r="M62" s="331">
        <v>3</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6.59</v>
      </c>
      <c r="G47" s="12">
        <v>8.93</v>
      </c>
      <c r="H47" s="12">
        <v>9.58</v>
      </c>
      <c r="I47" s="12">
        <v>14.2</v>
      </c>
      <c r="J47" s="13">
        <v>17.239999999999998</v>
      </c>
    </row>
    <row r="48" spans="2:10" ht="57.75" customHeight="1">
      <c r="B48" s="14"/>
      <c r="C48" s="1138" t="s">
        <v>4</v>
      </c>
      <c r="D48" s="1138"/>
      <c r="E48" s="1139"/>
      <c r="F48" s="15">
        <v>2</v>
      </c>
      <c r="G48" s="16">
        <v>1.3</v>
      </c>
      <c r="H48" s="16">
        <v>2.11</v>
      </c>
      <c r="I48" s="16">
        <v>1.71</v>
      </c>
      <c r="J48" s="17">
        <v>2.08</v>
      </c>
    </row>
    <row r="49" spans="2:10" ht="57.75" customHeight="1" thickBot="1">
      <c r="B49" s="18"/>
      <c r="C49" s="1140" t="s">
        <v>5</v>
      </c>
      <c r="D49" s="1140"/>
      <c r="E49" s="1141"/>
      <c r="F49" s="19">
        <v>2.34</v>
      </c>
      <c r="G49" s="20">
        <v>2.44</v>
      </c>
      <c r="H49" s="20">
        <v>1.48</v>
      </c>
      <c r="I49" s="20">
        <v>4.79</v>
      </c>
      <c r="J49" s="21">
        <v>4.07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519</v>
      </c>
      <c r="D34" s="1148"/>
      <c r="E34" s="1149"/>
      <c r="F34" s="32">
        <v>20.85</v>
      </c>
      <c r="G34" s="33">
        <v>21.62</v>
      </c>
      <c r="H34" s="33">
        <v>20.71</v>
      </c>
      <c r="I34" s="33">
        <v>21.84</v>
      </c>
      <c r="J34" s="34">
        <v>22</v>
      </c>
      <c r="K34" s="22"/>
      <c r="L34" s="22"/>
      <c r="M34" s="22"/>
      <c r="N34" s="22"/>
      <c r="O34" s="22"/>
      <c r="P34" s="22"/>
    </row>
    <row r="35" spans="1:16" ht="39" customHeight="1">
      <c r="A35" s="22"/>
      <c r="B35" s="35"/>
      <c r="C35" s="1142" t="s">
        <v>520</v>
      </c>
      <c r="D35" s="1143"/>
      <c r="E35" s="1144"/>
      <c r="F35" s="36">
        <v>2</v>
      </c>
      <c r="G35" s="37">
        <v>1.3</v>
      </c>
      <c r="H35" s="37">
        <v>2.11</v>
      </c>
      <c r="I35" s="37">
        <v>1.71</v>
      </c>
      <c r="J35" s="38">
        <v>2.08</v>
      </c>
      <c r="K35" s="22"/>
      <c r="L35" s="22"/>
      <c r="M35" s="22"/>
      <c r="N35" s="22"/>
      <c r="O35" s="22"/>
      <c r="P35" s="22"/>
    </row>
    <row r="36" spans="1:16" ht="39" customHeight="1">
      <c r="A36" s="22"/>
      <c r="B36" s="35"/>
      <c r="C36" s="1142" t="s">
        <v>521</v>
      </c>
      <c r="D36" s="1143"/>
      <c r="E36" s="1144"/>
      <c r="F36" s="36" t="s">
        <v>522</v>
      </c>
      <c r="G36" s="37" t="s">
        <v>523</v>
      </c>
      <c r="H36" s="37" t="s">
        <v>524</v>
      </c>
      <c r="I36" s="37">
        <v>0.19</v>
      </c>
      <c r="J36" s="38">
        <v>0.72</v>
      </c>
      <c r="K36" s="22"/>
      <c r="L36" s="22"/>
      <c r="M36" s="22"/>
      <c r="N36" s="22"/>
      <c r="O36" s="22"/>
      <c r="P36" s="22"/>
    </row>
    <row r="37" spans="1:16" ht="39" customHeight="1">
      <c r="A37" s="22"/>
      <c r="B37" s="35"/>
      <c r="C37" s="1142" t="s">
        <v>525</v>
      </c>
      <c r="D37" s="1143"/>
      <c r="E37" s="1144"/>
      <c r="F37" s="36">
        <v>0.15</v>
      </c>
      <c r="G37" s="37">
        <v>0.16</v>
      </c>
      <c r="H37" s="37">
        <v>0.36</v>
      </c>
      <c r="I37" s="37">
        <v>0.39</v>
      </c>
      <c r="J37" s="38">
        <v>0.36</v>
      </c>
      <c r="K37" s="22"/>
      <c r="L37" s="22"/>
      <c r="M37" s="22"/>
      <c r="N37" s="22"/>
      <c r="O37" s="22"/>
      <c r="P37" s="22"/>
    </row>
    <row r="38" spans="1:16" ht="39" customHeight="1">
      <c r="A38" s="22"/>
      <c r="B38" s="35"/>
      <c r="C38" s="1142" t="s">
        <v>526</v>
      </c>
      <c r="D38" s="1143"/>
      <c r="E38" s="1144"/>
      <c r="F38" s="36">
        <v>0.5</v>
      </c>
      <c r="G38" s="37">
        <v>0.38</v>
      </c>
      <c r="H38" s="37">
        <v>0.28999999999999998</v>
      </c>
      <c r="I38" s="37">
        <v>0.16</v>
      </c>
      <c r="J38" s="38">
        <v>0.09</v>
      </c>
      <c r="K38" s="22"/>
      <c r="L38" s="22"/>
      <c r="M38" s="22"/>
      <c r="N38" s="22"/>
      <c r="O38" s="22"/>
      <c r="P38" s="22"/>
    </row>
    <row r="39" spans="1:16" ht="39" customHeight="1">
      <c r="A39" s="22"/>
      <c r="B39" s="35"/>
      <c r="C39" s="1142" t="s">
        <v>527</v>
      </c>
      <c r="D39" s="1143"/>
      <c r="E39" s="1144"/>
      <c r="F39" s="36">
        <v>0</v>
      </c>
      <c r="G39" s="37">
        <v>0</v>
      </c>
      <c r="H39" s="37">
        <v>0</v>
      </c>
      <c r="I39" s="37">
        <v>0</v>
      </c>
      <c r="J39" s="38">
        <v>0</v>
      </c>
      <c r="K39" s="22"/>
      <c r="L39" s="22"/>
      <c r="M39" s="22"/>
      <c r="N39" s="22"/>
      <c r="O39" s="22"/>
      <c r="P39" s="22"/>
    </row>
    <row r="40" spans="1:16" ht="39" customHeight="1">
      <c r="A40" s="22"/>
      <c r="B40" s="35"/>
      <c r="C40" s="1142" t="s">
        <v>528</v>
      </c>
      <c r="D40" s="1143"/>
      <c r="E40" s="1144"/>
      <c r="F40" s="36">
        <v>0</v>
      </c>
      <c r="G40" s="37">
        <v>0</v>
      </c>
      <c r="H40" s="37">
        <v>0</v>
      </c>
      <c r="I40" s="37">
        <v>0</v>
      </c>
      <c r="J40" s="38">
        <v>0</v>
      </c>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529</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530</v>
      </c>
      <c r="D43" s="1146"/>
      <c r="E43" s="1147"/>
      <c r="F43" s="41">
        <v>0.61</v>
      </c>
      <c r="G43" s="42">
        <v>0.63</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3983</v>
      </c>
      <c r="L45" s="60">
        <v>4096</v>
      </c>
      <c r="M45" s="60">
        <v>3938</v>
      </c>
      <c r="N45" s="60">
        <v>3473</v>
      </c>
      <c r="O45" s="61">
        <v>3453</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227</v>
      </c>
      <c r="L48" s="64">
        <v>191</v>
      </c>
      <c r="M48" s="64">
        <v>206</v>
      </c>
      <c r="N48" s="64">
        <v>382</v>
      </c>
      <c r="O48" s="65">
        <v>165</v>
      </c>
      <c r="P48" s="48"/>
      <c r="Q48" s="48"/>
      <c r="R48" s="48"/>
      <c r="S48" s="48"/>
      <c r="T48" s="48"/>
      <c r="U48" s="48"/>
    </row>
    <row r="49" spans="1:21" ht="30.75" customHeight="1">
      <c r="A49" s="48"/>
      <c r="B49" s="1160"/>
      <c r="C49" s="1161"/>
      <c r="D49" s="62"/>
      <c r="E49" s="1152" t="s">
        <v>16</v>
      </c>
      <c r="F49" s="1152"/>
      <c r="G49" s="1152"/>
      <c r="H49" s="1152"/>
      <c r="I49" s="1152"/>
      <c r="J49" s="1153"/>
      <c r="K49" s="63">
        <v>82</v>
      </c>
      <c r="L49" s="64">
        <v>79</v>
      </c>
      <c r="M49" s="64">
        <v>61</v>
      </c>
      <c r="N49" s="64">
        <v>27</v>
      </c>
      <c r="O49" s="65">
        <v>26</v>
      </c>
      <c r="P49" s="48"/>
      <c r="Q49" s="48"/>
      <c r="R49" s="48"/>
      <c r="S49" s="48"/>
      <c r="T49" s="48"/>
      <c r="U49" s="48"/>
    </row>
    <row r="50" spans="1:21" ht="30.75" customHeight="1">
      <c r="A50" s="48"/>
      <c r="B50" s="1160"/>
      <c r="C50" s="1161"/>
      <c r="D50" s="62"/>
      <c r="E50" s="1152" t="s">
        <v>17</v>
      </c>
      <c r="F50" s="1152"/>
      <c r="G50" s="1152"/>
      <c r="H50" s="1152"/>
      <c r="I50" s="1152"/>
      <c r="J50" s="1153"/>
      <c r="K50" s="63" t="s">
        <v>474</v>
      </c>
      <c r="L50" s="64" t="s">
        <v>474</v>
      </c>
      <c r="M50" s="64" t="s">
        <v>474</v>
      </c>
      <c r="N50" s="64" t="s">
        <v>474</v>
      </c>
      <c r="O50" s="65" t="s">
        <v>474</v>
      </c>
      <c r="P50" s="48"/>
      <c r="Q50" s="48"/>
      <c r="R50" s="48"/>
      <c r="S50" s="48"/>
      <c r="T50" s="48"/>
      <c r="U50" s="48"/>
    </row>
    <row r="51" spans="1:21" ht="30.75" customHeight="1">
      <c r="A51" s="48"/>
      <c r="B51" s="1162"/>
      <c r="C51" s="1163"/>
      <c r="D51" s="66"/>
      <c r="E51" s="1152" t="s">
        <v>18</v>
      </c>
      <c r="F51" s="1152"/>
      <c r="G51" s="1152"/>
      <c r="H51" s="1152"/>
      <c r="I51" s="1152"/>
      <c r="J51" s="1153"/>
      <c r="K51" s="63">
        <v>1</v>
      </c>
      <c r="L51" s="64">
        <v>1</v>
      </c>
      <c r="M51" s="64">
        <v>2</v>
      </c>
      <c r="N51" s="64">
        <v>1</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2337</v>
      </c>
      <c r="L52" s="64">
        <v>2266</v>
      </c>
      <c r="M52" s="64">
        <v>2210</v>
      </c>
      <c r="N52" s="64">
        <v>2266</v>
      </c>
      <c r="O52" s="65">
        <v>2160</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1956</v>
      </c>
      <c r="L53" s="69">
        <v>2101</v>
      </c>
      <c r="M53" s="69">
        <v>1997</v>
      </c>
      <c r="N53" s="69">
        <v>1617</v>
      </c>
      <c r="O53" s="70">
        <v>1484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2015-05-08T01:32:30Z</cp:lastPrinted>
  <dcterms:created xsi:type="dcterms:W3CDTF">2015-02-17T07:12:42Z</dcterms:created>
  <dcterms:modified xsi:type="dcterms:W3CDTF">2015-05-08T07:00:37Z</dcterms:modified>
</cp:coreProperties>
</file>