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BE37" i="9"/>
  <c r="AM37" i="9"/>
  <c r="BE36" i="9"/>
  <c r="BE35" i="9"/>
  <c r="BE34" i="9"/>
  <c r="C34" i="9"/>
  <c r="C35" i="9" s="1"/>
  <c r="C36" i="9" s="1"/>
  <c r="C37" i="9" l="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AM34" i="9" l="1"/>
  <c r="AM35" i="9" s="1"/>
  <c r="AM36" i="9" s="1"/>
  <c r="U35" i="9"/>
  <c r="U36" i="9" s="1"/>
  <c r="U37" i="9" s="1"/>
  <c r="U38" i="9" s="1"/>
  <c r="BW34" i="9" l="1"/>
  <c r="BW35" i="9" s="1"/>
  <c r="BW36" i="9" s="1"/>
  <c r="BW37" i="9" s="1"/>
  <c r="BW38" i="9" s="1"/>
  <c r="BW39" i="9" s="1"/>
  <c r="BW40" i="9" s="1"/>
  <c r="BW41" i="9" s="1"/>
  <c r="BW42" i="9" s="1"/>
  <c r="CO34" i="9" l="1"/>
  <c r="CO35" i="9" s="1"/>
  <c r="CO36" i="9" s="1"/>
  <c r="CO37" i="9" s="1"/>
  <c r="CO38" i="9" s="1"/>
  <c r="CO39" i="9" s="1"/>
  <c r="CO40" i="9" s="1"/>
  <c r="CO41" i="9" s="1"/>
  <c r="CO42" i="9" s="1"/>
</calcChain>
</file>

<file path=xl/sharedStrings.xml><?xml version="1.0" encoding="utf-8"?>
<sst xmlns="http://schemas.openxmlformats.org/spreadsheetml/2006/main" count="1006" uniqueCount="564">
  <si>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</si>
  <si>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</si>
  <si>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</si>
  <si>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</si>
  <si>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</si>
  <si>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</si>
  <si>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</si>
  <si>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</si>
  <si>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</si>
  <si>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</si>
  <si>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</si>
  <si>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</si>
  <si>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</si>
  <si>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</si>
  <si>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</si>
  <si>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</si>
  <si>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</si>
  <si>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</si>
  <si>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</si>
  <si>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</si>
  <si>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</si>
  <si>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</si>
  <si>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</si>
  <si>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</si>
  <si>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</si>
  <si>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</si>
  <si>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</si>
  <si>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</si>
  <si>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</si>
  <si>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</si>
  <si>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</si>
  <si>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</si>
  <si>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</si>
  <si>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</si>
  <si>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</si>
  <si>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</si>
  <si>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</si>
  <si>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</si>
  <si>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</si>
  <si>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</si>
  <si>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</si>
  <si>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</si>
  <si>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</si>
  <si>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</si>
  <si>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</si>
  <si>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</si>
  <si>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</si>
  <si>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</si>
  <si>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</si>
  <si>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</si>
  <si>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</si>
  <si>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</si>
  <si>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</si>
  <si>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</si>
  <si>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</si>
  <si>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</si>
  <si>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</si>
  <si>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</si>
  <si>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</si>
  <si>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</si>
  <si>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</si>
  <si>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</si>
  <si>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</si>
  <si>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</si>
  <si>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</si>
  <si>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</si>
  <si>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</si>
  <si>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</si>
  <si>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</si>
  <si>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</si>
  <si>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</si>
  <si>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</si>
  <si>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</si>
  <si>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</si>
  <si>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</si>
  <si>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</si>
  <si>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</si>
  <si>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</si>
  <si>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</si>
  <si>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</si>
  <si>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</si>
  <si>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</si>
  <si>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</si>
  <si>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</si>
  <si>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</si>
  <si>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</si>
  <si>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</si>
  <si>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</si>
  <si>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</si>
  <si>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</si>
  <si>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</si>
  <si>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</si>
  <si>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</si>
  <si>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</si>
  <si>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</si>
  <si>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</si>
  <si>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</si>
  <si>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</si>
  <si>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</si>
  <si>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</si>
  <si>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</si>
  <si>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</si>
  <si>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</si>
  <si>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</si>
  <si>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</si>
  <si>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</si>
  <si>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</si>
  <si>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</si>
  <si>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</si>
  <si>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</si>
  <si>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</si>
  <si>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</si>
  <si>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</si>
  <si>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</si>
  <si>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</si>
  <si>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</si>
  <si>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</si>
  <si>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</si>
  <si>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</si>
  <si>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</si>
  <si>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</si>
  <si>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</si>
  <si>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</si>
  <si>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</si>
  <si>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</si>
  <si>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</si>
  <si>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</si>
  <si>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</si>
  <si>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</si>
  <si>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</si>
  <si>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</si>
  <si>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</si>
  <si>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</si>
  <si>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</si>
  <si>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</si>
  <si>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</si>
  <si>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</si>
  <si>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</si>
  <si>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</si>
  <si>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</si>
  <si>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</si>
  <si>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</si>
  <si>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</si>
  <si>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</si>
  <si>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</si>
  <si>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</si>
  <si>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</si>
  <si>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</si>
  <si>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</si>
  <si>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</si>
  <si>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</si>
  <si>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</si>
  <si>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</si>
  <si>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</si>
  <si>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</si>
  <si>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</si>
  <si>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</si>
  <si>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</si>
  <si>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</si>
  <si>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</si>
  <si>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</si>
  <si>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</si>
  <si>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</si>
  <si>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</si>
  <si>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</si>
  <si>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</si>
  <si>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</si>
  <si>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</si>
  <si>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</si>
  <si>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</si>
  <si>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</si>
  <si>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</si>
  <si>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</si>
  <si>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</si>
  <si>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</si>
  <si>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</si>
  <si>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</si>
  <si>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</si>
  <si>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</si>
  <si>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</si>
  <si>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</si>
  <si>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</si>
  <si>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</si>
  <si>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</si>
  <si>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</si>
  <si>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</si>
  <si>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</si>
  <si>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</si>
  <si>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</si>
  <si>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</si>
  <si>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</si>
  <si>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</si>
  <si>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</si>
  <si>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</si>
  <si>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大阪府東大阪市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</si>
  <si>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</si>
  <si>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</si>
  <si>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</si>
  <si>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</si>
  <si>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</si>
  <si>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</si>
  <si>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</si>
  <si>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</si>
  <si>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</si>
  <si>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</si>
  <si>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</si>
  <si>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</si>
  <si>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</si>
  <si>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</si>
  <si>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</si>
  <si>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</si>
  <si>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</si>
  <si>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</si>
  <si>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</si>
  <si>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</si>
  <si>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</si>
  <si>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</si>
  <si>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</si>
  <si>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</si>
  <si>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</si>
  <si>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</si>
  <si>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</si>
  <si>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</si>
  <si>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</si>
  <si>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</si>
  <si>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</si>
  <si>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</si>
  <si>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</si>
  <si>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</si>
  <si>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</si>
  <si>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</si>
  <si>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</si>
  <si>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</si>
  <si>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</si>
  <si>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</si>
  <si>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</si>
  <si>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</si>
  <si>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</si>
  <si>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</si>
  <si>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</si>
  <si>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</si>
  <si>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</si>
  <si>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</si>
  <si>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</si>
  <si>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</si>
  <si>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</si>
  <si>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</si>
  <si>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</si>
  <si>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</si>
  <si>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</si>
  <si>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</si>
  <si>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</si>
  <si>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</si>
  <si>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</si>
  <si>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</si>
  <si>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</si>
  <si>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</si>
  <si>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</si>
  <si>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</si>
  <si>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</si>
  <si>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</si>
  <si>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</si>
  <si>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</si>
  <si>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</si>
  <si>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</si>
  <si>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</si>
  <si>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</si>
  <si>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</si>
  <si>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</si>
  <si>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</si>
  <si>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</si>
  <si>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</si>
  <si>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</si>
  <si>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</si>
  <si>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</si>
  <si>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</si>
  <si>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</si>
  <si>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</si>
  <si>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</si>
  <si>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</si>
  <si>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</si>
  <si>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</si>
  <si>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</si>
  <si>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</si>
  <si>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</si>
  <si>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</si>
  <si>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</si>
  <si>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</si>
  <si>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</si>
  <si>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</si>
  <si>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</si>
  <si>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</si>
  <si>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</si>
  <si>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</si>
  <si>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</si>
  <si>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</si>
  <si>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</si>
  <si>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</si>
  <si>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</si>
  <si>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</si>
  <si>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</si>
  <si>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</si>
  <si>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</si>
  <si>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</si>
  <si>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</si>
  <si>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</si>
  <si>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</si>
  <si>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</si>
  <si>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</si>
  <si>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</si>
  <si>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</si>
  <si>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</si>
  <si>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</si>
  <si>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</si>
  <si>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</si>
  <si>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</si>
  <si>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</si>
  <si>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</si>
  <si>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</si>
  <si>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</si>
  <si>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</si>
  <si>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</si>
  <si>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</si>
  <si>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</si>
  <si>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</si>
  <si>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</si>
  <si>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</si>
  <si>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</si>
  <si>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</si>
  <si>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</si>
  <si>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</si>
  <si>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</si>
  <si>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</si>
  <si>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</si>
  <si>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</si>
  <si>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</si>
  <si>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</si>
  <si>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</si>
  <si>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</si>
  <si>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</si>
  <si>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</si>
  <si>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</si>
  <si>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</si>
  <si>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大阪府東大阪市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</si>
  <si>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</si>
  <si>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</si>
  <si>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</si>
  <si>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</si>
  <si>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</si>
  <si>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</si>
  <si>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</si>
  <si>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</si>
  <si>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</si>
  <si>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</si>
  <si>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</si>
  <si>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</si>
  <si>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</si>
  <si>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</si>
  <si>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</si>
  <si>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</si>
  <si>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</si>
  <si>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</si>
  <si>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</si>
  <si>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</si>
  <si>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</si>
  <si>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</si>
  <si>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</si>
  <si>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</si>
  <si>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</si>
  <si>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</si>
  <si>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</si>
  <si>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</si>
  <si>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</si>
  <si>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</si>
  <si>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</si>
  <si>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</si>
  <si>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</si>
  <si>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</si>
  <si>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</si>
  <si>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</si>
  <si>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</si>
  <si>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</si>
  <si>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</si>
  <si>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</si>
  <si>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介護老人保健施設特別会計</t>
    <phoneticPr fontId="5"/>
  </si>
  <si>
    <t>交通災害共済事業特別会計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</si>
  <si>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</si>
  <si>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</si>
  <si>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</si>
  <si>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</si>
  <si>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</si>
  <si>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</si>
  <si>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</si>
  <si>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</si>
  <si>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</si>
  <si>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</si>
  <si>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</si>
  <si>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</si>
  <si>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</si>
  <si>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</si>
  <si>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</si>
  <si>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</si>
  <si>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</si>
  <si>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</si>
  <si>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</si>
  <si>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</si>
  <si>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</si>
  <si>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</si>
  <si>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</si>
  <si>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</si>
  <si>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</si>
  <si>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</si>
  <si>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</si>
  <si>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</si>
  <si>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</si>
  <si>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</si>
  <si>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</si>
  <si>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</si>
  <si>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</si>
  <si>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</si>
  <si>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</si>
  <si>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</si>
  <si>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</si>
  <si>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</si>
  <si>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</si>
  <si>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</si>
  <si>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</si>
  <si>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</si>
  <si>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</si>
  <si>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</si>
  <si>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</si>
  <si>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</si>
  <si>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</si>
  <si>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</si>
  <si>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</si>
  <si>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</si>
  <si>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</si>
  <si>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</si>
  <si>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</si>
  <si>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</si>
  <si>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</si>
  <si>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</si>
  <si>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</si>
  <si>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</si>
  <si>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</si>
  <si>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</si>
  <si>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</si>
  <si>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</si>
  <si>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</si>
  <si>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</si>
  <si>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</si>
  <si>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</si>
  <si>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</si>
  <si>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</si>
  <si>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</si>
  <si>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</si>
  <si>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</si>
  <si>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</si>
  <si>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</si>
  <si>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</si>
  <si>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</si>
  <si>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</si>
  <si>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</si>
  <si>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</si>
  <si>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</si>
  <si>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</si>
  <si>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</si>
  <si>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</si>
  <si>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</si>
  <si>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</si>
  <si>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</si>
  <si>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</si>
  <si>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</si>
  <si>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</si>
  <si>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</si>
  <si>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</si>
  <si>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</si>
  <si>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</si>
  <si>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</si>
  <si>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</si>
  <si>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</si>
  <si>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</si>
  <si>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</si>
  <si>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</si>
  <si>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</si>
  <si>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</si>
  <si>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</si>
  <si>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</si>
  <si>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</si>
  <si>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</si>
  <si>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</si>
  <si>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</si>
  <si>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</si>
  <si>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</si>
  <si>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</si>
  <si>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</si>
  <si>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</si>
  <si>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</si>
  <si>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</si>
  <si>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</si>
  <si>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</si>
  <si>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</si>
  <si>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</si>
  <si>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</si>
  <si>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</si>
  <si>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</si>
  <si>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</si>
  <si>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</si>
  <si>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</si>
  <si>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</si>
  <si>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</si>
  <si>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</si>
  <si>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</si>
  <si>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</si>
  <si>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</si>
  <si>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</si>
  <si>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</si>
  <si>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</si>
  <si>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</si>
  <si>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</si>
  <si>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</si>
  <si>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</si>
  <si>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</si>
  <si>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1.03</t>
  </si>
  <si>
    <t>国民健康保険事業特別会計</t>
  </si>
  <si>
    <t>▲ 3.89</t>
  </si>
  <si>
    <t>▲ 3.95</t>
  </si>
  <si>
    <t>▲ 1.99</t>
  </si>
  <si>
    <t>▲ 1.69</t>
  </si>
  <si>
    <t>▲ 0.31</t>
  </si>
  <si>
    <t>水道事業会計</t>
  </si>
  <si>
    <t>病院事業会計</t>
  </si>
  <si>
    <t>下水道事業会計</t>
  </si>
  <si>
    <t>一般会計</t>
  </si>
  <si>
    <t>公共用地先行取得事業特別会計</t>
  </si>
  <si>
    <t>介護保険事業特別会計</t>
  </si>
  <si>
    <t>火災共済事業特別会計</t>
  </si>
  <si>
    <t>その他会計（赤字）</t>
  </si>
  <si>
    <t>▲ 0.01</t>
  </si>
  <si>
    <t>▲ 0.00</t>
  </si>
  <si>
    <t>▲ 0.18</t>
  </si>
  <si>
    <t>その他会計（黒字）</t>
  </si>
  <si>
    <t>-</t>
    <phoneticPr fontId="2"/>
  </si>
  <si>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</si>
  <si>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</si>
  <si>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1">
      <t>オン</t>
    </rPh>
    <rPh sb="1" eb="2">
      <t>チ</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</si>
  <si>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</si>
  <si>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</si>
  <si>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</si>
  <si>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</si>
  <si>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</si>
  <si>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</si>
  <si>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大阪府都市競艇組合（一般会計）</t>
    <rPh sb="0" eb="2">
      <t>オオサカ</t>
    </rPh>
    <rPh sb="2" eb="3">
      <t>フ</t>
    </rPh>
    <rPh sb="3" eb="5">
      <t>トシ</t>
    </rPh>
    <rPh sb="5" eb="7">
      <t>キョウテイ</t>
    </rPh>
    <rPh sb="7" eb="9">
      <t>クミアイ</t>
    </rPh>
    <rPh sb="10" eb="12">
      <t>イッパン</t>
    </rPh>
    <rPh sb="12" eb="14">
      <t>カイケイ</t>
    </rPh>
    <phoneticPr fontId="2"/>
  </si>
  <si>
    <t>（一財）東大阪市公園協会</t>
    <rPh sb="1" eb="2">
      <t>イチ</t>
    </rPh>
    <rPh sb="2" eb="3">
      <t>ザイ</t>
    </rPh>
    <rPh sb="4" eb="8">
      <t>ヒガシオオサカシ</t>
    </rPh>
    <rPh sb="8" eb="10">
      <t>コウエン</t>
    </rPh>
    <rPh sb="10" eb="12">
      <t>キョウカイ</t>
    </rPh>
    <phoneticPr fontId="2"/>
  </si>
  <si>
    <t>（一財）東大阪市雇用開発センター</t>
    <rPh sb="1" eb="2">
      <t>イチ</t>
    </rPh>
    <rPh sb="2" eb="3">
      <t>ザイ</t>
    </rPh>
    <rPh sb="4" eb="8">
      <t>ヒガシオオサカシ</t>
    </rPh>
    <rPh sb="8" eb="10">
      <t>コヨウ</t>
    </rPh>
    <rPh sb="10" eb="12">
      <t>カイハツ</t>
    </rPh>
    <phoneticPr fontId="2"/>
  </si>
  <si>
    <t>（公財）東大阪市文化振興協会</t>
    <rPh sb="1" eb="2">
      <t>コウ</t>
    </rPh>
    <rPh sb="2" eb="3">
      <t>ザイ</t>
    </rPh>
    <rPh sb="4" eb="8">
      <t>ヒガシオオサカシ</t>
    </rPh>
    <rPh sb="8" eb="10">
      <t>ブンカ</t>
    </rPh>
    <rPh sb="10" eb="12">
      <t>シンコウ</t>
    </rPh>
    <rPh sb="12" eb="14">
      <t>キョウカイ</t>
    </rPh>
    <phoneticPr fontId="2"/>
  </si>
  <si>
    <t>東大阪市駐車場整備（株）</t>
    <rPh sb="10" eb="11">
      <t>カブ</t>
    </rPh>
    <phoneticPr fontId="2"/>
  </si>
  <si>
    <t>（株）東大阪住宅公社</t>
    <rPh sb="1" eb="2">
      <t>カブ</t>
    </rPh>
    <rPh sb="3" eb="6">
      <t>ヒガシオオサカ</t>
    </rPh>
    <rPh sb="6" eb="8">
      <t>ジュウタク</t>
    </rPh>
    <rPh sb="8" eb="10">
      <t>コウシャ</t>
    </rPh>
    <phoneticPr fontId="2"/>
  </si>
  <si>
    <t>東大阪市土地開発公社</t>
    <rPh sb="0" eb="4">
      <t>ヒガシオオサカシ</t>
    </rPh>
    <rPh sb="4" eb="6">
      <t>トチ</t>
    </rPh>
    <rPh sb="6" eb="8">
      <t>カイハツ</t>
    </rPh>
    <rPh sb="8" eb="10">
      <t>コウシャ</t>
    </rPh>
    <phoneticPr fontId="2"/>
  </si>
  <si>
    <t>東大阪再開発（株）</t>
    <rPh sb="0" eb="3">
      <t>ヒガシオオサカ</t>
    </rPh>
    <rPh sb="3" eb="6">
      <t>サイカイハツ</t>
    </rPh>
    <rPh sb="7" eb="8">
      <t>カブ</t>
    </rPh>
    <phoneticPr fontId="2"/>
  </si>
  <si>
    <t>（公財）東大阪市産業創造勤労者支援機構</t>
    <rPh sb="1" eb="2">
      <t>コウ</t>
    </rPh>
    <rPh sb="2" eb="3">
      <t>ザイ</t>
    </rPh>
    <rPh sb="4" eb="8">
      <t>ヒガシオオサカシ</t>
    </rPh>
    <phoneticPr fontId="2"/>
  </si>
  <si>
    <t>○</t>
    <phoneticPr fontId="2"/>
  </si>
  <si>
    <t>○</t>
    <phoneticPr fontId="2"/>
  </si>
  <si>
    <t>（財）東大阪市学校給食会</t>
    <rPh sb="1" eb="2">
      <t>ザイ</t>
    </rPh>
    <rPh sb="3" eb="7">
      <t>ヒガシオオサカシ</t>
    </rPh>
    <rPh sb="7" eb="9">
      <t>ガッコウ</t>
    </rPh>
    <rPh sb="9" eb="11">
      <t>キュウショク</t>
    </rPh>
    <rPh sb="11" eb="12">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</si>
</sst>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17393</c:v>
                </c:pt>
                <c:pt idx="1">
                  <c:v>16108</c:v>
                </c:pt>
                <c:pt idx="2">
                  <c:v>20412</c:v>
                </c:pt>
                <c:pt idx="3">
                  <c:v>19683</c:v>
                </c:pt>
                <c:pt idx="4">
                  <c:v>27469</c:v>
                </c:pt>
              </c:numCache>
            </c:numRef>
          </c:val>
          <c:smooth val="0"/>
        </c:ser>
        <c:dLbls>
          <c:showLegendKey val="0"/>
          <c:showVal val="0"/>
          <c:showCatName val="0"/>
          <c:showSerName val="0"/>
          <c:showPercent val="0"/>
          <c:showBubbleSize val="0"/>
        </c:dLbls>
        <c:marker val="1"/>
        <c:smooth val="0"/>
        <c:axId val="96905856"/>
        <c:axId val="96920320"/>
      </c:lineChart>
      <c:catAx>
        <c:axId val="96905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20320"/>
        <c:crosses val="autoZero"/>
        <c:auto val="1"/>
        <c:lblAlgn val="ctr"/>
        <c:lblOffset val="100"/>
        <c:tickLblSkip val="1"/>
        <c:tickMarkSkip val="1"/>
        <c:noMultiLvlLbl val="0"/>
      </c:catAx>
      <c:valAx>
        <c:axId val="96920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0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1.1200000000000001</c:v>
                </c:pt>
                <c:pt idx="1">
                  <c:v>1.88</c:v>
                </c:pt>
                <c:pt idx="2">
                  <c:v>1.69</c:v>
                </c:pt>
                <c:pt idx="3">
                  <c:v>0.95</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4.28</c:v>
                </c:pt>
                <c:pt idx="1">
                  <c:v>5.63</c:v>
                </c:pt>
                <c:pt idx="2">
                  <c:v>7.53</c:v>
                </c:pt>
                <c:pt idx="3">
                  <c:v>9.91</c:v>
                </c:pt>
                <c:pt idx="4">
                  <c:v>13.65</c:v>
                </c:pt>
              </c:numCache>
            </c:numRef>
          </c:val>
        </c:ser>
        <c:dLbls>
          <c:showLegendKey val="0"/>
          <c:showVal val="0"/>
          <c:showCatName val="0"/>
          <c:showSerName val="0"/>
          <c:showPercent val="0"/>
          <c:showBubbleSize val="0"/>
        </c:dLbls>
        <c:gapWidth val="250"/>
        <c:overlap val="100"/>
        <c:axId val="97375744"/>
        <c:axId val="97377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c:v>
                </c:pt>
                <c:pt idx="1">
                  <c:v>2.2000000000000002</c:v>
                </c:pt>
                <c:pt idx="2">
                  <c:v>2.52</c:v>
                </c:pt>
                <c:pt idx="3">
                  <c:v>1.84</c:v>
                </c:pt>
                <c:pt idx="4">
                  <c:v>4.26</c:v>
                </c:pt>
              </c:numCache>
            </c:numRef>
          </c:val>
          <c:smooth val="0"/>
        </c:ser>
        <c:dLbls>
          <c:showLegendKey val="0"/>
          <c:showVal val="0"/>
          <c:showCatName val="0"/>
          <c:showSerName val="0"/>
          <c:showPercent val="0"/>
          <c:showBubbleSize val="0"/>
        </c:dLbls>
        <c:marker val="1"/>
        <c:smooth val="0"/>
        <c:axId val="97375744"/>
        <c:axId val="97377664"/>
      </c:lineChart>
      <c:catAx>
        <c:axId val="973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377664"/>
        <c:crosses val="autoZero"/>
        <c:auto val="1"/>
        <c:lblAlgn val="ctr"/>
        <c:lblOffset val="100"/>
        <c:tickLblSkip val="1"/>
        <c:tickMarkSkip val="1"/>
        <c:noMultiLvlLbl val="0"/>
      </c:catAx>
      <c:valAx>
        <c:axId val="9737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0.83</c:v>
                </c:pt>
                <c:pt idx="2">
                  <c:v>#N/A</c:v>
                </c:pt>
                <c:pt idx="3">
                  <c:v>0.46</c:v>
                </c:pt>
                <c:pt idx="4">
                  <c:v>#N/A</c:v>
                </c:pt>
                <c:pt idx="5">
                  <c:v>0.35</c:v>
                </c:pt>
                <c:pt idx="6">
                  <c:v>#N/A</c:v>
                </c:pt>
                <c:pt idx="7">
                  <c:v>0.42</c:v>
                </c:pt>
                <c:pt idx="8">
                  <c:v>#N/A</c:v>
                </c:pt>
                <c:pt idx="9">
                  <c:v>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#N/A</c:v>
                </c:pt>
                <c:pt idx="3">
                  <c:v>0</c:v>
                </c:pt>
                <c:pt idx="4">
                  <c:v>#N/A</c:v>
                </c:pt>
                <c:pt idx="5">
                  <c:v>0</c:v>
                </c:pt>
                <c:pt idx="6">
                  <c:v>0.18</c:v>
                </c:pt>
                <c:pt idx="7">
                  <c:v>#N/A</c:v>
                </c:pt>
                <c:pt idx="8">
                  <c:v>0</c:v>
                </c:pt>
                <c:pt idx="9">
                  <c:v>0</c:v>
                </c:pt>
              </c:numCache>
            </c:numRef>
          </c:val>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0.21</c:v>
                </c:pt>
                <c:pt idx="2">
                  <c:v>#N/A</c:v>
                </c:pt>
                <c:pt idx="3">
                  <c:v>0.21</c:v>
                </c:pt>
                <c:pt idx="4">
                  <c:v>#N/A</c:v>
                </c:pt>
                <c:pt idx="5">
                  <c:v>0.23</c:v>
                </c:pt>
                <c:pt idx="6">
                  <c:v>#N/A</c:v>
                </c:pt>
                <c:pt idx="7">
                  <c:v>0.24</c:v>
                </c:pt>
                <c:pt idx="8">
                  <c:v>#N/A</c:v>
                </c:pt>
                <c:pt idx="9">
                  <c:v>0.24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0.38</c:v>
                </c:pt>
                <c:pt idx="2">
                  <c:v>#N/A</c:v>
                </c:pt>
                <c:pt idx="3">
                  <c:v>0.34</c:v>
                </c:pt>
                <c:pt idx="4">
                  <c:v>#N/A</c:v>
                </c:pt>
                <c:pt idx="5">
                  <c:v>0.35</c:v>
                </c:pt>
                <c:pt idx="6">
                  <c:v>#N/A</c:v>
                </c:pt>
                <c:pt idx="7">
                  <c:v>0.43</c:v>
                </c:pt>
                <c:pt idx="8">
                  <c:v>#N/A</c:v>
                </c:pt>
                <c:pt idx="9">
                  <c:v>0.3</c:v>
                </c:pt>
              </c:numCache>
            </c:numRef>
          </c:val>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0.05</c:v>
                </c:pt>
                <c:pt idx="6">
                  <c:v>#N/A</c:v>
                </c:pt>
                <c:pt idx="7">
                  <c:v>0.05</c:v>
                </c:pt>
                <c:pt idx="8">
                  <c:v>#N/A</c:v>
                </c:pt>
                <c:pt idx="9">
                  <c:v>0.39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0.83</c:v>
                </c:pt>
                <c:pt idx="2">
                  <c:v>#N/A</c:v>
                </c:pt>
                <c:pt idx="3">
                  <c:v>1.59</c:v>
                </c:pt>
                <c:pt idx="4">
                  <c:v>#N/A</c:v>
                </c:pt>
                <c:pt idx="5">
                  <c:v>1.37</c:v>
                </c:pt>
                <c:pt idx="6">
                  <c:v>#N/A</c:v>
                </c:pt>
                <c:pt idx="7">
                  <c:v>0.62</c:v>
                </c:pt>
                <c:pt idx="8">
                  <c:v>#N/A</c:v>
                </c:pt>
                <c:pt idx="9">
                  <c:v>0.56999999999999995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1.04</c:v>
                </c:pt>
                <c:pt idx="2">
                  <c:v>#N/A</c:v>
                </c:pt>
                <c:pt idx="3">
                  <c:v>1.71</c:v>
                </c:pt>
                <c:pt idx="4">
                  <c:v>#N/A</c:v>
                </c:pt>
                <c:pt idx="5">
                  <c:v>2.5</c:v>
                </c:pt>
                <c:pt idx="6">
                  <c:v>#N/A</c:v>
                </c:pt>
                <c:pt idx="7">
                  <c:v>2.88</c:v>
                </c:pt>
                <c:pt idx="8">
                  <c:v>#N/A</c:v>
                </c:pt>
                <c:pt idx="9">
                  <c:v>3.29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5.83</c:v>
                </c:pt>
                <c:pt idx="2">
                  <c:v>#N/A</c:v>
                </c:pt>
                <c:pt idx="3">
                  <c:v>5.88</c:v>
                </c:pt>
                <c:pt idx="4">
                  <c:v>#N/A</c:v>
                </c:pt>
                <c:pt idx="5">
                  <c:v>5.09</c:v>
                </c:pt>
                <c:pt idx="6">
                  <c:v>#N/A</c:v>
                </c:pt>
                <c:pt idx="7">
                  <c:v>5.0199999999999996</c:v>
                </c:pt>
                <c:pt idx="8">
                  <c:v>#N/A</c:v>
                </c:pt>
                <c:pt idx="9">
                  <c:v>4.4000000000000004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5.26</c:v>
                </c:pt>
                <c:pt idx="2">
                  <c:v>#N/A</c:v>
                </c:pt>
                <c:pt idx="3">
                  <c:v>5.57</c:v>
                </c:pt>
                <c:pt idx="4">
                  <c:v>#N/A</c:v>
                </c:pt>
                <c:pt idx="5">
                  <c:v>5.47</c:v>
                </c:pt>
                <c:pt idx="6">
                  <c:v>#N/A</c:v>
                </c:pt>
                <c:pt idx="7">
                  <c:v>5.42</c:v>
                </c:pt>
                <c:pt idx="8">
                  <c:v>#N/A</c:v>
                </c:pt>
                <c:pt idx="9">
                  <c:v>5.41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3.89</c:v>
                </c:pt>
                <c:pt idx="1">
                  <c:v>#N/A</c:v>
                </c:pt>
                <c:pt idx="2">
                  <c:v>3.95</c:v>
                </c:pt>
                <c:pt idx="3">
                  <c:v>#N/A</c:v>
                </c:pt>
                <c:pt idx="4">
                  <c:v>1.99</c:v>
                </c:pt>
                <c:pt idx="5">
                  <c:v>#N/A</c:v>
                </c:pt>
                <c:pt idx="6">
                  <c:v>1.69</c:v>
                </c:pt>
                <c:pt idx="7">
                  <c:v>#N/A</c:v>
                </c:pt>
                <c:pt idx="8">
                  <c:v>0.31</c:v>
                </c:pt>
                <c:pt idx="9">
                  <c:v>#N/A</c:v>
                </c:pt>
              </c:numCache>
            </c:numRef>
          </c:val>
        </c:ser>
        <c:dLbls>
          <c:showLegendKey val="0"/>
          <c:showVal val="0"/>
          <c:showCatName val="0"/>
          <c:showSerName val="0"/>
          <c:showPercent val="0"/>
          <c:showBubbleSize val="0"/>
        </c:dLbls>
        <c:gapWidth val="150"/>
        <c:overlap val="100"/>
        <c:axId val="77688832"/>
        <c:axId val="77690368"/>
      </c:barChart>
      <c:catAx>
        <c:axId val="7768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690368"/>
        <c:crosses val="autoZero"/>
        <c:auto val="1"/>
        <c:lblAlgn val="ctr"/>
        <c:lblOffset val="100"/>
        <c:tickLblSkip val="1"/>
        <c:tickMarkSkip val="1"/>
        <c:noMultiLvlLbl val="0"/>
      </c:catAx>
      <c:valAx>
        <c:axId val="7769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68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20757</c:v>
                </c:pt>
                <c:pt idx="5">
                  <c:v>20329</c:v>
                </c:pt>
                <c:pt idx="8">
                  <c:v>20496</c:v>
                </c:pt>
                <c:pt idx="11">
                  <c:v>20466</c:v>
                </c:pt>
                <c:pt idx="14">
                  <c:v>20474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c:v>
                </c:pt>
                <c:pt idx="3">
                  <c:v>3</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697</c:v>
                </c:pt>
                <c:pt idx="3">
                  <c:v>520</c:v>
                </c:pt>
                <c:pt idx="6">
                  <c:v>607</c:v>
                </c:pt>
                <c:pt idx="9">
                  <c:v>634</c:v>
                </c:pt>
                <c:pt idx="12">
                  <c:v>360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697</c:v>
                </c:pt>
                <c:pt idx="3">
                  <c:v>353</c:v>
                </c:pt>
                <c:pt idx="6">
                  <c:v>263</c:v>
                </c:pt>
                <c:pt idx="9">
                  <c:v>100</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10128</c:v>
                </c:pt>
                <c:pt idx="3">
                  <c:v>8725</c:v>
                </c:pt>
                <c:pt idx="6">
                  <c:v>8084</c:v>
                </c:pt>
                <c:pt idx="9">
                  <c:v>7727</c:v>
                </c:pt>
                <c:pt idx="12">
                  <c:v>7494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17621</c:v>
                </c:pt>
                <c:pt idx="3">
                  <c:v>17499</c:v>
                </c:pt>
                <c:pt idx="6">
                  <c:v>17476</c:v>
                </c:pt>
                <c:pt idx="9">
                  <c:v>17379</c:v>
                </c:pt>
                <c:pt idx="12">
                  <c:v>17563</c:v>
                </c:pt>
              </c:numCache>
            </c:numRef>
          </c:val>
        </c:ser>
        <c:dLbls>
          <c:showLegendKey val="0"/>
          <c:showVal val="0"/>
          <c:showCatName val="0"/>
          <c:showSerName val="0"/>
          <c:showPercent val="0"/>
          <c:showBubbleSize val="0"/>
        </c:dLbls>
        <c:gapWidth val="100"/>
        <c:overlap val="100"/>
        <c:axId val="97313536"/>
        <c:axId val="9731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8391</c:v>
                </c:pt>
                <c:pt idx="2">
                  <c:v>#N/A</c:v>
                </c:pt>
                <c:pt idx="3">
                  <c:v>#N/A</c:v>
                </c:pt>
                <c:pt idx="4">
                  <c:v>6771</c:v>
                </c:pt>
                <c:pt idx="5">
                  <c:v>#N/A</c:v>
                </c:pt>
                <c:pt idx="6">
                  <c:v>#N/A</c:v>
                </c:pt>
                <c:pt idx="7">
                  <c:v>5935</c:v>
                </c:pt>
                <c:pt idx="8">
                  <c:v>#N/A</c:v>
                </c:pt>
                <c:pt idx="9">
                  <c:v>#N/A</c:v>
                </c:pt>
                <c:pt idx="10">
                  <c:v>5375</c:v>
                </c:pt>
                <c:pt idx="11">
                  <c:v>#N/A</c:v>
                </c:pt>
                <c:pt idx="12">
                  <c:v>#N/A</c:v>
                </c:pt>
                <c:pt idx="13">
                  <c:v>4995</c:v>
                </c:pt>
                <c:pt idx="14">
                  <c:v>#N/A</c:v>
                </c:pt>
              </c:numCache>
            </c:numRef>
          </c:val>
          <c:smooth val="0"/>
        </c:ser>
        <c:dLbls>
          <c:showLegendKey val="0"/>
          <c:showVal val="0"/>
          <c:showCatName val="0"/>
          <c:showSerName val="0"/>
          <c:showPercent val="0"/>
          <c:showBubbleSize val="0"/>
        </c:dLbls>
        <c:marker val="1"/>
        <c:smooth val="0"/>
        <c:axId val="97313536"/>
        <c:axId val="97315456"/>
      </c:lineChart>
      <c:catAx>
        <c:axId val="973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315456"/>
        <c:crosses val="autoZero"/>
        <c:auto val="1"/>
        <c:lblAlgn val="ctr"/>
        <c:lblOffset val="100"/>
        <c:tickLblSkip val="1"/>
        <c:tickMarkSkip val="1"/>
        <c:noMultiLvlLbl val="0"/>
      </c:catAx>
      <c:valAx>
        <c:axId val="9731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176751</c:v>
                </c:pt>
                <c:pt idx="5">
                  <c:v>178433</c:v>
                </c:pt>
                <c:pt idx="8">
                  <c:v>180309</c:v>
                </c:pt>
                <c:pt idx="11">
                  <c:v>184136</c:v>
                </c:pt>
                <c:pt idx="14">
                  <c:v>189661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83526</c:v>
                </c:pt>
                <c:pt idx="5">
                  <c:v>84395</c:v>
                </c:pt>
                <c:pt idx="8">
                  <c:v>88832</c:v>
                </c:pt>
                <c:pt idx="11">
                  <c:v>92879</c:v>
                </c:pt>
                <c:pt idx="14">
                  <c:v>94492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15334</c:v>
                </c:pt>
                <c:pt idx="5">
                  <c:v>18844</c:v>
                </c:pt>
                <c:pt idx="8">
                  <c:v>19549</c:v>
                </c:pt>
                <c:pt idx="11">
                  <c:v>21608</c:v>
                </c:pt>
                <c:pt idx="14">
                  <c:v>22672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12523</c:v>
                </c:pt>
                <c:pt idx="3">
                  <c:v>11103</c:v>
                </c:pt>
                <c:pt idx="6">
                  <c:v>9702</c:v>
                </c:pt>
                <c:pt idx="9">
                  <c:v>8574</c:v>
                </c:pt>
                <c:pt idx="12">
                  <c:v>216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28606</c:v>
                </c:pt>
                <c:pt idx="3">
                  <c:v>25549</c:v>
                </c:pt>
                <c:pt idx="6">
                  <c:v>23000</c:v>
                </c:pt>
                <c:pt idx="9">
                  <c:v>21363</c:v>
                </c:pt>
                <c:pt idx="12">
                  <c:v>19603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1452</c:v>
                </c:pt>
                <c:pt idx="3">
                  <c:v>663</c:v>
                </c:pt>
                <c:pt idx="6">
                  <c:v>442</c:v>
                </c:pt>
                <c:pt idx="9">
                  <c:v>365</c:v>
                </c:pt>
                <c:pt idx="12">
                  <c:v>600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137293</c:v>
                </c:pt>
                <c:pt idx="3">
                  <c:v>133645</c:v>
                </c:pt>
                <c:pt idx="6">
                  <c:v>127453</c:v>
                </c:pt>
                <c:pt idx="9">
                  <c:v>125721</c:v>
                </c:pt>
                <c:pt idx="12">
                  <c:v>118699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4558</c:v>
                </c:pt>
                <c:pt idx="3">
                  <c:v>4052</c:v>
                </c:pt>
                <c:pt idx="6">
                  <c:v>3517</c:v>
                </c:pt>
                <c:pt idx="9">
                  <c:v>3005</c:v>
                </c:pt>
                <c:pt idx="12">
                  <c:v>2727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163953</c:v>
                </c:pt>
                <c:pt idx="3">
                  <c:v>164902</c:v>
                </c:pt>
                <c:pt idx="6">
                  <c:v>164455</c:v>
                </c:pt>
                <c:pt idx="9">
                  <c:v>164966</c:v>
                </c:pt>
                <c:pt idx="12">
                  <c:v>172945</c:v>
                </c:pt>
              </c:numCache>
            </c:numRef>
          </c:val>
        </c:ser>
        <c:dLbls>
          <c:showLegendKey val="0"/>
          <c:showVal val="0"/>
          <c:showCatName val="0"/>
          <c:showSerName val="0"/>
          <c:showPercent val="0"/>
          <c:showBubbleSize val="0"/>
        </c:dLbls>
        <c:gapWidth val="100"/>
        <c:overlap val="100"/>
        <c:axId val="96730496"/>
        <c:axId val="9753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72775</c:v>
                </c:pt>
                <c:pt idx="2">
                  <c:v>#N/A</c:v>
                </c:pt>
                <c:pt idx="3">
                  <c:v>#N/A</c:v>
                </c:pt>
                <c:pt idx="4">
                  <c:v>58243</c:v>
                </c:pt>
                <c:pt idx="5">
                  <c:v>#N/A</c:v>
                </c:pt>
                <c:pt idx="6">
                  <c:v>#N/A</c:v>
                </c:pt>
                <c:pt idx="7">
                  <c:v>39879</c:v>
                </c:pt>
                <c:pt idx="8">
                  <c:v>#N/A</c:v>
                </c:pt>
                <c:pt idx="9">
                  <c:v>#N/A</c:v>
                </c:pt>
                <c:pt idx="10">
                  <c:v>25370</c:v>
                </c:pt>
                <c:pt idx="11">
                  <c:v>#N/A</c:v>
                </c:pt>
                <c:pt idx="12">
                  <c:v>#N/A</c:v>
                </c:pt>
                <c:pt idx="13">
                  <c:v>7966</c:v>
                </c:pt>
                <c:pt idx="14">
                  <c:v>#N/A</c:v>
                </c:pt>
              </c:numCache>
            </c:numRef>
          </c:val>
          <c:smooth val="0"/>
        </c:ser>
        <c:dLbls>
          <c:showLegendKey val="0"/>
          <c:showVal val="0"/>
          <c:showCatName val="0"/>
          <c:showSerName val="0"/>
          <c:showPercent val="0"/>
          <c:showBubbleSize val="0"/>
        </c:dLbls>
        <c:marker val="1"/>
        <c:smooth val="0"/>
        <c:axId val="96730496"/>
        <c:axId val="97535488"/>
      </c:lineChart>
      <c:catAx>
        <c:axId val="967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535488"/>
        <c:crosses val="autoZero"/>
        <c:auto val="1"/>
        <c:lblAlgn val="ctr"/>
        <c:lblOffset val="100"/>
        <c:tickLblSkip val="1"/>
        <c:tickMarkSkip val="1"/>
        <c:noMultiLvlLbl val="0"/>
      </c:catAx>
      <c:valAx>
        <c:axId val="9753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3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501,349
484,650
61.81
199,374,850
197,701,910
1,420,234
107,263,241
172,261,044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概ね横ばいベースで推移しているところである。類似団体内平均値と比較するとやや下回っている状況にあり、社会保障関係経費の割合が大きいことが要因であるといえる。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54610</xdr:rowOff>
    </xdr:from>
    <xdr:to>
      <xdr:col>7</xdr:col>
      <xdr:colOff>152400</xdr:colOff>
      <xdr:row>40</xdr:row>
      <xdr:rowOff>54610</xdr:rowOff>
    </xdr:to>
    <xdr:cxnSp macro="">
      <xdr:nvCxnSpPr>
        <xdr:cNvPr id="66" name="直線コネクタ 65"/>
        <xdr:cNvCxnSpPr/>
      </xdr:nvCxnSpPr>
      <xdr:spPr>
        <a:xfrm>
          <a:off x="4114800" y="6912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54610</xdr:rowOff>
    </xdr:to>
    <xdr:cxnSp macro="">
      <xdr:nvCxnSpPr>
        <xdr:cNvPr id="69" name="直線コネクタ 68"/>
        <xdr:cNvCxnSpPr/>
      </xdr:nvCxnSpPr>
      <xdr:spPr>
        <a:xfrm>
          <a:off x="3225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129540</xdr:rowOff>
    </xdr:from>
    <xdr:to>
      <xdr:col>4</xdr:col>
      <xdr:colOff>482600</xdr:colOff>
      <xdr:row>40</xdr:row>
      <xdr:rowOff>6350</xdr:rowOff>
    </xdr:to>
    <xdr:cxnSp macro="">
      <xdr:nvCxnSpPr>
        <xdr:cNvPr id="72" name="直線コネクタ 71"/>
        <xdr:cNvCxnSpPr/>
      </xdr:nvCxnSpPr>
      <xdr:spPr>
        <a:xfrm>
          <a:off x="2336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129540</xdr:rowOff>
    </xdr:to>
    <xdr:cxnSp macro="">
      <xdr:nvCxnSpPr>
        <xdr:cNvPr id="75" name="直線コネクタ 74"/>
        <xdr:cNvCxnSpPr/>
      </xdr:nvCxnSpPr>
      <xdr:spPr>
        <a:xfrm>
          <a:off x="1447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3810</xdr:rowOff>
    </xdr:from>
    <xdr:to>
      <xdr:col>7</xdr:col>
      <xdr:colOff>203200</xdr:colOff>
      <xdr:row>40</xdr:row>
      <xdr:rowOff>105410</xdr:rowOff>
    </xdr:to>
    <xdr:sp macro="" textlink="">
      <xdr:nvSpPr>
        <xdr:cNvPr id="85" name="円/楕円 84"/>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147337</xdr:rowOff>
    </xdr:from>
    <xdr:ext cx="762000" cy="259045"/>
    <xdr:sp macro="" textlink="">
      <xdr:nvSpPr>
        <xdr:cNvPr id="86" name="財政力該当値テキスト"/>
        <xdr:cNvSpPr txBox="1"/>
      </xdr:nvSpPr>
      <xdr:spPr>
        <a:xfrm>
          <a:off x="5041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7" name="円/楕円 86"/>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88" name="テキスト ボックス 87"/>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90" name="テキスト ボックス 89"/>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92" name="テキスト ボックス 91"/>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30480</xdr:rowOff>
    </xdr:from>
    <xdr:to>
      <xdr:col>2</xdr:col>
      <xdr:colOff>127000</xdr:colOff>
      <xdr:row>39</xdr:row>
      <xdr:rowOff>132080</xdr:rowOff>
    </xdr:to>
    <xdr:sp macro="" textlink="">
      <xdr:nvSpPr>
        <xdr:cNvPr id="93" name="円/楕円 92"/>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116857</xdr:rowOff>
    </xdr:from>
    <xdr:ext cx="762000" cy="259045"/>
    <xdr:sp macro="" textlink="">
      <xdr:nvSpPr>
        <xdr:cNvPr id="94" name="テキスト ボックス 93"/>
        <xdr:cNvSpPr txBox="1"/>
      </xdr:nvSpPr>
      <xdr:spPr>
        <a:xfrm>
          <a:off x="1066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経常収支比率は、繰出金において</a:t>
          </a:r>
          <a:r>
            <a:rPr kumimoji="1" lang="en-US" altLang="ja-JP" sz="1300">
              <a:latin typeface="ＭＳ Ｐゴシック"/>
            </a:rPr>
            <a:t>0.4%</a:t>
          </a:r>
          <a:r>
            <a:rPr kumimoji="1" lang="ja-JP" altLang="en-US" sz="1300">
              <a:latin typeface="ＭＳ Ｐゴシック"/>
            </a:rPr>
            <a:t>悪化したものの、人件費、物件費、補助費等において減少したこと、経常一般財源である普通交付税が減少したものの市税収入及び株式等譲渡所得割交付金が増加したことなどにより、全体では</a:t>
          </a:r>
          <a:r>
            <a:rPr kumimoji="1" lang="en-US" altLang="ja-JP" sz="1300">
              <a:latin typeface="ＭＳ Ｐゴシック"/>
            </a:rPr>
            <a:t>0.9</a:t>
          </a:r>
          <a:r>
            <a:rPr kumimoji="1" lang="ja-JP" altLang="en-US" sz="1300">
              <a:latin typeface="ＭＳ Ｐゴシック"/>
            </a:rPr>
            <a:t>％改善し</a:t>
          </a:r>
          <a:r>
            <a:rPr kumimoji="1" lang="en-US" altLang="ja-JP" sz="1300">
              <a:latin typeface="ＭＳ Ｐゴシック"/>
            </a:rPr>
            <a:t>94.5</a:t>
          </a:r>
          <a:r>
            <a:rPr kumimoji="1" lang="ja-JP" altLang="en-US" sz="1300">
              <a:latin typeface="ＭＳ Ｐゴシック"/>
            </a:rPr>
            <a:t>％となった。ただし、類似団体内平均値</a:t>
          </a:r>
          <a:r>
            <a:rPr kumimoji="1" lang="en-US" altLang="ja-JP" sz="1300">
              <a:latin typeface="ＭＳ Ｐゴシック"/>
            </a:rPr>
            <a:t>89.9</a:t>
          </a:r>
          <a:r>
            <a:rPr kumimoji="1" lang="ja-JP" altLang="en-US" sz="1300">
              <a:latin typeface="ＭＳ Ｐゴシック"/>
            </a:rPr>
            <a:t>％と比較しても依然高水準にあり、硬直化した財政状況にあるといえる。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66</xdr:row>
      <xdr:rowOff>82550</xdr:rowOff>
    </xdr:to>
    <xdr:cxnSp macro="">
      <xdr:nvCxnSpPr>
        <xdr:cNvPr id="124" name="直線コネクタ 123"/>
        <xdr:cNvCxnSpPr/>
      </xdr:nvCxnSpPr>
      <xdr:spPr>
        <a:xfrm flipV="1">
          <a:off x="4953000" y="1021588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5"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6" name="直線コネクタ 125"/>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7"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28" name="直線コネクタ 127"/>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85090</xdr:rowOff>
    </xdr:to>
    <xdr:cxnSp macro="">
      <xdr:nvCxnSpPr>
        <xdr:cNvPr id="129" name="直線コネクタ 128"/>
        <xdr:cNvCxnSpPr/>
      </xdr:nvCxnSpPr>
      <xdr:spPr>
        <a:xfrm flipV="1">
          <a:off x="4114800" y="11156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122783</xdr:rowOff>
    </xdr:from>
    <xdr:ext cx="762000" cy="259045"/>
    <xdr:sp macro="" textlink="">
      <xdr:nvSpPr>
        <xdr:cNvPr id="130" name="財政構造の弾力性平均値テキスト"/>
        <xdr:cNvSpPr txBox="1"/>
      </xdr:nvSpPr>
      <xdr:spPr>
        <a:xfrm>
          <a:off x="5041900" y="10581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31" name="フローチャート : 判断 130"/>
        <xdr:cNvSpPr/>
      </xdr:nvSpPr>
      <xdr:spPr>
        <a:xfrm>
          <a:off x="49022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109220</xdr:rowOff>
    </xdr:to>
    <xdr:cxnSp macro="">
      <xdr:nvCxnSpPr>
        <xdr:cNvPr id="132" name="直線コネクタ 131"/>
        <xdr:cNvCxnSpPr/>
      </xdr:nvCxnSpPr>
      <xdr:spPr>
        <a:xfrm flipV="1">
          <a:off x="3225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3" name="フローチャート : 判断 132"/>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4" name="テキスト ボックス 13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141394</xdr:rowOff>
    </xdr:to>
    <xdr:cxnSp macro="">
      <xdr:nvCxnSpPr>
        <xdr:cNvPr id="135" name="直線コネクタ 134"/>
        <xdr:cNvCxnSpPr/>
      </xdr:nvCxnSpPr>
      <xdr:spPr>
        <a:xfrm flipV="1">
          <a:off x="2336800" y="1125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6" name="フローチャート : 判断 135"/>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7" name="テキスト ボックス 136"/>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141394</xdr:rowOff>
    </xdr:from>
    <xdr:to>
      <xdr:col>3</xdr:col>
      <xdr:colOff>279400</xdr:colOff>
      <xdr:row>67</xdr:row>
      <xdr:rowOff>104140</xdr:rowOff>
    </xdr:to>
    <xdr:cxnSp macro="">
      <xdr:nvCxnSpPr>
        <xdr:cNvPr id="138" name="直線コネクタ 137"/>
        <xdr:cNvCxnSpPr/>
      </xdr:nvCxnSpPr>
      <xdr:spPr>
        <a:xfrm flipV="1">
          <a:off x="1447800" y="11285644"/>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39" name="フローチャート : 判断 138"/>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0" name="テキスト ボックス 139"/>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8" name="円/楕円 147"/>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9"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0" name="円/楕円 149"/>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1" name="テキスト ボックス 150"/>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2" name="円/楕円 151"/>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3" name="テキスト ボックス 152"/>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4" name="円/楕円 153"/>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5" name="テキスト ボックス 15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53340</xdr:rowOff>
    </xdr:from>
    <xdr:to>
      <xdr:col>2</xdr:col>
      <xdr:colOff>127000</xdr:colOff>
      <xdr:row>67</xdr:row>
      <xdr:rowOff>154940</xdr:rowOff>
    </xdr:to>
    <xdr:sp macro="" textlink="">
      <xdr:nvSpPr>
        <xdr:cNvPr id="156" name="円/楕円 155"/>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139717</xdr:rowOff>
    </xdr:from>
    <xdr:ext cx="762000" cy="259045"/>
    <xdr:sp macro="" textlink="">
      <xdr:nvSpPr>
        <xdr:cNvPr id="157" name="テキスト ボックス 156"/>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職員数適正化計画や集中改革プランの実行に加え、職員の削減後も安易にアルバイトの雇用や委託に頼ることなく、創意工夫による業務効率の向上を図った結果、前年度と同様に類似団体内順位で最上位の</a:t>
          </a:r>
          <a:r>
            <a:rPr kumimoji="1" lang="en-US" altLang="ja-JP" sz="1300">
              <a:latin typeface="ＭＳ Ｐゴシック"/>
            </a:rPr>
            <a:t>83,616</a:t>
          </a:r>
          <a:r>
            <a:rPr kumimoji="1" lang="ja-JP" altLang="en-US" sz="1300">
              <a:latin typeface="ＭＳ Ｐゴシック"/>
            </a:rPr>
            <a:t>円となった。今後も民間で実施可能な事業については委託化を進めるなど、引き続き総コストの縮減を図っていく方針である。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5" name="直線コネクタ 184"/>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86"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87" name="直線コネクタ 186"/>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88"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89" name="直線コネクタ 188"/>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62402</xdr:rowOff>
    </xdr:from>
    <xdr:to>
      <xdr:col>7</xdr:col>
      <xdr:colOff>152400</xdr:colOff>
      <xdr:row>80</xdr:row>
      <xdr:rowOff>81401</xdr:rowOff>
    </xdr:to>
    <xdr:cxnSp macro="">
      <xdr:nvCxnSpPr>
        <xdr:cNvPr id="190" name="直線コネクタ 189"/>
        <xdr:cNvCxnSpPr/>
      </xdr:nvCxnSpPr>
      <xdr:spPr>
        <a:xfrm flipV="1">
          <a:off x="4114800" y="13778402"/>
          <a:ext cx="8382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1"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2" name="フローチャート : 判断 191"/>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81401</xdr:rowOff>
    </xdr:from>
    <xdr:to>
      <xdr:col>6</xdr:col>
      <xdr:colOff>0</xdr:colOff>
      <xdr:row>80</xdr:row>
      <xdr:rowOff>153453</xdr:rowOff>
    </xdr:to>
    <xdr:cxnSp macro="">
      <xdr:nvCxnSpPr>
        <xdr:cNvPr id="193" name="直線コネクタ 192"/>
        <xdr:cNvCxnSpPr/>
      </xdr:nvCxnSpPr>
      <xdr:spPr>
        <a:xfrm flipV="1">
          <a:off x="3225800" y="13797401"/>
          <a:ext cx="889000" cy="7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4" name="フローチャート : 判断 193"/>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5" name="テキスト ボックス 194"/>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136820</xdr:rowOff>
    </xdr:from>
    <xdr:to>
      <xdr:col>4</xdr:col>
      <xdr:colOff>482600</xdr:colOff>
      <xdr:row>80</xdr:row>
      <xdr:rowOff>153453</xdr:rowOff>
    </xdr:to>
    <xdr:cxnSp macro="">
      <xdr:nvCxnSpPr>
        <xdr:cNvPr id="196" name="直線コネクタ 195"/>
        <xdr:cNvCxnSpPr/>
      </xdr:nvCxnSpPr>
      <xdr:spPr>
        <a:xfrm>
          <a:off x="2336800" y="13852820"/>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197" name="フローチャート : 判断 196"/>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198" name="テキスト ボックス 197"/>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136820</xdr:rowOff>
    </xdr:from>
    <xdr:to>
      <xdr:col>3</xdr:col>
      <xdr:colOff>279400</xdr:colOff>
      <xdr:row>80</xdr:row>
      <xdr:rowOff>162012</xdr:rowOff>
    </xdr:to>
    <xdr:cxnSp macro="">
      <xdr:nvCxnSpPr>
        <xdr:cNvPr id="199" name="直線コネクタ 198"/>
        <xdr:cNvCxnSpPr/>
      </xdr:nvCxnSpPr>
      <xdr:spPr>
        <a:xfrm flipV="1">
          <a:off x="1447800" y="13852820"/>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0" name="フローチャート : 判断 199"/>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1" name="テキスト ボックス 200"/>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2" name="フローチャート : 判断 201"/>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3" name="テキスト ボックス 202"/>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11602</xdr:rowOff>
    </xdr:from>
    <xdr:to>
      <xdr:col>7</xdr:col>
      <xdr:colOff>203200</xdr:colOff>
      <xdr:row>80</xdr:row>
      <xdr:rowOff>113202</xdr:rowOff>
    </xdr:to>
    <xdr:sp macro="" textlink="">
      <xdr:nvSpPr>
        <xdr:cNvPr id="209" name="円/楕円 208"/>
        <xdr:cNvSpPr/>
      </xdr:nvSpPr>
      <xdr:spPr>
        <a:xfrm>
          <a:off x="4902200" y="137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104329</xdr:rowOff>
    </xdr:from>
    <xdr:ext cx="762000" cy="259045"/>
    <xdr:sp macro="" textlink="">
      <xdr:nvSpPr>
        <xdr:cNvPr id="210" name="人件費・物件費等の状況該当値テキスト"/>
        <xdr:cNvSpPr txBox="1"/>
      </xdr:nvSpPr>
      <xdr:spPr>
        <a:xfrm>
          <a:off x="5041900" y="1364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30601</xdr:rowOff>
    </xdr:from>
    <xdr:to>
      <xdr:col>6</xdr:col>
      <xdr:colOff>50800</xdr:colOff>
      <xdr:row>80</xdr:row>
      <xdr:rowOff>132201</xdr:rowOff>
    </xdr:to>
    <xdr:sp macro="" textlink="">
      <xdr:nvSpPr>
        <xdr:cNvPr id="211" name="円/楕円 210"/>
        <xdr:cNvSpPr/>
      </xdr:nvSpPr>
      <xdr:spPr>
        <a:xfrm>
          <a:off x="4064000" y="137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142378</xdr:rowOff>
    </xdr:from>
    <xdr:ext cx="736600" cy="259045"/>
    <xdr:sp macro="" textlink="">
      <xdr:nvSpPr>
        <xdr:cNvPr id="212" name="テキスト ボックス 211"/>
        <xdr:cNvSpPr txBox="1"/>
      </xdr:nvSpPr>
      <xdr:spPr>
        <a:xfrm>
          <a:off x="3733800" y="13515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102653</xdr:rowOff>
    </xdr:from>
    <xdr:to>
      <xdr:col>4</xdr:col>
      <xdr:colOff>533400</xdr:colOff>
      <xdr:row>81</xdr:row>
      <xdr:rowOff>32803</xdr:rowOff>
    </xdr:to>
    <xdr:sp macro="" textlink="">
      <xdr:nvSpPr>
        <xdr:cNvPr id="213" name="円/楕円 212"/>
        <xdr:cNvSpPr/>
      </xdr:nvSpPr>
      <xdr:spPr>
        <a:xfrm>
          <a:off x="3175000" y="138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42980</xdr:rowOff>
    </xdr:from>
    <xdr:ext cx="762000" cy="259045"/>
    <xdr:sp macro="" textlink="">
      <xdr:nvSpPr>
        <xdr:cNvPr id="214" name="テキスト ボックス 213"/>
        <xdr:cNvSpPr txBox="1"/>
      </xdr:nvSpPr>
      <xdr:spPr>
        <a:xfrm>
          <a:off x="2844800" y="135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86020</xdr:rowOff>
    </xdr:from>
    <xdr:to>
      <xdr:col>3</xdr:col>
      <xdr:colOff>330200</xdr:colOff>
      <xdr:row>81</xdr:row>
      <xdr:rowOff>16170</xdr:rowOff>
    </xdr:to>
    <xdr:sp macro="" textlink="">
      <xdr:nvSpPr>
        <xdr:cNvPr id="215" name="円/楕円 214"/>
        <xdr:cNvSpPr/>
      </xdr:nvSpPr>
      <xdr:spPr>
        <a:xfrm>
          <a:off x="2286000" y="138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26347</xdr:rowOff>
    </xdr:from>
    <xdr:ext cx="762000" cy="259045"/>
    <xdr:sp macro="" textlink="">
      <xdr:nvSpPr>
        <xdr:cNvPr id="216" name="テキスト ボックス 215"/>
        <xdr:cNvSpPr txBox="1"/>
      </xdr:nvSpPr>
      <xdr:spPr>
        <a:xfrm>
          <a:off x="1955800" y="135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111212</xdr:rowOff>
    </xdr:from>
    <xdr:to>
      <xdr:col>2</xdr:col>
      <xdr:colOff>127000</xdr:colOff>
      <xdr:row>81</xdr:row>
      <xdr:rowOff>41362</xdr:rowOff>
    </xdr:to>
    <xdr:sp macro="" textlink="">
      <xdr:nvSpPr>
        <xdr:cNvPr id="217" name="円/楕円 216"/>
        <xdr:cNvSpPr/>
      </xdr:nvSpPr>
      <xdr:spPr>
        <a:xfrm>
          <a:off x="1397000" y="138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51539</xdr:rowOff>
    </xdr:from>
    <xdr:ext cx="762000" cy="259045"/>
    <xdr:sp macro="" textlink="">
      <xdr:nvSpPr>
        <xdr:cNvPr id="218" name="テキスト ボックス 217"/>
        <xdr:cNvSpPr txBox="1"/>
      </xdr:nvSpPr>
      <xdr:spPr>
        <a:xfrm>
          <a:off x="1066800" y="1359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月に職員給与構造の見直しを実施し、給料表を国準拠に改めたが、現給保障者の割合が国と異なることなどにより、国基準を上回る数値となっていた。平成</a:t>
          </a:r>
          <a:r>
            <a:rPr kumimoji="1" lang="en-US" altLang="ja-JP" sz="1300">
              <a:latin typeface="ＭＳ Ｐゴシック"/>
            </a:rPr>
            <a:t>25</a:t>
          </a:r>
          <a:r>
            <a:rPr kumimoji="1" lang="ja-JP" altLang="en-US" sz="1300">
              <a:latin typeface="ＭＳ Ｐゴシック"/>
            </a:rPr>
            <a:t>年度においては、国家公務員の時限的な（</a:t>
          </a:r>
          <a:r>
            <a:rPr kumimoji="1" lang="en-US" altLang="ja-JP" sz="1300">
              <a:latin typeface="ＭＳ Ｐゴシック"/>
            </a:rPr>
            <a:t>H23</a:t>
          </a:r>
          <a:r>
            <a:rPr kumimoji="1" lang="ja-JP" altLang="en-US" sz="1300">
              <a:latin typeface="ＭＳ Ｐゴシック"/>
            </a:rPr>
            <a:t>及び</a:t>
          </a:r>
          <a:r>
            <a:rPr kumimoji="1" lang="en-US" altLang="ja-JP" sz="1300">
              <a:latin typeface="ＭＳ Ｐゴシック"/>
            </a:rPr>
            <a:t>H24</a:t>
          </a:r>
          <a:r>
            <a:rPr kumimoji="1" lang="ja-JP" altLang="en-US" sz="1300">
              <a:latin typeface="ＭＳ Ｐゴシック"/>
            </a:rPr>
            <a:t>の</a:t>
          </a:r>
          <a:r>
            <a:rPr kumimoji="1" lang="en-US" altLang="ja-JP" sz="1300">
              <a:latin typeface="ＭＳ Ｐゴシック"/>
            </a:rPr>
            <a:t>2</a:t>
          </a:r>
          <a:r>
            <a:rPr kumimoji="1" lang="ja-JP" altLang="en-US" sz="1300">
              <a:latin typeface="ＭＳ Ｐゴシック"/>
            </a:rPr>
            <a:t>年間）給与改定特例法による措置も終わり、本市においては昇給号給の</a:t>
          </a:r>
          <a:r>
            <a:rPr kumimoji="1" lang="en-US" altLang="ja-JP" sz="1300">
              <a:latin typeface="ＭＳ Ｐゴシック"/>
            </a:rPr>
            <a:t>2</a:t>
          </a:r>
          <a:r>
            <a:rPr kumimoji="1" lang="ja-JP" altLang="en-US" sz="1300">
              <a:latin typeface="ＭＳ Ｐゴシック"/>
            </a:rPr>
            <a:t>号給抑制を実施したこともあり、国基準を下回る水準となった。今後も、初任給基準の引下げ、給料表の見直しなどの行財政改革を図り、より一層の給与の適正化に努めたい。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5" name="直線コネクタ 244"/>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46"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47" name="直線コネクタ 246"/>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48"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49" name="直線コネクタ 248"/>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36830</xdr:rowOff>
    </xdr:from>
    <xdr:to>
      <xdr:col>24</xdr:col>
      <xdr:colOff>558800</xdr:colOff>
      <xdr:row>88</xdr:row>
      <xdr:rowOff>9652</xdr:rowOff>
    </xdr:to>
    <xdr:cxnSp macro="">
      <xdr:nvCxnSpPr>
        <xdr:cNvPr id="250" name="直線コネクタ 249"/>
        <xdr:cNvCxnSpPr/>
      </xdr:nvCxnSpPr>
      <xdr:spPr>
        <a:xfrm flipV="1">
          <a:off x="16179800" y="14267180"/>
          <a:ext cx="8382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1"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2" name="フローチャート : 判断 251"/>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xdr:rowOff>
    </xdr:from>
    <xdr:to>
      <xdr:col>23</xdr:col>
      <xdr:colOff>406400</xdr:colOff>
      <xdr:row>88</xdr:row>
      <xdr:rowOff>125476</xdr:rowOff>
    </xdr:to>
    <xdr:cxnSp macro="">
      <xdr:nvCxnSpPr>
        <xdr:cNvPr id="253" name="直線コネクタ 252"/>
        <xdr:cNvCxnSpPr/>
      </xdr:nvCxnSpPr>
      <xdr:spPr>
        <a:xfrm flipV="1">
          <a:off x="15290800" y="150972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4" name="フローチャート : 判断 253"/>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5" name="テキスト ボックス 254"/>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88</xdr:row>
      <xdr:rowOff>125476</xdr:rowOff>
    </xdr:to>
    <xdr:cxnSp macro="">
      <xdr:nvCxnSpPr>
        <xdr:cNvPr id="256" name="直線コネクタ 255"/>
        <xdr:cNvCxnSpPr/>
      </xdr:nvCxnSpPr>
      <xdr:spPr>
        <a:xfrm>
          <a:off x="14401800" y="14411961"/>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57" name="フローチャート : 判断 256"/>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58" name="テキスト ボックス 257"/>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84</xdr:row>
      <xdr:rowOff>29463</xdr:rowOff>
    </xdr:to>
    <xdr:cxnSp macro="">
      <xdr:nvCxnSpPr>
        <xdr:cNvPr id="259" name="直線コネクタ 258"/>
        <xdr:cNvCxnSpPr/>
      </xdr:nvCxnSpPr>
      <xdr:spPr>
        <a:xfrm flipV="1">
          <a:off x="13512800" y="144119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0" name="フローチャート : 判断 259"/>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1" name="テキスト ボックス 260"/>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2" name="フローチャート : 判断 261"/>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3" name="テキスト ボックス 262"/>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157480</xdr:rowOff>
    </xdr:from>
    <xdr:to>
      <xdr:col>24</xdr:col>
      <xdr:colOff>609600</xdr:colOff>
      <xdr:row>83</xdr:row>
      <xdr:rowOff>87630</xdr:rowOff>
    </xdr:to>
    <xdr:sp macro="" textlink="">
      <xdr:nvSpPr>
        <xdr:cNvPr id="269" name="円/楕円 268"/>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2557</xdr:rowOff>
    </xdr:from>
    <xdr:ext cx="762000" cy="259045"/>
    <xdr:sp macro="" textlink="">
      <xdr:nvSpPr>
        <xdr:cNvPr id="270"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130302</xdr:rowOff>
    </xdr:from>
    <xdr:to>
      <xdr:col>23</xdr:col>
      <xdr:colOff>457200</xdr:colOff>
      <xdr:row>88</xdr:row>
      <xdr:rowOff>60452</xdr:rowOff>
    </xdr:to>
    <xdr:sp macro="" textlink="">
      <xdr:nvSpPr>
        <xdr:cNvPr id="271" name="円/楕円 270"/>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70629</xdr:rowOff>
    </xdr:from>
    <xdr:ext cx="736600" cy="259045"/>
    <xdr:sp macro="" textlink="">
      <xdr:nvSpPr>
        <xdr:cNvPr id="272" name="テキスト ボックス 271"/>
        <xdr:cNvSpPr txBox="1"/>
      </xdr:nvSpPr>
      <xdr:spPr>
        <a:xfrm>
          <a:off x="15798800" y="1481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3" name="円/楕円 272"/>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74" name="テキスト ボックス 273"/>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75" name="円/楕円 274"/>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76" name="テキスト ボックス 275"/>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77" name="円/楕円 276"/>
        <xdr:cNvSpPr/>
      </xdr:nvSpPr>
      <xdr:spPr>
        <a:xfrm>
          <a:off x="13462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78" name="テキスト ボックス 277"/>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これまで実施してきた「職員</a:t>
          </a:r>
          <a:r>
            <a:rPr kumimoji="1" lang="en-US" altLang="ja-JP" sz="1300">
              <a:latin typeface="ＭＳ Ｐゴシック"/>
            </a:rPr>
            <a:t>800</a:t>
          </a:r>
          <a:r>
            <a:rPr kumimoji="1" lang="ja-JP" altLang="en-US" sz="1300">
              <a:latin typeface="ＭＳ Ｐゴシック"/>
            </a:rPr>
            <a:t>人削減計画」や「職員数適正化計画」などにより、類似団体内平均値</a:t>
          </a:r>
          <a:r>
            <a:rPr kumimoji="1" lang="en-US" altLang="ja-JP" sz="1300">
              <a:latin typeface="ＭＳ Ｐゴシック"/>
            </a:rPr>
            <a:t>6.17</a:t>
          </a:r>
          <a:r>
            <a:rPr kumimoji="1" lang="ja-JP" altLang="en-US" sz="1300">
              <a:latin typeface="ＭＳ Ｐゴシック"/>
            </a:rPr>
            <a:t>人を下回る</a:t>
          </a:r>
          <a:r>
            <a:rPr kumimoji="1" lang="en-US" altLang="ja-JP" sz="1300">
              <a:latin typeface="ＭＳ Ｐゴシック"/>
            </a:rPr>
            <a:t>5.36</a:t>
          </a:r>
          <a:r>
            <a:rPr kumimoji="1" lang="ja-JP" altLang="en-US" sz="1300">
              <a:latin typeface="ＭＳ Ｐゴシック"/>
            </a:rPr>
            <a:t>人となっている。今後も新集中改革プラン（</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）による定員管理計画を着実に実行するなど、さらなる行財政改革の推進に努めたい。</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08" name="直線コネクタ 307"/>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09"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0" name="直線コネクタ 309"/>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1"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2" name="直線コネクタ 311"/>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11854</xdr:rowOff>
    </xdr:from>
    <xdr:to>
      <xdr:col>24</xdr:col>
      <xdr:colOff>558800</xdr:colOff>
      <xdr:row>59</xdr:row>
      <xdr:rowOff>19896</xdr:rowOff>
    </xdr:to>
    <xdr:cxnSp macro="">
      <xdr:nvCxnSpPr>
        <xdr:cNvPr id="313" name="直線コネクタ 312"/>
        <xdr:cNvCxnSpPr/>
      </xdr:nvCxnSpPr>
      <xdr:spPr>
        <a:xfrm>
          <a:off x="16179800" y="101274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4"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5" name="フローチャート : 判断 314"/>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11854</xdr:rowOff>
    </xdr:from>
    <xdr:to>
      <xdr:col>23</xdr:col>
      <xdr:colOff>406400</xdr:colOff>
      <xdr:row>59</xdr:row>
      <xdr:rowOff>76200</xdr:rowOff>
    </xdr:to>
    <xdr:cxnSp macro="">
      <xdr:nvCxnSpPr>
        <xdr:cNvPr id="316" name="直線コネクタ 315"/>
        <xdr:cNvCxnSpPr/>
      </xdr:nvCxnSpPr>
      <xdr:spPr>
        <a:xfrm flipV="1">
          <a:off x="15290800" y="101274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7" name="フローチャート : 判断 316"/>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18" name="テキスト ボックス 317"/>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80221</xdr:rowOff>
    </xdr:to>
    <xdr:cxnSp macro="">
      <xdr:nvCxnSpPr>
        <xdr:cNvPr id="319" name="直線コネクタ 318"/>
        <xdr:cNvCxnSpPr/>
      </xdr:nvCxnSpPr>
      <xdr:spPr>
        <a:xfrm flipV="1">
          <a:off x="14401800" y="101917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0" name="フローチャート : 判断 319"/>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1" name="テキスト ボックス 320"/>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80221</xdr:rowOff>
    </xdr:from>
    <xdr:to>
      <xdr:col>21</xdr:col>
      <xdr:colOff>0</xdr:colOff>
      <xdr:row>59</xdr:row>
      <xdr:rowOff>120438</xdr:rowOff>
    </xdr:to>
    <xdr:cxnSp macro="">
      <xdr:nvCxnSpPr>
        <xdr:cNvPr id="322" name="直線コネクタ 321"/>
        <xdr:cNvCxnSpPr/>
      </xdr:nvCxnSpPr>
      <xdr:spPr>
        <a:xfrm flipV="1">
          <a:off x="13512800" y="101957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3" name="フローチャート : 判断 322"/>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4" name="テキスト ボックス 323"/>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5" name="フローチャート : 判断 324"/>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26" name="テキスト ボックス 325"/>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140546</xdr:rowOff>
    </xdr:from>
    <xdr:to>
      <xdr:col>24</xdr:col>
      <xdr:colOff>609600</xdr:colOff>
      <xdr:row>59</xdr:row>
      <xdr:rowOff>70696</xdr:rowOff>
    </xdr:to>
    <xdr:sp macro="" textlink="">
      <xdr:nvSpPr>
        <xdr:cNvPr id="332" name="円/楕円 331"/>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157073</xdr:rowOff>
    </xdr:from>
    <xdr:ext cx="762000" cy="259045"/>
    <xdr:sp macro="" textlink="">
      <xdr:nvSpPr>
        <xdr:cNvPr id="333" name="定員管理の状況該当値テキスト"/>
        <xdr:cNvSpPr txBox="1"/>
      </xdr:nvSpPr>
      <xdr:spPr>
        <a:xfrm>
          <a:off x="17106900" y="992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132504</xdr:rowOff>
    </xdr:from>
    <xdr:to>
      <xdr:col>23</xdr:col>
      <xdr:colOff>457200</xdr:colOff>
      <xdr:row>59</xdr:row>
      <xdr:rowOff>62654</xdr:rowOff>
    </xdr:to>
    <xdr:sp macro="" textlink="">
      <xdr:nvSpPr>
        <xdr:cNvPr id="334" name="円/楕円 333"/>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72831</xdr:rowOff>
    </xdr:from>
    <xdr:ext cx="736600" cy="259045"/>
    <xdr:sp macro="" textlink="">
      <xdr:nvSpPr>
        <xdr:cNvPr id="335" name="テキスト ボックス 334"/>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36" name="円/楕円 335"/>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37" name="テキスト ボックス 336"/>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29421</xdr:rowOff>
    </xdr:from>
    <xdr:to>
      <xdr:col>21</xdr:col>
      <xdr:colOff>50800</xdr:colOff>
      <xdr:row>59</xdr:row>
      <xdr:rowOff>131021</xdr:rowOff>
    </xdr:to>
    <xdr:sp macro="" textlink="">
      <xdr:nvSpPr>
        <xdr:cNvPr id="338" name="円/楕円 337"/>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141198</xdr:rowOff>
    </xdr:from>
    <xdr:ext cx="762000" cy="259045"/>
    <xdr:sp macro="" textlink="">
      <xdr:nvSpPr>
        <xdr:cNvPr id="339" name="テキスト ボックス 338"/>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69638</xdr:rowOff>
    </xdr:from>
    <xdr:to>
      <xdr:col>19</xdr:col>
      <xdr:colOff>533400</xdr:colOff>
      <xdr:row>59</xdr:row>
      <xdr:rowOff>171238</xdr:rowOff>
    </xdr:to>
    <xdr:sp macro="" textlink="">
      <xdr:nvSpPr>
        <xdr:cNvPr id="340" name="円/楕円 339"/>
        <xdr:cNvSpPr/>
      </xdr:nvSpPr>
      <xdr:spPr>
        <a:xfrm>
          <a:off x="13462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9965</xdr:rowOff>
    </xdr:from>
    <xdr:ext cx="762000" cy="259045"/>
    <xdr:sp macro="" textlink="">
      <xdr:nvSpPr>
        <xdr:cNvPr id="341" name="テキスト ボックス 340"/>
        <xdr:cNvSpPr txBox="1"/>
      </xdr:nvSpPr>
      <xdr:spPr>
        <a:xfrm>
          <a:off x="13131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住民基本台帳システム整備事業費が皆減したこともあり、公債費に準ずる債務負担行為に係るものが全体として</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7</a:t>
          </a:r>
          <a:r>
            <a:rPr kumimoji="1" lang="ja-JP" altLang="en-US" sz="1300">
              <a:latin typeface="ＭＳ Ｐゴシック"/>
            </a:rPr>
            <a:t>千万円減少し、また、公営企業債償還の財源に充てたと認められる繰入金が</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千万円減少したが、標準税収入額等の増加等により標準財政規模が</a:t>
          </a:r>
          <a:r>
            <a:rPr kumimoji="1" lang="en-US" altLang="ja-JP" sz="1300">
              <a:latin typeface="ＭＳ Ｐゴシック"/>
            </a:rPr>
            <a:t>14</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千万円増加した。これらの要因等により、単年度実質公債費比率は前年度より</a:t>
          </a:r>
          <a:r>
            <a:rPr kumimoji="1" lang="en-US" altLang="ja-JP" sz="1300">
              <a:latin typeface="ＭＳ Ｐゴシック"/>
            </a:rPr>
            <a:t>0.5</a:t>
          </a:r>
          <a:r>
            <a:rPr kumimoji="1" lang="ja-JP" altLang="en-US" sz="1300">
              <a:latin typeface="ＭＳ Ｐゴシック"/>
            </a:rPr>
            <a:t>％減少し、</a:t>
          </a:r>
          <a:r>
            <a:rPr kumimoji="1" lang="en-US" altLang="ja-JP" sz="1300">
              <a:latin typeface="ＭＳ Ｐゴシック"/>
            </a:rPr>
            <a:t>3</a:t>
          </a:r>
          <a:r>
            <a:rPr kumimoji="1" lang="ja-JP" altLang="en-US" sz="1300">
              <a:latin typeface="ＭＳ Ｐゴシック"/>
            </a:rPr>
            <a:t>ヵ年平均値では</a:t>
          </a:r>
          <a:r>
            <a:rPr kumimoji="1" lang="en-US" altLang="ja-JP" sz="1300">
              <a:latin typeface="ＭＳ Ｐゴシック"/>
            </a:rPr>
            <a:t>5.9</a:t>
          </a:r>
          <a:r>
            <a:rPr kumimoji="1" lang="ja-JP" altLang="en-US" sz="1300">
              <a:latin typeface="ＭＳ Ｐゴシック"/>
            </a:rPr>
            <a:t>％となり前年度と比べ</a:t>
          </a:r>
          <a:r>
            <a:rPr kumimoji="1" lang="en-US" altLang="ja-JP" sz="1300">
              <a:latin typeface="ＭＳ Ｐゴシック"/>
            </a:rPr>
            <a:t>0.7</a:t>
          </a:r>
          <a:r>
            <a:rPr kumimoji="1" lang="ja-JP" altLang="en-US" sz="1300">
              <a:latin typeface="ＭＳ Ｐゴシック"/>
            </a:rPr>
            <a:t>％改善された。今後も、退職手当債等の償還が増加する見込みであるが、引き続き適正な公債管理に努めたい。</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0" name="直線コネクタ 369"/>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3"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4" name="直線コネクタ 373"/>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140123</xdr:rowOff>
    </xdr:from>
    <xdr:to>
      <xdr:col>24</xdr:col>
      <xdr:colOff>558800</xdr:colOff>
      <xdr:row>39</xdr:row>
      <xdr:rowOff>24977</xdr:rowOff>
    </xdr:to>
    <xdr:cxnSp macro="">
      <xdr:nvCxnSpPr>
        <xdr:cNvPr id="375" name="直線コネクタ 374"/>
        <xdr:cNvCxnSpPr/>
      </xdr:nvCxnSpPr>
      <xdr:spPr>
        <a:xfrm flipV="1">
          <a:off x="16179800" y="66552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76"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77" name="フローチャート : 判断 376"/>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121496</xdr:rowOff>
    </xdr:to>
    <xdr:cxnSp macro="">
      <xdr:nvCxnSpPr>
        <xdr:cNvPr id="378" name="直線コネクタ 377"/>
        <xdr:cNvCxnSpPr/>
      </xdr:nvCxnSpPr>
      <xdr:spPr>
        <a:xfrm flipV="1">
          <a:off x="15290800" y="671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79" name="フローチャート : 判断 37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0" name="テキスト ボックス 37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121496</xdr:rowOff>
    </xdr:from>
    <xdr:to>
      <xdr:col>22</xdr:col>
      <xdr:colOff>203200</xdr:colOff>
      <xdr:row>40</xdr:row>
      <xdr:rowOff>14394</xdr:rowOff>
    </xdr:to>
    <xdr:cxnSp macro="">
      <xdr:nvCxnSpPr>
        <xdr:cNvPr id="381" name="直線コネクタ 380"/>
        <xdr:cNvCxnSpPr/>
      </xdr:nvCxnSpPr>
      <xdr:spPr>
        <a:xfrm flipV="1">
          <a:off x="14401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2" name="フローチャート : 判断 381"/>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3" name="テキスト ボックス 382"/>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14394</xdr:rowOff>
    </xdr:to>
    <xdr:cxnSp macro="">
      <xdr:nvCxnSpPr>
        <xdr:cNvPr id="384" name="直線コネクタ 383"/>
        <xdr:cNvCxnSpPr/>
      </xdr:nvCxnSpPr>
      <xdr:spPr>
        <a:xfrm>
          <a:off x="13512800" y="687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5" name="フローチャート : 判断 384"/>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86" name="テキスト ボックス 385"/>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87" name="フローチャート : 判断 38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88" name="テキスト ボックス 387"/>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394" name="円/楕円 393"/>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105850</xdr:rowOff>
    </xdr:from>
    <xdr:ext cx="762000" cy="259045"/>
    <xdr:sp macro="" textlink="">
      <xdr:nvSpPr>
        <xdr:cNvPr id="395"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396" name="円/楕円 395"/>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397" name="テキスト ボックス 396"/>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70696</xdr:rowOff>
    </xdr:from>
    <xdr:to>
      <xdr:col>22</xdr:col>
      <xdr:colOff>254000</xdr:colOff>
      <xdr:row>40</xdr:row>
      <xdr:rowOff>846</xdr:rowOff>
    </xdr:to>
    <xdr:sp macro="" textlink="">
      <xdr:nvSpPr>
        <xdr:cNvPr id="398" name="円/楕円 397"/>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11023</xdr:rowOff>
    </xdr:from>
    <xdr:ext cx="762000" cy="259045"/>
    <xdr:sp macro="" textlink="">
      <xdr:nvSpPr>
        <xdr:cNvPr id="399" name="テキスト ボックス 398"/>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400" name="円/楕円 399"/>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401" name="テキスト ボックス 400"/>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135044</xdr:rowOff>
    </xdr:from>
    <xdr:to>
      <xdr:col>19</xdr:col>
      <xdr:colOff>533400</xdr:colOff>
      <xdr:row>40</xdr:row>
      <xdr:rowOff>65194</xdr:rowOff>
    </xdr:to>
    <xdr:sp macro="" textlink="">
      <xdr:nvSpPr>
        <xdr:cNvPr id="402" name="円/楕円 401"/>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75371</xdr:rowOff>
    </xdr:from>
    <xdr:ext cx="762000" cy="259045"/>
    <xdr:sp macro="" textlink="">
      <xdr:nvSpPr>
        <xdr:cNvPr id="403" name="テキスト ボックス 402"/>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開発公社の解散により設立法人の負債額等負担見込額が減少したこと、下水道事業会計や公共用地先行取得事業特別会計において地方債残高が減少したこと及び職員数の減により退職手当負担見込額が減少したことなどにより、将来負担額が前年度と比べ</a:t>
          </a:r>
          <a:r>
            <a:rPr kumimoji="1" lang="en-US" altLang="ja-JP" sz="1300">
              <a:latin typeface="ＭＳ Ｐゴシック"/>
            </a:rPr>
            <a:t>92</a:t>
          </a:r>
          <a:r>
            <a:rPr kumimoji="1" lang="ja-JP" altLang="en-US" sz="1300">
              <a:latin typeface="ＭＳ Ｐゴシック"/>
            </a:rPr>
            <a:t>億円（</a:t>
          </a:r>
          <a:r>
            <a:rPr kumimoji="1" lang="en-US" altLang="ja-JP" sz="1300">
              <a:latin typeface="ＭＳ Ｐゴシック"/>
            </a:rPr>
            <a:t>2.8%</a:t>
          </a:r>
          <a:r>
            <a:rPr kumimoji="1" lang="ja-JP" altLang="en-US" sz="1300">
              <a:latin typeface="ＭＳ Ｐゴシック"/>
            </a:rPr>
            <a:t>）減少し、将来負担比率は前年度より</a:t>
          </a:r>
          <a:r>
            <a:rPr kumimoji="1" lang="en-US" altLang="ja-JP" sz="1300">
              <a:latin typeface="ＭＳ Ｐゴシック"/>
            </a:rPr>
            <a:t>19.0</a:t>
          </a:r>
          <a:r>
            <a:rPr kumimoji="1" lang="ja-JP" altLang="en-US" sz="1300">
              <a:latin typeface="ＭＳ Ｐゴシック"/>
            </a:rPr>
            <a:t>％減少の</a:t>
          </a:r>
          <a:r>
            <a:rPr kumimoji="1" lang="en-US" altLang="ja-JP" sz="1300">
              <a:latin typeface="ＭＳ Ｐゴシック"/>
            </a:rPr>
            <a:t>8.5</a:t>
          </a:r>
          <a:r>
            <a:rPr kumimoji="1" lang="ja-JP" altLang="en-US" sz="1300">
              <a:latin typeface="ＭＳ Ｐゴシック"/>
            </a:rPr>
            <a:t>％となった。類似団体と比べても健全な数値となっており、今後も将来世代への負担が増加することのないよう健全な財政運営に努めたい。</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2" name="直線コネクタ 431"/>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4" name="直線コネクタ 43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5"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36" name="直線コネクタ 435"/>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38735</xdr:rowOff>
    </xdr:from>
    <xdr:to>
      <xdr:col>24</xdr:col>
      <xdr:colOff>558800</xdr:colOff>
      <xdr:row>15</xdr:row>
      <xdr:rowOff>20108</xdr:rowOff>
    </xdr:to>
    <xdr:cxnSp macro="">
      <xdr:nvCxnSpPr>
        <xdr:cNvPr id="437" name="直線コネクタ 436"/>
        <xdr:cNvCxnSpPr/>
      </xdr:nvCxnSpPr>
      <xdr:spPr>
        <a:xfrm flipV="1">
          <a:off x="16179800" y="2439035"/>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38"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39" name="フローチャート : 判断 438"/>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20108</xdr:rowOff>
    </xdr:from>
    <xdr:to>
      <xdr:col>23</xdr:col>
      <xdr:colOff>406400</xdr:colOff>
      <xdr:row>15</xdr:row>
      <xdr:rowOff>152019</xdr:rowOff>
    </xdr:to>
    <xdr:cxnSp macro="">
      <xdr:nvCxnSpPr>
        <xdr:cNvPr id="440" name="直線コネクタ 439"/>
        <xdr:cNvCxnSpPr/>
      </xdr:nvCxnSpPr>
      <xdr:spPr>
        <a:xfrm flipV="1">
          <a:off x="15290800" y="2591858"/>
          <a:ext cx="889000" cy="1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1" name="フローチャート : 判断 440"/>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2" name="テキスト ボックス 441"/>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152019</xdr:rowOff>
    </xdr:from>
    <xdr:to>
      <xdr:col>22</xdr:col>
      <xdr:colOff>203200</xdr:colOff>
      <xdr:row>16</xdr:row>
      <xdr:rowOff>147066</xdr:rowOff>
    </xdr:to>
    <xdr:cxnSp macro="">
      <xdr:nvCxnSpPr>
        <xdr:cNvPr id="443" name="直線コネクタ 442"/>
        <xdr:cNvCxnSpPr/>
      </xdr:nvCxnSpPr>
      <xdr:spPr>
        <a:xfrm flipV="1">
          <a:off x="14401800" y="2723769"/>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4" name="フローチャート : 判断 443"/>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5" name="テキスト ボックス 444"/>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147066</xdr:rowOff>
    </xdr:from>
    <xdr:to>
      <xdr:col>21</xdr:col>
      <xdr:colOff>0</xdr:colOff>
      <xdr:row>17</xdr:row>
      <xdr:rowOff>121200</xdr:rowOff>
    </xdr:to>
    <xdr:cxnSp macro="">
      <xdr:nvCxnSpPr>
        <xdr:cNvPr id="446" name="直線コネクタ 445"/>
        <xdr:cNvCxnSpPr/>
      </xdr:nvCxnSpPr>
      <xdr:spPr>
        <a:xfrm flipV="1">
          <a:off x="13512800" y="2890266"/>
          <a:ext cx="8890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47" name="フローチャート : 判断 446"/>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48" name="テキスト ボックス 447"/>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49" name="フローチャート : 判断 448"/>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0" name="テキスト ボックス 449"/>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159385</xdr:rowOff>
    </xdr:from>
    <xdr:to>
      <xdr:col>24</xdr:col>
      <xdr:colOff>609600</xdr:colOff>
      <xdr:row>14</xdr:row>
      <xdr:rowOff>89535</xdr:rowOff>
    </xdr:to>
    <xdr:sp macro="" textlink="">
      <xdr:nvSpPr>
        <xdr:cNvPr id="456" name="円/楕円 455"/>
        <xdr:cNvSpPr/>
      </xdr:nvSpPr>
      <xdr:spPr>
        <a:xfrm>
          <a:off x="169672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80662</xdr:rowOff>
    </xdr:from>
    <xdr:ext cx="762000" cy="259045"/>
    <xdr:sp macro="" textlink="">
      <xdr:nvSpPr>
        <xdr:cNvPr id="457" name="将来負担の状況該当値テキスト"/>
        <xdr:cNvSpPr txBox="1"/>
      </xdr:nvSpPr>
      <xdr:spPr>
        <a:xfrm>
          <a:off x="17106900" y="23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140758</xdr:rowOff>
    </xdr:from>
    <xdr:to>
      <xdr:col>23</xdr:col>
      <xdr:colOff>457200</xdr:colOff>
      <xdr:row>15</xdr:row>
      <xdr:rowOff>70908</xdr:rowOff>
    </xdr:to>
    <xdr:sp macro="" textlink="">
      <xdr:nvSpPr>
        <xdr:cNvPr id="458" name="円/楕円 457"/>
        <xdr:cNvSpPr/>
      </xdr:nvSpPr>
      <xdr:spPr>
        <a:xfrm>
          <a:off x="16129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81085</xdr:rowOff>
    </xdr:from>
    <xdr:ext cx="736600" cy="259045"/>
    <xdr:sp macro="" textlink="">
      <xdr:nvSpPr>
        <xdr:cNvPr id="459" name="テキスト ボックス 458"/>
        <xdr:cNvSpPr txBox="1"/>
      </xdr:nvSpPr>
      <xdr:spPr>
        <a:xfrm>
          <a:off x="15798800" y="230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101219</xdr:rowOff>
    </xdr:from>
    <xdr:to>
      <xdr:col>22</xdr:col>
      <xdr:colOff>254000</xdr:colOff>
      <xdr:row>16</xdr:row>
      <xdr:rowOff>31369</xdr:rowOff>
    </xdr:to>
    <xdr:sp macro="" textlink="">
      <xdr:nvSpPr>
        <xdr:cNvPr id="460" name="円/楕円 459"/>
        <xdr:cNvSpPr/>
      </xdr:nvSpPr>
      <xdr:spPr>
        <a:xfrm>
          <a:off x="15240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41546</xdr:rowOff>
    </xdr:from>
    <xdr:ext cx="762000" cy="259045"/>
    <xdr:sp macro="" textlink="">
      <xdr:nvSpPr>
        <xdr:cNvPr id="461" name="テキスト ボックス 460"/>
        <xdr:cNvSpPr txBox="1"/>
      </xdr:nvSpPr>
      <xdr:spPr>
        <a:xfrm>
          <a:off x="14909800" y="24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62" name="円/楕円 461"/>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63" name="テキスト ボックス 462"/>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70400</xdr:rowOff>
    </xdr:from>
    <xdr:to>
      <xdr:col>19</xdr:col>
      <xdr:colOff>533400</xdr:colOff>
      <xdr:row>18</xdr:row>
      <xdr:rowOff>550</xdr:rowOff>
    </xdr:to>
    <xdr:sp macro="" textlink="">
      <xdr:nvSpPr>
        <xdr:cNvPr id="464" name="円/楕円 463"/>
        <xdr:cNvSpPr/>
      </xdr:nvSpPr>
      <xdr:spPr>
        <a:xfrm>
          <a:off x="13462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10727</xdr:rowOff>
    </xdr:from>
    <xdr:ext cx="762000" cy="259045"/>
    <xdr:sp macro="" textlink="">
      <xdr:nvSpPr>
        <xdr:cNvPr id="465" name="テキスト ボックス 464"/>
        <xdr:cNvSpPr txBox="1"/>
      </xdr:nvSpPr>
      <xdr:spPr>
        <a:xfrm>
          <a:off x="13131800" y="27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501,349
484,650
61.81
199,374,850
197,701,910
1,420,234
107,263,241
172,261,044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人件費及び人件費に準ずる費用の人口</a:t>
          </a:r>
          <a:r>
            <a:rPr kumimoji="1" lang="en-US" altLang="ja-JP" sz="1300">
              <a:latin typeface="ＭＳ Ｐゴシック"/>
            </a:rPr>
            <a:t>1</a:t>
          </a:r>
          <a:r>
            <a:rPr kumimoji="1" lang="ja-JP" altLang="en-US" sz="1300">
              <a:latin typeface="ＭＳ Ｐゴシック"/>
            </a:rPr>
            <a:t>人当たり決算額は、</a:t>
          </a:r>
          <a:r>
            <a:rPr kumimoji="1" lang="en-US" altLang="ja-JP" sz="1300">
              <a:latin typeface="ＭＳ Ｐゴシック"/>
            </a:rPr>
            <a:t>56,441</a:t>
          </a:r>
          <a:r>
            <a:rPr kumimoji="1" lang="ja-JP" altLang="en-US" sz="1300">
              <a:latin typeface="ＭＳ Ｐゴシック"/>
            </a:rPr>
            <a:t>円となり、前年度の</a:t>
          </a:r>
          <a:r>
            <a:rPr kumimoji="1" lang="en-US" altLang="ja-JP" sz="1300">
              <a:latin typeface="ＭＳ Ｐゴシック"/>
            </a:rPr>
            <a:t>56,813</a:t>
          </a:r>
          <a:r>
            <a:rPr kumimoji="1" lang="ja-JP" altLang="en-US" sz="1300">
              <a:latin typeface="ＭＳ Ｐゴシック"/>
            </a:rPr>
            <a:t>円より減少した。また類似団体内平均値</a:t>
          </a:r>
          <a:r>
            <a:rPr kumimoji="1" lang="en-US" altLang="ja-JP" sz="1300">
              <a:latin typeface="ＭＳ Ｐゴシック"/>
            </a:rPr>
            <a:t>58,658</a:t>
          </a:r>
          <a:r>
            <a:rPr kumimoji="1" lang="ja-JP" altLang="en-US" sz="1300">
              <a:latin typeface="ＭＳ Ｐゴシック"/>
            </a:rPr>
            <a:t>円と比較しても下回っている。人件費にかかる経常収支比率については、職員年齢構成の変化による減少や定年退職者数の減少により、前年度から</a:t>
          </a:r>
          <a:r>
            <a:rPr kumimoji="1" lang="en-US" altLang="ja-JP" sz="1300">
              <a:latin typeface="ＭＳ Ｐゴシック"/>
            </a:rPr>
            <a:t>0.2</a:t>
          </a:r>
          <a:r>
            <a:rPr kumimoji="1" lang="ja-JP" altLang="en-US" sz="1300">
              <a:latin typeface="ＭＳ Ｐゴシック"/>
            </a:rPr>
            <a:t>％減少し</a:t>
          </a:r>
          <a:r>
            <a:rPr kumimoji="1" lang="en-US" altLang="ja-JP" sz="1300">
              <a:latin typeface="ＭＳ Ｐゴシック"/>
            </a:rPr>
            <a:t>23.5</a:t>
          </a:r>
          <a:r>
            <a:rPr kumimoji="1" lang="ja-JP" altLang="en-US" sz="1300">
              <a:latin typeface="ＭＳ Ｐゴシック"/>
            </a:rPr>
            <a:t>％となっている。今後も民間でも実施可能な業務については委託化を進めるなど、より一層の行財政改革の推進に努めたい。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29028</xdr:rowOff>
    </xdr:to>
    <xdr:cxnSp macro="">
      <xdr:nvCxnSpPr>
        <xdr:cNvPr id="67" name="直線コネクタ 66"/>
        <xdr:cNvCxnSpPr/>
      </xdr:nvCxnSpPr>
      <xdr:spPr>
        <a:xfrm flipV="1">
          <a:off x="3987800" y="6522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8"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38</xdr:row>
      <xdr:rowOff>94343</xdr:rowOff>
    </xdr:to>
    <xdr:cxnSp macro="">
      <xdr:nvCxnSpPr>
        <xdr:cNvPr id="70" name="直線コネクタ 69"/>
        <xdr:cNvCxnSpPr/>
      </xdr:nvCxnSpPr>
      <xdr:spPr>
        <a:xfrm flipV="1">
          <a:off x="3098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39</xdr:row>
      <xdr:rowOff>75293</xdr:rowOff>
    </xdr:to>
    <xdr:cxnSp macro="">
      <xdr:nvCxnSpPr>
        <xdr:cNvPr id="73" name="直線コネクタ 72"/>
        <xdr:cNvCxnSpPr/>
      </xdr:nvCxnSpPr>
      <xdr:spPr>
        <a:xfrm flipV="1">
          <a:off x="2209800" y="6609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40</xdr:row>
      <xdr:rowOff>143328</xdr:rowOff>
    </xdr:to>
    <xdr:cxnSp macro="">
      <xdr:nvCxnSpPr>
        <xdr:cNvPr id="76" name="直線コネクタ 75"/>
        <xdr:cNvCxnSpPr/>
      </xdr:nvCxnSpPr>
      <xdr:spPr>
        <a:xfrm flipV="1">
          <a:off x="1320800" y="67618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128105</xdr:rowOff>
    </xdr:from>
    <xdr:ext cx="762000" cy="259045"/>
    <xdr:sp macro="" textlink="">
      <xdr:nvSpPr>
        <xdr:cNvPr id="80" name="テキスト ボックス 79"/>
        <xdr:cNvSpPr txBox="1"/>
      </xdr:nvSpPr>
      <xdr:spPr>
        <a:xfrm>
          <a:off x="939800" y="664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6" name="円/楕円 85"/>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7"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8" name="円/楕円 87"/>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90005</xdr:rowOff>
    </xdr:from>
    <xdr:ext cx="736600" cy="259045"/>
    <xdr:sp macro="" textlink="">
      <xdr:nvSpPr>
        <xdr:cNvPr id="89" name="テキスト ボックス 88"/>
        <xdr:cNvSpPr txBox="1"/>
      </xdr:nvSpPr>
      <xdr:spPr>
        <a:xfrm>
          <a:off x="3606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0" name="円/楕円 89"/>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91" name="テキスト ボックス 90"/>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2" name="円/楕円 91"/>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3" name="テキスト ボックス 92"/>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4" name="円/楕円 93"/>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5" name="テキスト ボックス 94"/>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物件費にかかる経常収支比率については</a:t>
          </a:r>
          <a:r>
            <a:rPr kumimoji="1" lang="en-US" altLang="ja-JP" sz="1300">
              <a:latin typeface="ＭＳ Ｐゴシック"/>
            </a:rPr>
            <a:t>10.5</a:t>
          </a:r>
          <a:r>
            <a:rPr kumimoji="1" lang="ja-JP" altLang="en-US" sz="1300">
              <a:latin typeface="ＭＳ Ｐゴシック"/>
            </a:rPr>
            <a:t>％となり、類似団体内平均値</a:t>
          </a:r>
          <a:r>
            <a:rPr kumimoji="1" lang="en-US" altLang="ja-JP" sz="1300">
              <a:latin typeface="ＭＳ Ｐゴシック"/>
            </a:rPr>
            <a:t>13.8</a:t>
          </a:r>
          <a:r>
            <a:rPr kumimoji="1" lang="ja-JP" altLang="en-US" sz="1300">
              <a:latin typeface="ＭＳ Ｐゴシック"/>
            </a:rPr>
            <a:t>％を下回っている。前年度比較では類似団体内平均値が</a:t>
          </a:r>
          <a:r>
            <a:rPr kumimoji="1" lang="en-US" altLang="ja-JP" sz="1300">
              <a:latin typeface="ＭＳ Ｐゴシック"/>
            </a:rPr>
            <a:t>0.4</a:t>
          </a:r>
          <a:r>
            <a:rPr kumimoji="1" lang="ja-JP" altLang="en-US" sz="1300">
              <a:latin typeface="ＭＳ Ｐゴシック"/>
            </a:rPr>
            <a:t>％増加しているのに対し、</a:t>
          </a:r>
          <a:r>
            <a:rPr kumimoji="1" lang="en-US" altLang="ja-JP" sz="1300">
              <a:latin typeface="ＭＳ Ｐゴシック"/>
            </a:rPr>
            <a:t>0.4</a:t>
          </a:r>
          <a:r>
            <a:rPr kumimoji="1" lang="ja-JP" altLang="en-US" sz="1300">
              <a:latin typeface="ＭＳ Ｐゴシック"/>
            </a:rPr>
            <a:t>％の減少となっており、減少要因としては、情報化推進経費等の減少が挙げられる。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63500</xdr:rowOff>
    </xdr:to>
    <xdr:cxnSp macro="">
      <xdr:nvCxnSpPr>
        <xdr:cNvPr id="128" name="直線コネクタ 127"/>
        <xdr:cNvCxnSpPr/>
      </xdr:nvCxnSpPr>
      <xdr:spPr>
        <a:xfrm flipV="1">
          <a:off x="15671800" y="241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63500</xdr:rowOff>
    </xdr:to>
    <xdr:cxnSp macro="">
      <xdr:nvCxnSpPr>
        <xdr:cNvPr id="131" name="直線コネクタ 130"/>
        <xdr:cNvCxnSpPr/>
      </xdr:nvCxnSpPr>
      <xdr:spPr>
        <a:xfrm>
          <a:off x="14782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95250</xdr:rowOff>
    </xdr:from>
    <xdr:to>
      <xdr:col>21</xdr:col>
      <xdr:colOff>361950</xdr:colOff>
      <xdr:row>14</xdr:row>
      <xdr:rowOff>50800</xdr:rowOff>
    </xdr:to>
    <xdr:cxnSp macro="">
      <xdr:nvCxnSpPr>
        <xdr:cNvPr id="134" name="直線コネクタ 133"/>
        <xdr:cNvCxnSpPr/>
      </xdr:nvCxnSpPr>
      <xdr:spPr>
        <a:xfrm>
          <a:off x="13893800" y="232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95250</xdr:rowOff>
    </xdr:to>
    <xdr:cxnSp macro="">
      <xdr:nvCxnSpPr>
        <xdr:cNvPr id="137" name="直線コネクタ 136"/>
        <xdr:cNvCxnSpPr/>
      </xdr:nvCxnSpPr>
      <xdr:spPr>
        <a:xfrm>
          <a:off x="13004800" y="231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7" name="円/楕円 146"/>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8"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xdr:rowOff>
    </xdr:from>
    <xdr:to>
      <xdr:col>22</xdr:col>
      <xdr:colOff>615950</xdr:colOff>
      <xdr:row>14</xdr:row>
      <xdr:rowOff>114300</xdr:rowOff>
    </xdr:to>
    <xdr:sp macro="" textlink="">
      <xdr:nvSpPr>
        <xdr:cNvPr id="149" name="円/楕円 148"/>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124477</xdr:rowOff>
    </xdr:from>
    <xdr:ext cx="736600" cy="259045"/>
    <xdr:sp macro="" textlink="">
      <xdr:nvSpPr>
        <xdr:cNvPr id="150" name="テキスト ボックス 149"/>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1" name="円/楕円 150"/>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2" name="テキスト ボックス 151"/>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44450</xdr:rowOff>
    </xdr:from>
    <xdr:to>
      <xdr:col>20</xdr:col>
      <xdr:colOff>209550</xdr:colOff>
      <xdr:row>13</xdr:row>
      <xdr:rowOff>146050</xdr:rowOff>
    </xdr:to>
    <xdr:sp macro="" textlink="">
      <xdr:nvSpPr>
        <xdr:cNvPr id="153" name="円/楕円 152"/>
        <xdr:cNvSpPr/>
      </xdr:nvSpPr>
      <xdr:spPr>
        <a:xfrm>
          <a:off x="13843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156227</xdr:rowOff>
    </xdr:from>
    <xdr:ext cx="762000" cy="259045"/>
    <xdr:sp macro="" textlink="">
      <xdr:nvSpPr>
        <xdr:cNvPr id="154" name="テキスト ボックス 153"/>
        <xdr:cNvSpPr txBox="1"/>
      </xdr:nvSpPr>
      <xdr:spPr>
        <a:xfrm>
          <a:off x="13512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5" name="円/楕円 154"/>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6" name="テキスト ボックス 155"/>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扶助費にかかる経常収支比率については</a:t>
          </a:r>
          <a:r>
            <a:rPr kumimoji="1" lang="en-US" altLang="ja-JP" sz="1300">
              <a:latin typeface="ＭＳ Ｐゴシック"/>
            </a:rPr>
            <a:t>18.4%</a:t>
          </a:r>
          <a:r>
            <a:rPr kumimoji="1" lang="ja-JP" altLang="en-US" sz="1300">
              <a:latin typeface="ＭＳ Ｐゴシック"/>
            </a:rPr>
            <a:t>となり、前年度と同数値となっており、類似団体内数値のなかでも依然低い数値となっている。これまで大きな要因であった生活保護費については、減少に転じたものの民間保育所運営費や障害者地域生活支援事業費などが増加したことにより依然高い水準となってい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158750</xdr:rowOff>
    </xdr:from>
    <xdr:to>
      <xdr:col>7</xdr:col>
      <xdr:colOff>15875</xdr:colOff>
      <xdr:row>59</xdr:row>
      <xdr:rowOff>158750</xdr:rowOff>
    </xdr:to>
    <xdr:cxnSp macro="">
      <xdr:nvCxnSpPr>
        <xdr:cNvPr id="189" name="直線コネクタ 188"/>
        <xdr:cNvCxnSpPr/>
      </xdr:nvCxnSpPr>
      <xdr:spPr>
        <a:xfrm>
          <a:off x="3987800" y="1027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59</xdr:row>
      <xdr:rowOff>158750</xdr:rowOff>
    </xdr:to>
    <xdr:cxnSp macro="">
      <xdr:nvCxnSpPr>
        <xdr:cNvPr id="192" name="直線コネクタ 191"/>
        <xdr:cNvCxnSpPr/>
      </xdr:nvCxnSpPr>
      <xdr:spPr>
        <a:xfrm>
          <a:off x="3098800" y="1021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95250</xdr:rowOff>
    </xdr:from>
    <xdr:to>
      <xdr:col>4</xdr:col>
      <xdr:colOff>346075</xdr:colOff>
      <xdr:row>59</xdr:row>
      <xdr:rowOff>120650</xdr:rowOff>
    </xdr:to>
    <xdr:cxnSp macro="">
      <xdr:nvCxnSpPr>
        <xdr:cNvPr id="195" name="直線コネクタ 194"/>
        <xdr:cNvCxnSpPr/>
      </xdr:nvCxnSpPr>
      <xdr:spPr>
        <a:xfrm flipV="1">
          <a:off x="2209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120650</xdr:rowOff>
    </xdr:to>
    <xdr:cxnSp macro="">
      <xdr:nvCxnSpPr>
        <xdr:cNvPr id="198" name="直線コネクタ 197"/>
        <xdr:cNvCxnSpPr/>
      </xdr:nvCxnSpPr>
      <xdr:spPr>
        <a:xfrm>
          <a:off x="1320800" y="10071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107950</xdr:rowOff>
    </xdr:from>
    <xdr:to>
      <xdr:col>7</xdr:col>
      <xdr:colOff>66675</xdr:colOff>
      <xdr:row>60</xdr:row>
      <xdr:rowOff>38100</xdr:rowOff>
    </xdr:to>
    <xdr:sp macro="" textlink="">
      <xdr:nvSpPr>
        <xdr:cNvPr id="208" name="円/楕円 207"/>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16527</xdr:rowOff>
    </xdr:from>
    <xdr:ext cx="762000" cy="259045"/>
    <xdr:sp macro="" textlink="">
      <xdr:nvSpPr>
        <xdr:cNvPr id="209"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107950</xdr:rowOff>
    </xdr:from>
    <xdr:to>
      <xdr:col>5</xdr:col>
      <xdr:colOff>600075</xdr:colOff>
      <xdr:row>60</xdr:row>
      <xdr:rowOff>38100</xdr:rowOff>
    </xdr:to>
    <xdr:sp macro="" textlink="">
      <xdr:nvSpPr>
        <xdr:cNvPr id="210" name="円/楕円 209"/>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22877</xdr:rowOff>
    </xdr:from>
    <xdr:ext cx="736600" cy="259045"/>
    <xdr:sp macro="" textlink="">
      <xdr:nvSpPr>
        <xdr:cNvPr id="211" name="テキスト ボックス 210"/>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12" name="円/楕円 211"/>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3" name="テキスト ボックス 212"/>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69850</xdr:rowOff>
    </xdr:from>
    <xdr:to>
      <xdr:col>3</xdr:col>
      <xdr:colOff>193675</xdr:colOff>
      <xdr:row>60</xdr:row>
      <xdr:rowOff>0</xdr:rowOff>
    </xdr:to>
    <xdr:sp macro="" textlink="">
      <xdr:nvSpPr>
        <xdr:cNvPr id="214" name="円/楕円 213"/>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156227</xdr:rowOff>
    </xdr:from>
    <xdr:ext cx="762000" cy="259045"/>
    <xdr:sp macro="" textlink="">
      <xdr:nvSpPr>
        <xdr:cNvPr id="215" name="テキスト ボックス 214"/>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6" name="円/楕円 215"/>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7" name="テキスト ボックス 21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その他の経常収支比率については、類似団体内平均値</a:t>
          </a:r>
          <a:r>
            <a:rPr kumimoji="1" lang="en-US" altLang="ja-JP" sz="1300">
              <a:latin typeface="ＭＳ Ｐゴシック"/>
            </a:rPr>
            <a:t>12.3</a:t>
          </a:r>
          <a:r>
            <a:rPr kumimoji="1" lang="ja-JP" altLang="en-US" sz="1300">
              <a:latin typeface="ＭＳ Ｐゴシック"/>
            </a:rPr>
            <a:t>％を下回る</a:t>
          </a:r>
          <a:r>
            <a:rPr kumimoji="1" lang="en-US" altLang="ja-JP" sz="1300">
              <a:latin typeface="ＭＳ Ｐゴシック"/>
            </a:rPr>
            <a:t>11.2</a:t>
          </a:r>
          <a:r>
            <a:rPr kumimoji="1" lang="ja-JP" altLang="en-US" sz="1300">
              <a:latin typeface="ＭＳ Ｐゴシック"/>
            </a:rPr>
            <a:t>％となった。内訳は維持補修費で</a:t>
          </a:r>
          <a:r>
            <a:rPr kumimoji="1" lang="en-US" altLang="ja-JP" sz="1300">
              <a:latin typeface="ＭＳ Ｐゴシック"/>
            </a:rPr>
            <a:t>1.3</a:t>
          </a:r>
          <a:r>
            <a:rPr kumimoji="1" lang="ja-JP" altLang="en-US" sz="1300">
              <a:latin typeface="ＭＳ Ｐゴシック"/>
            </a:rPr>
            <a:t>％、繰出金で</a:t>
          </a:r>
          <a:r>
            <a:rPr kumimoji="1" lang="en-US" altLang="ja-JP" sz="1300">
              <a:latin typeface="ＭＳ Ｐゴシック"/>
            </a:rPr>
            <a:t>9.8</a:t>
          </a:r>
          <a:r>
            <a:rPr kumimoji="1" lang="ja-JP" altLang="en-US" sz="1300">
              <a:latin typeface="ＭＳ Ｐゴシック"/>
            </a:rPr>
            <a:t>％となりそれぞれ前年度と比較して横ばい、</a:t>
          </a:r>
          <a:r>
            <a:rPr kumimoji="1" lang="en-US" altLang="ja-JP" sz="1300">
              <a:latin typeface="ＭＳ Ｐゴシック"/>
            </a:rPr>
            <a:t>0.4</a:t>
          </a:r>
          <a:r>
            <a:rPr kumimoji="1" lang="ja-JP" altLang="en-US" sz="1300">
              <a:latin typeface="ＭＳ Ｐゴシック"/>
            </a:rPr>
            <a:t>％の増加となっている。</a:t>
          </a:r>
          <a:endParaRPr kumimoji="1" lang="en-US" altLang="ja-JP" sz="1300">
            <a:latin typeface="ＭＳ Ｐゴシック"/>
          </a:endParaRPr>
        </a:p>
        <a:p>
          <a:r>
            <a:rPr kumimoji="1" lang="ja-JP" altLang="en-US" sz="1300">
              <a:latin typeface="ＭＳ Ｐゴシック"/>
            </a:rPr>
            <a:t>今後は、これまでに整備した施設等の老朽化も伴い維持補修費の増加が見込まれることもあり、引き続き計画的な財政運営を心がけたい。</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123190</xdr:rowOff>
    </xdr:to>
    <xdr:cxnSp macro="">
      <xdr:nvCxnSpPr>
        <xdr:cNvPr id="250" name="直線コネクタ 249"/>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85090</xdr:rowOff>
    </xdr:to>
    <xdr:cxnSp macro="">
      <xdr:nvCxnSpPr>
        <xdr:cNvPr id="253" name="直線コネクタ 252"/>
        <xdr:cNvCxnSpPr/>
      </xdr:nvCxnSpPr>
      <xdr:spPr>
        <a:xfrm>
          <a:off x="14782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54610</xdr:rowOff>
    </xdr:to>
    <xdr:cxnSp macro="">
      <xdr:nvCxnSpPr>
        <xdr:cNvPr id="256" name="直線コネクタ 255"/>
        <xdr:cNvCxnSpPr/>
      </xdr:nvCxnSpPr>
      <xdr:spPr>
        <a:xfrm>
          <a:off x="13893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16510</xdr:rowOff>
    </xdr:to>
    <xdr:cxnSp macro="">
      <xdr:nvCxnSpPr>
        <xdr:cNvPr id="259" name="直線コネクタ 258"/>
        <xdr:cNvCxnSpPr/>
      </xdr:nvCxnSpPr>
      <xdr:spPr>
        <a:xfrm>
          <a:off x="13004800" y="9446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9" name="円/楕円 268"/>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0"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1" name="円/楕円 270"/>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2" name="テキスト ボックス 271"/>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3" name="円/楕円 272"/>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4" name="テキスト ボックス 273"/>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5" name="円/楕円 274"/>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6" name="テキスト ボックス 275"/>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7" name="円/楕円 276"/>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8" name="テキスト ボックス 277"/>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補助費等にかかる経常収支比率については、類似団体内平均値を大きく上回る</a:t>
          </a:r>
          <a:r>
            <a:rPr kumimoji="1" lang="en-US" altLang="ja-JP" sz="1300">
              <a:latin typeface="ＭＳ Ｐゴシック"/>
            </a:rPr>
            <a:t>14.9</a:t>
          </a:r>
          <a:r>
            <a:rPr kumimoji="1" lang="ja-JP" altLang="en-US" sz="1300">
              <a:latin typeface="ＭＳ Ｐゴシック"/>
            </a:rPr>
            <a:t>％となったものの、前年度との比較では</a:t>
          </a:r>
          <a:r>
            <a:rPr kumimoji="1" lang="en-US" altLang="ja-JP" sz="1300">
              <a:latin typeface="ＭＳ Ｐゴシック"/>
            </a:rPr>
            <a:t>0.8</a:t>
          </a:r>
          <a:r>
            <a:rPr kumimoji="1" lang="ja-JP" altLang="en-US" sz="1300">
              <a:latin typeface="ＭＳ Ｐゴシック"/>
            </a:rPr>
            <a:t>％の減少となった。これは下水道事業会計への繰出金が</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千万円減少したことなどによるものである。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5080</xdr:rowOff>
    </xdr:from>
    <xdr:to>
      <xdr:col>24</xdr:col>
      <xdr:colOff>31750</xdr:colOff>
      <xdr:row>39</xdr:row>
      <xdr:rowOff>123190</xdr:rowOff>
    </xdr:to>
    <xdr:cxnSp macro="">
      <xdr:nvCxnSpPr>
        <xdr:cNvPr id="305" name="直線コネクタ 304"/>
        <xdr:cNvCxnSpPr/>
      </xdr:nvCxnSpPr>
      <xdr:spPr>
        <a:xfrm flipV="1">
          <a:off x="16510000" y="583438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95267</xdr:rowOff>
    </xdr:from>
    <xdr:ext cx="762000" cy="259045"/>
    <xdr:sp macro="" textlink="">
      <xdr:nvSpPr>
        <xdr:cNvPr id="306" name="補助費等最小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39</xdr:row>
      <xdr:rowOff>123190</xdr:rowOff>
    </xdr:from>
    <xdr:to>
      <xdr:col>24</xdr:col>
      <xdr:colOff>120650</xdr:colOff>
      <xdr:row>39</xdr:row>
      <xdr:rowOff>123190</xdr:rowOff>
    </xdr:to>
    <xdr:cxnSp macro="">
      <xdr:nvCxnSpPr>
        <xdr:cNvPr id="307" name="直線コネクタ 306"/>
        <xdr:cNvCxnSpPr/>
      </xdr:nvCxnSpPr>
      <xdr:spPr>
        <a:xfrm>
          <a:off x="164211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91457</xdr:rowOff>
    </xdr:from>
    <xdr:ext cx="762000" cy="259045"/>
    <xdr:sp macro="" textlink="">
      <xdr:nvSpPr>
        <xdr:cNvPr id="308" name="補助費等最大値テキスト"/>
        <xdr:cNvSpPr txBox="1"/>
      </xdr:nvSpPr>
      <xdr:spPr>
        <a:xfrm>
          <a:off x="16598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5080</xdr:rowOff>
    </xdr:from>
    <xdr:to>
      <xdr:col>24</xdr:col>
      <xdr:colOff>120650</xdr:colOff>
      <xdr:row>34</xdr:row>
      <xdr:rowOff>5080</xdr:rowOff>
    </xdr:to>
    <xdr:cxnSp macro="">
      <xdr:nvCxnSpPr>
        <xdr:cNvPr id="309" name="直線コネクタ 308"/>
        <xdr:cNvCxnSpPr/>
      </xdr:nvCxnSpPr>
      <xdr:spPr>
        <a:xfrm>
          <a:off x="16421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100330</xdr:rowOff>
    </xdr:from>
    <xdr:to>
      <xdr:col>24</xdr:col>
      <xdr:colOff>31750</xdr:colOff>
      <xdr:row>39</xdr:row>
      <xdr:rowOff>161290</xdr:rowOff>
    </xdr:to>
    <xdr:cxnSp macro="">
      <xdr:nvCxnSpPr>
        <xdr:cNvPr id="310" name="直線コネクタ 309"/>
        <xdr:cNvCxnSpPr/>
      </xdr:nvCxnSpPr>
      <xdr:spPr>
        <a:xfrm flipV="1">
          <a:off x="15671800" y="6786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1"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2" name="フローチャート : 判断 311"/>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161290</xdr:rowOff>
    </xdr:from>
    <xdr:to>
      <xdr:col>22</xdr:col>
      <xdr:colOff>565150</xdr:colOff>
      <xdr:row>40</xdr:row>
      <xdr:rowOff>12700</xdr:rowOff>
    </xdr:to>
    <xdr:cxnSp macro="">
      <xdr:nvCxnSpPr>
        <xdr:cNvPr id="313" name="直線コネクタ 312"/>
        <xdr:cNvCxnSpPr/>
      </xdr:nvCxnSpPr>
      <xdr:spPr>
        <a:xfrm flipV="1">
          <a:off x="14782800" y="684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4" name="フローチャート : 判断 313"/>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5" name="テキスト ボックス 314"/>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50800</xdr:rowOff>
    </xdr:to>
    <xdr:cxnSp macro="">
      <xdr:nvCxnSpPr>
        <xdr:cNvPr id="316" name="直線コネクタ 315"/>
        <xdr:cNvCxnSpPr/>
      </xdr:nvCxnSpPr>
      <xdr:spPr>
        <a:xfrm flipV="1">
          <a:off x="13893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7" name="フローチャート : 判断 316"/>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8" name="テキスト ボックス 317"/>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41</xdr:row>
      <xdr:rowOff>62230</xdr:rowOff>
    </xdr:to>
    <xdr:cxnSp macro="">
      <xdr:nvCxnSpPr>
        <xdr:cNvPr id="319" name="直線コネクタ 318"/>
        <xdr:cNvCxnSpPr/>
      </xdr:nvCxnSpPr>
      <xdr:spPr>
        <a:xfrm flipV="1">
          <a:off x="13004800" y="6908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20" name="フローチャート : 判断 319"/>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21" name="テキスト ボックス 320"/>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2" name="フローチャート : 判断 32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3" name="テキスト ボックス 322"/>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49530</xdr:rowOff>
    </xdr:from>
    <xdr:to>
      <xdr:col>24</xdr:col>
      <xdr:colOff>82550</xdr:colOff>
      <xdr:row>39</xdr:row>
      <xdr:rowOff>151130</xdr:rowOff>
    </xdr:to>
    <xdr:sp macro="" textlink="">
      <xdr:nvSpPr>
        <xdr:cNvPr id="329" name="円/楕円 328"/>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129557</xdr:rowOff>
    </xdr:from>
    <xdr:ext cx="762000" cy="259045"/>
    <xdr:sp macro="" textlink="">
      <xdr:nvSpPr>
        <xdr:cNvPr id="330" name="補助費等該当値テキスト"/>
        <xdr:cNvSpPr txBox="1"/>
      </xdr:nvSpPr>
      <xdr:spPr>
        <a:xfrm>
          <a:off x="16598900" y="66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110490</xdr:rowOff>
    </xdr:from>
    <xdr:to>
      <xdr:col>22</xdr:col>
      <xdr:colOff>615950</xdr:colOff>
      <xdr:row>40</xdr:row>
      <xdr:rowOff>40640</xdr:rowOff>
    </xdr:to>
    <xdr:sp macro="" textlink="">
      <xdr:nvSpPr>
        <xdr:cNvPr id="331" name="円/楕円 330"/>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25417</xdr:rowOff>
    </xdr:from>
    <xdr:ext cx="736600" cy="259045"/>
    <xdr:sp macro="" textlink="">
      <xdr:nvSpPr>
        <xdr:cNvPr id="332" name="テキスト ボックス 331"/>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3" name="円/楕円 332"/>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34" name="テキスト ボックス 333"/>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5" name="円/楕円 334"/>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36" name="テキスト ボックス 335"/>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11430</xdr:rowOff>
    </xdr:from>
    <xdr:to>
      <xdr:col>19</xdr:col>
      <xdr:colOff>6350</xdr:colOff>
      <xdr:row>41</xdr:row>
      <xdr:rowOff>113030</xdr:rowOff>
    </xdr:to>
    <xdr:sp macro="" textlink="">
      <xdr:nvSpPr>
        <xdr:cNvPr id="337" name="円/楕円 336"/>
        <xdr:cNvSpPr/>
      </xdr:nvSpPr>
      <xdr:spPr>
        <a:xfrm>
          <a:off x="12954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97807</xdr:rowOff>
    </xdr:from>
    <xdr:ext cx="762000" cy="259045"/>
    <xdr:sp macro="" textlink="">
      <xdr:nvSpPr>
        <xdr:cNvPr id="338" name="テキスト ボックス 337"/>
        <xdr:cNvSpPr txBox="1"/>
      </xdr:nvSpPr>
      <xdr:spPr>
        <a:xfrm>
          <a:off x="12623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公債費及び公債費に準ずる費用の</a:t>
          </a:r>
          <a:r>
            <a:rPr kumimoji="1" lang="en-US" altLang="ja-JP" sz="1300">
              <a:latin typeface="ＭＳ Ｐゴシック"/>
            </a:rPr>
            <a:t>1</a:t>
          </a:r>
          <a:r>
            <a:rPr kumimoji="1" lang="ja-JP" altLang="en-US" sz="1300">
              <a:latin typeface="ＭＳ Ｐゴシック"/>
            </a:rPr>
            <a:t>人当たり決算額については、</a:t>
          </a:r>
          <a:r>
            <a:rPr kumimoji="1" lang="en-US" altLang="ja-JP" sz="1300">
              <a:latin typeface="ＭＳ Ｐゴシック"/>
            </a:rPr>
            <a:t>9,960</a:t>
          </a:r>
          <a:r>
            <a:rPr kumimoji="1" lang="ja-JP" altLang="en-US" sz="1300">
              <a:latin typeface="ＭＳ Ｐゴシック"/>
            </a:rPr>
            <a:t>円と類似団体内平均値</a:t>
          </a:r>
          <a:r>
            <a:rPr kumimoji="1" lang="en-US" altLang="ja-JP" sz="1300">
              <a:latin typeface="ＭＳ Ｐゴシック"/>
            </a:rPr>
            <a:t>13,672</a:t>
          </a:r>
          <a:r>
            <a:rPr kumimoji="1" lang="ja-JP" altLang="en-US" sz="1300">
              <a:latin typeface="ＭＳ Ｐゴシック"/>
            </a:rPr>
            <a:t>円を下回っている。同様に公債費にかかる経常収支比率も類似団体内平均値</a:t>
          </a:r>
          <a:r>
            <a:rPr kumimoji="1" lang="en-US" altLang="ja-JP" sz="1300">
              <a:latin typeface="ＭＳ Ｐゴシック"/>
            </a:rPr>
            <a:t>18.1</a:t>
          </a:r>
          <a:r>
            <a:rPr kumimoji="1" lang="ja-JP" altLang="en-US" sz="1300">
              <a:latin typeface="ＭＳ Ｐゴシック"/>
            </a:rPr>
            <a:t>％を下回る</a:t>
          </a:r>
          <a:r>
            <a:rPr kumimoji="1" lang="en-US" altLang="ja-JP" sz="1300">
              <a:latin typeface="ＭＳ Ｐゴシック"/>
            </a:rPr>
            <a:t>16.0</a:t>
          </a:r>
          <a:r>
            <a:rPr kumimoji="1" lang="ja-JP" altLang="en-US" sz="1300">
              <a:latin typeface="ＭＳ Ｐゴシック"/>
            </a:rPr>
            <a:t>％となっている。しかしながら、今後も退職手当債、小中学校における耐震化事業債などにかかる償還が増加する見込みであることから、事業の緊急度・住民ニーズを的確に把握した事業採択を心がけ、健全な公債管理に努めたい。</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6" name="直線コネクタ 365"/>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7"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8" name="直線コネクタ 367"/>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107950</xdr:rowOff>
    </xdr:to>
    <xdr:cxnSp macro="">
      <xdr:nvCxnSpPr>
        <xdr:cNvPr id="371" name="直線コネクタ 370"/>
        <xdr:cNvCxnSpPr/>
      </xdr:nvCxnSpPr>
      <xdr:spPr>
        <a:xfrm>
          <a:off x="3987800" y="1296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2"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3" name="フローチャート : 判断 372"/>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138430</xdr:rowOff>
    </xdr:to>
    <xdr:cxnSp macro="">
      <xdr:nvCxnSpPr>
        <xdr:cNvPr id="374" name="直線コネクタ 373"/>
        <xdr:cNvCxnSpPr/>
      </xdr:nvCxnSpPr>
      <xdr:spPr>
        <a:xfrm flipV="1">
          <a:off x="3098800" y="12966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5" name="フローチャート : 判断 374"/>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6" name="テキスト ボックス 375"/>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138430</xdr:rowOff>
    </xdr:to>
    <xdr:cxnSp macro="">
      <xdr:nvCxnSpPr>
        <xdr:cNvPr id="377" name="直線コネクタ 376"/>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8" name="フローチャート : 判断 377"/>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79" name="テキスト ボックス 378"/>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75</xdr:row>
      <xdr:rowOff>168911</xdr:rowOff>
    </xdr:to>
    <xdr:cxnSp macro="">
      <xdr:nvCxnSpPr>
        <xdr:cNvPr id="380" name="直線コネクタ 379"/>
        <xdr:cNvCxnSpPr/>
      </xdr:nvCxnSpPr>
      <xdr:spPr>
        <a:xfrm flipV="1">
          <a:off x="1320800" y="1298194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1" name="フローチャート : 判断 380"/>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2" name="テキスト ボックス 381"/>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3" name="フローチャート :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4" name="テキスト ボックス 383"/>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0" name="円/楕円 38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2" name="円/楕円 391"/>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3" name="テキスト ボックス 392"/>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4" name="円/楕円 393"/>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5" name="テキスト ボックス 394"/>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6" name="円/楕円 395"/>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97" name="テキスト ボックス 396"/>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8" name="円/楕円 39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399" name="テキスト ボックス 398"/>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a:t>
          </a:r>
          <a:r>
            <a:rPr kumimoji="1" lang="en-US" altLang="ja-JP" sz="1300">
              <a:latin typeface="ＭＳ Ｐゴシック"/>
            </a:rPr>
            <a:t>78,5</a:t>
          </a:r>
          <a:r>
            <a:rPr kumimoji="1" lang="ja-JP" altLang="en-US" sz="1300">
              <a:latin typeface="ＭＳ Ｐゴシック"/>
            </a:rPr>
            <a:t>％となり、前年度と比較して</a:t>
          </a:r>
          <a:r>
            <a:rPr kumimoji="1" lang="en-US" altLang="ja-JP" sz="1300">
              <a:latin typeface="ＭＳ Ｐゴシック"/>
            </a:rPr>
            <a:t>0.9</a:t>
          </a:r>
          <a:r>
            <a:rPr kumimoji="1" lang="ja-JP" altLang="en-US" sz="1300">
              <a:latin typeface="ＭＳ Ｐゴシック"/>
            </a:rPr>
            <a:t>％減少となった。類似団体内平均値</a:t>
          </a:r>
          <a:r>
            <a:rPr kumimoji="1" lang="en-US" altLang="ja-JP" sz="1300">
              <a:latin typeface="ＭＳ Ｐゴシック"/>
            </a:rPr>
            <a:t>71.8</a:t>
          </a:r>
          <a:r>
            <a:rPr kumimoji="1" lang="ja-JP" altLang="en-US" sz="1300">
              <a:latin typeface="ＭＳ Ｐゴシック"/>
            </a:rPr>
            <a:t>％と比較すると上回っており依然高水準で硬直した状態であるといえる。主な内訳として人件費、扶助費、補助費等の合計で</a:t>
          </a:r>
          <a:r>
            <a:rPr kumimoji="1" lang="en-US" altLang="ja-JP" sz="1300">
              <a:latin typeface="ＭＳ Ｐゴシック"/>
            </a:rPr>
            <a:t>56.8</a:t>
          </a:r>
          <a:r>
            <a:rPr kumimoji="1" lang="ja-JP" altLang="en-US" sz="1300">
              <a:latin typeface="ＭＳ Ｐゴシック"/>
            </a:rPr>
            <a:t>％となっている。前年度と比較して人件費、補助費等は減少したものの、扶助費については横ばいとなっており、今後もより一層の行財政改革の推進に努めたい。</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7" name="直線コネクタ 426"/>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8"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9" name="直線コネクタ 428"/>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0"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1" name="直線コネクタ 430"/>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62230</xdr:rowOff>
    </xdr:to>
    <xdr:cxnSp macro="">
      <xdr:nvCxnSpPr>
        <xdr:cNvPr id="432" name="直線コネクタ 431"/>
        <xdr:cNvCxnSpPr/>
      </xdr:nvCxnSpPr>
      <xdr:spPr>
        <a:xfrm flipV="1">
          <a:off x="15671800" y="1353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3"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4" name="フローチャート : 判断 433"/>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54611</xdr:rowOff>
    </xdr:from>
    <xdr:to>
      <xdr:col>22</xdr:col>
      <xdr:colOff>565150</xdr:colOff>
      <xdr:row>79</xdr:row>
      <xdr:rowOff>62230</xdr:rowOff>
    </xdr:to>
    <xdr:cxnSp macro="">
      <xdr:nvCxnSpPr>
        <xdr:cNvPr id="435" name="直線コネクタ 434"/>
        <xdr:cNvCxnSpPr/>
      </xdr:nvCxnSpPr>
      <xdr:spPr>
        <a:xfrm>
          <a:off x="14782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6" name="フローチャート : 判断 435"/>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7" name="テキスト ボックス 436"/>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54611</xdr:rowOff>
    </xdr:from>
    <xdr:to>
      <xdr:col>21</xdr:col>
      <xdr:colOff>361950</xdr:colOff>
      <xdr:row>79</xdr:row>
      <xdr:rowOff>100330</xdr:rowOff>
    </xdr:to>
    <xdr:cxnSp macro="">
      <xdr:nvCxnSpPr>
        <xdr:cNvPr id="438" name="直線コネクタ 437"/>
        <xdr:cNvCxnSpPr/>
      </xdr:nvCxnSpPr>
      <xdr:spPr>
        <a:xfrm flipV="1">
          <a:off x="13893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9" name="フローチャート : 判断 438"/>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0" name="テキスト ボックス 439"/>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100330</xdr:rowOff>
    </xdr:from>
    <xdr:to>
      <xdr:col>20</xdr:col>
      <xdr:colOff>158750</xdr:colOff>
      <xdr:row>81</xdr:row>
      <xdr:rowOff>1270</xdr:rowOff>
    </xdr:to>
    <xdr:cxnSp macro="">
      <xdr:nvCxnSpPr>
        <xdr:cNvPr id="441" name="直線コネクタ 440"/>
        <xdr:cNvCxnSpPr/>
      </xdr:nvCxnSpPr>
      <xdr:spPr>
        <a:xfrm flipV="1">
          <a:off x="13004800" y="136448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2" name="フローチャート : 判断 441"/>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3" name="テキスト ボックス 442"/>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4" name="フローチャート : 判断 443"/>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5" name="テキスト ボックス 444"/>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51" name="円/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53" name="円/楕円 452"/>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54" name="テキスト ボックス 453"/>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3811</xdr:rowOff>
    </xdr:from>
    <xdr:to>
      <xdr:col>21</xdr:col>
      <xdr:colOff>412750</xdr:colOff>
      <xdr:row>79</xdr:row>
      <xdr:rowOff>105411</xdr:rowOff>
    </xdr:to>
    <xdr:sp macro="" textlink="">
      <xdr:nvSpPr>
        <xdr:cNvPr id="455" name="円/楕円 454"/>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90188</xdr:rowOff>
    </xdr:from>
    <xdr:ext cx="762000" cy="259045"/>
    <xdr:sp macro="" textlink="">
      <xdr:nvSpPr>
        <xdr:cNvPr id="456" name="テキスト ボックス 455"/>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49530</xdr:rowOff>
    </xdr:from>
    <xdr:to>
      <xdr:col>20</xdr:col>
      <xdr:colOff>209550</xdr:colOff>
      <xdr:row>79</xdr:row>
      <xdr:rowOff>151130</xdr:rowOff>
    </xdr:to>
    <xdr:sp macro="" textlink="">
      <xdr:nvSpPr>
        <xdr:cNvPr id="457" name="円/楕円 456"/>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58" name="テキスト ボックス 457"/>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121920</xdr:rowOff>
    </xdr:from>
    <xdr:to>
      <xdr:col>19</xdr:col>
      <xdr:colOff>6350</xdr:colOff>
      <xdr:row>81</xdr:row>
      <xdr:rowOff>52070</xdr:rowOff>
    </xdr:to>
    <xdr:sp macro="" textlink="">
      <xdr:nvSpPr>
        <xdr:cNvPr id="459" name="円/楕円 458"/>
        <xdr:cNvSpPr/>
      </xdr:nvSpPr>
      <xdr:spPr>
        <a:xfrm>
          <a:off x="12954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36847</xdr:rowOff>
    </xdr:from>
    <xdr:ext cx="762000" cy="259045"/>
    <xdr:sp macro="" textlink="">
      <xdr:nvSpPr>
        <xdr:cNvPr id="460" name="テキスト ボックス 459"/>
        <xdr:cNvSpPr txBox="1"/>
      </xdr:nvSpPr>
      <xdr:spPr>
        <a:xfrm>
          <a:off x="12623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大阪府東大阪市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124600</xdr:rowOff>
    </xdr:from>
    <xdr:to>
      <xdr:col>4</xdr:col>
      <xdr:colOff>1117600</xdr:colOff>
      <xdr:row>16</xdr:row>
      <xdr:rowOff>138773</xdr:rowOff>
    </xdr:to>
    <xdr:cxnSp macro="">
      <xdr:nvCxnSpPr>
        <xdr:cNvPr id="50" name="直線コネクタ 49"/>
        <xdr:cNvCxnSpPr/>
      </xdr:nvCxnSpPr>
      <xdr:spPr bwMode="auto">
        <a:xfrm>
          <a:off x="5003800" y="2915425"/>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4775</xdr:rowOff>
    </xdr:from>
    <xdr:to>
      <xdr:col>4</xdr:col>
      <xdr:colOff>469900</xdr:colOff>
      <xdr:row>16</xdr:row>
      <xdr:rowOff>124600</xdr:rowOff>
    </xdr:to>
    <xdr:cxnSp macro="">
      <xdr:nvCxnSpPr>
        <xdr:cNvPr id="53" name="直線コネクタ 52"/>
        <xdr:cNvCxnSpPr/>
      </xdr:nvCxnSpPr>
      <xdr:spPr bwMode="auto">
        <a:xfrm>
          <a:off x="4305300" y="2795600"/>
          <a:ext cx="698500" cy="11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112903</xdr:rowOff>
    </xdr:from>
    <xdr:to>
      <xdr:col>3</xdr:col>
      <xdr:colOff>904875</xdr:colOff>
      <xdr:row>16</xdr:row>
      <xdr:rowOff>4775</xdr:rowOff>
    </xdr:to>
    <xdr:cxnSp macro="">
      <xdr:nvCxnSpPr>
        <xdr:cNvPr id="56" name="直線コネクタ 55"/>
        <xdr:cNvCxnSpPr/>
      </xdr:nvCxnSpPr>
      <xdr:spPr bwMode="auto">
        <a:xfrm>
          <a:off x="3606800" y="2732278"/>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1118</xdr:rowOff>
    </xdr:from>
    <xdr:to>
      <xdr:col>3</xdr:col>
      <xdr:colOff>206375</xdr:colOff>
      <xdr:row>15</xdr:row>
      <xdr:rowOff>112903</xdr:rowOff>
    </xdr:to>
    <xdr:cxnSp macro="">
      <xdr:nvCxnSpPr>
        <xdr:cNvPr id="59" name="直線コネクタ 58"/>
        <xdr:cNvCxnSpPr/>
      </xdr:nvCxnSpPr>
      <xdr:spPr bwMode="auto">
        <a:xfrm>
          <a:off x="2908300" y="2620493"/>
          <a:ext cx="698500" cy="11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87973</xdr:rowOff>
    </xdr:from>
    <xdr:to>
      <xdr:col>5</xdr:col>
      <xdr:colOff>34925</xdr:colOff>
      <xdr:row>17</xdr:row>
      <xdr:rowOff>18123</xdr:rowOff>
    </xdr:to>
    <xdr:sp macro="" textlink="">
      <xdr:nvSpPr>
        <xdr:cNvPr id="69" name="円/楕円 68"/>
        <xdr:cNvSpPr/>
      </xdr:nvSpPr>
      <xdr:spPr bwMode="auto">
        <a:xfrm>
          <a:off x="5600700" y="287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60050</xdr:rowOff>
    </xdr:from>
    <xdr:ext cx="762000" cy="259045"/>
    <xdr:sp macro="" textlink="">
      <xdr:nvSpPr>
        <xdr:cNvPr id="70" name="人口1人当たり決算額の推移該当値テキスト130"/>
        <xdr:cNvSpPr txBox="1"/>
      </xdr:nvSpPr>
      <xdr:spPr>
        <a:xfrm>
          <a:off x="5740400" y="285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73800</xdr:rowOff>
    </xdr:from>
    <xdr:to>
      <xdr:col>4</xdr:col>
      <xdr:colOff>520700</xdr:colOff>
      <xdr:row>17</xdr:row>
      <xdr:rowOff>3950</xdr:rowOff>
    </xdr:to>
    <xdr:sp macro="" textlink="">
      <xdr:nvSpPr>
        <xdr:cNvPr id="71" name="円/楕円 70"/>
        <xdr:cNvSpPr/>
      </xdr:nvSpPr>
      <xdr:spPr bwMode="auto">
        <a:xfrm>
          <a:off x="4953000" y="286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160177</xdr:rowOff>
    </xdr:from>
    <xdr:ext cx="736600" cy="259045"/>
    <xdr:sp macro="" textlink="">
      <xdr:nvSpPr>
        <xdr:cNvPr id="72" name="テキスト ボックス 71"/>
        <xdr:cNvSpPr txBox="1"/>
      </xdr:nvSpPr>
      <xdr:spPr>
        <a:xfrm>
          <a:off x="4622800" y="295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125425</xdr:rowOff>
    </xdr:from>
    <xdr:to>
      <xdr:col>3</xdr:col>
      <xdr:colOff>955675</xdr:colOff>
      <xdr:row>16</xdr:row>
      <xdr:rowOff>55575</xdr:rowOff>
    </xdr:to>
    <xdr:sp macro="" textlink="">
      <xdr:nvSpPr>
        <xdr:cNvPr id="73" name="円/楕円 72"/>
        <xdr:cNvSpPr/>
      </xdr:nvSpPr>
      <xdr:spPr bwMode="auto">
        <a:xfrm>
          <a:off x="4254500" y="274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40352</xdr:rowOff>
    </xdr:from>
    <xdr:ext cx="762000" cy="259045"/>
    <xdr:sp macro="" textlink="">
      <xdr:nvSpPr>
        <xdr:cNvPr id="74" name="テキスト ボックス 73"/>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62103</xdr:rowOff>
    </xdr:from>
    <xdr:to>
      <xdr:col>3</xdr:col>
      <xdr:colOff>257175</xdr:colOff>
      <xdr:row>15</xdr:row>
      <xdr:rowOff>163703</xdr:rowOff>
    </xdr:to>
    <xdr:sp macro="" textlink="">
      <xdr:nvSpPr>
        <xdr:cNvPr id="75" name="円/楕円 74"/>
        <xdr:cNvSpPr/>
      </xdr:nvSpPr>
      <xdr:spPr bwMode="auto">
        <a:xfrm>
          <a:off x="3556000" y="268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148480</xdr:rowOff>
    </xdr:from>
    <xdr:ext cx="762000" cy="259045"/>
    <xdr:sp macro="" textlink="">
      <xdr:nvSpPr>
        <xdr:cNvPr id="76" name="テキスト ボックス 75"/>
        <xdr:cNvSpPr txBox="1"/>
      </xdr:nvSpPr>
      <xdr:spPr>
        <a:xfrm>
          <a:off x="3225800" y="276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61,620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121768</xdr:rowOff>
    </xdr:from>
    <xdr:to>
      <xdr:col>2</xdr:col>
      <xdr:colOff>692150</xdr:colOff>
      <xdr:row>15</xdr:row>
      <xdr:rowOff>51918</xdr:rowOff>
    </xdr:to>
    <xdr:sp macro="" textlink="">
      <xdr:nvSpPr>
        <xdr:cNvPr id="77" name="円/楕円 76"/>
        <xdr:cNvSpPr/>
      </xdr:nvSpPr>
      <xdr:spPr bwMode="auto">
        <a:xfrm>
          <a:off x="2857500" y="256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62095</xdr:rowOff>
    </xdr:from>
    <xdr:ext cx="762000" cy="259045"/>
    <xdr:sp macro="" textlink="">
      <xdr:nvSpPr>
        <xdr:cNvPr id="78" name="テキスト ボックス 77"/>
        <xdr:cNvSpPr txBox="1"/>
      </xdr:nvSpPr>
      <xdr:spPr>
        <a:xfrm>
          <a:off x="2527300" y="233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37754</xdr:rowOff>
    </xdr:from>
    <xdr:to>
      <xdr:col>4</xdr:col>
      <xdr:colOff>1117600</xdr:colOff>
      <xdr:row>36</xdr:row>
      <xdr:rowOff>71679</xdr:rowOff>
    </xdr:to>
    <xdr:cxnSp macro="">
      <xdr:nvCxnSpPr>
        <xdr:cNvPr id="110" name="直線コネクタ 109"/>
        <xdr:cNvCxnSpPr/>
      </xdr:nvCxnSpPr>
      <xdr:spPr bwMode="auto">
        <a:xfrm>
          <a:off x="5003800" y="6991004"/>
          <a:ext cx="647700" cy="3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311709</xdr:rowOff>
    </xdr:from>
    <xdr:to>
      <xdr:col>4</xdr:col>
      <xdr:colOff>469900</xdr:colOff>
      <xdr:row>36</xdr:row>
      <xdr:rowOff>37754</xdr:rowOff>
    </xdr:to>
    <xdr:cxnSp macro="">
      <xdr:nvCxnSpPr>
        <xdr:cNvPr id="113" name="直線コネクタ 112"/>
        <xdr:cNvCxnSpPr/>
      </xdr:nvCxnSpPr>
      <xdr:spPr bwMode="auto">
        <a:xfrm>
          <a:off x="4305300" y="6922059"/>
          <a:ext cx="698500" cy="68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234717</xdr:rowOff>
    </xdr:from>
    <xdr:to>
      <xdr:col>3</xdr:col>
      <xdr:colOff>904875</xdr:colOff>
      <xdr:row>35</xdr:row>
      <xdr:rowOff>311709</xdr:rowOff>
    </xdr:to>
    <xdr:cxnSp macro="">
      <xdr:nvCxnSpPr>
        <xdr:cNvPr id="116" name="直線コネクタ 115"/>
        <xdr:cNvCxnSpPr/>
      </xdr:nvCxnSpPr>
      <xdr:spPr bwMode="auto">
        <a:xfrm>
          <a:off x="3606800" y="6845067"/>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83658</xdr:rowOff>
    </xdr:from>
    <xdr:to>
      <xdr:col>3</xdr:col>
      <xdr:colOff>206375</xdr:colOff>
      <xdr:row>35</xdr:row>
      <xdr:rowOff>234717</xdr:rowOff>
    </xdr:to>
    <xdr:cxnSp macro="">
      <xdr:nvCxnSpPr>
        <xdr:cNvPr id="119" name="直線コネクタ 118"/>
        <xdr:cNvCxnSpPr/>
      </xdr:nvCxnSpPr>
      <xdr:spPr bwMode="auto">
        <a:xfrm>
          <a:off x="2908300" y="6694008"/>
          <a:ext cx="698500" cy="151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20879</xdr:rowOff>
    </xdr:from>
    <xdr:to>
      <xdr:col>5</xdr:col>
      <xdr:colOff>34925</xdr:colOff>
      <xdr:row>36</xdr:row>
      <xdr:rowOff>122479</xdr:rowOff>
    </xdr:to>
    <xdr:sp macro="" textlink="">
      <xdr:nvSpPr>
        <xdr:cNvPr id="129" name="円/楕円 128"/>
        <xdr:cNvSpPr/>
      </xdr:nvSpPr>
      <xdr:spPr bwMode="auto">
        <a:xfrm>
          <a:off x="5600700" y="697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335856</xdr:rowOff>
    </xdr:from>
    <xdr:ext cx="762000" cy="259045"/>
    <xdr:sp macro="" textlink="">
      <xdr:nvSpPr>
        <xdr:cNvPr id="130" name="人口1人当たり決算額の推移該当値テキスト445"/>
        <xdr:cNvSpPr txBox="1"/>
      </xdr:nvSpPr>
      <xdr:spPr>
        <a:xfrm>
          <a:off x="5740400" y="694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329854</xdr:rowOff>
    </xdr:from>
    <xdr:to>
      <xdr:col>4</xdr:col>
      <xdr:colOff>520700</xdr:colOff>
      <xdr:row>36</xdr:row>
      <xdr:rowOff>88554</xdr:rowOff>
    </xdr:to>
    <xdr:sp macro="" textlink="">
      <xdr:nvSpPr>
        <xdr:cNvPr id="131" name="円/楕円 130"/>
        <xdr:cNvSpPr/>
      </xdr:nvSpPr>
      <xdr:spPr bwMode="auto">
        <a:xfrm>
          <a:off x="4953000" y="694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73331</xdr:rowOff>
    </xdr:from>
    <xdr:ext cx="736600" cy="259045"/>
    <xdr:sp macro="" textlink="">
      <xdr:nvSpPr>
        <xdr:cNvPr id="132" name="テキスト ボックス 131"/>
        <xdr:cNvSpPr txBox="1"/>
      </xdr:nvSpPr>
      <xdr:spPr>
        <a:xfrm>
          <a:off x="4622800" y="702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260909</xdr:rowOff>
    </xdr:from>
    <xdr:to>
      <xdr:col>3</xdr:col>
      <xdr:colOff>955675</xdr:colOff>
      <xdr:row>36</xdr:row>
      <xdr:rowOff>19609</xdr:rowOff>
    </xdr:to>
    <xdr:sp macro="" textlink="">
      <xdr:nvSpPr>
        <xdr:cNvPr id="133" name="円/楕円 132"/>
        <xdr:cNvSpPr/>
      </xdr:nvSpPr>
      <xdr:spPr bwMode="auto">
        <a:xfrm>
          <a:off x="4254500" y="68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4386</xdr:rowOff>
    </xdr:from>
    <xdr:ext cx="762000" cy="259045"/>
    <xdr:sp macro="" textlink="">
      <xdr:nvSpPr>
        <xdr:cNvPr id="134" name="テキスト ボックス 133"/>
        <xdr:cNvSpPr txBox="1"/>
      </xdr:nvSpPr>
      <xdr:spPr>
        <a:xfrm>
          <a:off x="3924300" y="695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183917</xdr:rowOff>
    </xdr:from>
    <xdr:to>
      <xdr:col>3</xdr:col>
      <xdr:colOff>257175</xdr:colOff>
      <xdr:row>35</xdr:row>
      <xdr:rowOff>285517</xdr:rowOff>
    </xdr:to>
    <xdr:sp macro="" textlink="">
      <xdr:nvSpPr>
        <xdr:cNvPr id="135" name="円/楕円 134"/>
        <xdr:cNvSpPr/>
      </xdr:nvSpPr>
      <xdr:spPr bwMode="auto">
        <a:xfrm>
          <a:off x="3556000" y="679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270294</xdr:rowOff>
    </xdr:from>
    <xdr:ext cx="762000" cy="259045"/>
    <xdr:sp macro="" textlink="">
      <xdr:nvSpPr>
        <xdr:cNvPr id="136" name="テキスト ボックス 135"/>
        <xdr:cNvSpPr txBox="1"/>
      </xdr:nvSpPr>
      <xdr:spPr>
        <a:xfrm>
          <a:off x="3225800" y="688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32858</xdr:rowOff>
    </xdr:from>
    <xdr:to>
      <xdr:col>2</xdr:col>
      <xdr:colOff>692150</xdr:colOff>
      <xdr:row>35</xdr:row>
      <xdr:rowOff>134458</xdr:rowOff>
    </xdr:to>
    <xdr:sp macro="" textlink="">
      <xdr:nvSpPr>
        <xdr:cNvPr id="137" name="円/楕円 136"/>
        <xdr:cNvSpPr/>
      </xdr:nvSpPr>
      <xdr:spPr bwMode="auto">
        <a:xfrm>
          <a:off x="2857500" y="664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119235</xdr:rowOff>
    </xdr:from>
    <xdr:ext cx="762000" cy="259045"/>
    <xdr:sp macro="" textlink="">
      <xdr:nvSpPr>
        <xdr:cNvPr id="138" name="テキスト ボックス 137"/>
        <xdr:cNvSpPr txBox="1"/>
      </xdr:nvSpPr>
      <xdr:spPr>
        <a:xfrm>
          <a:off x="2527300" y="67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9.37</a:t>
          </a:r>
          <a:r>
            <a:rPr kumimoji="1" lang="ja-JP" altLang="en-US" sz="1200">
              <a:latin typeface="ＭＳ ゴシック" pitchFamily="49" charset="-128"/>
              <a:ea typeface="ＭＳ ゴシック" pitchFamily="49" charset="-128"/>
            </a:rPr>
            <a:t>％増加して、平成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年度については</a:t>
          </a:r>
          <a:r>
            <a:rPr kumimoji="1" lang="en-US" altLang="ja-JP" sz="1200">
              <a:latin typeface="ＭＳ ゴシック" pitchFamily="49" charset="-128"/>
              <a:ea typeface="ＭＳ ゴシック" pitchFamily="49" charset="-128"/>
            </a:rPr>
            <a:t>13.65</a:t>
          </a:r>
          <a:r>
            <a:rPr kumimoji="1" lang="ja-JP" altLang="en-US" sz="1200">
              <a:latin typeface="ＭＳ ゴシック" pitchFamily="49" charset="-128"/>
              <a:ea typeface="ＭＳ ゴシック" pitchFamily="49" charset="-128"/>
            </a:rPr>
            <a:t>％となった。適正規模と</a:t>
          </a:r>
          <a:r>
            <a:rPr kumimoji="1" lang="ja-JP" altLang="en-US" sz="1200">
              <a:solidFill>
                <a:sysClr val="windowText" lastClr="000000"/>
              </a:solidFill>
              <a:latin typeface="ＭＳ ゴシック" pitchFamily="49" charset="-128"/>
              <a:ea typeface="ＭＳ ゴシック" pitchFamily="49" charset="-128"/>
            </a:rPr>
            <a:t>して標準財政規模の</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％から</a:t>
          </a:r>
          <a:r>
            <a:rPr kumimoji="1" lang="en-US" altLang="ja-JP" sz="1200">
              <a:solidFill>
                <a:sysClr val="windowText" lastClr="000000"/>
              </a:solidFill>
              <a:latin typeface="ＭＳ ゴシック" pitchFamily="49" charset="-128"/>
              <a:ea typeface="ＭＳ ゴシック" pitchFamily="49" charset="-128"/>
            </a:rPr>
            <a:t>15</a:t>
          </a:r>
          <a:r>
            <a:rPr kumimoji="1" lang="ja-JP" altLang="en-US" sz="1200">
              <a:solidFill>
                <a:sysClr val="windowText" lastClr="000000"/>
              </a:solidFill>
              <a:latin typeface="ＭＳ ゴシック" pitchFamily="49" charset="-128"/>
              <a:ea typeface="ＭＳ ゴシック" pitchFamily="49" charset="-128"/>
            </a:rPr>
            <a:t>％程度を目指してきたところからすると平成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年度については改善されたといえる。</a:t>
          </a:r>
          <a:r>
            <a:rPr kumimoji="1" lang="ja-JP" altLang="en-US" sz="1200">
              <a:latin typeface="ＭＳ ゴシック" pitchFamily="49" charset="-128"/>
              <a:ea typeface="ＭＳ ゴシック" pitchFamily="49" charset="-128"/>
            </a:rPr>
            <a:t>また実質収支額については、前年度から</a:t>
          </a:r>
          <a:r>
            <a:rPr kumimoji="1" lang="en-US" altLang="ja-JP" sz="1200">
              <a:latin typeface="ＭＳ ゴシック" pitchFamily="49" charset="-128"/>
              <a:ea typeface="ＭＳ ゴシック" pitchFamily="49" charset="-128"/>
            </a:rPr>
            <a:t>0.37</a:t>
          </a:r>
          <a:r>
            <a:rPr kumimoji="1" lang="ja-JP" altLang="en-US" sz="1200">
              <a:latin typeface="ＭＳ ゴシック" pitchFamily="49" charset="-128"/>
              <a:ea typeface="ＭＳ ゴシック" pitchFamily="49" charset="-128"/>
            </a:rPr>
            <a:t>％増加し黒字確保を引き続き維持している。実質単年度収支について、財政調整基金の取り崩し額が大きかった平成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年度では赤字となったが、この５年間を総括すると特に財政運営上問題は見られない。今後もより一層健全な財政運営に取り組むよう努めたい。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連結実質赤字比率について、対象となる一般会計等及び公営企業会計の実質収支額及び資金剰余額（不足額）の平成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年度合計は、</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億円の黒字となっている。平成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年間をみても、連結実質収支額は黒字であることから、連結実質赤字比率は生じていない。ただし、国民健康保険事業については、過去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恒常的に赤字となっている。市が徴収すべき収入の確保と債権の適正な管理は、財政上のみならず、市民間の公平性の観点からも必要不可欠であるため、今後も収納確保対策行動計画のより一層の推進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ヵ年平均）について、平成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％となり、前年度と比較して</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％改善した。これは</a:t>
          </a:r>
          <a:r>
            <a:rPr kumimoji="1" lang="ja-JP" altLang="ja-JP" sz="1400">
              <a:solidFill>
                <a:schemeClr val="dk1"/>
              </a:solidFill>
              <a:latin typeface="ＭＳ ゴシック" pitchFamily="49" charset="-128"/>
              <a:ea typeface="ＭＳ ゴシック" pitchFamily="49" charset="-128"/>
              <a:cs typeface="+mn-cs"/>
            </a:rPr>
            <a:t>債務負担行為に</a:t>
          </a:r>
          <a:r>
            <a:rPr kumimoji="1" lang="ja-JP" altLang="en-US" sz="1400">
              <a:solidFill>
                <a:schemeClr val="dk1"/>
              </a:solidFill>
              <a:latin typeface="ＭＳ ゴシック" pitchFamily="49" charset="-128"/>
              <a:ea typeface="ＭＳ ゴシック" pitchFamily="49" charset="-128"/>
              <a:cs typeface="+mn-cs"/>
            </a:rPr>
            <a:t>基づく支出額が</a:t>
          </a:r>
          <a:r>
            <a:rPr kumimoji="1" lang="en-US" altLang="ja-JP" sz="1400">
              <a:solidFill>
                <a:schemeClr val="dk1"/>
              </a:solidFill>
              <a:latin typeface="ＭＳ ゴシック" pitchFamily="49" charset="-128"/>
              <a:ea typeface="ＭＳ ゴシック" pitchFamily="49" charset="-128"/>
              <a:cs typeface="+mn-cs"/>
            </a:rPr>
            <a:t>2</a:t>
          </a:r>
          <a:r>
            <a:rPr kumimoji="1" lang="ja-JP" altLang="en-US" sz="1400">
              <a:solidFill>
                <a:schemeClr val="dk1"/>
              </a:solidFill>
              <a:latin typeface="ＭＳ ゴシック" pitchFamily="49" charset="-128"/>
              <a:ea typeface="ＭＳ ゴシック" pitchFamily="49" charset="-128"/>
              <a:cs typeface="+mn-cs"/>
            </a:rPr>
            <a:t>億</a:t>
          </a:r>
          <a:r>
            <a:rPr kumimoji="1" lang="en-US" altLang="ja-JP" sz="1400">
              <a:solidFill>
                <a:schemeClr val="dk1"/>
              </a:solidFill>
              <a:latin typeface="ＭＳ ゴシック" pitchFamily="49" charset="-128"/>
              <a:ea typeface="ＭＳ ゴシック" pitchFamily="49" charset="-128"/>
              <a:cs typeface="+mn-cs"/>
            </a:rPr>
            <a:t>7</a:t>
          </a:r>
          <a:r>
            <a:rPr kumimoji="1" lang="ja-JP" altLang="en-US" sz="1400">
              <a:solidFill>
                <a:schemeClr val="dk1"/>
              </a:solidFill>
              <a:latin typeface="ＭＳ ゴシック" pitchFamily="49" charset="-128"/>
              <a:ea typeface="ＭＳ ゴシック" pitchFamily="49" charset="-128"/>
              <a:cs typeface="+mn-cs"/>
            </a:rPr>
            <a:t>千万円減少し、</a:t>
          </a:r>
          <a:r>
            <a:rPr kumimoji="1" lang="ja-JP" altLang="en-US" sz="1400">
              <a:latin typeface="ＭＳ ゴシック" pitchFamily="49" charset="-128"/>
              <a:ea typeface="ＭＳ ゴシック" pitchFamily="49" charset="-128"/>
            </a:rPr>
            <a:t>公営企業債の元利償還金に対する繰入金が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千万円減少したこと等による。早期健全化基準（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、財政再生基準</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ともに過去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年間をみても下回っており、今後も引き続き健全な公債管理に努めたい。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％となり、前年度と比較して</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％改善している。これは設立法人等の負担額等負担見込額が土地開発公社の解散に伴い</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千万円減少したこと、公営企業等繰入見込額が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億円減少したこと及び退職手当負担見込額が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千万円減少したこと等による。なお将来負担比率の分子は減少傾向にあり、過去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年間を見ても早期健全化基準（経営健全化基準）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を下回っている。今後も一般会計等にかかる地方債や退職手当はもちろん、公営企業会計及び公社等設立法人の将来負担額にかかる動向や影響に留意しつつ、健全な財政運営に努めたい。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199374850</v>
      </c>
      <c r="BO4" s="379"/>
      <c r="BP4" s="379"/>
      <c r="BQ4" s="379"/>
      <c r="BR4" s="379"/>
      <c r="BS4" s="379"/>
      <c r="BT4" s="379"/>
      <c r="BU4" s="380"/>
      <c r="BV4" s="378">
        <v>186162939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1.3</v>
      </c>
      <c r="CU4" s="554"/>
      <c r="CV4" s="554"/>
      <c r="CW4" s="554"/>
      <c r="CX4" s="554"/>
      <c r="CY4" s="554"/>
      <c r="CZ4" s="554"/>
      <c r="DA4" s="555"/>
      <c r="DB4" s="553">
        <v>0.9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197701910</v>
      </c>
      <c r="BO5" s="384"/>
      <c r="BP5" s="384"/>
      <c r="BQ5" s="384"/>
      <c r="BR5" s="384"/>
      <c r="BS5" s="384"/>
      <c r="BT5" s="384"/>
      <c r="BU5" s="385"/>
      <c r="BV5" s="383">
        <v>185095693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94.5</v>
      </c>
      <c r="CU5" s="354"/>
      <c r="CV5" s="354"/>
      <c r="CW5" s="354"/>
      <c r="CX5" s="354"/>
      <c r="CY5" s="354"/>
      <c r="CZ5" s="354"/>
      <c r="DA5" s="355"/>
      <c r="DB5" s="353">
        <v>95.4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1672940</v>
      </c>
      <c r="BO6" s="384"/>
      <c r="BP6" s="384"/>
      <c r="BQ6" s="384"/>
      <c r="BR6" s="384"/>
      <c r="BS6" s="384"/>
      <c r="BT6" s="384"/>
      <c r="BU6" s="385"/>
      <c r="BV6" s="383">
        <v>1067246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104.8</v>
      </c>
      <c r="CU6" s="528"/>
      <c r="CV6" s="528"/>
      <c r="CW6" s="528"/>
      <c r="CX6" s="528"/>
      <c r="CY6" s="528"/>
      <c r="CZ6" s="528"/>
      <c r="DA6" s="529"/>
      <c r="DB6" s="527">
        <v>105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252706</v>
      </c>
      <c r="BO7" s="384"/>
      <c r="BP7" s="384"/>
      <c r="BQ7" s="384"/>
      <c r="BR7" s="384"/>
      <c r="BS7" s="384"/>
      <c r="BT7" s="384"/>
      <c r="BU7" s="385"/>
      <c r="BV7" s="383">
        <v>64463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107263241</v>
      </c>
      <c r="CU7" s="384"/>
      <c r="CV7" s="384"/>
      <c r="CW7" s="384"/>
      <c r="CX7" s="384"/>
      <c r="CY7" s="384"/>
      <c r="CZ7" s="384"/>
      <c r="DA7" s="385"/>
      <c r="DB7" s="383">
        <v>105831813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1420234</v>
      </c>
      <c r="BO8" s="384"/>
      <c r="BP8" s="384"/>
      <c r="BQ8" s="384"/>
      <c r="BR8" s="384"/>
      <c r="BS8" s="384"/>
      <c r="BT8" s="384"/>
      <c r="BU8" s="385"/>
      <c r="BV8" s="383">
        <v>1002783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0.73</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509533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417451</v>
      </c>
      <c r="BO9" s="384"/>
      <c r="BP9" s="384"/>
      <c r="BQ9" s="384"/>
      <c r="BR9" s="384"/>
      <c r="BS9" s="384"/>
      <c r="BT9" s="384"/>
      <c r="BU9" s="385"/>
      <c r="BV9" s="383">
        <v>-757431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513821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4146600</v>
      </c>
      <c r="BO10" s="384"/>
      <c r="BP10" s="384"/>
      <c r="BQ10" s="384"/>
      <c r="BR10" s="384"/>
      <c r="BS10" s="384"/>
      <c r="BT10" s="384"/>
      <c r="BU10" s="385"/>
      <c r="BV10" s="383">
        <v>2624400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308</v>
      </c>
      <c r="BO11" s="384"/>
      <c r="BP11" s="384"/>
      <c r="BQ11" s="384"/>
      <c r="BR11" s="384"/>
      <c r="BS11" s="384"/>
      <c r="BT11" s="384"/>
      <c r="BU11" s="385"/>
      <c r="BV11" s="383">
        <v>76009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501349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484650</v>
      </c>
      <c r="S13" s="483"/>
      <c r="T13" s="483"/>
      <c r="U13" s="483"/>
      <c r="V13" s="484"/>
      <c r="W13" s="470" t="s">
        <v>123</v>
      </c>
      <c r="X13" s="396"/>
      <c r="Y13" s="396"/>
      <c r="Z13" s="396"/>
      <c r="AA13" s="396"/>
      <c r="AB13" s="397"/>
      <c r="AC13" s="359">
        <v>665</v>
      </c>
      <c r="AD13" s="360"/>
      <c r="AE13" s="360"/>
      <c r="AF13" s="360"/>
      <c r="AG13" s="361"/>
      <c r="AH13" s="359">
        <v>672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4564359</v>
      </c>
      <c r="BO13" s="384"/>
      <c r="BP13" s="384"/>
      <c r="BQ13" s="384"/>
      <c r="BR13" s="384"/>
      <c r="BS13" s="384"/>
      <c r="BT13" s="384"/>
      <c r="BU13" s="385"/>
      <c r="BV13" s="383">
        <v>1942978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6.6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502164</v>
      </c>
      <c r="S14" s="483"/>
      <c r="T14" s="483"/>
      <c r="U14" s="483"/>
      <c r="V14" s="484"/>
      <c r="W14" s="485"/>
      <c r="X14" s="399"/>
      <c r="Y14" s="399"/>
      <c r="Z14" s="399"/>
      <c r="AA14" s="399"/>
      <c r="AB14" s="400"/>
      <c r="AC14" s="475">
        <v>0.3</v>
      </c>
      <c r="AD14" s="476"/>
      <c r="AE14" s="476"/>
      <c r="AF14" s="476"/>
      <c r="AG14" s="477"/>
      <c r="AH14" s="475">
        <v>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8.5</v>
      </c>
      <c r="CU14" s="454"/>
      <c r="CV14" s="454"/>
      <c r="CW14" s="454"/>
      <c r="CX14" s="454"/>
      <c r="CY14" s="454"/>
      <c r="CZ14" s="454"/>
      <c r="DA14" s="455"/>
      <c r="DB14" s="486">
        <v>27.5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485398</v>
      </c>
      <c r="S15" s="483"/>
      <c r="T15" s="483"/>
      <c r="U15" s="483"/>
      <c r="V15" s="484"/>
      <c r="W15" s="470" t="s">
        <v>130</v>
      </c>
      <c r="X15" s="396"/>
      <c r="Y15" s="396"/>
      <c r="Z15" s="396"/>
      <c r="AA15" s="396"/>
      <c r="AB15" s="397"/>
      <c r="AC15" s="359">
        <v>63144</v>
      </c>
      <c r="AD15" s="360"/>
      <c r="AE15" s="360"/>
      <c r="AF15" s="360"/>
      <c r="AG15" s="361"/>
      <c r="AH15" s="359">
        <v>76800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57429415</v>
      </c>
      <c r="BO15" s="379"/>
      <c r="BP15" s="379"/>
      <c r="BQ15" s="379"/>
      <c r="BR15" s="379"/>
      <c r="BS15" s="379"/>
      <c r="BT15" s="379"/>
      <c r="BU15" s="380"/>
      <c r="BV15" s="378">
        <v>56624453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31.5</v>
      </c>
      <c r="AD16" s="476"/>
      <c r="AE16" s="476"/>
      <c r="AF16" s="476"/>
      <c r="AG16" s="477"/>
      <c r="AH16" s="475">
        <v>32.9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78960570</v>
      </c>
      <c r="BO16" s="384"/>
      <c r="BP16" s="384"/>
      <c r="BQ16" s="384"/>
      <c r="BR16" s="384"/>
      <c r="BS16" s="384"/>
      <c r="BT16" s="384"/>
      <c r="BU16" s="385"/>
      <c r="BV16" s="383">
        <v>78704964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136962</v>
      </c>
      <c r="AD17" s="360"/>
      <c r="AE17" s="360"/>
      <c r="AF17" s="360"/>
      <c r="AG17" s="361"/>
      <c r="AH17" s="359">
        <v>147750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74970197</v>
      </c>
      <c r="BO17" s="384"/>
      <c r="BP17" s="384"/>
      <c r="BQ17" s="384"/>
      <c r="BR17" s="384"/>
      <c r="BS17" s="384"/>
      <c r="BT17" s="384"/>
      <c r="BU17" s="385"/>
      <c r="BV17" s="383">
        <v>73739522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61.81</v>
      </c>
      <c r="M18" s="446"/>
      <c r="N18" s="446"/>
      <c r="O18" s="446"/>
      <c r="P18" s="446"/>
      <c r="Q18" s="446"/>
      <c r="R18" s="447"/>
      <c r="S18" s="447"/>
      <c r="T18" s="447"/>
      <c r="U18" s="447"/>
      <c r="V18" s="448"/>
      <c r="W18" s="462"/>
      <c r="X18" s="463"/>
      <c r="Y18" s="463"/>
      <c r="Z18" s="463"/>
      <c r="AA18" s="463"/>
      <c r="AB18" s="471"/>
      <c r="AC18" s="347">
        <v>68.2</v>
      </c>
      <c r="AD18" s="348"/>
      <c r="AE18" s="348"/>
      <c r="AF18" s="348"/>
      <c r="AG18" s="449"/>
      <c r="AH18" s="347">
        <v>63.2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103331645</v>
      </c>
      <c r="BO18" s="384"/>
      <c r="BP18" s="384"/>
      <c r="BQ18" s="384"/>
      <c r="BR18" s="384"/>
      <c r="BS18" s="384"/>
      <c r="BT18" s="384"/>
      <c r="BU18" s="385"/>
      <c r="BV18" s="383">
        <v>103295090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8244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121254755</v>
      </c>
      <c r="BO19" s="384"/>
      <c r="BP19" s="384"/>
      <c r="BQ19" s="384"/>
      <c r="BR19" s="384"/>
      <c r="BS19" s="384"/>
      <c r="BT19" s="384"/>
      <c r="BU19" s="385"/>
      <c r="BV19" s="383">
        <v>118835751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217762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172261044</v>
      </c>
      <c r="BO23" s="384"/>
      <c r="BP23" s="384"/>
      <c r="BQ23" s="384"/>
      <c r="BR23" s="384"/>
      <c r="BS23" s="384"/>
      <c r="BT23" s="384"/>
      <c r="BU23" s="385"/>
      <c r="BV23" s="383">
        <v>164293671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10300</v>
      </c>
      <c r="R24" s="360"/>
      <c r="S24" s="360"/>
      <c r="T24" s="360"/>
      <c r="U24" s="360"/>
      <c r="V24" s="361"/>
      <c r="W24" s="425"/>
      <c r="X24" s="416"/>
      <c r="Y24" s="417"/>
      <c r="Z24" s="356" t="s">
        <v>153</v>
      </c>
      <c r="AA24" s="357"/>
      <c r="AB24" s="357"/>
      <c r="AC24" s="357"/>
      <c r="AD24" s="357"/>
      <c r="AE24" s="357"/>
      <c r="AF24" s="357"/>
      <c r="AG24" s="358"/>
      <c r="AH24" s="359">
        <v>2467</v>
      </c>
      <c r="AI24" s="360"/>
      <c r="AJ24" s="360"/>
      <c r="AK24" s="360"/>
      <c r="AL24" s="361"/>
      <c r="AM24" s="359">
        <v>7556421</v>
      </c>
      <c r="AN24" s="360"/>
      <c r="AO24" s="360"/>
      <c r="AP24" s="360"/>
      <c r="AQ24" s="360"/>
      <c r="AR24" s="361"/>
      <c r="AS24" s="359">
        <v>3063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107740026</v>
      </c>
      <c r="BO24" s="384"/>
      <c r="BP24" s="384"/>
      <c r="BQ24" s="384"/>
      <c r="BR24" s="384"/>
      <c r="BS24" s="384"/>
      <c r="BT24" s="384"/>
      <c r="BU24" s="385"/>
      <c r="BV24" s="383">
        <v>100181643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3</v>
      </c>
      <c r="M25" s="360"/>
      <c r="N25" s="360"/>
      <c r="O25" s="360"/>
      <c r="P25" s="361"/>
      <c r="Q25" s="359">
        <v>8700</v>
      </c>
      <c r="R25" s="360"/>
      <c r="S25" s="360"/>
      <c r="T25" s="360"/>
      <c r="U25" s="360"/>
      <c r="V25" s="361"/>
      <c r="W25" s="425"/>
      <c r="X25" s="416"/>
      <c r="Y25" s="417"/>
      <c r="Z25" s="356" t="s">
        <v>156</v>
      </c>
      <c r="AA25" s="357"/>
      <c r="AB25" s="357"/>
      <c r="AC25" s="357"/>
      <c r="AD25" s="357"/>
      <c r="AE25" s="357"/>
      <c r="AF25" s="357"/>
      <c r="AG25" s="358"/>
      <c r="AH25" s="359">
        <v>506</v>
      </c>
      <c r="AI25" s="360"/>
      <c r="AJ25" s="360"/>
      <c r="AK25" s="360"/>
      <c r="AL25" s="361"/>
      <c r="AM25" s="359">
        <v>1390994</v>
      </c>
      <c r="AN25" s="360"/>
      <c r="AO25" s="360"/>
      <c r="AP25" s="360"/>
      <c r="AQ25" s="360"/>
      <c r="AR25" s="361"/>
      <c r="AS25" s="359">
        <v>2749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9382488</v>
      </c>
      <c r="BO25" s="379"/>
      <c r="BP25" s="379"/>
      <c r="BQ25" s="379"/>
      <c r="BR25" s="379"/>
      <c r="BS25" s="379"/>
      <c r="BT25" s="379"/>
      <c r="BU25" s="380"/>
      <c r="BV25" s="378">
        <v>18133243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7600</v>
      </c>
      <c r="R26" s="360"/>
      <c r="S26" s="360"/>
      <c r="T26" s="360"/>
      <c r="U26" s="360"/>
      <c r="V26" s="361"/>
      <c r="W26" s="425"/>
      <c r="X26" s="416"/>
      <c r="Y26" s="417"/>
      <c r="Z26" s="356" t="s">
        <v>159</v>
      </c>
      <c r="AA26" s="436"/>
      <c r="AB26" s="436"/>
      <c r="AC26" s="436"/>
      <c r="AD26" s="436"/>
      <c r="AE26" s="436"/>
      <c r="AF26" s="436"/>
      <c r="AG26" s="437"/>
      <c r="AH26" s="359">
        <v>12</v>
      </c>
      <c r="AI26" s="360"/>
      <c r="AJ26" s="360"/>
      <c r="AK26" s="360"/>
      <c r="AL26" s="361"/>
      <c r="AM26" s="359">
        <v>40956</v>
      </c>
      <c r="AN26" s="360"/>
      <c r="AO26" s="360"/>
      <c r="AP26" s="360"/>
      <c r="AQ26" s="360"/>
      <c r="AR26" s="361"/>
      <c r="AS26" s="359">
        <v>3413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52261</v>
      </c>
      <c r="BO26" s="384"/>
      <c r="BP26" s="384"/>
      <c r="BQ26" s="384"/>
      <c r="BR26" s="384"/>
      <c r="BS26" s="384"/>
      <c r="BT26" s="384"/>
      <c r="BU26" s="385"/>
      <c r="BV26" s="383">
        <v>51517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8000</v>
      </c>
      <c r="R27" s="360"/>
      <c r="S27" s="360"/>
      <c r="T27" s="360"/>
      <c r="U27" s="360"/>
      <c r="V27" s="361"/>
      <c r="W27" s="425"/>
      <c r="X27" s="416"/>
      <c r="Y27" s="417"/>
      <c r="Z27" s="356" t="s">
        <v>162</v>
      </c>
      <c r="AA27" s="357"/>
      <c r="AB27" s="357"/>
      <c r="AC27" s="357"/>
      <c r="AD27" s="357"/>
      <c r="AE27" s="357"/>
      <c r="AF27" s="357"/>
      <c r="AG27" s="358"/>
      <c r="AH27" s="359">
        <v>222</v>
      </c>
      <c r="AI27" s="360"/>
      <c r="AJ27" s="360"/>
      <c r="AK27" s="360"/>
      <c r="AL27" s="361"/>
      <c r="AM27" s="359">
        <v>744993</v>
      </c>
      <c r="AN27" s="360"/>
      <c r="AO27" s="360"/>
      <c r="AP27" s="360"/>
      <c r="AQ27" s="360"/>
      <c r="AR27" s="361"/>
      <c r="AS27" s="359">
        <v>3356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1911000</v>
      </c>
      <c r="BO27" s="387"/>
      <c r="BP27" s="387"/>
      <c r="BQ27" s="387"/>
      <c r="BR27" s="387"/>
      <c r="BS27" s="387"/>
      <c r="BT27" s="387"/>
      <c r="BU27" s="388"/>
      <c r="BV27" s="386">
        <v>1911000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7400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14636168</v>
      </c>
      <c r="BO28" s="379"/>
      <c r="BP28" s="379"/>
      <c r="BQ28" s="379"/>
      <c r="BR28" s="379"/>
      <c r="BS28" s="379"/>
      <c r="BT28" s="379"/>
      <c r="BU28" s="380"/>
      <c r="BV28" s="378">
        <v>10489568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40</v>
      </c>
      <c r="M29" s="360"/>
      <c r="N29" s="360"/>
      <c r="O29" s="360"/>
      <c r="P29" s="361"/>
      <c r="Q29" s="359">
        <v>7000</v>
      </c>
      <c r="R29" s="360"/>
      <c r="S29" s="360"/>
      <c r="T29" s="360"/>
      <c r="U29" s="360"/>
      <c r="V29" s="361"/>
      <c r="W29" s="425"/>
      <c r="X29" s="416"/>
      <c r="Y29" s="417"/>
      <c r="Z29" s="356" t="s">
        <v>169</v>
      </c>
      <c r="AA29" s="357"/>
      <c r="AB29" s="357"/>
      <c r="AC29" s="357"/>
      <c r="AD29" s="357"/>
      <c r="AE29" s="357"/>
      <c r="AF29" s="357"/>
      <c r="AG29" s="358"/>
      <c r="AH29" s="359">
        <v>2689</v>
      </c>
      <c r="AI29" s="360"/>
      <c r="AJ29" s="360"/>
      <c r="AK29" s="360"/>
      <c r="AL29" s="361"/>
      <c r="AM29" s="359">
        <v>8301414</v>
      </c>
      <c r="AN29" s="360"/>
      <c r="AO29" s="360"/>
      <c r="AP29" s="360"/>
      <c r="AQ29" s="360"/>
      <c r="AR29" s="361"/>
      <c r="AS29" s="359">
        <v>3087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2115000</v>
      </c>
      <c r="BO29" s="384"/>
      <c r="BP29" s="384"/>
      <c r="BQ29" s="384"/>
      <c r="BR29" s="384"/>
      <c r="BS29" s="384"/>
      <c r="BT29" s="384"/>
      <c r="BU29" s="385"/>
      <c r="BV29" s="383">
        <v>1803200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3783343</v>
      </c>
      <c r="BO30" s="387"/>
      <c r="BP30" s="387"/>
      <c r="BQ30" s="387"/>
      <c r="BR30" s="387"/>
      <c r="BS30" s="387"/>
      <c r="BT30" s="387"/>
      <c r="BU30" s="388"/>
      <c r="BV30" s="386">
        <v>6967402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東大阪都市清掃施設組合（一般会計）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（一財）東大阪市公園協会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恩智川水防事務組合（一般会計）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（一財）東大阪市雇用開発センター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淀川左岸水防事務組合（一般会計）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（財）東大阪市学校給食会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火災共済事業特別会計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大和川右岸水防事務組合（一般会計）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（公財）東大阪市文化振興協会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母子寡婦福祉資金貸付事業特別会計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交通災害共済事業特別会計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大阪府後期高齢者医療広域連合（一般会計）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東大阪市駐車場整備（株）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大阪府後期高齢者医療広域連合（後期高齢者医療特別会計）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（株）東大阪住宅公社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大阪広域水道企業団（水道事業会計）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東大阪市土地開発公社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大阪広域水道企業団（工業用水道事業会計）</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東大阪再開発（株）</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大阪府都市競艇組合（一般会計）</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（公財）東大阪市産業創造勤労者支援機構</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163953</v>
      </c>
      <c r="J41" s="83">
        <v>164902</v>
      </c>
      <c r="K41" s="83">
        <v>164455</v>
      </c>
      <c r="L41" s="83">
        <v>164966</v>
      </c>
      <c r="M41" s="84">
        <v>172945</v>
      </c>
    </row>
    <row r="42" spans="2:13" ht="27.75" customHeight="1">
      <c r="B42" s="1169"/>
      <c r="C42" s="1170"/>
      <c r="D42" s="85"/>
      <c r="E42" s="1173" t="s">
        <v>26</v>
      </c>
      <c r="F42" s="1173"/>
      <c r="G42" s="1173"/>
      <c r="H42" s="1174"/>
      <c r="I42" s="86">
        <v>4558</v>
      </c>
      <c r="J42" s="87">
        <v>4052</v>
      </c>
      <c r="K42" s="87">
        <v>3517</v>
      </c>
      <c r="L42" s="87">
        <v>3005</v>
      </c>
      <c r="M42" s="88">
        <v>2727</v>
      </c>
    </row>
    <row r="43" spans="2:13" ht="27.75" customHeight="1">
      <c r="B43" s="1169"/>
      <c r="C43" s="1170"/>
      <c r="D43" s="85"/>
      <c r="E43" s="1173" t="s">
        <v>27</v>
      </c>
      <c r="F43" s="1173"/>
      <c r="G43" s="1173"/>
      <c r="H43" s="1174"/>
      <c r="I43" s="86">
        <v>137293</v>
      </c>
      <c r="J43" s="87">
        <v>133645</v>
      </c>
      <c r="K43" s="87">
        <v>127453</v>
      </c>
      <c r="L43" s="87">
        <v>125721</v>
      </c>
      <c r="M43" s="88">
        <v>118699</v>
      </c>
    </row>
    <row r="44" spans="2:13" ht="27.75" customHeight="1">
      <c r="B44" s="1169"/>
      <c r="C44" s="1170"/>
      <c r="D44" s="85"/>
      <c r="E44" s="1173" t="s">
        <v>28</v>
      </c>
      <c r="F44" s="1173"/>
      <c r="G44" s="1173"/>
      <c r="H44" s="1174"/>
      <c r="I44" s="86">
        <v>1452</v>
      </c>
      <c r="J44" s="87">
        <v>663</v>
      </c>
      <c r="K44" s="87">
        <v>442</v>
      </c>
      <c r="L44" s="87">
        <v>365</v>
      </c>
      <c r="M44" s="88">
        <v>600</v>
      </c>
    </row>
    <row r="45" spans="2:13" ht="27.75" customHeight="1">
      <c r="B45" s="1169"/>
      <c r="C45" s="1170"/>
      <c r="D45" s="85"/>
      <c r="E45" s="1173" t="s">
        <v>29</v>
      </c>
      <c r="F45" s="1173"/>
      <c r="G45" s="1173"/>
      <c r="H45" s="1174"/>
      <c r="I45" s="86">
        <v>28606</v>
      </c>
      <c r="J45" s="87">
        <v>25549</v>
      </c>
      <c r="K45" s="87">
        <v>23000</v>
      </c>
      <c r="L45" s="87">
        <v>21363</v>
      </c>
      <c r="M45" s="88">
        <v>19603</v>
      </c>
    </row>
    <row r="46" spans="2:13" ht="27.75" customHeight="1">
      <c r="B46" s="1169"/>
      <c r="C46" s="1170"/>
      <c r="D46" s="85"/>
      <c r="E46" s="1173" t="s">
        <v>30</v>
      </c>
      <c r="F46" s="1173"/>
      <c r="G46" s="1173"/>
      <c r="H46" s="1174"/>
      <c r="I46" s="86">
        <v>12523</v>
      </c>
      <c r="J46" s="87">
        <v>11103</v>
      </c>
      <c r="K46" s="87">
        <v>9702</v>
      </c>
      <c r="L46" s="87">
        <v>8574</v>
      </c>
      <c r="M46" s="88">
        <v>216</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15334</v>
      </c>
      <c r="J49" s="87">
        <v>18844</v>
      </c>
      <c r="K49" s="87">
        <v>19549</v>
      </c>
      <c r="L49" s="87">
        <v>21608</v>
      </c>
      <c r="M49" s="88">
        <v>22672</v>
      </c>
    </row>
    <row r="50" spans="2:13" ht="27.75" customHeight="1">
      <c r="B50" s="1169"/>
      <c r="C50" s="1170"/>
      <c r="D50" s="85"/>
      <c r="E50" s="1173" t="s">
        <v>35</v>
      </c>
      <c r="F50" s="1173"/>
      <c r="G50" s="1173"/>
      <c r="H50" s="1174"/>
      <c r="I50" s="86">
        <v>83526</v>
      </c>
      <c r="J50" s="87">
        <v>84395</v>
      </c>
      <c r="K50" s="87">
        <v>88832</v>
      </c>
      <c r="L50" s="87">
        <v>92879</v>
      </c>
      <c r="M50" s="88">
        <v>94492</v>
      </c>
    </row>
    <row r="51" spans="2:13" ht="27.75" customHeight="1">
      <c r="B51" s="1171"/>
      <c r="C51" s="1172"/>
      <c r="D51" s="85"/>
      <c r="E51" s="1173" t="s">
        <v>36</v>
      </c>
      <c r="F51" s="1173"/>
      <c r="G51" s="1173"/>
      <c r="H51" s="1174"/>
      <c r="I51" s="86">
        <v>176751</v>
      </c>
      <c r="J51" s="87">
        <v>178433</v>
      </c>
      <c r="K51" s="87">
        <v>180309</v>
      </c>
      <c r="L51" s="87">
        <v>184136</v>
      </c>
      <c r="M51" s="88">
        <v>189661</v>
      </c>
    </row>
    <row r="52" spans="2:13" ht="27.75" customHeight="1" thickBot="1">
      <c r="B52" s="1175" t="s">
        <v>37</v>
      </c>
      <c r="C52" s="1176"/>
      <c r="D52" s="90"/>
      <c r="E52" s="1177" t="s">
        <v>38</v>
      </c>
      <c r="F52" s="1177"/>
      <c r="G52" s="1177"/>
      <c r="H52" s="1178"/>
      <c r="I52" s="91">
        <v>72775</v>
      </c>
      <c r="J52" s="92">
        <v>58243</v>
      </c>
      <c r="K52" s="92">
        <v>39879</v>
      </c>
      <c r="L52" s="92">
        <v>25370</v>
      </c>
      <c r="M52" s="93">
        <v>7966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17393</v>
      </c>
      <c r="E3" s="116"/>
      <c r="F3" s="117">
        <v>47646</v>
      </c>
      <c r="G3" s="118"/>
      <c r="H3" s="119"/>
    </row>
    <row r="4" spans="1:8">
      <c r="A4" s="120"/>
      <c r="B4" s="121"/>
      <c r="C4" s="122"/>
      <c r="D4" s="123">
        <v>13302</v>
      </c>
      <c r="E4" s="124"/>
      <c r="F4" s="125">
        <v>27308</v>
      </c>
      <c r="G4" s="126"/>
      <c r="H4" s="127"/>
    </row>
    <row r="5" spans="1:8">
      <c r="A5" s="108" t="s">
        <v>512</v>
      </c>
      <c r="B5" s="113"/>
      <c r="C5" s="114"/>
      <c r="D5" s="115">
        <v>16108</v>
      </c>
      <c r="E5" s="116"/>
      <c r="F5" s="117">
        <v>47155</v>
      </c>
      <c r="G5" s="118"/>
      <c r="H5" s="119"/>
    </row>
    <row r="6" spans="1:8">
      <c r="A6" s="120"/>
      <c r="B6" s="121"/>
      <c r="C6" s="122"/>
      <c r="D6" s="123">
        <v>12965</v>
      </c>
      <c r="E6" s="124"/>
      <c r="F6" s="125">
        <v>26802</v>
      </c>
      <c r="G6" s="126"/>
      <c r="H6" s="127"/>
    </row>
    <row r="7" spans="1:8">
      <c r="A7" s="108" t="s">
        <v>513</v>
      </c>
      <c r="B7" s="113"/>
      <c r="C7" s="114"/>
      <c r="D7" s="115">
        <v>20412</v>
      </c>
      <c r="E7" s="116"/>
      <c r="F7" s="117">
        <v>43858</v>
      </c>
      <c r="G7" s="118"/>
      <c r="H7" s="119"/>
    </row>
    <row r="8" spans="1:8">
      <c r="A8" s="120"/>
      <c r="B8" s="121"/>
      <c r="C8" s="122"/>
      <c r="D8" s="123">
        <v>13665</v>
      </c>
      <c r="E8" s="124"/>
      <c r="F8" s="125">
        <v>23714</v>
      </c>
      <c r="G8" s="126"/>
      <c r="H8" s="127"/>
    </row>
    <row r="9" spans="1:8">
      <c r="A9" s="108" t="s">
        <v>514</v>
      </c>
      <c r="B9" s="113"/>
      <c r="C9" s="114"/>
      <c r="D9" s="115">
        <v>19683</v>
      </c>
      <c r="E9" s="116"/>
      <c r="F9" s="117">
        <v>41705</v>
      </c>
      <c r="G9" s="118"/>
      <c r="H9" s="119"/>
    </row>
    <row r="10" spans="1:8">
      <c r="A10" s="120"/>
      <c r="B10" s="121"/>
      <c r="C10" s="122"/>
      <c r="D10" s="123">
        <v>11880</v>
      </c>
      <c r="E10" s="124"/>
      <c r="F10" s="125">
        <v>22742</v>
      </c>
      <c r="G10" s="126"/>
      <c r="H10" s="127"/>
    </row>
    <row r="11" spans="1:8">
      <c r="A11" s="108" t="s">
        <v>515</v>
      </c>
      <c r="B11" s="113"/>
      <c r="C11" s="114"/>
      <c r="D11" s="115">
        <v>27469</v>
      </c>
      <c r="E11" s="116"/>
      <c r="F11" s="117">
        <v>47677</v>
      </c>
      <c r="G11" s="118"/>
      <c r="H11" s="119"/>
    </row>
    <row r="12" spans="1:8">
      <c r="A12" s="120"/>
      <c r="B12" s="121"/>
      <c r="C12" s="128"/>
      <c r="D12" s="123">
        <v>14499</v>
      </c>
      <c r="E12" s="124"/>
      <c r="F12" s="125">
        <v>23360</v>
      </c>
      <c r="G12" s="126"/>
      <c r="H12" s="127"/>
    </row>
    <row r="13" spans="1:8">
      <c r="A13" s="108"/>
      <c r="B13" s="113"/>
      <c r="C13" s="129"/>
      <c r="D13" s="130">
        <v>20213</v>
      </c>
      <c r="E13" s="131"/>
      <c r="F13" s="132">
        <v>45608</v>
      </c>
      <c r="G13" s="133"/>
      <c r="H13" s="119"/>
    </row>
    <row r="14" spans="1:8">
      <c r="A14" s="120"/>
      <c r="B14" s="121"/>
      <c r="C14" s="122"/>
      <c r="D14" s="123">
        <v>13262</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1.1200000000000001</v>
      </c>
      <c r="C19" s="134">
        <f>ROUND(VALUE(SUBSTITUTE(実質収支比率等に係る経年分析!G$48,"▲","-")),2)</f>
        <v>1.88</v>
      </c>
      <c r="D19" s="134">
        <f>ROUND(VALUE(SUBSTITUTE(実質収支比率等に係る経年分析!H$48,"▲","-")),2)</f>
        <v>1.69</v>
      </c>
      <c r="E19" s="134">
        <f>ROUND(VALUE(SUBSTITUTE(実質収支比率等に係る経年分析!I$48,"▲","-")),2)</f>
        <v>0.95</v>
      </c>
      <c r="F19" s="134">
        <f>ROUND(VALUE(SUBSTITUTE(実質収支比率等に係る経年分析!J$48,"▲","-")),2)</f>
        <v>1.32</v>
      </c>
    </row>
    <row r="20" spans="1:11">
      <c r="A20" s="134" t="s">
        <v>43</v>
      </c>
      <c r="B20" s="134">
        <f>ROUND(VALUE(SUBSTITUTE(実質収支比率等に係る経年分析!F$47,"▲","-")),2)</f>
        <v>4.28</v>
      </c>
      <c r="C20" s="134">
        <f>ROUND(VALUE(SUBSTITUTE(実質収支比率等に係る経年分析!G$47,"▲","-")),2)</f>
        <v>5.63</v>
      </c>
      <c r="D20" s="134">
        <f>ROUND(VALUE(SUBSTITUTE(実質収支比率等に係る経年分析!H$47,"▲","-")),2)</f>
        <v>7.53</v>
      </c>
      <c r="E20" s="134">
        <f>ROUND(VALUE(SUBSTITUTE(実質収支比率等に係る経年分析!I$47,"▲","-")),2)</f>
        <v>9.91</v>
      </c>
      <c r="F20" s="134">
        <f>ROUND(VALUE(SUBSTITUTE(実質収支比率等に係る経年分析!J$47,"▲","-")),2)</f>
        <v>13.65</v>
      </c>
    </row>
    <row r="21" spans="1:11">
      <c r="A21" s="134" t="s">
        <v>44</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2.2000000000000002</v>
      </c>
      <c r="D21" s="134">
        <f>IF(ISNUMBER(VALUE(SUBSTITUTE(実質収支比率等に係る経年分析!H$49,"▲","-"))),ROUND(VALUE(SUBSTITUTE(実質収支比率等に係る経年分析!H$49,"▲","-")),2),NA())</f>
        <v>2.52</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4.26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f>IF(ROUND(VALUE(SUBSTITUTE(連結実質赤字比率に係る赤字・黒字の構成分析!I$42,"▲", "-")), 2) &lt; 0, ABS(ROUND(VALUE(SUBSTITUTE(連結実質赤字比率に係る赤字・黒字の構成分析!I$42,"▲", "-")), 2)), NA())</f>
        <v>0.18</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火災共済事業特別会計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0.24</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v>
      </c>
    </row>
    <row r="31" spans="1:11">
      <c r="A31" s="135" t="str">
        <f>IF(連結実質赤字比率に係る赤字・黒字の構成分析!C$39="",NA(),連結実質赤字比率に係る赤字・黒字の構成分析!C$39)</f>
        <v>公共用地先行取得事業特別会計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4.4000000000000004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5.41</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3.89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3.95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1.69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20757</v>
      </c>
      <c r="E42" s="136"/>
      <c r="F42" s="136"/>
      <c r="G42" s="136">
        <f>'実質公債費比率（分子）の構造'!L$52</f>
        <v>20329</v>
      </c>
      <c r="H42" s="136"/>
      <c r="I42" s="136"/>
      <c r="J42" s="136">
        <f>'実質公債費比率（分子）の構造'!M$52</f>
        <v>20496</v>
      </c>
      <c r="K42" s="136"/>
      <c r="L42" s="136"/>
      <c r="M42" s="136">
        <f>'実質公債費比率（分子）の構造'!N$52</f>
        <v>20466</v>
      </c>
      <c r="N42" s="136"/>
      <c r="O42" s="136"/>
      <c r="P42" s="136">
        <f>'実質公債費比率（分子）の構造'!O$52</f>
        <v>20474</v>
      </c>
    </row>
    <row r="43" spans="1:16">
      <c r="A43" s="136" t="s">
        <v>52</v>
      </c>
      <c r="B43" s="136">
        <f>'実質公債費比率（分子）の構造'!K$51</f>
        <v>5</v>
      </c>
      <c r="C43" s="136"/>
      <c r="D43" s="136"/>
      <c r="E43" s="136">
        <f>'実質公債費比率（分子）の構造'!L$51</f>
        <v>3</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697</v>
      </c>
      <c r="C44" s="136"/>
      <c r="D44" s="136"/>
      <c r="E44" s="136">
        <f>'実質公債費比率（分子）の構造'!L$50</f>
        <v>520</v>
      </c>
      <c r="F44" s="136"/>
      <c r="G44" s="136"/>
      <c r="H44" s="136">
        <f>'実質公債費比率（分子）の構造'!M$50</f>
        <v>607</v>
      </c>
      <c r="I44" s="136"/>
      <c r="J44" s="136"/>
      <c r="K44" s="136">
        <f>'実質公債費比率（分子）の構造'!N$50</f>
        <v>634</v>
      </c>
      <c r="L44" s="136"/>
      <c r="M44" s="136"/>
      <c r="N44" s="136">
        <f>'実質公債費比率（分子）の構造'!O$50</f>
        <v>360</v>
      </c>
      <c r="O44" s="136"/>
      <c r="P44" s="136"/>
    </row>
    <row r="45" spans="1:16">
      <c r="A45" s="136" t="s">
        <v>54</v>
      </c>
      <c r="B45" s="136">
        <f>'実質公債費比率（分子）の構造'!K$49</f>
        <v>697</v>
      </c>
      <c r="C45" s="136"/>
      <c r="D45" s="136"/>
      <c r="E45" s="136">
        <f>'実質公債費比率（分子）の構造'!L$49</f>
        <v>353</v>
      </c>
      <c r="F45" s="136"/>
      <c r="G45" s="136"/>
      <c r="H45" s="136">
        <f>'実質公債費比率（分子）の構造'!M$49</f>
        <v>263</v>
      </c>
      <c r="I45" s="136"/>
      <c r="J45" s="136"/>
      <c r="K45" s="136">
        <f>'実質公債費比率（分子）の構造'!N$49</f>
        <v>100</v>
      </c>
      <c r="L45" s="136"/>
      <c r="M45" s="136"/>
      <c r="N45" s="136">
        <f>'実質公債費比率（分子）の構造'!O$49</f>
        <v>51</v>
      </c>
      <c r="O45" s="136"/>
      <c r="P45" s="136"/>
    </row>
    <row r="46" spans="1:16">
      <c r="A46" s="136" t="s">
        <v>55</v>
      </c>
      <c r="B46" s="136">
        <f>'実質公債費比率（分子）の構造'!K$48</f>
        <v>10128</v>
      </c>
      <c r="C46" s="136"/>
      <c r="D46" s="136"/>
      <c r="E46" s="136">
        <f>'実質公債費比率（分子）の構造'!L$48</f>
        <v>8725</v>
      </c>
      <c r="F46" s="136"/>
      <c r="G46" s="136"/>
      <c r="H46" s="136">
        <f>'実質公債費比率（分子）の構造'!M$48</f>
        <v>8084</v>
      </c>
      <c r="I46" s="136"/>
      <c r="J46" s="136"/>
      <c r="K46" s="136">
        <f>'実質公債費比率（分子）の構造'!N$48</f>
        <v>7727</v>
      </c>
      <c r="L46" s="136"/>
      <c r="M46" s="136"/>
      <c r="N46" s="136">
        <f>'実質公債費比率（分子）の構造'!O$48</f>
        <v>7494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17621</v>
      </c>
      <c r="C49" s="136"/>
      <c r="D49" s="136"/>
      <c r="E49" s="136">
        <f>'実質公債費比率（分子）の構造'!L$45</f>
        <v>17499</v>
      </c>
      <c r="F49" s="136"/>
      <c r="G49" s="136"/>
      <c r="H49" s="136">
        <f>'実質公債費比率（分子）の構造'!M$45</f>
        <v>17476</v>
      </c>
      <c r="I49" s="136"/>
      <c r="J49" s="136"/>
      <c r="K49" s="136">
        <f>'実質公債費比率（分子）の構造'!N$45</f>
        <v>17379</v>
      </c>
      <c r="L49" s="136"/>
      <c r="M49" s="136"/>
      <c r="N49" s="136">
        <f>'実質公債費比率（分子）の構造'!O$45</f>
        <v>17563</v>
      </c>
      <c r="O49" s="136"/>
      <c r="P49" s="136"/>
    </row>
    <row r="50" spans="1:16">
      <c r="A50" s="136" t="s">
        <v>59</v>
      </c>
      <c r="B50" s="136" t="e">
        <f>NA()</f>
        <v>#N/A</v>
      </c>
      <c r="C50" s="136">
        <f>IF(ISNUMBER('実質公債費比率（分子）の構造'!K$53),'実質公債費比率（分子）の構造'!K$53,NA())</f>
        <v>8391</v>
      </c>
      <c r="D50" s="136" t="e">
        <f>NA()</f>
        <v>#N/A</v>
      </c>
      <c r="E50" s="136" t="e">
        <f>NA()</f>
        <v>#N/A</v>
      </c>
      <c r="F50" s="136">
        <f>IF(ISNUMBER('実質公債費比率（分子）の構造'!L$53),'実質公債費比率（分子）の構造'!L$53,NA())</f>
        <v>6771</v>
      </c>
      <c r="G50" s="136" t="e">
        <f>NA()</f>
        <v>#N/A</v>
      </c>
      <c r="H50" s="136" t="e">
        <f>NA()</f>
        <v>#N/A</v>
      </c>
      <c r="I50" s="136">
        <f>IF(ISNUMBER('実質公債費比率（分子）の構造'!M$53),'実質公債費比率（分子）の構造'!M$53,NA())</f>
        <v>5935</v>
      </c>
      <c r="J50" s="136" t="e">
        <f>NA()</f>
        <v>#N/A</v>
      </c>
      <c r="K50" s="136" t="e">
        <f>NA()</f>
        <v>#N/A</v>
      </c>
      <c r="L50" s="136">
        <f>IF(ISNUMBER('実質公債費比率（分子）の構造'!N$53),'実質公債費比率（分子）の構造'!N$53,NA())</f>
        <v>5375</v>
      </c>
      <c r="M50" s="136" t="e">
        <f>NA()</f>
        <v>#N/A</v>
      </c>
      <c r="N50" s="136" t="e">
        <f>NA()</f>
        <v>#N/A</v>
      </c>
      <c r="O50" s="136">
        <f>IF(ISNUMBER('実質公債費比率（分子）の構造'!O$53),'実質公債費比率（分子）の構造'!O$53,NA())</f>
        <v>4995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176751</v>
      </c>
      <c r="E56" s="135"/>
      <c r="F56" s="135"/>
      <c r="G56" s="135">
        <f>'将来負担比率（分子）の構造'!J$51</f>
        <v>178433</v>
      </c>
      <c r="H56" s="135"/>
      <c r="I56" s="135"/>
      <c r="J56" s="135">
        <f>'将来負担比率（分子）の構造'!K$51</f>
        <v>180309</v>
      </c>
      <c r="K56" s="135"/>
      <c r="L56" s="135"/>
      <c r="M56" s="135">
        <f>'将来負担比率（分子）の構造'!L$51</f>
        <v>184136</v>
      </c>
      <c r="N56" s="135"/>
      <c r="O56" s="135"/>
      <c r="P56" s="135">
        <f>'将来負担比率（分子）の構造'!M$51</f>
        <v>189661</v>
      </c>
    </row>
    <row r="57" spans="1:16">
      <c r="A57" s="135" t="s">
        <v>35</v>
      </c>
      <c r="B57" s="135"/>
      <c r="C57" s="135"/>
      <c r="D57" s="135">
        <f>'将来負担比率（分子）の構造'!I$50</f>
        <v>83526</v>
      </c>
      <c r="E57" s="135"/>
      <c r="F57" s="135"/>
      <c r="G57" s="135">
        <f>'将来負担比率（分子）の構造'!J$50</f>
        <v>84395</v>
      </c>
      <c r="H57" s="135"/>
      <c r="I57" s="135"/>
      <c r="J57" s="135">
        <f>'将来負担比率（分子）の構造'!K$50</f>
        <v>88832</v>
      </c>
      <c r="K57" s="135"/>
      <c r="L57" s="135"/>
      <c r="M57" s="135">
        <f>'将来負担比率（分子）の構造'!L$50</f>
        <v>92879</v>
      </c>
      <c r="N57" s="135"/>
      <c r="O57" s="135"/>
      <c r="P57" s="135">
        <f>'将来負担比率（分子）の構造'!M$50</f>
        <v>94492</v>
      </c>
    </row>
    <row r="58" spans="1:16">
      <c r="A58" s="135" t="s">
        <v>34</v>
      </c>
      <c r="B58" s="135"/>
      <c r="C58" s="135"/>
      <c r="D58" s="135">
        <f>'将来負担比率（分子）の構造'!I$49</f>
        <v>15334</v>
      </c>
      <c r="E58" s="135"/>
      <c r="F58" s="135"/>
      <c r="G58" s="135">
        <f>'将来負担比率（分子）の構造'!J$49</f>
        <v>18844</v>
      </c>
      <c r="H58" s="135"/>
      <c r="I58" s="135"/>
      <c r="J58" s="135">
        <f>'将来負担比率（分子）の構造'!K$49</f>
        <v>19549</v>
      </c>
      <c r="K58" s="135"/>
      <c r="L58" s="135"/>
      <c r="M58" s="135">
        <f>'将来負担比率（分子）の構造'!L$49</f>
        <v>21608</v>
      </c>
      <c r="N58" s="135"/>
      <c r="O58" s="135"/>
      <c r="P58" s="135">
        <f>'将来負担比率（分子）の構造'!M$49</f>
        <v>22672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12523</v>
      </c>
      <c r="C61" s="135"/>
      <c r="D61" s="135"/>
      <c r="E61" s="135">
        <f>'将来負担比率（分子）の構造'!J$46</f>
        <v>11103</v>
      </c>
      <c r="F61" s="135"/>
      <c r="G61" s="135"/>
      <c r="H61" s="135">
        <f>'将来負担比率（分子）の構造'!K$46</f>
        <v>9702</v>
      </c>
      <c r="I61" s="135"/>
      <c r="J61" s="135"/>
      <c r="K61" s="135">
        <f>'将来負担比率（分子）の構造'!L$46</f>
        <v>8574</v>
      </c>
      <c r="L61" s="135"/>
      <c r="M61" s="135"/>
      <c r="N61" s="135">
        <f>'将来負担比率（分子）の構造'!M$46</f>
        <v>216</v>
      </c>
      <c r="O61" s="135"/>
      <c r="P61" s="135"/>
    </row>
    <row r="62" spans="1:16">
      <c r="A62" s="135" t="s">
        <v>29</v>
      </c>
      <c r="B62" s="135">
        <f>'将来負担比率（分子）の構造'!I$45</f>
        <v>28606</v>
      </c>
      <c r="C62" s="135"/>
      <c r="D62" s="135"/>
      <c r="E62" s="135">
        <f>'将来負担比率（分子）の構造'!J$45</f>
        <v>25549</v>
      </c>
      <c r="F62" s="135"/>
      <c r="G62" s="135"/>
      <c r="H62" s="135">
        <f>'将来負担比率（分子）の構造'!K$45</f>
        <v>23000</v>
      </c>
      <c r="I62" s="135"/>
      <c r="J62" s="135"/>
      <c r="K62" s="135">
        <f>'将来負担比率（分子）の構造'!L$45</f>
        <v>21363</v>
      </c>
      <c r="L62" s="135"/>
      <c r="M62" s="135"/>
      <c r="N62" s="135">
        <f>'将来負担比率（分子）の構造'!M$45</f>
        <v>19603</v>
      </c>
      <c r="O62" s="135"/>
      <c r="P62" s="135"/>
    </row>
    <row r="63" spans="1:16">
      <c r="A63" s="135" t="s">
        <v>28</v>
      </c>
      <c r="B63" s="135">
        <f>'将来負担比率（分子）の構造'!I$44</f>
        <v>1452</v>
      </c>
      <c r="C63" s="135"/>
      <c r="D63" s="135"/>
      <c r="E63" s="135">
        <f>'将来負担比率（分子）の構造'!J$44</f>
        <v>663</v>
      </c>
      <c r="F63" s="135"/>
      <c r="G63" s="135"/>
      <c r="H63" s="135">
        <f>'将来負担比率（分子）の構造'!K$44</f>
        <v>442</v>
      </c>
      <c r="I63" s="135"/>
      <c r="J63" s="135"/>
      <c r="K63" s="135">
        <f>'将来負担比率（分子）の構造'!L$44</f>
        <v>365</v>
      </c>
      <c r="L63" s="135"/>
      <c r="M63" s="135"/>
      <c r="N63" s="135">
        <f>'将来負担比率（分子）の構造'!M$44</f>
        <v>600</v>
      </c>
      <c r="O63" s="135"/>
      <c r="P63" s="135"/>
    </row>
    <row r="64" spans="1:16">
      <c r="A64" s="135" t="s">
        <v>27</v>
      </c>
      <c r="B64" s="135">
        <f>'将来負担比率（分子）の構造'!I$43</f>
        <v>137293</v>
      </c>
      <c r="C64" s="135"/>
      <c r="D64" s="135"/>
      <c r="E64" s="135">
        <f>'将来負担比率（分子）の構造'!J$43</f>
        <v>133645</v>
      </c>
      <c r="F64" s="135"/>
      <c r="G64" s="135"/>
      <c r="H64" s="135">
        <f>'将来負担比率（分子）の構造'!K$43</f>
        <v>127453</v>
      </c>
      <c r="I64" s="135"/>
      <c r="J64" s="135"/>
      <c r="K64" s="135">
        <f>'将来負担比率（分子）の構造'!L$43</f>
        <v>125721</v>
      </c>
      <c r="L64" s="135"/>
      <c r="M64" s="135"/>
      <c r="N64" s="135">
        <f>'将来負担比率（分子）の構造'!M$43</f>
        <v>118699</v>
      </c>
      <c r="O64" s="135"/>
      <c r="P64" s="135"/>
    </row>
    <row r="65" spans="1:16">
      <c r="A65" s="135" t="s">
        <v>26</v>
      </c>
      <c r="B65" s="135">
        <f>'将来負担比率（分子）の構造'!I$42</f>
        <v>4558</v>
      </c>
      <c r="C65" s="135"/>
      <c r="D65" s="135"/>
      <c r="E65" s="135">
        <f>'将来負担比率（分子）の構造'!J$42</f>
        <v>4052</v>
      </c>
      <c r="F65" s="135"/>
      <c r="G65" s="135"/>
      <c r="H65" s="135">
        <f>'将来負担比率（分子）の構造'!K$42</f>
        <v>3517</v>
      </c>
      <c r="I65" s="135"/>
      <c r="J65" s="135"/>
      <c r="K65" s="135">
        <f>'将来負担比率（分子）の構造'!L$42</f>
        <v>3005</v>
      </c>
      <c r="L65" s="135"/>
      <c r="M65" s="135"/>
      <c r="N65" s="135">
        <f>'将来負担比率（分子）の構造'!M$42</f>
        <v>2727</v>
      </c>
      <c r="O65" s="135"/>
      <c r="P65" s="135"/>
    </row>
    <row r="66" spans="1:16">
      <c r="A66" s="135" t="s">
        <v>25</v>
      </c>
      <c r="B66" s="135">
        <f>'将来負担比率（分子）の構造'!I$41</f>
        <v>163953</v>
      </c>
      <c r="C66" s="135"/>
      <c r="D66" s="135"/>
      <c r="E66" s="135">
        <f>'将来負担比率（分子）の構造'!J$41</f>
        <v>164902</v>
      </c>
      <c r="F66" s="135"/>
      <c r="G66" s="135"/>
      <c r="H66" s="135">
        <f>'将来負担比率（分子）の構造'!K$41</f>
        <v>164455</v>
      </c>
      <c r="I66" s="135"/>
      <c r="J66" s="135"/>
      <c r="K66" s="135">
        <f>'将来負担比率（分子）の構造'!L$41</f>
        <v>164966</v>
      </c>
      <c r="L66" s="135"/>
      <c r="M66" s="135"/>
      <c r="N66" s="135">
        <f>'将来負担比率（分子）の構造'!M$41</f>
        <v>172945</v>
      </c>
      <c r="O66" s="135"/>
      <c r="P66" s="135"/>
    </row>
    <row r="67" spans="1:16">
      <c r="A67" s="135" t="s">
        <v>63</v>
      </c>
      <c r="B67" s="135" t="e">
        <f>NA()</f>
        <v>#N/A</v>
      </c>
      <c r="C67" s="135">
        <f>IF(ISNUMBER('将来負担比率（分子）の構造'!I$52), IF('将来負担比率（分子）の構造'!I$52 &lt; 0, 0, '将来負担比率（分子）の構造'!I$52), NA())</f>
        <v>72775</v>
      </c>
      <c r="D67" s="135" t="e">
        <f>NA()</f>
        <v>#N/A</v>
      </c>
      <c r="E67" s="135" t="e">
        <f>NA()</f>
        <v>#N/A</v>
      </c>
      <c r="F67" s="135">
        <f>IF(ISNUMBER('将来負担比率（分子）の構造'!J$52), IF('将来負担比率（分子）の構造'!J$52 &lt; 0, 0, '将来負担比率（分子）の構造'!J$52), NA())</f>
        <v>58243</v>
      </c>
      <c r="G67" s="135" t="e">
        <f>NA()</f>
        <v>#N/A</v>
      </c>
      <c r="H67" s="135" t="e">
        <f>NA()</f>
        <v>#N/A</v>
      </c>
      <c r="I67" s="135">
        <f>IF(ISNUMBER('将来負担比率（分子）の構造'!K$52), IF('将来負担比率（分子）の構造'!K$52 &lt; 0, 0, '将来負担比率（分子）の構造'!K$52), NA())</f>
        <v>39879</v>
      </c>
      <c r="J67" s="135" t="e">
        <f>NA()</f>
        <v>#N/A</v>
      </c>
      <c r="K67" s="135" t="e">
        <f>NA()</f>
        <v>#N/A</v>
      </c>
      <c r="L67" s="135">
        <f>IF(ISNUMBER('将来負担比率（分子）の構造'!L$52), IF('将来負担比率（分子）の構造'!L$52 &lt; 0, 0, '将来負担比率（分子）の構造'!L$52), NA())</f>
        <v>25370</v>
      </c>
      <c r="M67" s="135" t="e">
        <f>NA()</f>
        <v>#N/A</v>
      </c>
      <c r="N67" s="135" t="e">
        <f>NA()</f>
        <v>#N/A</v>
      </c>
      <c r="O67" s="135">
        <f>IF(ISNUMBER('将来負担比率（分子）の構造'!M$52), IF('将来負担比率（分子）の構造'!M$52 &lt; 0, 0, '将来負担比率（分子）の構造'!M$52), NA())</f>
        <v>7966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75270001</v>
      </c>
      <c r="S5" s="637"/>
      <c r="T5" s="637"/>
      <c r="U5" s="637"/>
      <c r="V5" s="637"/>
      <c r="W5" s="637"/>
      <c r="X5" s="637"/>
      <c r="Y5" s="684"/>
      <c r="Z5" s="697">
        <v>37.799999999999997</v>
      </c>
      <c r="AA5" s="697"/>
      <c r="AB5" s="697"/>
      <c r="AC5" s="697"/>
      <c r="AD5" s="698">
        <v>68367126</v>
      </c>
      <c r="AE5" s="698"/>
      <c r="AF5" s="698"/>
      <c r="AG5" s="698"/>
      <c r="AH5" s="698"/>
      <c r="AI5" s="698"/>
      <c r="AJ5" s="698"/>
      <c r="AK5" s="698"/>
      <c r="AL5" s="685">
        <v>69.3</v>
      </c>
      <c r="AM5" s="654"/>
      <c r="AN5" s="654"/>
      <c r="AO5" s="686"/>
      <c r="AP5" s="673" t="s">
        <v>207</v>
      </c>
      <c r="AQ5" s="674"/>
      <c r="AR5" s="674"/>
      <c r="AS5" s="674"/>
      <c r="AT5" s="674"/>
      <c r="AU5" s="674"/>
      <c r="AV5" s="674"/>
      <c r="AW5" s="674"/>
      <c r="AX5" s="674"/>
      <c r="AY5" s="674"/>
      <c r="AZ5" s="674"/>
      <c r="BA5" s="674"/>
      <c r="BB5" s="674"/>
      <c r="BC5" s="674"/>
      <c r="BD5" s="674"/>
      <c r="BE5" s="674"/>
      <c r="BF5" s="675"/>
      <c r="BG5" s="586">
        <v>66238942</v>
      </c>
      <c r="BH5" s="587"/>
      <c r="BI5" s="587"/>
      <c r="BJ5" s="587"/>
      <c r="BK5" s="587"/>
      <c r="BL5" s="587"/>
      <c r="BM5" s="587"/>
      <c r="BN5" s="588"/>
      <c r="BO5" s="639">
        <v>88</v>
      </c>
      <c r="BP5" s="639"/>
      <c r="BQ5" s="639"/>
      <c r="BR5" s="639"/>
      <c r="BS5" s="640">
        <v>775349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782953</v>
      </c>
      <c r="S6" s="587"/>
      <c r="T6" s="587"/>
      <c r="U6" s="587"/>
      <c r="V6" s="587"/>
      <c r="W6" s="587"/>
      <c r="X6" s="587"/>
      <c r="Y6" s="588"/>
      <c r="Z6" s="639">
        <v>0.4</v>
      </c>
      <c r="AA6" s="639"/>
      <c r="AB6" s="639"/>
      <c r="AC6" s="639"/>
      <c r="AD6" s="640">
        <v>782953</v>
      </c>
      <c r="AE6" s="640"/>
      <c r="AF6" s="640"/>
      <c r="AG6" s="640"/>
      <c r="AH6" s="640"/>
      <c r="AI6" s="640"/>
      <c r="AJ6" s="640"/>
      <c r="AK6" s="640"/>
      <c r="AL6" s="609">
        <v>0.8</v>
      </c>
      <c r="AM6" s="641"/>
      <c r="AN6" s="641"/>
      <c r="AO6" s="642"/>
      <c r="AP6" s="583" t="s">
        <v>212</v>
      </c>
      <c r="AQ6" s="584"/>
      <c r="AR6" s="584"/>
      <c r="AS6" s="584"/>
      <c r="AT6" s="584"/>
      <c r="AU6" s="584"/>
      <c r="AV6" s="584"/>
      <c r="AW6" s="584"/>
      <c r="AX6" s="584"/>
      <c r="AY6" s="584"/>
      <c r="AZ6" s="584"/>
      <c r="BA6" s="584"/>
      <c r="BB6" s="584"/>
      <c r="BC6" s="584"/>
      <c r="BD6" s="584"/>
      <c r="BE6" s="584"/>
      <c r="BF6" s="585"/>
      <c r="BG6" s="586">
        <v>66238942</v>
      </c>
      <c r="BH6" s="587"/>
      <c r="BI6" s="587"/>
      <c r="BJ6" s="587"/>
      <c r="BK6" s="587"/>
      <c r="BL6" s="587"/>
      <c r="BM6" s="587"/>
      <c r="BN6" s="588"/>
      <c r="BO6" s="639">
        <v>88</v>
      </c>
      <c r="BP6" s="639"/>
      <c r="BQ6" s="639"/>
      <c r="BR6" s="639"/>
      <c r="BS6" s="640">
        <v>775349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948103</v>
      </c>
      <c r="CS6" s="587"/>
      <c r="CT6" s="587"/>
      <c r="CU6" s="587"/>
      <c r="CV6" s="587"/>
      <c r="CW6" s="587"/>
      <c r="CX6" s="587"/>
      <c r="CY6" s="588"/>
      <c r="CZ6" s="639">
        <v>0.5</v>
      </c>
      <c r="DA6" s="639"/>
      <c r="DB6" s="639"/>
      <c r="DC6" s="639"/>
      <c r="DD6" s="592" t="s">
        <v>214</v>
      </c>
      <c r="DE6" s="587"/>
      <c r="DF6" s="587"/>
      <c r="DG6" s="587"/>
      <c r="DH6" s="587"/>
      <c r="DI6" s="587"/>
      <c r="DJ6" s="587"/>
      <c r="DK6" s="587"/>
      <c r="DL6" s="587"/>
      <c r="DM6" s="587"/>
      <c r="DN6" s="587"/>
      <c r="DO6" s="587"/>
      <c r="DP6" s="588"/>
      <c r="DQ6" s="592">
        <v>948102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247326</v>
      </c>
      <c r="S7" s="587"/>
      <c r="T7" s="587"/>
      <c r="U7" s="587"/>
      <c r="V7" s="587"/>
      <c r="W7" s="587"/>
      <c r="X7" s="587"/>
      <c r="Y7" s="588"/>
      <c r="Z7" s="639">
        <v>0.1</v>
      </c>
      <c r="AA7" s="639"/>
      <c r="AB7" s="639"/>
      <c r="AC7" s="639"/>
      <c r="AD7" s="640">
        <v>247326</v>
      </c>
      <c r="AE7" s="640"/>
      <c r="AF7" s="640"/>
      <c r="AG7" s="640"/>
      <c r="AH7" s="640"/>
      <c r="AI7" s="640"/>
      <c r="AJ7" s="640"/>
      <c r="AK7" s="640"/>
      <c r="AL7" s="609">
        <v>0.3</v>
      </c>
      <c r="AM7" s="641"/>
      <c r="AN7" s="641"/>
      <c r="AO7" s="642"/>
      <c r="AP7" s="583" t="s">
        <v>216</v>
      </c>
      <c r="AQ7" s="584"/>
      <c r="AR7" s="584"/>
      <c r="AS7" s="584"/>
      <c r="AT7" s="584"/>
      <c r="AU7" s="584"/>
      <c r="AV7" s="584"/>
      <c r="AW7" s="584"/>
      <c r="AX7" s="584"/>
      <c r="AY7" s="584"/>
      <c r="AZ7" s="584"/>
      <c r="BA7" s="584"/>
      <c r="BB7" s="584"/>
      <c r="BC7" s="584"/>
      <c r="BD7" s="584"/>
      <c r="BE7" s="584"/>
      <c r="BF7" s="585"/>
      <c r="BG7" s="586">
        <v>29591080</v>
      </c>
      <c r="BH7" s="587"/>
      <c r="BI7" s="587"/>
      <c r="BJ7" s="587"/>
      <c r="BK7" s="587"/>
      <c r="BL7" s="587"/>
      <c r="BM7" s="587"/>
      <c r="BN7" s="588"/>
      <c r="BO7" s="639">
        <v>39.299999999999997</v>
      </c>
      <c r="BP7" s="639"/>
      <c r="BQ7" s="639"/>
      <c r="BR7" s="639"/>
      <c r="BS7" s="640">
        <v>775349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23649177</v>
      </c>
      <c r="CS7" s="587"/>
      <c r="CT7" s="587"/>
      <c r="CU7" s="587"/>
      <c r="CV7" s="587"/>
      <c r="CW7" s="587"/>
      <c r="CX7" s="587"/>
      <c r="CY7" s="588"/>
      <c r="CZ7" s="639">
        <v>12</v>
      </c>
      <c r="DA7" s="639"/>
      <c r="DB7" s="639"/>
      <c r="DC7" s="639"/>
      <c r="DD7" s="592">
        <v>238873</v>
      </c>
      <c r="DE7" s="587"/>
      <c r="DF7" s="587"/>
      <c r="DG7" s="587"/>
      <c r="DH7" s="587"/>
      <c r="DI7" s="587"/>
      <c r="DJ7" s="587"/>
      <c r="DK7" s="587"/>
      <c r="DL7" s="587"/>
      <c r="DM7" s="587"/>
      <c r="DN7" s="587"/>
      <c r="DO7" s="587"/>
      <c r="DP7" s="588"/>
      <c r="DQ7" s="592">
        <v>12948853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358236</v>
      </c>
      <c r="S8" s="587"/>
      <c r="T8" s="587"/>
      <c r="U8" s="587"/>
      <c r="V8" s="587"/>
      <c r="W8" s="587"/>
      <c r="X8" s="587"/>
      <c r="Y8" s="588"/>
      <c r="Z8" s="639">
        <v>0.2</v>
      </c>
      <c r="AA8" s="639"/>
      <c r="AB8" s="639"/>
      <c r="AC8" s="639"/>
      <c r="AD8" s="640">
        <v>358236</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623844</v>
      </c>
      <c r="BH8" s="587"/>
      <c r="BI8" s="587"/>
      <c r="BJ8" s="587"/>
      <c r="BK8" s="587"/>
      <c r="BL8" s="587"/>
      <c r="BM8" s="587"/>
      <c r="BN8" s="588"/>
      <c r="BO8" s="639">
        <v>0.8</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96615410</v>
      </c>
      <c r="CS8" s="587"/>
      <c r="CT8" s="587"/>
      <c r="CU8" s="587"/>
      <c r="CV8" s="587"/>
      <c r="CW8" s="587"/>
      <c r="CX8" s="587"/>
      <c r="CY8" s="588"/>
      <c r="CZ8" s="639">
        <v>48.9</v>
      </c>
      <c r="DA8" s="639"/>
      <c r="DB8" s="639"/>
      <c r="DC8" s="639"/>
      <c r="DD8" s="592">
        <v>1160184</v>
      </c>
      <c r="DE8" s="587"/>
      <c r="DF8" s="587"/>
      <c r="DG8" s="587"/>
      <c r="DH8" s="587"/>
      <c r="DI8" s="587"/>
      <c r="DJ8" s="587"/>
      <c r="DK8" s="587"/>
      <c r="DL8" s="587"/>
      <c r="DM8" s="587"/>
      <c r="DN8" s="587"/>
      <c r="DO8" s="587"/>
      <c r="DP8" s="588"/>
      <c r="DQ8" s="592">
        <v>43614603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548667</v>
      </c>
      <c r="S9" s="587"/>
      <c r="T9" s="587"/>
      <c r="U9" s="587"/>
      <c r="V9" s="587"/>
      <c r="W9" s="587"/>
      <c r="X9" s="587"/>
      <c r="Y9" s="588"/>
      <c r="Z9" s="639">
        <v>0.3</v>
      </c>
      <c r="AA9" s="639"/>
      <c r="AB9" s="639"/>
      <c r="AC9" s="639"/>
      <c r="AD9" s="640">
        <v>548667</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22281739</v>
      </c>
      <c r="BH9" s="587"/>
      <c r="BI9" s="587"/>
      <c r="BJ9" s="587"/>
      <c r="BK9" s="587"/>
      <c r="BL9" s="587"/>
      <c r="BM9" s="587"/>
      <c r="BN9" s="588"/>
      <c r="BO9" s="639">
        <v>29.6</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14357738</v>
      </c>
      <c r="CS9" s="587"/>
      <c r="CT9" s="587"/>
      <c r="CU9" s="587"/>
      <c r="CV9" s="587"/>
      <c r="CW9" s="587"/>
      <c r="CX9" s="587"/>
      <c r="CY9" s="588"/>
      <c r="CZ9" s="639">
        <v>7.3</v>
      </c>
      <c r="DA9" s="639"/>
      <c r="DB9" s="639"/>
      <c r="DC9" s="639"/>
      <c r="DD9" s="592">
        <v>321356</v>
      </c>
      <c r="DE9" s="587"/>
      <c r="DF9" s="587"/>
      <c r="DG9" s="587"/>
      <c r="DH9" s="587"/>
      <c r="DI9" s="587"/>
      <c r="DJ9" s="587"/>
      <c r="DK9" s="587"/>
      <c r="DL9" s="587"/>
      <c r="DM9" s="587"/>
      <c r="DN9" s="587"/>
      <c r="DO9" s="587"/>
      <c r="DP9" s="588"/>
      <c r="DQ9" s="592">
        <v>12161292</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5137334</v>
      </c>
      <c r="S10" s="587"/>
      <c r="T10" s="587"/>
      <c r="U10" s="587"/>
      <c r="V10" s="587"/>
      <c r="W10" s="587"/>
      <c r="X10" s="587"/>
      <c r="Y10" s="588"/>
      <c r="Z10" s="639">
        <v>2.6</v>
      </c>
      <c r="AA10" s="639"/>
      <c r="AB10" s="639"/>
      <c r="AC10" s="639"/>
      <c r="AD10" s="640">
        <v>5137334</v>
      </c>
      <c r="AE10" s="640"/>
      <c r="AF10" s="640"/>
      <c r="AG10" s="640"/>
      <c r="AH10" s="640"/>
      <c r="AI10" s="640"/>
      <c r="AJ10" s="640"/>
      <c r="AK10" s="640"/>
      <c r="AL10" s="609">
        <v>5.2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1523601</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260063</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248970</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5161896</v>
      </c>
      <c r="BH11" s="587"/>
      <c r="BI11" s="587"/>
      <c r="BJ11" s="587"/>
      <c r="BK11" s="587"/>
      <c r="BL11" s="587"/>
      <c r="BM11" s="587"/>
      <c r="BN11" s="588"/>
      <c r="BO11" s="639">
        <v>6.9</v>
      </c>
      <c r="BP11" s="639"/>
      <c r="BQ11" s="639"/>
      <c r="BR11" s="639"/>
      <c r="BS11" s="592">
        <v>775349</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128090</v>
      </c>
      <c r="CS11" s="587"/>
      <c r="CT11" s="587"/>
      <c r="CU11" s="587"/>
      <c r="CV11" s="587"/>
      <c r="CW11" s="587"/>
      <c r="CX11" s="587"/>
      <c r="CY11" s="588"/>
      <c r="CZ11" s="639">
        <v>0.1</v>
      </c>
      <c r="DA11" s="639"/>
      <c r="DB11" s="639"/>
      <c r="DC11" s="639"/>
      <c r="DD11" s="592">
        <v>6531</v>
      </c>
      <c r="DE11" s="587"/>
      <c r="DF11" s="587"/>
      <c r="DG11" s="587"/>
      <c r="DH11" s="587"/>
      <c r="DI11" s="587"/>
      <c r="DJ11" s="587"/>
      <c r="DK11" s="587"/>
      <c r="DL11" s="587"/>
      <c r="DM11" s="587"/>
      <c r="DN11" s="587"/>
      <c r="DO11" s="587"/>
      <c r="DP11" s="588"/>
      <c r="DQ11" s="592">
        <v>120485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31808582</v>
      </c>
      <c r="BH12" s="587"/>
      <c r="BI12" s="587"/>
      <c r="BJ12" s="587"/>
      <c r="BK12" s="587"/>
      <c r="BL12" s="587"/>
      <c r="BM12" s="587"/>
      <c r="BN12" s="588"/>
      <c r="BO12" s="639">
        <v>42.3</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1997429</v>
      </c>
      <c r="CS12" s="587"/>
      <c r="CT12" s="587"/>
      <c r="CU12" s="587"/>
      <c r="CV12" s="587"/>
      <c r="CW12" s="587"/>
      <c r="CX12" s="587"/>
      <c r="CY12" s="588"/>
      <c r="CZ12" s="639">
        <v>1</v>
      </c>
      <c r="DA12" s="639"/>
      <c r="DB12" s="639"/>
      <c r="DC12" s="639"/>
      <c r="DD12" s="592">
        <v>50266</v>
      </c>
      <c r="DE12" s="587"/>
      <c r="DF12" s="587"/>
      <c r="DG12" s="587"/>
      <c r="DH12" s="587"/>
      <c r="DI12" s="587"/>
      <c r="DJ12" s="587"/>
      <c r="DK12" s="587"/>
      <c r="DL12" s="587"/>
      <c r="DM12" s="587"/>
      <c r="DN12" s="587"/>
      <c r="DO12" s="587"/>
      <c r="DP12" s="588"/>
      <c r="DQ12" s="592">
        <v>679866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385112</v>
      </c>
      <c r="S13" s="587"/>
      <c r="T13" s="587"/>
      <c r="U13" s="587"/>
      <c r="V13" s="587"/>
      <c r="W13" s="587"/>
      <c r="X13" s="587"/>
      <c r="Y13" s="588"/>
      <c r="Z13" s="639">
        <v>0.2</v>
      </c>
      <c r="AA13" s="639"/>
      <c r="AB13" s="639"/>
      <c r="AC13" s="639"/>
      <c r="AD13" s="640">
        <v>385112</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31478440</v>
      </c>
      <c r="BH13" s="587"/>
      <c r="BI13" s="587"/>
      <c r="BJ13" s="587"/>
      <c r="BK13" s="587"/>
      <c r="BL13" s="587"/>
      <c r="BM13" s="587"/>
      <c r="BN13" s="588"/>
      <c r="BO13" s="639">
        <v>41.8</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17565170</v>
      </c>
      <c r="CS13" s="587"/>
      <c r="CT13" s="587"/>
      <c r="CU13" s="587"/>
      <c r="CV13" s="587"/>
      <c r="CW13" s="587"/>
      <c r="CX13" s="587"/>
      <c r="CY13" s="588"/>
      <c r="CZ13" s="639">
        <v>8.9</v>
      </c>
      <c r="DA13" s="639"/>
      <c r="DB13" s="639"/>
      <c r="DC13" s="639"/>
      <c r="DD13" s="592">
        <v>3770358</v>
      </c>
      <c r="DE13" s="587"/>
      <c r="DF13" s="587"/>
      <c r="DG13" s="587"/>
      <c r="DH13" s="587"/>
      <c r="DI13" s="587"/>
      <c r="DJ13" s="587"/>
      <c r="DK13" s="587"/>
      <c r="DL13" s="587"/>
      <c r="DM13" s="587"/>
      <c r="DN13" s="587"/>
      <c r="DO13" s="587"/>
      <c r="DP13" s="588"/>
      <c r="DQ13" s="592">
        <v>13318632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431951</v>
      </c>
      <c r="BH14" s="587"/>
      <c r="BI14" s="587"/>
      <c r="BJ14" s="587"/>
      <c r="BK14" s="587"/>
      <c r="BL14" s="587"/>
      <c r="BM14" s="587"/>
      <c r="BN14" s="588"/>
      <c r="BO14" s="639">
        <v>0.6</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6868843</v>
      </c>
      <c r="CS14" s="587"/>
      <c r="CT14" s="587"/>
      <c r="CU14" s="587"/>
      <c r="CV14" s="587"/>
      <c r="CW14" s="587"/>
      <c r="CX14" s="587"/>
      <c r="CY14" s="588"/>
      <c r="CZ14" s="639">
        <v>3.5</v>
      </c>
      <c r="DA14" s="639"/>
      <c r="DB14" s="639"/>
      <c r="DC14" s="639"/>
      <c r="DD14" s="592">
        <v>2452023</v>
      </c>
      <c r="DE14" s="587"/>
      <c r="DF14" s="587"/>
      <c r="DG14" s="587"/>
      <c r="DH14" s="587"/>
      <c r="DI14" s="587"/>
      <c r="DJ14" s="587"/>
      <c r="DK14" s="587"/>
      <c r="DL14" s="587"/>
      <c r="DM14" s="587"/>
      <c r="DN14" s="587"/>
      <c r="DO14" s="587"/>
      <c r="DP14" s="588"/>
      <c r="DQ14" s="592">
        <v>5045478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438647</v>
      </c>
      <c r="S15" s="587"/>
      <c r="T15" s="587"/>
      <c r="U15" s="587"/>
      <c r="V15" s="587"/>
      <c r="W15" s="587"/>
      <c r="X15" s="587"/>
      <c r="Y15" s="588"/>
      <c r="Z15" s="639">
        <v>0.2</v>
      </c>
      <c r="AA15" s="639"/>
      <c r="AB15" s="639"/>
      <c r="AC15" s="639"/>
      <c r="AD15" s="640">
        <v>438647</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4407329</v>
      </c>
      <c r="BH15" s="587"/>
      <c r="BI15" s="587"/>
      <c r="BJ15" s="587"/>
      <c r="BK15" s="587"/>
      <c r="BL15" s="587"/>
      <c r="BM15" s="587"/>
      <c r="BN15" s="588"/>
      <c r="BO15" s="639">
        <v>5.9</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17771646</v>
      </c>
      <c r="CS15" s="587"/>
      <c r="CT15" s="587"/>
      <c r="CU15" s="587"/>
      <c r="CV15" s="587"/>
      <c r="CW15" s="587"/>
      <c r="CX15" s="587"/>
      <c r="CY15" s="588"/>
      <c r="CZ15" s="639">
        <v>9</v>
      </c>
      <c r="DA15" s="639"/>
      <c r="DB15" s="639"/>
      <c r="DC15" s="639"/>
      <c r="DD15" s="592">
        <v>5772083</v>
      </c>
      <c r="DE15" s="587"/>
      <c r="DF15" s="587"/>
      <c r="DG15" s="587"/>
      <c r="DH15" s="587"/>
      <c r="DI15" s="587"/>
      <c r="DJ15" s="587"/>
      <c r="DK15" s="587"/>
      <c r="DL15" s="587"/>
      <c r="DM15" s="587"/>
      <c r="DN15" s="587"/>
      <c r="DO15" s="587"/>
      <c r="DP15" s="588"/>
      <c r="DQ15" s="592">
        <v>12993247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22391749</v>
      </c>
      <c r="S16" s="587"/>
      <c r="T16" s="587"/>
      <c r="U16" s="587"/>
      <c r="V16" s="587"/>
      <c r="W16" s="587"/>
      <c r="X16" s="587"/>
      <c r="Y16" s="588"/>
      <c r="Z16" s="639">
        <v>11.2</v>
      </c>
      <c r="AA16" s="639"/>
      <c r="AB16" s="639"/>
      <c r="AC16" s="639"/>
      <c r="AD16" s="640">
        <v>21531155</v>
      </c>
      <c r="AE16" s="640"/>
      <c r="AF16" s="640"/>
      <c r="AG16" s="640"/>
      <c r="AH16" s="640"/>
      <c r="AI16" s="640"/>
      <c r="AJ16" s="640"/>
      <c r="AK16" s="640"/>
      <c r="AL16" s="609">
        <v>21.8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21531155</v>
      </c>
      <c r="S17" s="587"/>
      <c r="T17" s="587"/>
      <c r="U17" s="587"/>
      <c r="V17" s="587"/>
      <c r="W17" s="587"/>
      <c r="X17" s="587"/>
      <c r="Y17" s="588"/>
      <c r="Z17" s="639">
        <v>10.8</v>
      </c>
      <c r="AA17" s="639"/>
      <c r="AB17" s="639"/>
      <c r="AC17" s="639"/>
      <c r="AD17" s="640">
        <v>21531155</v>
      </c>
      <c r="AE17" s="640"/>
      <c r="AF17" s="640"/>
      <c r="AG17" s="640"/>
      <c r="AH17" s="640"/>
      <c r="AI17" s="640"/>
      <c r="AJ17" s="640"/>
      <c r="AK17" s="640"/>
      <c r="AL17" s="609">
        <v>21.8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17540241</v>
      </c>
      <c r="CS17" s="587"/>
      <c r="CT17" s="587"/>
      <c r="CU17" s="587"/>
      <c r="CV17" s="587"/>
      <c r="CW17" s="587"/>
      <c r="CX17" s="587"/>
      <c r="CY17" s="588"/>
      <c r="CZ17" s="639">
        <v>8.9</v>
      </c>
      <c r="DA17" s="639"/>
      <c r="DB17" s="639"/>
      <c r="DC17" s="639"/>
      <c r="DD17" s="592" t="s">
        <v>112</v>
      </c>
      <c r="DE17" s="587"/>
      <c r="DF17" s="587"/>
      <c r="DG17" s="587"/>
      <c r="DH17" s="587"/>
      <c r="DI17" s="587"/>
      <c r="DJ17" s="587"/>
      <c r="DK17" s="587"/>
      <c r="DL17" s="587"/>
      <c r="DM17" s="587"/>
      <c r="DN17" s="587"/>
      <c r="DO17" s="587"/>
      <c r="DP17" s="588"/>
      <c r="DQ17" s="592">
        <v>17502287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860551</v>
      </c>
      <c r="S18" s="587"/>
      <c r="T18" s="587"/>
      <c r="U18" s="587"/>
      <c r="V18" s="587"/>
      <c r="W18" s="587"/>
      <c r="X18" s="587"/>
      <c r="Y18" s="588"/>
      <c r="Z18" s="639">
        <v>0.4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9031059</v>
      </c>
      <c r="BH19" s="587"/>
      <c r="BI19" s="587"/>
      <c r="BJ19" s="587"/>
      <c r="BK19" s="587"/>
      <c r="BL19" s="587"/>
      <c r="BM19" s="587"/>
      <c r="BN19" s="588"/>
      <c r="BO19" s="639">
        <v>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105560025</v>
      </c>
      <c r="S20" s="587"/>
      <c r="T20" s="587"/>
      <c r="U20" s="587"/>
      <c r="V20" s="587"/>
      <c r="W20" s="587"/>
      <c r="X20" s="587"/>
      <c r="Y20" s="588"/>
      <c r="Z20" s="639">
        <v>52.9</v>
      </c>
      <c r="AA20" s="639"/>
      <c r="AB20" s="639"/>
      <c r="AC20" s="639"/>
      <c r="AD20" s="640">
        <v>97796556</v>
      </c>
      <c r="AE20" s="640"/>
      <c r="AF20" s="640"/>
      <c r="AG20" s="640"/>
      <c r="AH20" s="640"/>
      <c r="AI20" s="640"/>
      <c r="AJ20" s="640"/>
      <c r="AK20" s="640"/>
      <c r="AL20" s="609">
        <v>99.2</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9031059</v>
      </c>
      <c r="BH20" s="587"/>
      <c r="BI20" s="587"/>
      <c r="BJ20" s="587"/>
      <c r="BK20" s="587"/>
      <c r="BL20" s="587"/>
      <c r="BM20" s="587"/>
      <c r="BN20" s="588"/>
      <c r="BO20" s="639">
        <v>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197701910</v>
      </c>
      <c r="CS20" s="587"/>
      <c r="CT20" s="587"/>
      <c r="CU20" s="587"/>
      <c r="CV20" s="587"/>
      <c r="CW20" s="587"/>
      <c r="CX20" s="587"/>
      <c r="CY20" s="588"/>
      <c r="CZ20" s="639">
        <v>100</v>
      </c>
      <c r="DA20" s="639"/>
      <c r="DB20" s="639"/>
      <c r="DC20" s="639"/>
      <c r="DD20" s="592">
        <v>13771674</v>
      </c>
      <c r="DE20" s="587"/>
      <c r="DF20" s="587"/>
      <c r="DG20" s="587"/>
      <c r="DH20" s="587"/>
      <c r="DI20" s="587"/>
      <c r="DJ20" s="587"/>
      <c r="DK20" s="587"/>
      <c r="DL20" s="587"/>
      <c r="DM20" s="587"/>
      <c r="DN20" s="587"/>
      <c r="DO20" s="587"/>
      <c r="DP20" s="588"/>
      <c r="DQ20" s="592">
        <v>119581815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81411</v>
      </c>
      <c r="S21" s="587"/>
      <c r="T21" s="587"/>
      <c r="U21" s="587"/>
      <c r="V21" s="587"/>
      <c r="W21" s="587"/>
      <c r="X21" s="587"/>
      <c r="Y21" s="588"/>
      <c r="Z21" s="639">
        <v>0</v>
      </c>
      <c r="AA21" s="639"/>
      <c r="AB21" s="639"/>
      <c r="AC21" s="639"/>
      <c r="AD21" s="640">
        <v>81411</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1664</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2895107</v>
      </c>
      <c r="S22" s="587"/>
      <c r="T22" s="587"/>
      <c r="U22" s="587"/>
      <c r="V22" s="587"/>
      <c r="W22" s="587"/>
      <c r="X22" s="587"/>
      <c r="Y22" s="588"/>
      <c r="Z22" s="639">
        <v>1.5</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v>2126520</v>
      </c>
      <c r="BH22" s="587"/>
      <c r="BI22" s="587"/>
      <c r="BJ22" s="587"/>
      <c r="BK22" s="587"/>
      <c r="BL22" s="587"/>
      <c r="BM22" s="587"/>
      <c r="BN22" s="588"/>
      <c r="BO22" s="639">
        <v>2.8</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2499194</v>
      </c>
      <c r="S23" s="587"/>
      <c r="T23" s="587"/>
      <c r="U23" s="587"/>
      <c r="V23" s="587"/>
      <c r="W23" s="587"/>
      <c r="X23" s="587"/>
      <c r="Y23" s="588"/>
      <c r="Z23" s="639">
        <v>1.3</v>
      </c>
      <c r="AA23" s="639"/>
      <c r="AB23" s="639"/>
      <c r="AC23" s="639"/>
      <c r="AD23" s="640">
        <v>691624</v>
      </c>
      <c r="AE23" s="640"/>
      <c r="AF23" s="640"/>
      <c r="AG23" s="640"/>
      <c r="AH23" s="640"/>
      <c r="AI23" s="640"/>
      <c r="AJ23" s="640"/>
      <c r="AK23" s="640"/>
      <c r="AL23" s="609">
        <v>0.7</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6902875</v>
      </c>
      <c r="BH23" s="587"/>
      <c r="BI23" s="587"/>
      <c r="BJ23" s="587"/>
      <c r="BK23" s="587"/>
      <c r="BL23" s="587"/>
      <c r="BM23" s="587"/>
      <c r="BN23" s="588"/>
      <c r="BO23" s="639">
        <v>9.1999999999999993</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427975</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114588762</v>
      </c>
      <c r="CS24" s="637"/>
      <c r="CT24" s="637"/>
      <c r="CU24" s="637"/>
      <c r="CV24" s="637"/>
      <c r="CW24" s="637"/>
      <c r="CX24" s="637"/>
      <c r="CY24" s="684"/>
      <c r="CZ24" s="688">
        <v>58</v>
      </c>
      <c r="DA24" s="689"/>
      <c r="DB24" s="689"/>
      <c r="DC24" s="690"/>
      <c r="DD24" s="683">
        <v>63402826</v>
      </c>
      <c r="DE24" s="637"/>
      <c r="DF24" s="637"/>
      <c r="DG24" s="637"/>
      <c r="DH24" s="637"/>
      <c r="DI24" s="637"/>
      <c r="DJ24" s="637"/>
      <c r="DK24" s="684"/>
      <c r="DL24" s="683">
        <v>63322331</v>
      </c>
      <c r="DM24" s="637"/>
      <c r="DN24" s="637"/>
      <c r="DO24" s="637"/>
      <c r="DP24" s="637"/>
      <c r="DQ24" s="637"/>
      <c r="DR24" s="637"/>
      <c r="DS24" s="637"/>
      <c r="DT24" s="637"/>
      <c r="DU24" s="637"/>
      <c r="DV24" s="684"/>
      <c r="DW24" s="685">
        <v>57.9</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46772716</v>
      </c>
      <c r="S25" s="587"/>
      <c r="T25" s="587"/>
      <c r="U25" s="587"/>
      <c r="V25" s="587"/>
      <c r="W25" s="587"/>
      <c r="X25" s="587"/>
      <c r="Y25" s="588"/>
      <c r="Z25" s="639">
        <v>23.5</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27883425</v>
      </c>
      <c r="CS25" s="605"/>
      <c r="CT25" s="605"/>
      <c r="CU25" s="605"/>
      <c r="CV25" s="605"/>
      <c r="CW25" s="605"/>
      <c r="CX25" s="605"/>
      <c r="CY25" s="606"/>
      <c r="CZ25" s="589">
        <v>14.1</v>
      </c>
      <c r="DA25" s="607"/>
      <c r="DB25" s="607"/>
      <c r="DC25" s="608"/>
      <c r="DD25" s="592">
        <v>25792699</v>
      </c>
      <c r="DE25" s="605"/>
      <c r="DF25" s="605"/>
      <c r="DG25" s="605"/>
      <c r="DH25" s="605"/>
      <c r="DI25" s="605"/>
      <c r="DJ25" s="605"/>
      <c r="DK25" s="606"/>
      <c r="DL25" s="592">
        <v>25712682</v>
      </c>
      <c r="DM25" s="605"/>
      <c r="DN25" s="605"/>
      <c r="DO25" s="605"/>
      <c r="DP25" s="605"/>
      <c r="DQ25" s="605"/>
      <c r="DR25" s="605"/>
      <c r="DS25" s="605"/>
      <c r="DT25" s="605"/>
      <c r="DU25" s="605"/>
      <c r="DV25" s="606"/>
      <c r="DW25" s="609">
        <v>23.5</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18146070</v>
      </c>
      <c r="CS26" s="587"/>
      <c r="CT26" s="587"/>
      <c r="CU26" s="587"/>
      <c r="CV26" s="587"/>
      <c r="CW26" s="587"/>
      <c r="CX26" s="587"/>
      <c r="CY26" s="588"/>
      <c r="CZ26" s="589">
        <v>9.1999999999999993</v>
      </c>
      <c r="DA26" s="607"/>
      <c r="DB26" s="607"/>
      <c r="DC26" s="608"/>
      <c r="DD26" s="592">
        <v>16864126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9382035</v>
      </c>
      <c r="S27" s="587"/>
      <c r="T27" s="587"/>
      <c r="U27" s="587"/>
      <c r="V27" s="587"/>
      <c r="W27" s="587"/>
      <c r="X27" s="587"/>
      <c r="Y27" s="588"/>
      <c r="Z27" s="639">
        <v>4.7</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75270001</v>
      </c>
      <c r="BH27" s="587"/>
      <c r="BI27" s="587"/>
      <c r="BJ27" s="587"/>
      <c r="BK27" s="587"/>
      <c r="BL27" s="587"/>
      <c r="BM27" s="587"/>
      <c r="BN27" s="588"/>
      <c r="BO27" s="639">
        <v>100</v>
      </c>
      <c r="BP27" s="639"/>
      <c r="BQ27" s="639"/>
      <c r="BR27" s="639"/>
      <c r="BS27" s="592">
        <v>775349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69165096</v>
      </c>
      <c r="CS27" s="605"/>
      <c r="CT27" s="605"/>
      <c r="CU27" s="605"/>
      <c r="CV27" s="605"/>
      <c r="CW27" s="605"/>
      <c r="CX27" s="605"/>
      <c r="CY27" s="606"/>
      <c r="CZ27" s="589">
        <v>35</v>
      </c>
      <c r="DA27" s="607"/>
      <c r="DB27" s="607"/>
      <c r="DC27" s="608"/>
      <c r="DD27" s="592">
        <v>20107840</v>
      </c>
      <c r="DE27" s="605"/>
      <c r="DF27" s="605"/>
      <c r="DG27" s="605"/>
      <c r="DH27" s="605"/>
      <c r="DI27" s="605"/>
      <c r="DJ27" s="605"/>
      <c r="DK27" s="606"/>
      <c r="DL27" s="592">
        <v>20107670</v>
      </c>
      <c r="DM27" s="605"/>
      <c r="DN27" s="605"/>
      <c r="DO27" s="605"/>
      <c r="DP27" s="605"/>
      <c r="DQ27" s="605"/>
      <c r="DR27" s="605"/>
      <c r="DS27" s="605"/>
      <c r="DT27" s="605"/>
      <c r="DU27" s="605"/>
      <c r="DV27" s="606"/>
      <c r="DW27" s="609">
        <v>18.399999999999999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605297</v>
      </c>
      <c r="S28" s="587"/>
      <c r="T28" s="587"/>
      <c r="U28" s="587"/>
      <c r="V28" s="587"/>
      <c r="W28" s="587"/>
      <c r="X28" s="587"/>
      <c r="Y28" s="588"/>
      <c r="Z28" s="639">
        <v>0.3</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17540241</v>
      </c>
      <c r="CS28" s="587"/>
      <c r="CT28" s="587"/>
      <c r="CU28" s="587"/>
      <c r="CV28" s="587"/>
      <c r="CW28" s="587"/>
      <c r="CX28" s="587"/>
      <c r="CY28" s="588"/>
      <c r="CZ28" s="589">
        <v>8.9</v>
      </c>
      <c r="DA28" s="607"/>
      <c r="DB28" s="607"/>
      <c r="DC28" s="608"/>
      <c r="DD28" s="592">
        <v>17502287</v>
      </c>
      <c r="DE28" s="587"/>
      <c r="DF28" s="587"/>
      <c r="DG28" s="587"/>
      <c r="DH28" s="587"/>
      <c r="DI28" s="587"/>
      <c r="DJ28" s="587"/>
      <c r="DK28" s="588"/>
      <c r="DL28" s="592">
        <v>17501979</v>
      </c>
      <c r="DM28" s="587"/>
      <c r="DN28" s="587"/>
      <c r="DO28" s="587"/>
      <c r="DP28" s="587"/>
      <c r="DQ28" s="587"/>
      <c r="DR28" s="587"/>
      <c r="DS28" s="587"/>
      <c r="DT28" s="587"/>
      <c r="DU28" s="587"/>
      <c r="DV28" s="588"/>
      <c r="DW28" s="609">
        <v>16</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12493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17503230</v>
      </c>
      <c r="CS29" s="605"/>
      <c r="CT29" s="605"/>
      <c r="CU29" s="605"/>
      <c r="CV29" s="605"/>
      <c r="CW29" s="605"/>
      <c r="CX29" s="605"/>
      <c r="CY29" s="606"/>
      <c r="CZ29" s="589">
        <v>8.9</v>
      </c>
      <c r="DA29" s="607"/>
      <c r="DB29" s="607"/>
      <c r="DC29" s="608"/>
      <c r="DD29" s="592">
        <v>17465276</v>
      </c>
      <c r="DE29" s="605"/>
      <c r="DF29" s="605"/>
      <c r="DG29" s="605"/>
      <c r="DH29" s="605"/>
      <c r="DI29" s="605"/>
      <c r="DJ29" s="605"/>
      <c r="DK29" s="606"/>
      <c r="DL29" s="592">
        <v>17464968</v>
      </c>
      <c r="DM29" s="605"/>
      <c r="DN29" s="605"/>
      <c r="DO29" s="605"/>
      <c r="DP29" s="605"/>
      <c r="DQ29" s="605"/>
      <c r="DR29" s="605"/>
      <c r="DS29" s="605"/>
      <c r="DT29" s="605"/>
      <c r="DU29" s="605"/>
      <c r="DV29" s="606"/>
      <c r="DW29" s="609">
        <v>16</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3631936</v>
      </c>
      <c r="S30" s="587"/>
      <c r="T30" s="587"/>
      <c r="U30" s="587"/>
      <c r="V30" s="587"/>
      <c r="W30" s="587"/>
      <c r="X30" s="587"/>
      <c r="Y30" s="588"/>
      <c r="Z30" s="639">
        <v>1.8</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95.2</v>
      </c>
      <c r="BN30" s="653"/>
      <c r="BO30" s="653"/>
      <c r="BP30" s="653"/>
      <c r="BQ30" s="655"/>
      <c r="BR30" s="652">
        <v>98.2</v>
      </c>
      <c r="BS30" s="653"/>
      <c r="BT30" s="653"/>
      <c r="BU30" s="653"/>
      <c r="BV30" s="653"/>
      <c r="BW30" s="653"/>
      <c r="BX30" s="654">
        <v>94</v>
      </c>
      <c r="BY30" s="653"/>
      <c r="BZ30" s="653"/>
      <c r="CA30" s="653"/>
      <c r="CB30" s="655"/>
      <c r="CD30" s="658"/>
      <c r="CE30" s="659"/>
      <c r="CF30" s="623" t="s">
        <v>291</v>
      </c>
      <c r="CG30" s="620"/>
      <c r="CH30" s="620"/>
      <c r="CI30" s="620"/>
      <c r="CJ30" s="620"/>
      <c r="CK30" s="620"/>
      <c r="CL30" s="620"/>
      <c r="CM30" s="620"/>
      <c r="CN30" s="620"/>
      <c r="CO30" s="620"/>
      <c r="CP30" s="620"/>
      <c r="CQ30" s="621"/>
      <c r="CR30" s="586">
        <v>15546127</v>
      </c>
      <c r="CS30" s="587"/>
      <c r="CT30" s="587"/>
      <c r="CU30" s="587"/>
      <c r="CV30" s="587"/>
      <c r="CW30" s="587"/>
      <c r="CX30" s="587"/>
      <c r="CY30" s="588"/>
      <c r="CZ30" s="589">
        <v>7.9</v>
      </c>
      <c r="DA30" s="607"/>
      <c r="DB30" s="607"/>
      <c r="DC30" s="608"/>
      <c r="DD30" s="592">
        <v>15508173</v>
      </c>
      <c r="DE30" s="587"/>
      <c r="DF30" s="587"/>
      <c r="DG30" s="587"/>
      <c r="DH30" s="587"/>
      <c r="DI30" s="587"/>
      <c r="DJ30" s="587"/>
      <c r="DK30" s="588"/>
      <c r="DL30" s="592">
        <v>15507865</v>
      </c>
      <c r="DM30" s="587"/>
      <c r="DN30" s="587"/>
      <c r="DO30" s="587"/>
      <c r="DP30" s="587"/>
      <c r="DQ30" s="587"/>
      <c r="DR30" s="587"/>
      <c r="DS30" s="587"/>
      <c r="DT30" s="587"/>
      <c r="DU30" s="587"/>
      <c r="DV30" s="588"/>
      <c r="DW30" s="609">
        <v>14.2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1067246</v>
      </c>
      <c r="S31" s="587"/>
      <c r="T31" s="587"/>
      <c r="U31" s="587"/>
      <c r="V31" s="587"/>
      <c r="W31" s="587"/>
      <c r="X31" s="587"/>
      <c r="Y31" s="588"/>
      <c r="Z31" s="639">
        <v>0.5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94.7</v>
      </c>
      <c r="BN31" s="651"/>
      <c r="BO31" s="651"/>
      <c r="BP31" s="651"/>
      <c r="BQ31" s="615"/>
      <c r="BR31" s="650">
        <v>97.3</v>
      </c>
      <c r="BS31" s="605"/>
      <c r="BT31" s="605"/>
      <c r="BU31" s="605"/>
      <c r="BV31" s="605"/>
      <c r="BW31" s="605"/>
      <c r="BX31" s="641">
        <v>93.7</v>
      </c>
      <c r="BY31" s="651"/>
      <c r="BZ31" s="651"/>
      <c r="CA31" s="651"/>
      <c r="CB31" s="615"/>
      <c r="CD31" s="658"/>
      <c r="CE31" s="659"/>
      <c r="CF31" s="623" t="s">
        <v>295</v>
      </c>
      <c r="CG31" s="620"/>
      <c r="CH31" s="620"/>
      <c r="CI31" s="620"/>
      <c r="CJ31" s="620"/>
      <c r="CK31" s="620"/>
      <c r="CL31" s="620"/>
      <c r="CM31" s="620"/>
      <c r="CN31" s="620"/>
      <c r="CO31" s="620"/>
      <c r="CP31" s="620"/>
      <c r="CQ31" s="621"/>
      <c r="CR31" s="586">
        <v>1957103</v>
      </c>
      <c r="CS31" s="605"/>
      <c r="CT31" s="605"/>
      <c r="CU31" s="605"/>
      <c r="CV31" s="605"/>
      <c r="CW31" s="605"/>
      <c r="CX31" s="605"/>
      <c r="CY31" s="606"/>
      <c r="CZ31" s="589">
        <v>1</v>
      </c>
      <c r="DA31" s="607"/>
      <c r="DB31" s="607"/>
      <c r="DC31" s="608"/>
      <c r="DD31" s="592">
        <v>1957103</v>
      </c>
      <c r="DE31" s="605"/>
      <c r="DF31" s="605"/>
      <c r="DG31" s="605"/>
      <c r="DH31" s="605"/>
      <c r="DI31" s="605"/>
      <c r="DJ31" s="605"/>
      <c r="DK31" s="606"/>
      <c r="DL31" s="592">
        <v>1957103</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2925915</v>
      </c>
      <c r="S32" s="587"/>
      <c r="T32" s="587"/>
      <c r="U32" s="587"/>
      <c r="V32" s="587"/>
      <c r="W32" s="587"/>
      <c r="X32" s="587"/>
      <c r="Y32" s="588"/>
      <c r="Z32" s="639">
        <v>1.5</v>
      </c>
      <c r="AA32" s="639"/>
      <c r="AB32" s="639"/>
      <c r="AC32" s="639"/>
      <c r="AD32" s="640">
        <v>45895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98.5</v>
      </c>
      <c r="BH32" s="571"/>
      <c r="BI32" s="571"/>
      <c r="BJ32" s="571"/>
      <c r="BK32" s="571"/>
      <c r="BL32" s="571"/>
      <c r="BM32" s="634">
        <v>94.9</v>
      </c>
      <c r="BN32" s="571"/>
      <c r="BO32" s="571"/>
      <c r="BP32" s="571"/>
      <c r="BQ32" s="628"/>
      <c r="BR32" s="649">
        <v>98.8</v>
      </c>
      <c r="BS32" s="571"/>
      <c r="BT32" s="571"/>
      <c r="BU32" s="571"/>
      <c r="BV32" s="571"/>
      <c r="BW32" s="571"/>
      <c r="BX32" s="634">
        <v>93.4</v>
      </c>
      <c r="BY32" s="571"/>
      <c r="BZ32" s="571"/>
      <c r="CA32" s="571"/>
      <c r="CB32" s="628"/>
      <c r="CD32" s="660"/>
      <c r="CE32" s="661"/>
      <c r="CF32" s="623" t="s">
        <v>298</v>
      </c>
      <c r="CG32" s="620"/>
      <c r="CH32" s="620"/>
      <c r="CI32" s="620"/>
      <c r="CJ32" s="620"/>
      <c r="CK32" s="620"/>
      <c r="CL32" s="620"/>
      <c r="CM32" s="620"/>
      <c r="CN32" s="620"/>
      <c r="CO32" s="620"/>
      <c r="CP32" s="620"/>
      <c r="CQ32" s="621"/>
      <c r="CR32" s="586">
        <v>37011</v>
      </c>
      <c r="CS32" s="587"/>
      <c r="CT32" s="587"/>
      <c r="CU32" s="587"/>
      <c r="CV32" s="587"/>
      <c r="CW32" s="587"/>
      <c r="CX32" s="587"/>
      <c r="CY32" s="588"/>
      <c r="CZ32" s="589">
        <v>0</v>
      </c>
      <c r="DA32" s="607"/>
      <c r="DB32" s="607"/>
      <c r="DC32" s="608"/>
      <c r="DD32" s="592">
        <v>37011</v>
      </c>
      <c r="DE32" s="587"/>
      <c r="DF32" s="587"/>
      <c r="DG32" s="587"/>
      <c r="DH32" s="587"/>
      <c r="DI32" s="587"/>
      <c r="DJ32" s="587"/>
      <c r="DK32" s="588"/>
      <c r="DL32" s="592">
        <v>37011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23513500</v>
      </c>
      <c r="S33" s="587"/>
      <c r="T33" s="587"/>
      <c r="U33" s="587"/>
      <c r="V33" s="587"/>
      <c r="W33" s="587"/>
      <c r="X33" s="587"/>
      <c r="Y33" s="588"/>
      <c r="Z33" s="639">
        <v>11.8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69341474</v>
      </c>
      <c r="CS33" s="605"/>
      <c r="CT33" s="605"/>
      <c r="CU33" s="605"/>
      <c r="CV33" s="605"/>
      <c r="CW33" s="605"/>
      <c r="CX33" s="605"/>
      <c r="CY33" s="606"/>
      <c r="CZ33" s="589">
        <v>35.1</v>
      </c>
      <c r="DA33" s="607"/>
      <c r="DB33" s="607"/>
      <c r="DC33" s="608"/>
      <c r="DD33" s="592">
        <v>52043635</v>
      </c>
      <c r="DE33" s="605"/>
      <c r="DF33" s="605"/>
      <c r="DG33" s="605"/>
      <c r="DH33" s="605"/>
      <c r="DI33" s="605"/>
      <c r="DJ33" s="605"/>
      <c r="DK33" s="606"/>
      <c r="DL33" s="592">
        <v>40009314</v>
      </c>
      <c r="DM33" s="605"/>
      <c r="DN33" s="605"/>
      <c r="DO33" s="605"/>
      <c r="DP33" s="605"/>
      <c r="DQ33" s="605"/>
      <c r="DR33" s="605"/>
      <c r="DS33" s="605"/>
      <c r="DT33" s="605"/>
      <c r="DU33" s="605"/>
      <c r="DV33" s="606"/>
      <c r="DW33" s="609">
        <v>36.6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14956752</v>
      </c>
      <c r="CS34" s="587"/>
      <c r="CT34" s="587"/>
      <c r="CU34" s="587"/>
      <c r="CV34" s="587"/>
      <c r="CW34" s="587"/>
      <c r="CX34" s="587"/>
      <c r="CY34" s="588"/>
      <c r="CZ34" s="589">
        <v>7.6</v>
      </c>
      <c r="DA34" s="607"/>
      <c r="DB34" s="607"/>
      <c r="DC34" s="608"/>
      <c r="DD34" s="592">
        <v>12422467</v>
      </c>
      <c r="DE34" s="587"/>
      <c r="DF34" s="587"/>
      <c r="DG34" s="587"/>
      <c r="DH34" s="587"/>
      <c r="DI34" s="587"/>
      <c r="DJ34" s="587"/>
      <c r="DK34" s="588"/>
      <c r="DL34" s="592">
        <v>11524249</v>
      </c>
      <c r="DM34" s="587"/>
      <c r="DN34" s="587"/>
      <c r="DO34" s="587"/>
      <c r="DP34" s="587"/>
      <c r="DQ34" s="587"/>
      <c r="DR34" s="587"/>
      <c r="DS34" s="587"/>
      <c r="DT34" s="587"/>
      <c r="DU34" s="587"/>
      <c r="DV34" s="588"/>
      <c r="DW34" s="609">
        <v>10.5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10761800</v>
      </c>
      <c r="S35" s="587"/>
      <c r="T35" s="587"/>
      <c r="U35" s="587"/>
      <c r="V35" s="587"/>
      <c r="W35" s="587"/>
      <c r="X35" s="587"/>
      <c r="Y35" s="588"/>
      <c r="Z35" s="639">
        <v>5.4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28871681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-335855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1624969</v>
      </c>
      <c r="CS35" s="605"/>
      <c r="CT35" s="605"/>
      <c r="CU35" s="605"/>
      <c r="CV35" s="605"/>
      <c r="CW35" s="605"/>
      <c r="CX35" s="605"/>
      <c r="CY35" s="606"/>
      <c r="CZ35" s="589">
        <v>0.8</v>
      </c>
      <c r="DA35" s="607"/>
      <c r="DB35" s="607"/>
      <c r="DC35" s="608"/>
      <c r="DD35" s="592">
        <v>1390675</v>
      </c>
      <c r="DE35" s="605"/>
      <c r="DF35" s="605"/>
      <c r="DG35" s="605"/>
      <c r="DH35" s="605"/>
      <c r="DI35" s="605"/>
      <c r="DJ35" s="605"/>
      <c r="DK35" s="606"/>
      <c r="DL35" s="592">
        <v>1390675</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199374850</v>
      </c>
      <c r="S36" s="627"/>
      <c r="T36" s="627"/>
      <c r="U36" s="627"/>
      <c r="V36" s="627"/>
      <c r="W36" s="627"/>
      <c r="X36" s="627"/>
      <c r="Y36" s="630"/>
      <c r="Z36" s="631">
        <v>100</v>
      </c>
      <c r="AA36" s="631"/>
      <c r="AB36" s="631"/>
      <c r="AC36" s="631"/>
      <c r="AD36" s="632">
        <v>98615486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9241000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-3589007</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27641842</v>
      </c>
      <c r="CS36" s="587"/>
      <c r="CT36" s="587"/>
      <c r="CU36" s="587"/>
      <c r="CV36" s="587"/>
      <c r="CW36" s="587"/>
      <c r="CX36" s="587"/>
      <c r="CY36" s="588"/>
      <c r="CZ36" s="589">
        <v>14</v>
      </c>
      <c r="DA36" s="607"/>
      <c r="DB36" s="607"/>
      <c r="DC36" s="608"/>
      <c r="DD36" s="592">
        <v>18350343</v>
      </c>
      <c r="DE36" s="587"/>
      <c r="DF36" s="587"/>
      <c r="DG36" s="587"/>
      <c r="DH36" s="587"/>
      <c r="DI36" s="587"/>
      <c r="DJ36" s="587"/>
      <c r="DK36" s="588"/>
      <c r="DL36" s="592">
        <v>16348013</v>
      </c>
      <c r="DM36" s="587"/>
      <c r="DN36" s="587"/>
      <c r="DO36" s="587"/>
      <c r="DP36" s="587"/>
      <c r="DQ36" s="587"/>
      <c r="DR36" s="587"/>
      <c r="DS36" s="587"/>
      <c r="DT36" s="587"/>
      <c r="DU36" s="587"/>
      <c r="DV36" s="588"/>
      <c r="DW36" s="609">
        <v>14.9</v>
      </c>
      <c r="DX36" s="610"/>
      <c r="DY36" s="610"/>
      <c r="DZ36" s="610"/>
      <c r="EA36" s="610"/>
      <c r="EB36" s="610"/>
      <c r="EC36" s="611"/>
    </row>
    <row r="37" spans="2:133" ht="11.25" customHeight="1">
      <c r="AQ37" s="612" t="s">
        <v>313</v>
      </c>
      <c r="AR37" s="613"/>
      <c r="AS37" s="613"/>
      <c r="AT37" s="613"/>
      <c r="AU37" s="613"/>
      <c r="AV37" s="613"/>
      <c r="AW37" s="613"/>
      <c r="AX37" s="613"/>
      <c r="AY37" s="614"/>
      <c r="AZ37" s="586">
        <v>1786288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86194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2407967</v>
      </c>
      <c r="CS37" s="605"/>
      <c r="CT37" s="605"/>
      <c r="CU37" s="605"/>
      <c r="CV37" s="605"/>
      <c r="CW37" s="605"/>
      <c r="CX37" s="605"/>
      <c r="CY37" s="606"/>
      <c r="CZ37" s="589">
        <v>1.2</v>
      </c>
      <c r="DA37" s="607"/>
      <c r="DB37" s="607"/>
      <c r="DC37" s="608"/>
      <c r="DD37" s="592">
        <v>2407967</v>
      </c>
      <c r="DE37" s="605"/>
      <c r="DF37" s="605"/>
      <c r="DG37" s="605"/>
      <c r="DH37" s="605"/>
      <c r="DI37" s="605"/>
      <c r="DJ37" s="605"/>
      <c r="DK37" s="606"/>
      <c r="DL37" s="592">
        <v>2062794</v>
      </c>
      <c r="DM37" s="605"/>
      <c r="DN37" s="605"/>
      <c r="DO37" s="605"/>
      <c r="DP37" s="605"/>
      <c r="DQ37" s="605"/>
      <c r="DR37" s="605"/>
      <c r="DS37" s="605"/>
      <c r="DT37" s="605"/>
      <c r="DU37" s="605"/>
      <c r="DV37" s="606"/>
      <c r="DW37" s="609">
        <v>1.9</v>
      </c>
      <c r="DX37" s="610"/>
      <c r="DY37" s="610"/>
      <c r="DZ37" s="610"/>
      <c r="EA37" s="610"/>
      <c r="EB37" s="610"/>
      <c r="EC37" s="611"/>
    </row>
    <row r="38" spans="2:133" ht="11.25" customHeight="1">
      <c r="AQ38" s="612" t="s">
        <v>316</v>
      </c>
      <c r="AR38" s="613"/>
      <c r="AS38" s="613"/>
      <c r="AT38" s="613"/>
      <c r="AU38" s="613"/>
      <c r="AV38" s="613"/>
      <c r="AW38" s="613"/>
      <c r="AX38" s="613"/>
      <c r="AY38" s="614"/>
      <c r="AZ38" s="586">
        <v>535156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145471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17688439</v>
      </c>
      <c r="CS38" s="587"/>
      <c r="CT38" s="587"/>
      <c r="CU38" s="587"/>
      <c r="CV38" s="587"/>
      <c r="CW38" s="587"/>
      <c r="CX38" s="587"/>
      <c r="CY38" s="588"/>
      <c r="CZ38" s="589">
        <v>8.9</v>
      </c>
      <c r="DA38" s="607"/>
      <c r="DB38" s="607"/>
      <c r="DC38" s="608"/>
      <c r="DD38" s="592">
        <v>14531951</v>
      </c>
      <c r="DE38" s="587"/>
      <c r="DF38" s="587"/>
      <c r="DG38" s="587"/>
      <c r="DH38" s="587"/>
      <c r="DI38" s="587"/>
      <c r="DJ38" s="587"/>
      <c r="DK38" s="588"/>
      <c r="DL38" s="592">
        <v>10746362</v>
      </c>
      <c r="DM38" s="587"/>
      <c r="DN38" s="587"/>
      <c r="DO38" s="587"/>
      <c r="DP38" s="587"/>
      <c r="DQ38" s="587"/>
      <c r="DR38" s="587"/>
      <c r="DS38" s="587"/>
      <c r="DT38" s="587"/>
      <c r="DU38" s="587"/>
      <c r="DV38" s="588"/>
      <c r="DW38" s="609">
        <v>9.8000000000000007</v>
      </c>
      <c r="DX38" s="610"/>
      <c r="DY38" s="610"/>
      <c r="DZ38" s="610"/>
      <c r="EA38" s="610"/>
      <c r="EB38" s="610"/>
      <c r="EC38" s="611"/>
    </row>
    <row r="39" spans="2:133" ht="11.25" customHeight="1">
      <c r="AQ39" s="612" t="s">
        <v>319</v>
      </c>
      <c r="AR39" s="613"/>
      <c r="AS39" s="613"/>
      <c r="AT39" s="613"/>
      <c r="AU39" s="613"/>
      <c r="AV39" s="613"/>
      <c r="AW39" s="613"/>
      <c r="AX39" s="613"/>
      <c r="AY39" s="614"/>
      <c r="AZ39" s="586">
        <v>155954</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4532991</v>
      </c>
      <c r="CS39" s="605"/>
      <c r="CT39" s="605"/>
      <c r="CU39" s="605"/>
      <c r="CV39" s="605"/>
      <c r="CW39" s="605"/>
      <c r="CX39" s="605"/>
      <c r="CY39" s="606"/>
      <c r="CZ39" s="589">
        <v>2.2999999999999998</v>
      </c>
      <c r="DA39" s="607"/>
      <c r="DB39" s="607"/>
      <c r="DC39" s="608"/>
      <c r="DD39" s="592">
        <v>4428917</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7000858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2896481</v>
      </c>
      <c r="CS40" s="587"/>
      <c r="CT40" s="587"/>
      <c r="CU40" s="587"/>
      <c r="CV40" s="587"/>
      <c r="CW40" s="587"/>
      <c r="CX40" s="587"/>
      <c r="CY40" s="588"/>
      <c r="CZ40" s="589">
        <v>1.5</v>
      </c>
      <c r="DA40" s="607"/>
      <c r="DB40" s="607"/>
      <c r="DC40" s="608"/>
      <c r="DD40" s="592">
        <v>919282</v>
      </c>
      <c r="DE40" s="587"/>
      <c r="DF40" s="587"/>
      <c r="DG40" s="587"/>
      <c r="DH40" s="587"/>
      <c r="DI40" s="587"/>
      <c r="DJ40" s="587"/>
      <c r="DK40" s="588"/>
      <c r="DL40" s="592">
        <v>15</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10152425</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292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13771674</v>
      </c>
      <c r="CS42" s="587"/>
      <c r="CT42" s="587"/>
      <c r="CU42" s="587"/>
      <c r="CV42" s="587"/>
      <c r="CW42" s="587"/>
      <c r="CX42" s="587"/>
      <c r="CY42" s="588"/>
      <c r="CZ42" s="589">
        <v>7</v>
      </c>
      <c r="DA42" s="590"/>
      <c r="DB42" s="590"/>
      <c r="DC42" s="591"/>
      <c r="DD42" s="592">
        <v>4135354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143083</v>
      </c>
      <c r="CS43" s="605"/>
      <c r="CT43" s="605"/>
      <c r="CU43" s="605"/>
      <c r="CV43" s="605"/>
      <c r="CW43" s="605"/>
      <c r="CX43" s="605"/>
      <c r="CY43" s="606"/>
      <c r="CZ43" s="589">
        <v>0.1</v>
      </c>
      <c r="DA43" s="607"/>
      <c r="DB43" s="607"/>
      <c r="DC43" s="608"/>
      <c r="DD43" s="592">
        <v>143083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13771674</v>
      </c>
      <c r="CS44" s="587"/>
      <c r="CT44" s="587"/>
      <c r="CU44" s="587"/>
      <c r="CV44" s="587"/>
      <c r="CW44" s="587"/>
      <c r="CX44" s="587"/>
      <c r="CY44" s="588"/>
      <c r="CZ44" s="589">
        <v>7</v>
      </c>
      <c r="DA44" s="590"/>
      <c r="DB44" s="590"/>
      <c r="DC44" s="591"/>
      <c r="DD44" s="592">
        <v>4135354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5955699</v>
      </c>
      <c r="CS45" s="605"/>
      <c r="CT45" s="605"/>
      <c r="CU45" s="605"/>
      <c r="CV45" s="605"/>
      <c r="CW45" s="605"/>
      <c r="CX45" s="605"/>
      <c r="CY45" s="606"/>
      <c r="CZ45" s="589">
        <v>3</v>
      </c>
      <c r="DA45" s="607"/>
      <c r="DB45" s="607"/>
      <c r="DC45" s="608"/>
      <c r="DD45" s="592">
        <v>126636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7269217</v>
      </c>
      <c r="CS46" s="587"/>
      <c r="CT46" s="587"/>
      <c r="CU46" s="587"/>
      <c r="CV46" s="587"/>
      <c r="CW46" s="587"/>
      <c r="CX46" s="587"/>
      <c r="CY46" s="588"/>
      <c r="CZ46" s="589">
        <v>3.7</v>
      </c>
      <c r="DA46" s="590"/>
      <c r="DB46" s="590"/>
      <c r="DC46" s="591"/>
      <c r="DD46" s="592">
        <v>4000560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t="s">
        <v>338</v>
      </c>
      <c r="CS47" s="605"/>
      <c r="CT47" s="605"/>
      <c r="CU47" s="605"/>
      <c r="CV47" s="605"/>
      <c r="CW47" s="605"/>
      <c r="CX47" s="605"/>
      <c r="CY47" s="606"/>
      <c r="CZ47" s="589" t="s">
        <v>338</v>
      </c>
      <c r="DA47" s="607"/>
      <c r="DB47" s="607"/>
      <c r="DC47" s="608"/>
      <c r="DD47" s="592" t="s">
        <v>338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338</v>
      </c>
      <c r="CS48" s="587"/>
      <c r="CT48" s="587"/>
      <c r="CU48" s="587"/>
      <c r="CV48" s="587"/>
      <c r="CW48" s="587"/>
      <c r="CX48" s="587"/>
      <c r="CY48" s="588"/>
      <c r="CZ48" s="589" t="s">
        <v>338</v>
      </c>
      <c r="DA48" s="590"/>
      <c r="DB48" s="590"/>
      <c r="DC48" s="591"/>
      <c r="DD48" s="592" t="s">
        <v>338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197701910</v>
      </c>
      <c r="CS49" s="571"/>
      <c r="CT49" s="571"/>
      <c r="CU49" s="571"/>
      <c r="CV49" s="571"/>
      <c r="CW49" s="571"/>
      <c r="CX49" s="571"/>
      <c r="CY49" s="572"/>
      <c r="CZ49" s="573">
        <v>100</v>
      </c>
      <c r="DA49" s="574"/>
      <c r="DB49" s="574"/>
      <c r="DC49" s="575"/>
      <c r="DD49" s="576">
        <v>119581815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203541</v>
      </c>
      <c r="R7" s="1099"/>
      <c r="S7" s="1099"/>
      <c r="T7" s="1099"/>
      <c r="U7" s="1099"/>
      <c r="V7" s="1099">
        <v>202679</v>
      </c>
      <c r="W7" s="1099"/>
      <c r="X7" s="1099"/>
      <c r="Y7" s="1099"/>
      <c r="Z7" s="1099"/>
      <c r="AA7" s="1099">
        <v>862</v>
      </c>
      <c r="AB7" s="1099"/>
      <c r="AC7" s="1099"/>
      <c r="AD7" s="1099"/>
      <c r="AE7" s="1100"/>
      <c r="AF7" s="1101">
        <v>609</v>
      </c>
      <c r="AG7" s="1102"/>
      <c r="AH7" s="1102"/>
      <c r="AI7" s="1102"/>
      <c r="AJ7" s="1103"/>
      <c r="AK7" s="1085">
        <v>3632</v>
      </c>
      <c r="AL7" s="1086"/>
      <c r="AM7" s="1086"/>
      <c r="AN7" s="1086"/>
      <c r="AO7" s="1086"/>
      <c r="AP7" s="1086">
        <v>166628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c r="BU7" s="1090"/>
      <c r="BV7" s="1090"/>
      <c r="BW7" s="1090"/>
      <c r="BX7" s="1090"/>
      <c r="BY7" s="1090"/>
      <c r="BZ7" s="1090"/>
      <c r="CA7" s="1090"/>
      <c r="CB7" s="1090"/>
      <c r="CC7" s="1090"/>
      <c r="CD7" s="1090"/>
      <c r="CE7" s="1090"/>
      <c r="CF7" s="1090"/>
      <c r="CG7" s="1091"/>
      <c r="CH7" s="1082">
        <v>-1</v>
      </c>
      <c r="CI7" s="1083"/>
      <c r="CJ7" s="1083"/>
      <c r="CK7" s="1083"/>
      <c r="CL7" s="1084"/>
      <c r="CM7" s="1082">
        <v>64</v>
      </c>
      <c r="CN7" s="1083"/>
      <c r="CO7" s="1083"/>
      <c r="CP7" s="1083"/>
      <c r="CQ7" s="1084"/>
      <c r="CR7" s="1082">
        <v>1</v>
      </c>
      <c r="CS7" s="1083"/>
      <c r="CT7" s="1083"/>
      <c r="CU7" s="1083"/>
      <c r="CV7" s="1084"/>
      <c r="CW7" s="1082" t="s">
        <v>542</v>
      </c>
      <c r="CX7" s="1083"/>
      <c r="CY7" s="1083"/>
      <c r="CZ7" s="1083"/>
      <c r="DA7" s="1084"/>
      <c r="DB7" s="1082" t="s">
        <v>542</v>
      </c>
      <c r="DC7" s="1083"/>
      <c r="DD7" s="1083"/>
      <c r="DE7" s="1083"/>
      <c r="DF7" s="1084"/>
      <c r="DG7" s="1082" t="s">
        <v>542</v>
      </c>
      <c r="DH7" s="1083"/>
      <c r="DI7" s="1083"/>
      <c r="DJ7" s="1083"/>
      <c r="DK7" s="1084"/>
      <c r="DL7" s="1082" t="s">
        <v>543</v>
      </c>
      <c r="DM7" s="1083"/>
      <c r="DN7" s="1083"/>
      <c r="DO7" s="1083"/>
      <c r="DP7" s="1084"/>
      <c r="DQ7" s="1082" t="s">
        <v>542</v>
      </c>
      <c r="DR7" s="1083"/>
      <c r="DS7" s="1083"/>
      <c r="DT7" s="1083"/>
      <c r="DU7" s="1084"/>
      <c r="DV7" s="1109"/>
      <c r="DW7" s="1110"/>
      <c r="DX7" s="1110"/>
      <c r="DY7" s="1110"/>
      <c r="DZ7" s="1111"/>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v>57</v>
      </c>
      <c r="R8" s="1038"/>
      <c r="S8" s="1038"/>
      <c r="T8" s="1038"/>
      <c r="U8" s="1038"/>
      <c r="V8" s="1038">
        <v>40</v>
      </c>
      <c r="W8" s="1038"/>
      <c r="X8" s="1038"/>
      <c r="Y8" s="1038"/>
      <c r="Z8" s="1038"/>
      <c r="AA8" s="1038">
        <v>17</v>
      </c>
      <c r="AB8" s="1038"/>
      <c r="AC8" s="1038"/>
      <c r="AD8" s="1038"/>
      <c r="AE8" s="1039"/>
      <c r="AF8" s="1031">
        <v>17</v>
      </c>
      <c r="AG8" s="1032"/>
      <c r="AH8" s="1032"/>
      <c r="AI8" s="1032"/>
      <c r="AJ8" s="1033"/>
      <c r="AK8" s="1080">
        <v>3</v>
      </c>
      <c r="AL8" s="1081"/>
      <c r="AM8" s="1081"/>
      <c r="AN8" s="1081"/>
      <c r="AO8" s="1081"/>
      <c r="AP8" s="1081" t="s">
        <v>542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554</v>
      </c>
      <c r="BT8" s="1009"/>
      <c r="BU8" s="1009"/>
      <c r="BV8" s="1009"/>
      <c r="BW8" s="1009"/>
      <c r="BX8" s="1009"/>
      <c r="BY8" s="1009"/>
      <c r="BZ8" s="1009"/>
      <c r="CA8" s="1009"/>
      <c r="CB8" s="1009"/>
      <c r="CC8" s="1009"/>
      <c r="CD8" s="1009"/>
      <c r="CE8" s="1009"/>
      <c r="CF8" s="1009"/>
      <c r="CG8" s="1010"/>
      <c r="CH8" s="983">
        <v>-4</v>
      </c>
      <c r="CI8" s="984"/>
      <c r="CJ8" s="984"/>
      <c r="CK8" s="984"/>
      <c r="CL8" s="985"/>
      <c r="CM8" s="983">
        <v>49</v>
      </c>
      <c r="CN8" s="984"/>
      <c r="CO8" s="984"/>
      <c r="CP8" s="984"/>
      <c r="CQ8" s="985"/>
      <c r="CR8" s="983">
        <v>20</v>
      </c>
      <c r="CS8" s="984"/>
      <c r="CT8" s="984"/>
      <c r="CU8" s="984"/>
      <c r="CV8" s="985"/>
      <c r="CW8" s="983">
        <v>71</v>
      </c>
      <c r="CX8" s="984"/>
      <c r="CY8" s="984"/>
      <c r="CZ8" s="984"/>
      <c r="DA8" s="985"/>
      <c r="DB8" s="983" t="s">
        <v>543</v>
      </c>
      <c r="DC8" s="984"/>
      <c r="DD8" s="984"/>
      <c r="DE8" s="984"/>
      <c r="DF8" s="985"/>
      <c r="DG8" s="983" t="s">
        <v>543</v>
      </c>
      <c r="DH8" s="984"/>
      <c r="DI8" s="984"/>
      <c r="DJ8" s="984"/>
      <c r="DK8" s="985"/>
      <c r="DL8" s="983" t="s">
        <v>543</v>
      </c>
      <c r="DM8" s="984"/>
      <c r="DN8" s="984"/>
      <c r="DO8" s="984"/>
      <c r="DP8" s="985"/>
      <c r="DQ8" s="983" t="s">
        <v>542</v>
      </c>
      <c r="DR8" s="984"/>
      <c r="DS8" s="984"/>
      <c r="DT8" s="984"/>
      <c r="DU8" s="985"/>
      <c r="DV8" s="986"/>
      <c r="DW8" s="987"/>
      <c r="DX8" s="987"/>
      <c r="DY8" s="987"/>
      <c r="DZ8" s="988"/>
      <c r="EA8" s="205"/>
    </row>
    <row r="9" spans="1:131" s="206" customFormat="1" ht="26.25" customHeight="1">
      <c r="A9" s="212">
        <v>3</v>
      </c>
      <c r="B9" s="1025" t="s">
        <v>365</v>
      </c>
      <c r="C9" s="1026"/>
      <c r="D9" s="1026"/>
      <c r="E9" s="1026"/>
      <c r="F9" s="1026"/>
      <c r="G9" s="1026"/>
      <c r="H9" s="1026"/>
      <c r="I9" s="1026"/>
      <c r="J9" s="1026"/>
      <c r="K9" s="1026"/>
      <c r="L9" s="1026"/>
      <c r="M9" s="1026"/>
      <c r="N9" s="1026"/>
      <c r="O9" s="1026"/>
      <c r="P9" s="1027"/>
      <c r="Q9" s="1037">
        <v>2883</v>
      </c>
      <c r="R9" s="1038"/>
      <c r="S9" s="1038"/>
      <c r="T9" s="1038"/>
      <c r="U9" s="1038"/>
      <c r="V9" s="1038">
        <v>2461</v>
      </c>
      <c r="W9" s="1038"/>
      <c r="X9" s="1038"/>
      <c r="Y9" s="1038"/>
      <c r="Z9" s="1038"/>
      <c r="AA9" s="1038">
        <v>422</v>
      </c>
      <c r="AB9" s="1038"/>
      <c r="AC9" s="1038"/>
      <c r="AD9" s="1038"/>
      <c r="AE9" s="1039"/>
      <c r="AF9" s="1031">
        <v>422</v>
      </c>
      <c r="AG9" s="1032"/>
      <c r="AH9" s="1032"/>
      <c r="AI9" s="1032"/>
      <c r="AJ9" s="1033"/>
      <c r="AK9" s="1080">
        <v>2436</v>
      </c>
      <c r="AL9" s="1081"/>
      <c r="AM9" s="1081"/>
      <c r="AN9" s="1081"/>
      <c r="AO9" s="1081"/>
      <c r="AP9" s="1081">
        <v>5715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563</v>
      </c>
      <c r="BT9" s="1009"/>
      <c r="BU9" s="1009"/>
      <c r="BV9" s="1009"/>
      <c r="BW9" s="1009"/>
      <c r="BX9" s="1009"/>
      <c r="BY9" s="1009"/>
      <c r="BZ9" s="1009"/>
      <c r="CA9" s="1009"/>
      <c r="CB9" s="1009"/>
      <c r="CC9" s="1009"/>
      <c r="CD9" s="1009"/>
      <c r="CE9" s="1009"/>
      <c r="CF9" s="1009"/>
      <c r="CG9" s="1010"/>
      <c r="CH9" s="983">
        <v>14</v>
      </c>
      <c r="CI9" s="984"/>
      <c r="CJ9" s="984"/>
      <c r="CK9" s="984"/>
      <c r="CL9" s="985"/>
      <c r="CM9" s="983">
        <v>13</v>
      </c>
      <c r="CN9" s="984"/>
      <c r="CO9" s="984"/>
      <c r="CP9" s="984"/>
      <c r="CQ9" s="985"/>
      <c r="CR9" s="983">
        <v>3</v>
      </c>
      <c r="CS9" s="984"/>
      <c r="CT9" s="984"/>
      <c r="CU9" s="984"/>
      <c r="CV9" s="985"/>
      <c r="CW9" s="983">
        <v>13</v>
      </c>
      <c r="CX9" s="984"/>
      <c r="CY9" s="984"/>
      <c r="CZ9" s="984"/>
      <c r="DA9" s="985"/>
      <c r="DB9" s="983" t="s">
        <v>543</v>
      </c>
      <c r="DC9" s="984"/>
      <c r="DD9" s="984"/>
      <c r="DE9" s="984"/>
      <c r="DF9" s="985"/>
      <c r="DG9" s="983" t="s">
        <v>543</v>
      </c>
      <c r="DH9" s="984"/>
      <c r="DI9" s="984"/>
      <c r="DJ9" s="984"/>
      <c r="DK9" s="985"/>
      <c r="DL9" s="983" t="s">
        <v>543</v>
      </c>
      <c r="DM9" s="984"/>
      <c r="DN9" s="984"/>
      <c r="DO9" s="984"/>
      <c r="DP9" s="985"/>
      <c r="DQ9" s="983" t="s">
        <v>542</v>
      </c>
      <c r="DR9" s="984"/>
      <c r="DS9" s="984"/>
      <c r="DT9" s="984"/>
      <c r="DU9" s="985"/>
      <c r="DV9" s="986"/>
      <c r="DW9" s="987"/>
      <c r="DX9" s="987"/>
      <c r="DY9" s="987"/>
      <c r="DZ9" s="988"/>
      <c r="EA9" s="205"/>
    </row>
    <row r="10" spans="1:131" s="206" customFormat="1" ht="26.25" customHeight="1">
      <c r="A10" s="212">
        <v>4</v>
      </c>
      <c r="B10" s="1025" t="s">
        <v>366</v>
      </c>
      <c r="C10" s="1026"/>
      <c r="D10" s="1026"/>
      <c r="E10" s="1026"/>
      <c r="F10" s="1026"/>
      <c r="G10" s="1026"/>
      <c r="H10" s="1026"/>
      <c r="I10" s="1026"/>
      <c r="J10" s="1026"/>
      <c r="K10" s="1026"/>
      <c r="L10" s="1026"/>
      <c r="M10" s="1026"/>
      <c r="N10" s="1026"/>
      <c r="O10" s="1026"/>
      <c r="P10" s="1027"/>
      <c r="Q10" s="1037">
        <v>285</v>
      </c>
      <c r="R10" s="1038"/>
      <c r="S10" s="1038"/>
      <c r="T10" s="1038"/>
      <c r="U10" s="1038"/>
      <c r="V10" s="1038">
        <v>23</v>
      </c>
      <c r="W10" s="1038"/>
      <c r="X10" s="1038"/>
      <c r="Y10" s="1038"/>
      <c r="Z10" s="1038"/>
      <c r="AA10" s="1038">
        <v>263</v>
      </c>
      <c r="AB10" s="1038"/>
      <c r="AC10" s="1038"/>
      <c r="AD10" s="1038"/>
      <c r="AE10" s="1039"/>
      <c r="AF10" s="1031">
        <v>263</v>
      </c>
      <c r="AG10" s="1032"/>
      <c r="AH10" s="1032"/>
      <c r="AI10" s="1032"/>
      <c r="AJ10" s="1033"/>
      <c r="AK10" s="1080">
        <v>10</v>
      </c>
      <c r="AL10" s="1081"/>
      <c r="AM10" s="1081"/>
      <c r="AN10" s="1081"/>
      <c r="AO10" s="1081"/>
      <c r="AP10" s="1081" t="s">
        <v>542</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555</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136</v>
      </c>
      <c r="CN10" s="984"/>
      <c r="CO10" s="984"/>
      <c r="CP10" s="984"/>
      <c r="CQ10" s="985"/>
      <c r="CR10" s="983">
        <v>100</v>
      </c>
      <c r="CS10" s="984"/>
      <c r="CT10" s="984"/>
      <c r="CU10" s="984"/>
      <c r="CV10" s="985"/>
      <c r="CW10" s="983">
        <v>4</v>
      </c>
      <c r="CX10" s="984"/>
      <c r="CY10" s="984"/>
      <c r="CZ10" s="984"/>
      <c r="DA10" s="985"/>
      <c r="DB10" s="983" t="s">
        <v>543</v>
      </c>
      <c r="DC10" s="984"/>
      <c r="DD10" s="984"/>
      <c r="DE10" s="984"/>
      <c r="DF10" s="985"/>
      <c r="DG10" s="983" t="s">
        <v>543</v>
      </c>
      <c r="DH10" s="984"/>
      <c r="DI10" s="984"/>
      <c r="DJ10" s="984"/>
      <c r="DK10" s="985"/>
      <c r="DL10" s="983" t="s">
        <v>543</v>
      </c>
      <c r="DM10" s="984"/>
      <c r="DN10" s="984"/>
      <c r="DO10" s="984"/>
      <c r="DP10" s="985"/>
      <c r="DQ10" s="983" t="s">
        <v>543</v>
      </c>
      <c r="DR10" s="984"/>
      <c r="DS10" s="984"/>
      <c r="DT10" s="984"/>
      <c r="DU10" s="985"/>
      <c r="DV10" s="986"/>
      <c r="DW10" s="987"/>
      <c r="DX10" s="987"/>
      <c r="DY10" s="987"/>
      <c r="DZ10" s="988"/>
      <c r="EA10" s="205"/>
    </row>
    <row r="11" spans="1:131" s="206" customFormat="1" ht="26.25" customHeight="1">
      <c r="A11" s="212">
        <v>5</v>
      </c>
      <c r="B11" s="1025" t="s">
        <v>367</v>
      </c>
      <c r="C11" s="1026"/>
      <c r="D11" s="1026"/>
      <c r="E11" s="1026"/>
      <c r="F11" s="1026"/>
      <c r="G11" s="1026"/>
      <c r="H11" s="1026"/>
      <c r="I11" s="1026"/>
      <c r="J11" s="1026"/>
      <c r="K11" s="1026"/>
      <c r="L11" s="1026"/>
      <c r="M11" s="1026"/>
      <c r="N11" s="1026"/>
      <c r="O11" s="1026"/>
      <c r="P11" s="1027"/>
      <c r="Q11" s="1037">
        <v>206</v>
      </c>
      <c r="R11" s="1038"/>
      <c r="S11" s="1038"/>
      <c r="T11" s="1038"/>
      <c r="U11" s="1038"/>
      <c r="V11" s="1038">
        <v>97</v>
      </c>
      <c r="W11" s="1038"/>
      <c r="X11" s="1038"/>
      <c r="Y11" s="1038"/>
      <c r="Z11" s="1038"/>
      <c r="AA11" s="1038">
        <v>109</v>
      </c>
      <c r="AB11" s="1038"/>
      <c r="AC11" s="1038"/>
      <c r="AD11" s="1038"/>
      <c r="AE11" s="1039"/>
      <c r="AF11" s="1031">
        <v>109</v>
      </c>
      <c r="AG11" s="1032"/>
      <c r="AH11" s="1032"/>
      <c r="AI11" s="1032"/>
      <c r="AJ11" s="1033"/>
      <c r="AK11" s="1080">
        <v>39</v>
      </c>
      <c r="AL11" s="1081"/>
      <c r="AM11" s="1081"/>
      <c r="AN11" s="1081"/>
      <c r="AO11" s="1081"/>
      <c r="AP11" s="1081">
        <v>602</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t="s">
        <v>561</v>
      </c>
      <c r="BS11" s="1008" t="s">
        <v>556</v>
      </c>
      <c r="BT11" s="1009"/>
      <c r="BU11" s="1009"/>
      <c r="BV11" s="1009"/>
      <c r="BW11" s="1009"/>
      <c r="BX11" s="1009"/>
      <c r="BY11" s="1009"/>
      <c r="BZ11" s="1009"/>
      <c r="CA11" s="1009"/>
      <c r="CB11" s="1009"/>
      <c r="CC11" s="1009"/>
      <c r="CD11" s="1009"/>
      <c r="CE11" s="1009"/>
      <c r="CF11" s="1009"/>
      <c r="CG11" s="1010"/>
      <c r="CH11" s="983">
        <v>69</v>
      </c>
      <c r="CI11" s="984"/>
      <c r="CJ11" s="984"/>
      <c r="CK11" s="984"/>
      <c r="CL11" s="985"/>
      <c r="CM11" s="983">
        <v>573</v>
      </c>
      <c r="CN11" s="984"/>
      <c r="CO11" s="984"/>
      <c r="CP11" s="984"/>
      <c r="CQ11" s="985"/>
      <c r="CR11" s="983">
        <v>255</v>
      </c>
      <c r="CS11" s="984"/>
      <c r="CT11" s="984"/>
      <c r="CU11" s="984"/>
      <c r="CV11" s="985"/>
      <c r="CW11" s="983" t="s">
        <v>543</v>
      </c>
      <c r="CX11" s="984"/>
      <c r="CY11" s="984"/>
      <c r="CZ11" s="984"/>
      <c r="DA11" s="985"/>
      <c r="DB11" s="983">
        <v>561</v>
      </c>
      <c r="DC11" s="984"/>
      <c r="DD11" s="984"/>
      <c r="DE11" s="984"/>
      <c r="DF11" s="985"/>
      <c r="DG11" s="983" t="s">
        <v>543</v>
      </c>
      <c r="DH11" s="984"/>
      <c r="DI11" s="984"/>
      <c r="DJ11" s="984"/>
      <c r="DK11" s="985"/>
      <c r="DL11" s="983">
        <v>2162</v>
      </c>
      <c r="DM11" s="984"/>
      <c r="DN11" s="984"/>
      <c r="DO11" s="984"/>
      <c r="DP11" s="985"/>
      <c r="DQ11" s="983">
        <v>216</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557</v>
      </c>
      <c r="BT12" s="1009"/>
      <c r="BU12" s="1009"/>
      <c r="BV12" s="1009"/>
      <c r="BW12" s="1009"/>
      <c r="BX12" s="1009"/>
      <c r="BY12" s="1009"/>
      <c r="BZ12" s="1009"/>
      <c r="CA12" s="1009"/>
      <c r="CB12" s="1009"/>
      <c r="CC12" s="1009"/>
      <c r="CD12" s="1009"/>
      <c r="CE12" s="1009"/>
      <c r="CF12" s="1009"/>
      <c r="CG12" s="1010"/>
      <c r="CH12" s="983">
        <v>3</v>
      </c>
      <c r="CI12" s="984"/>
      <c r="CJ12" s="984"/>
      <c r="CK12" s="984"/>
      <c r="CL12" s="985"/>
      <c r="CM12" s="983">
        <v>15</v>
      </c>
      <c r="CN12" s="984"/>
      <c r="CO12" s="984"/>
      <c r="CP12" s="984"/>
      <c r="CQ12" s="985"/>
      <c r="CR12" s="983">
        <v>10</v>
      </c>
      <c r="CS12" s="984"/>
      <c r="CT12" s="984"/>
      <c r="CU12" s="984"/>
      <c r="CV12" s="985"/>
      <c r="CW12" s="983" t="s">
        <v>543</v>
      </c>
      <c r="CX12" s="984"/>
      <c r="CY12" s="984"/>
      <c r="CZ12" s="984"/>
      <c r="DA12" s="985"/>
      <c r="DB12" s="983" t="s">
        <v>543</v>
      </c>
      <c r="DC12" s="984"/>
      <c r="DD12" s="984"/>
      <c r="DE12" s="984"/>
      <c r="DF12" s="985"/>
      <c r="DG12" s="983" t="s">
        <v>542</v>
      </c>
      <c r="DH12" s="984"/>
      <c r="DI12" s="984"/>
      <c r="DJ12" s="984"/>
      <c r="DK12" s="985"/>
      <c r="DL12" s="983" t="s">
        <v>543</v>
      </c>
      <c r="DM12" s="984"/>
      <c r="DN12" s="984"/>
      <c r="DO12" s="984"/>
      <c r="DP12" s="985"/>
      <c r="DQ12" s="983" t="s">
        <v>543</v>
      </c>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t="s">
        <v>562</v>
      </c>
      <c r="BS13" s="1008" t="s">
        <v>558</v>
      </c>
      <c r="BT13" s="1009"/>
      <c r="BU13" s="1009"/>
      <c r="BV13" s="1009"/>
      <c r="BW13" s="1009"/>
      <c r="BX13" s="1009"/>
      <c r="BY13" s="1009"/>
      <c r="BZ13" s="1009"/>
      <c r="CA13" s="1009"/>
      <c r="CB13" s="1009"/>
      <c r="CC13" s="1009"/>
      <c r="CD13" s="1009"/>
      <c r="CE13" s="1009"/>
      <c r="CF13" s="1009"/>
      <c r="CG13" s="1010"/>
      <c r="CH13" s="983">
        <v>-23</v>
      </c>
      <c r="CI13" s="984"/>
      <c r="CJ13" s="984"/>
      <c r="CK13" s="984"/>
      <c r="CL13" s="985"/>
      <c r="CM13" s="983">
        <v>123</v>
      </c>
      <c r="CN13" s="984"/>
      <c r="CO13" s="984"/>
      <c r="CP13" s="984"/>
      <c r="CQ13" s="985"/>
      <c r="CR13" s="983">
        <v>5</v>
      </c>
      <c r="CS13" s="984"/>
      <c r="CT13" s="984"/>
      <c r="CU13" s="984"/>
      <c r="CV13" s="985"/>
      <c r="CW13" s="983">
        <v>53</v>
      </c>
      <c r="CX13" s="984"/>
      <c r="CY13" s="984"/>
      <c r="CZ13" s="984"/>
      <c r="DA13" s="985"/>
      <c r="DB13" s="983" t="s">
        <v>543</v>
      </c>
      <c r="DC13" s="984"/>
      <c r="DD13" s="984"/>
      <c r="DE13" s="984"/>
      <c r="DF13" s="985"/>
      <c r="DG13" s="983" t="s">
        <v>543</v>
      </c>
      <c r="DH13" s="984"/>
      <c r="DI13" s="984"/>
      <c r="DJ13" s="984"/>
      <c r="DK13" s="985"/>
      <c r="DL13" s="983" t="s">
        <v>543</v>
      </c>
      <c r="DM13" s="984"/>
      <c r="DN13" s="984"/>
      <c r="DO13" s="984"/>
      <c r="DP13" s="985"/>
      <c r="DQ13" s="983" t="s">
        <v>543</v>
      </c>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559</v>
      </c>
      <c r="BT14" s="1009"/>
      <c r="BU14" s="1009"/>
      <c r="BV14" s="1009"/>
      <c r="BW14" s="1009"/>
      <c r="BX14" s="1009"/>
      <c r="BY14" s="1009"/>
      <c r="BZ14" s="1009"/>
      <c r="CA14" s="1009"/>
      <c r="CB14" s="1009"/>
      <c r="CC14" s="1009"/>
      <c r="CD14" s="1009"/>
      <c r="CE14" s="1009"/>
      <c r="CF14" s="1009"/>
      <c r="CG14" s="1010"/>
      <c r="CH14" s="983">
        <v>64</v>
      </c>
      <c r="CI14" s="984"/>
      <c r="CJ14" s="984"/>
      <c r="CK14" s="984"/>
      <c r="CL14" s="985"/>
      <c r="CM14" s="983">
        <v>641</v>
      </c>
      <c r="CN14" s="984"/>
      <c r="CO14" s="984"/>
      <c r="CP14" s="984"/>
      <c r="CQ14" s="985"/>
      <c r="CR14" s="983">
        <v>100</v>
      </c>
      <c r="CS14" s="984"/>
      <c r="CT14" s="984"/>
      <c r="CU14" s="984"/>
      <c r="CV14" s="985"/>
      <c r="CW14" s="983" t="s">
        <v>543</v>
      </c>
      <c r="CX14" s="984"/>
      <c r="CY14" s="984"/>
      <c r="CZ14" s="984"/>
      <c r="DA14" s="985"/>
      <c r="DB14" s="983">
        <v>400</v>
      </c>
      <c r="DC14" s="984"/>
      <c r="DD14" s="984"/>
      <c r="DE14" s="984"/>
      <c r="DF14" s="985"/>
      <c r="DG14" s="983" t="s">
        <v>543</v>
      </c>
      <c r="DH14" s="984"/>
      <c r="DI14" s="984"/>
      <c r="DJ14" s="984"/>
      <c r="DK14" s="985"/>
      <c r="DL14" s="983" t="s">
        <v>543</v>
      </c>
      <c r="DM14" s="984"/>
      <c r="DN14" s="984"/>
      <c r="DO14" s="984"/>
      <c r="DP14" s="985"/>
      <c r="DQ14" s="983" t="s">
        <v>543</v>
      </c>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t="s">
        <v>561</v>
      </c>
      <c r="BS15" s="1008" t="s">
        <v>560</v>
      </c>
      <c r="BT15" s="1009"/>
      <c r="BU15" s="1009"/>
      <c r="BV15" s="1009"/>
      <c r="BW15" s="1009"/>
      <c r="BX15" s="1009"/>
      <c r="BY15" s="1009"/>
      <c r="BZ15" s="1009"/>
      <c r="CA15" s="1009"/>
      <c r="CB15" s="1009"/>
      <c r="CC15" s="1009"/>
      <c r="CD15" s="1009"/>
      <c r="CE15" s="1009"/>
      <c r="CF15" s="1009"/>
      <c r="CG15" s="1010"/>
      <c r="CH15" s="983">
        <v>-1</v>
      </c>
      <c r="CI15" s="984"/>
      <c r="CJ15" s="984"/>
      <c r="CK15" s="984"/>
      <c r="CL15" s="985"/>
      <c r="CM15" s="983">
        <v>336</v>
      </c>
      <c r="CN15" s="984"/>
      <c r="CO15" s="984"/>
      <c r="CP15" s="984"/>
      <c r="CQ15" s="985"/>
      <c r="CR15" s="983">
        <v>130</v>
      </c>
      <c r="CS15" s="984"/>
      <c r="CT15" s="984"/>
      <c r="CU15" s="984"/>
      <c r="CV15" s="985"/>
      <c r="CW15" s="983">
        <v>146</v>
      </c>
      <c r="CX15" s="984"/>
      <c r="CY15" s="984"/>
      <c r="CZ15" s="984"/>
      <c r="DA15" s="985"/>
      <c r="DB15" s="983" t="s">
        <v>543</v>
      </c>
      <c r="DC15" s="984"/>
      <c r="DD15" s="984"/>
      <c r="DE15" s="984"/>
      <c r="DF15" s="985"/>
      <c r="DG15" s="983" t="s">
        <v>543</v>
      </c>
      <c r="DH15" s="984"/>
      <c r="DI15" s="984"/>
      <c r="DJ15" s="984"/>
      <c r="DK15" s="985"/>
      <c r="DL15" s="983">
        <v>3</v>
      </c>
      <c r="DM15" s="984"/>
      <c r="DN15" s="984"/>
      <c r="DO15" s="984"/>
      <c r="DP15" s="985"/>
      <c r="DQ15" s="983" t="s">
        <v>543</v>
      </c>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204112</v>
      </c>
      <c r="R23" s="1063"/>
      <c r="S23" s="1063"/>
      <c r="T23" s="1063"/>
      <c r="U23" s="1063"/>
      <c r="V23" s="1063">
        <v>202439</v>
      </c>
      <c r="W23" s="1063"/>
      <c r="X23" s="1063"/>
      <c r="Y23" s="1063"/>
      <c r="Z23" s="1063"/>
      <c r="AA23" s="1063">
        <v>1673</v>
      </c>
      <c r="AB23" s="1063"/>
      <c r="AC23" s="1063"/>
      <c r="AD23" s="1063"/>
      <c r="AE23" s="1064"/>
      <c r="AF23" s="1065">
        <v>1420</v>
      </c>
      <c r="AG23" s="1063"/>
      <c r="AH23" s="1063"/>
      <c r="AI23" s="1063"/>
      <c r="AJ23" s="1066"/>
      <c r="AK23" s="1067"/>
      <c r="AL23" s="1068"/>
      <c r="AM23" s="1068"/>
      <c r="AN23" s="1068"/>
      <c r="AO23" s="1068"/>
      <c r="AP23" s="1063">
        <v>172945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63892</v>
      </c>
      <c r="R28" s="1048"/>
      <c r="S28" s="1048"/>
      <c r="T28" s="1048"/>
      <c r="U28" s="1048"/>
      <c r="V28" s="1048">
        <v>64228</v>
      </c>
      <c r="W28" s="1048"/>
      <c r="X28" s="1048"/>
      <c r="Y28" s="1048"/>
      <c r="Z28" s="1048"/>
      <c r="AA28" s="1048">
        <v>-336</v>
      </c>
      <c r="AB28" s="1048"/>
      <c r="AC28" s="1048"/>
      <c r="AD28" s="1048"/>
      <c r="AE28" s="1049"/>
      <c r="AF28" s="1050">
        <v>-336</v>
      </c>
      <c r="AG28" s="1048"/>
      <c r="AH28" s="1048"/>
      <c r="AI28" s="1048"/>
      <c r="AJ28" s="1051"/>
      <c r="AK28" s="1052">
        <v>7001</v>
      </c>
      <c r="AL28" s="1040"/>
      <c r="AM28" s="1040"/>
      <c r="AN28" s="1040"/>
      <c r="AO28" s="1040"/>
      <c r="AP28" s="1040" t="s">
        <v>542</v>
      </c>
      <c r="AQ28" s="1040"/>
      <c r="AR28" s="1040"/>
      <c r="AS28" s="1040"/>
      <c r="AT28" s="1040"/>
      <c r="AU28" s="1040" t="s">
        <v>543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35714</v>
      </c>
      <c r="R29" s="1038"/>
      <c r="S29" s="1038"/>
      <c r="T29" s="1038"/>
      <c r="U29" s="1038"/>
      <c r="V29" s="1038">
        <v>35394</v>
      </c>
      <c r="W29" s="1038"/>
      <c r="X29" s="1038"/>
      <c r="Y29" s="1038"/>
      <c r="Z29" s="1038"/>
      <c r="AA29" s="1038">
        <v>320</v>
      </c>
      <c r="AB29" s="1038"/>
      <c r="AC29" s="1038"/>
      <c r="AD29" s="1038"/>
      <c r="AE29" s="1039"/>
      <c r="AF29" s="1031">
        <v>320</v>
      </c>
      <c r="AG29" s="1032"/>
      <c r="AH29" s="1032"/>
      <c r="AI29" s="1032"/>
      <c r="AJ29" s="1033"/>
      <c r="AK29" s="974">
        <v>5245</v>
      </c>
      <c r="AL29" s="965"/>
      <c r="AM29" s="965"/>
      <c r="AN29" s="965"/>
      <c r="AO29" s="965"/>
      <c r="AP29" s="965" t="s">
        <v>543</v>
      </c>
      <c r="AQ29" s="965"/>
      <c r="AR29" s="965"/>
      <c r="AS29" s="965"/>
      <c r="AT29" s="965"/>
      <c r="AU29" s="965" t="s">
        <v>543</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9428</v>
      </c>
      <c r="R30" s="1038"/>
      <c r="S30" s="1038"/>
      <c r="T30" s="1038"/>
      <c r="U30" s="1038"/>
      <c r="V30" s="1038">
        <v>9181</v>
      </c>
      <c r="W30" s="1038"/>
      <c r="X30" s="1038"/>
      <c r="Y30" s="1038"/>
      <c r="Z30" s="1038"/>
      <c r="AA30" s="1038">
        <v>247</v>
      </c>
      <c r="AB30" s="1038"/>
      <c r="AC30" s="1038"/>
      <c r="AD30" s="1038"/>
      <c r="AE30" s="1039"/>
      <c r="AF30" s="1031">
        <v>247</v>
      </c>
      <c r="AG30" s="1032"/>
      <c r="AH30" s="1032"/>
      <c r="AI30" s="1032"/>
      <c r="AJ30" s="1033"/>
      <c r="AK30" s="974">
        <v>5079</v>
      </c>
      <c r="AL30" s="965"/>
      <c r="AM30" s="965"/>
      <c r="AN30" s="965"/>
      <c r="AO30" s="965"/>
      <c r="AP30" s="965" t="s">
        <v>543</v>
      </c>
      <c r="AQ30" s="965"/>
      <c r="AR30" s="965"/>
      <c r="AS30" s="965"/>
      <c r="AT30" s="965"/>
      <c r="AU30" s="965" t="s">
        <v>542</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674</v>
      </c>
      <c r="R31" s="1038"/>
      <c r="S31" s="1038"/>
      <c r="T31" s="1038"/>
      <c r="U31" s="1038"/>
      <c r="V31" s="1038">
        <v>674</v>
      </c>
      <c r="W31" s="1038"/>
      <c r="X31" s="1038"/>
      <c r="Y31" s="1038"/>
      <c r="Z31" s="1038"/>
      <c r="AA31" s="1038" t="s">
        <v>542</v>
      </c>
      <c r="AB31" s="1038"/>
      <c r="AC31" s="1038"/>
      <c r="AD31" s="1038"/>
      <c r="AE31" s="1039"/>
      <c r="AF31" s="1031" t="s">
        <v>112</v>
      </c>
      <c r="AG31" s="1032"/>
      <c r="AH31" s="1032"/>
      <c r="AI31" s="1032"/>
      <c r="AJ31" s="1033"/>
      <c r="AK31" s="974">
        <v>449</v>
      </c>
      <c r="AL31" s="965"/>
      <c r="AM31" s="965"/>
      <c r="AN31" s="965"/>
      <c r="AO31" s="965"/>
      <c r="AP31" s="965" t="s">
        <v>542</v>
      </c>
      <c r="AQ31" s="965"/>
      <c r="AR31" s="965"/>
      <c r="AS31" s="965"/>
      <c r="AT31" s="965"/>
      <c r="AU31" s="965" t="s">
        <v>542</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190</v>
      </c>
      <c r="R32" s="1038"/>
      <c r="S32" s="1038"/>
      <c r="T32" s="1038"/>
      <c r="U32" s="1038"/>
      <c r="V32" s="1038">
        <v>28</v>
      </c>
      <c r="W32" s="1038"/>
      <c r="X32" s="1038"/>
      <c r="Y32" s="1038"/>
      <c r="Z32" s="1038"/>
      <c r="AA32" s="1038">
        <v>162</v>
      </c>
      <c r="AB32" s="1038"/>
      <c r="AC32" s="1038"/>
      <c r="AD32" s="1038"/>
      <c r="AE32" s="1039"/>
      <c r="AF32" s="1031">
        <v>162</v>
      </c>
      <c r="AG32" s="1032"/>
      <c r="AH32" s="1032"/>
      <c r="AI32" s="1032"/>
      <c r="AJ32" s="1033"/>
      <c r="AK32" s="974">
        <v>15</v>
      </c>
      <c r="AL32" s="965"/>
      <c r="AM32" s="965"/>
      <c r="AN32" s="965"/>
      <c r="AO32" s="965"/>
      <c r="AP32" s="965" t="s">
        <v>543</v>
      </c>
      <c r="AQ32" s="965"/>
      <c r="AR32" s="965"/>
      <c r="AS32" s="965"/>
      <c r="AT32" s="965"/>
      <c r="AU32" s="965" t="s">
        <v>542</v>
      </c>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9708</v>
      </c>
      <c r="R33" s="1038"/>
      <c r="S33" s="1038"/>
      <c r="T33" s="1038"/>
      <c r="U33" s="1038"/>
      <c r="V33" s="1038">
        <v>9663</v>
      </c>
      <c r="W33" s="1038"/>
      <c r="X33" s="1038"/>
      <c r="Y33" s="1038"/>
      <c r="Z33" s="1038"/>
      <c r="AA33" s="1038">
        <v>44</v>
      </c>
      <c r="AB33" s="1038"/>
      <c r="AC33" s="1038"/>
      <c r="AD33" s="1038"/>
      <c r="AE33" s="1039"/>
      <c r="AF33" s="1031">
        <v>5803</v>
      </c>
      <c r="AG33" s="1032"/>
      <c r="AH33" s="1032"/>
      <c r="AI33" s="1032"/>
      <c r="AJ33" s="1033"/>
      <c r="AK33" s="974">
        <v>115</v>
      </c>
      <c r="AL33" s="965"/>
      <c r="AM33" s="965"/>
      <c r="AN33" s="965"/>
      <c r="AO33" s="965"/>
      <c r="AP33" s="965">
        <v>16359</v>
      </c>
      <c r="AQ33" s="965"/>
      <c r="AR33" s="965"/>
      <c r="AS33" s="965"/>
      <c r="AT33" s="965"/>
      <c r="AU33" s="965">
        <v>49</v>
      </c>
      <c r="AV33" s="965"/>
      <c r="AW33" s="965"/>
      <c r="AX33" s="965"/>
      <c r="AY33" s="965"/>
      <c r="AZ33" s="1036" t="s">
        <v>543</v>
      </c>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15224</v>
      </c>
      <c r="R34" s="1038"/>
      <c r="S34" s="1038"/>
      <c r="T34" s="1038"/>
      <c r="U34" s="1038"/>
      <c r="V34" s="1038">
        <v>14937</v>
      </c>
      <c r="W34" s="1038"/>
      <c r="X34" s="1038"/>
      <c r="Y34" s="1038"/>
      <c r="Z34" s="1038"/>
      <c r="AA34" s="1038">
        <v>287</v>
      </c>
      <c r="AB34" s="1038"/>
      <c r="AC34" s="1038"/>
      <c r="AD34" s="1038"/>
      <c r="AE34" s="1039"/>
      <c r="AF34" s="1031">
        <v>3524</v>
      </c>
      <c r="AG34" s="1032"/>
      <c r="AH34" s="1032"/>
      <c r="AI34" s="1032"/>
      <c r="AJ34" s="1033"/>
      <c r="AK34" s="974">
        <v>9241</v>
      </c>
      <c r="AL34" s="965"/>
      <c r="AM34" s="965"/>
      <c r="AN34" s="965"/>
      <c r="AO34" s="965"/>
      <c r="AP34" s="965">
        <v>167095</v>
      </c>
      <c r="AQ34" s="965"/>
      <c r="AR34" s="965"/>
      <c r="AS34" s="965"/>
      <c r="AT34" s="965"/>
      <c r="AU34" s="965">
        <v>109280</v>
      </c>
      <c r="AV34" s="965"/>
      <c r="AW34" s="965"/>
      <c r="AX34" s="965"/>
      <c r="AY34" s="965"/>
      <c r="AZ34" s="1036" t="s">
        <v>543</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12747</v>
      </c>
      <c r="R35" s="1038"/>
      <c r="S35" s="1038"/>
      <c r="T35" s="1038"/>
      <c r="U35" s="1038"/>
      <c r="V35" s="1038">
        <v>13897</v>
      </c>
      <c r="W35" s="1038"/>
      <c r="X35" s="1038"/>
      <c r="Y35" s="1038"/>
      <c r="Z35" s="1038"/>
      <c r="AA35" s="1038">
        <v>-1150</v>
      </c>
      <c r="AB35" s="1038"/>
      <c r="AC35" s="1038"/>
      <c r="AD35" s="1038"/>
      <c r="AE35" s="1039"/>
      <c r="AF35" s="1031">
        <v>4718</v>
      </c>
      <c r="AG35" s="1032"/>
      <c r="AH35" s="1032"/>
      <c r="AI35" s="1032"/>
      <c r="AJ35" s="1033"/>
      <c r="AK35" s="974">
        <v>1786</v>
      </c>
      <c r="AL35" s="965"/>
      <c r="AM35" s="965"/>
      <c r="AN35" s="965"/>
      <c r="AO35" s="965"/>
      <c r="AP35" s="965">
        <v>14737</v>
      </c>
      <c r="AQ35" s="965"/>
      <c r="AR35" s="965"/>
      <c r="AS35" s="965"/>
      <c r="AT35" s="965"/>
      <c r="AU35" s="965">
        <v>9370</v>
      </c>
      <c r="AV35" s="965"/>
      <c r="AW35" s="965"/>
      <c r="AX35" s="965"/>
      <c r="AY35" s="965"/>
      <c r="AZ35" s="1036" t="s">
        <v>542</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14438</v>
      </c>
      <c r="AG63" s="953"/>
      <c r="AH63" s="953"/>
      <c r="AI63" s="953"/>
      <c r="AJ63" s="1018"/>
      <c r="AK63" s="1019"/>
      <c r="AL63" s="957"/>
      <c r="AM63" s="957"/>
      <c r="AN63" s="957"/>
      <c r="AO63" s="957"/>
      <c r="AP63" s="953">
        <v>198191</v>
      </c>
      <c r="AQ63" s="953"/>
      <c r="AR63" s="953"/>
      <c r="AS63" s="953"/>
      <c r="AT63" s="953"/>
      <c r="AU63" s="953">
        <v>118699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394</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544</v>
      </c>
      <c r="C68" s="980"/>
      <c r="D68" s="980"/>
      <c r="E68" s="980"/>
      <c r="F68" s="980"/>
      <c r="G68" s="980"/>
      <c r="H68" s="980"/>
      <c r="I68" s="980"/>
      <c r="J68" s="980"/>
      <c r="K68" s="980"/>
      <c r="L68" s="980"/>
      <c r="M68" s="980"/>
      <c r="N68" s="980"/>
      <c r="O68" s="980"/>
      <c r="P68" s="981"/>
      <c r="Q68" s="982">
        <v>4037</v>
      </c>
      <c r="R68" s="976"/>
      <c r="S68" s="976"/>
      <c r="T68" s="976"/>
      <c r="U68" s="976"/>
      <c r="V68" s="976">
        <v>3935</v>
      </c>
      <c r="W68" s="976"/>
      <c r="X68" s="976"/>
      <c r="Y68" s="976"/>
      <c r="Z68" s="976"/>
      <c r="AA68" s="976">
        <v>102</v>
      </c>
      <c r="AB68" s="976"/>
      <c r="AC68" s="976"/>
      <c r="AD68" s="976"/>
      <c r="AE68" s="976"/>
      <c r="AF68" s="976">
        <v>102</v>
      </c>
      <c r="AG68" s="976"/>
      <c r="AH68" s="976"/>
      <c r="AI68" s="976"/>
      <c r="AJ68" s="976"/>
      <c r="AK68" s="976" t="s">
        <v>542</v>
      </c>
      <c r="AL68" s="976"/>
      <c r="AM68" s="976"/>
      <c r="AN68" s="976"/>
      <c r="AO68" s="976"/>
      <c r="AP68" s="976">
        <v>780</v>
      </c>
      <c r="AQ68" s="976"/>
      <c r="AR68" s="976"/>
      <c r="AS68" s="976"/>
      <c r="AT68" s="976"/>
      <c r="AU68" s="976">
        <v>600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24</v>
      </c>
      <c r="R69" s="965"/>
      <c r="S69" s="965"/>
      <c r="T69" s="965"/>
      <c r="U69" s="965"/>
      <c r="V69" s="965">
        <v>22</v>
      </c>
      <c r="W69" s="965"/>
      <c r="X69" s="965"/>
      <c r="Y69" s="965"/>
      <c r="Z69" s="965"/>
      <c r="AA69" s="965">
        <v>2</v>
      </c>
      <c r="AB69" s="965"/>
      <c r="AC69" s="965"/>
      <c r="AD69" s="965"/>
      <c r="AE69" s="965"/>
      <c r="AF69" s="965">
        <v>2</v>
      </c>
      <c r="AG69" s="965"/>
      <c r="AH69" s="965"/>
      <c r="AI69" s="965"/>
      <c r="AJ69" s="965"/>
      <c r="AK69" s="965">
        <v>3</v>
      </c>
      <c r="AL69" s="965"/>
      <c r="AM69" s="965"/>
      <c r="AN69" s="965"/>
      <c r="AO69" s="965"/>
      <c r="AP69" s="965" t="s">
        <v>542</v>
      </c>
      <c r="AQ69" s="965"/>
      <c r="AR69" s="965"/>
      <c r="AS69" s="965"/>
      <c r="AT69" s="965"/>
      <c r="AU69" s="965" t="s">
        <v>542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546</v>
      </c>
      <c r="C70" s="969"/>
      <c r="D70" s="969"/>
      <c r="E70" s="969"/>
      <c r="F70" s="969"/>
      <c r="G70" s="969"/>
      <c r="H70" s="969"/>
      <c r="I70" s="969"/>
      <c r="J70" s="969"/>
      <c r="K70" s="969"/>
      <c r="L70" s="969"/>
      <c r="M70" s="969"/>
      <c r="N70" s="969"/>
      <c r="O70" s="969"/>
      <c r="P70" s="970"/>
      <c r="Q70" s="971">
        <v>195</v>
      </c>
      <c r="R70" s="965"/>
      <c r="S70" s="965"/>
      <c r="T70" s="965"/>
      <c r="U70" s="965"/>
      <c r="V70" s="965">
        <v>192</v>
      </c>
      <c r="W70" s="965"/>
      <c r="X70" s="965"/>
      <c r="Y70" s="965"/>
      <c r="Z70" s="965"/>
      <c r="AA70" s="965">
        <v>3</v>
      </c>
      <c r="AB70" s="965"/>
      <c r="AC70" s="965"/>
      <c r="AD70" s="965"/>
      <c r="AE70" s="965"/>
      <c r="AF70" s="965">
        <v>3</v>
      </c>
      <c r="AG70" s="965"/>
      <c r="AH70" s="965"/>
      <c r="AI70" s="965"/>
      <c r="AJ70" s="965"/>
      <c r="AK70" s="965">
        <v>23</v>
      </c>
      <c r="AL70" s="965"/>
      <c r="AM70" s="965"/>
      <c r="AN70" s="965"/>
      <c r="AO70" s="965"/>
      <c r="AP70" s="965" t="s">
        <v>543</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102</v>
      </c>
      <c r="R71" s="965"/>
      <c r="S71" s="965"/>
      <c r="T71" s="965"/>
      <c r="U71" s="965"/>
      <c r="V71" s="965">
        <v>98</v>
      </c>
      <c r="W71" s="965"/>
      <c r="X71" s="965"/>
      <c r="Y71" s="965"/>
      <c r="Z71" s="965"/>
      <c r="AA71" s="965">
        <v>4</v>
      </c>
      <c r="AB71" s="965"/>
      <c r="AC71" s="965"/>
      <c r="AD71" s="965"/>
      <c r="AE71" s="965"/>
      <c r="AF71" s="965">
        <v>4</v>
      </c>
      <c r="AG71" s="965"/>
      <c r="AH71" s="965"/>
      <c r="AI71" s="965"/>
      <c r="AJ71" s="965"/>
      <c r="AK71" s="965" t="s">
        <v>543</v>
      </c>
      <c r="AL71" s="965"/>
      <c r="AM71" s="965"/>
      <c r="AN71" s="965"/>
      <c r="AO71" s="965"/>
      <c r="AP71" s="965" t="s">
        <v>542</v>
      </c>
      <c r="AQ71" s="965"/>
      <c r="AR71" s="965"/>
      <c r="AS71" s="965"/>
      <c r="AT71" s="965"/>
      <c r="AU71" s="965" t="s">
        <v>543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185</v>
      </c>
      <c r="R72" s="965"/>
      <c r="S72" s="965"/>
      <c r="T72" s="965"/>
      <c r="U72" s="965"/>
      <c r="V72" s="965">
        <v>158</v>
      </c>
      <c r="W72" s="965"/>
      <c r="X72" s="965"/>
      <c r="Y72" s="965"/>
      <c r="Z72" s="965"/>
      <c r="AA72" s="965">
        <v>26</v>
      </c>
      <c r="AB72" s="965"/>
      <c r="AC72" s="965"/>
      <c r="AD72" s="965"/>
      <c r="AE72" s="965"/>
      <c r="AF72" s="965">
        <v>26</v>
      </c>
      <c r="AG72" s="965"/>
      <c r="AH72" s="965"/>
      <c r="AI72" s="965"/>
      <c r="AJ72" s="965"/>
      <c r="AK72" s="965">
        <v>12</v>
      </c>
      <c r="AL72" s="965"/>
      <c r="AM72" s="965"/>
      <c r="AN72" s="965"/>
      <c r="AO72" s="965"/>
      <c r="AP72" s="965" t="s">
        <v>543</v>
      </c>
      <c r="AQ72" s="965"/>
      <c r="AR72" s="965"/>
      <c r="AS72" s="965"/>
      <c r="AT72" s="965"/>
      <c r="AU72" s="965" t="s">
        <v>543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946790</v>
      </c>
      <c r="R73" s="965"/>
      <c r="S73" s="965"/>
      <c r="T73" s="965"/>
      <c r="U73" s="965"/>
      <c r="V73" s="965">
        <v>924334</v>
      </c>
      <c r="W73" s="965"/>
      <c r="X73" s="965"/>
      <c r="Y73" s="965"/>
      <c r="Z73" s="965"/>
      <c r="AA73" s="965">
        <v>22456</v>
      </c>
      <c r="AB73" s="965"/>
      <c r="AC73" s="965"/>
      <c r="AD73" s="965"/>
      <c r="AE73" s="965"/>
      <c r="AF73" s="965">
        <v>22456</v>
      </c>
      <c r="AG73" s="965"/>
      <c r="AH73" s="965"/>
      <c r="AI73" s="965"/>
      <c r="AJ73" s="965"/>
      <c r="AK73" s="965">
        <v>5657</v>
      </c>
      <c r="AL73" s="965"/>
      <c r="AM73" s="965"/>
      <c r="AN73" s="965"/>
      <c r="AO73" s="965"/>
      <c r="AP73" s="965" t="s">
        <v>542</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550</v>
      </c>
      <c r="C74" s="969"/>
      <c r="D74" s="969"/>
      <c r="E74" s="969"/>
      <c r="F74" s="969"/>
      <c r="G74" s="969"/>
      <c r="H74" s="969"/>
      <c r="I74" s="969"/>
      <c r="J74" s="969"/>
      <c r="K74" s="969"/>
      <c r="L74" s="969"/>
      <c r="M74" s="969"/>
      <c r="N74" s="969"/>
      <c r="O74" s="969"/>
      <c r="P74" s="970"/>
      <c r="Q74" s="971">
        <v>40036</v>
      </c>
      <c r="R74" s="965"/>
      <c r="S74" s="965"/>
      <c r="T74" s="965"/>
      <c r="U74" s="965"/>
      <c r="V74" s="965">
        <v>34096</v>
      </c>
      <c r="W74" s="965"/>
      <c r="X74" s="965"/>
      <c r="Y74" s="965"/>
      <c r="Z74" s="965"/>
      <c r="AA74" s="965">
        <v>5940</v>
      </c>
      <c r="AB74" s="965"/>
      <c r="AC74" s="965"/>
      <c r="AD74" s="965"/>
      <c r="AE74" s="965"/>
      <c r="AF74" s="965">
        <v>32505</v>
      </c>
      <c r="AG74" s="965"/>
      <c r="AH74" s="965"/>
      <c r="AI74" s="965"/>
      <c r="AJ74" s="965"/>
      <c r="AK74" s="965" t="s">
        <v>542</v>
      </c>
      <c r="AL74" s="965"/>
      <c r="AM74" s="965"/>
      <c r="AN74" s="965"/>
      <c r="AO74" s="965"/>
      <c r="AP74" s="965">
        <v>149081</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551</v>
      </c>
      <c r="C75" s="969"/>
      <c r="D75" s="969"/>
      <c r="E75" s="969"/>
      <c r="F75" s="969"/>
      <c r="G75" s="969"/>
      <c r="H75" s="969"/>
      <c r="I75" s="969"/>
      <c r="J75" s="969"/>
      <c r="K75" s="969"/>
      <c r="L75" s="969"/>
      <c r="M75" s="969"/>
      <c r="N75" s="969"/>
      <c r="O75" s="969"/>
      <c r="P75" s="970"/>
      <c r="Q75" s="972">
        <v>9050</v>
      </c>
      <c r="R75" s="973"/>
      <c r="S75" s="973"/>
      <c r="T75" s="973"/>
      <c r="U75" s="974"/>
      <c r="V75" s="975">
        <v>5629</v>
      </c>
      <c r="W75" s="973"/>
      <c r="X75" s="973"/>
      <c r="Y75" s="973"/>
      <c r="Z75" s="974"/>
      <c r="AA75" s="975">
        <v>3421</v>
      </c>
      <c r="AB75" s="973"/>
      <c r="AC75" s="973"/>
      <c r="AD75" s="973"/>
      <c r="AE75" s="974"/>
      <c r="AF75" s="975">
        <v>11358</v>
      </c>
      <c r="AG75" s="973"/>
      <c r="AH75" s="973"/>
      <c r="AI75" s="973"/>
      <c r="AJ75" s="974"/>
      <c r="AK75" s="975" t="s">
        <v>542</v>
      </c>
      <c r="AL75" s="973"/>
      <c r="AM75" s="973"/>
      <c r="AN75" s="973"/>
      <c r="AO75" s="974"/>
      <c r="AP75" s="975">
        <v>20248</v>
      </c>
      <c r="AQ75" s="973"/>
      <c r="AR75" s="973"/>
      <c r="AS75" s="973"/>
      <c r="AT75" s="974"/>
      <c r="AU75" s="975" t="s">
        <v>542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552</v>
      </c>
      <c r="C76" s="969"/>
      <c r="D76" s="969"/>
      <c r="E76" s="969"/>
      <c r="F76" s="969"/>
      <c r="G76" s="969"/>
      <c r="H76" s="969"/>
      <c r="I76" s="969"/>
      <c r="J76" s="969"/>
      <c r="K76" s="969"/>
      <c r="L76" s="969"/>
      <c r="M76" s="969"/>
      <c r="N76" s="969"/>
      <c r="O76" s="969"/>
      <c r="P76" s="970"/>
      <c r="Q76" s="972">
        <v>73609</v>
      </c>
      <c r="R76" s="973"/>
      <c r="S76" s="973"/>
      <c r="T76" s="973"/>
      <c r="U76" s="974"/>
      <c r="V76" s="975">
        <v>72699</v>
      </c>
      <c r="W76" s="973"/>
      <c r="X76" s="973"/>
      <c r="Y76" s="973"/>
      <c r="Z76" s="974"/>
      <c r="AA76" s="975">
        <v>910</v>
      </c>
      <c r="AB76" s="973"/>
      <c r="AC76" s="973"/>
      <c r="AD76" s="973"/>
      <c r="AE76" s="974"/>
      <c r="AF76" s="975">
        <v>910</v>
      </c>
      <c r="AG76" s="973"/>
      <c r="AH76" s="973"/>
      <c r="AI76" s="973"/>
      <c r="AJ76" s="974"/>
      <c r="AK76" s="975">
        <v>685</v>
      </c>
      <c r="AL76" s="973"/>
      <c r="AM76" s="973"/>
      <c r="AN76" s="973"/>
      <c r="AO76" s="974"/>
      <c r="AP76" s="975" t="s">
        <v>543</v>
      </c>
      <c r="AQ76" s="973"/>
      <c r="AR76" s="973"/>
      <c r="AS76" s="973"/>
      <c r="AT76" s="974"/>
      <c r="AU76" s="975" t="s">
        <v>543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67366</v>
      </c>
      <c r="AG88" s="953"/>
      <c r="AH88" s="953"/>
      <c r="AI88" s="953"/>
      <c r="AJ88" s="953"/>
      <c r="AK88" s="957"/>
      <c r="AL88" s="957"/>
      <c r="AM88" s="957"/>
      <c r="AN88" s="957"/>
      <c r="AO88" s="957"/>
      <c r="AP88" s="953">
        <v>170109</v>
      </c>
      <c r="AQ88" s="953"/>
      <c r="AR88" s="953"/>
      <c r="AS88" s="953"/>
      <c r="AT88" s="953"/>
      <c r="AU88" s="953">
        <v>600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624</v>
      </c>
      <c r="CS102" s="945"/>
      <c r="CT102" s="945"/>
      <c r="CU102" s="945"/>
      <c r="CV102" s="946"/>
      <c r="CW102" s="944">
        <v>287</v>
      </c>
      <c r="CX102" s="945"/>
      <c r="CY102" s="945"/>
      <c r="CZ102" s="945"/>
      <c r="DA102" s="946"/>
      <c r="DB102" s="944">
        <v>961</v>
      </c>
      <c r="DC102" s="945"/>
      <c r="DD102" s="945"/>
      <c r="DE102" s="945"/>
      <c r="DF102" s="946"/>
      <c r="DG102" s="944"/>
      <c r="DH102" s="945"/>
      <c r="DI102" s="945"/>
      <c r="DJ102" s="945"/>
      <c r="DK102" s="946"/>
      <c r="DL102" s="944">
        <v>2165</v>
      </c>
      <c r="DM102" s="945"/>
      <c r="DN102" s="945"/>
      <c r="DO102" s="945"/>
      <c r="DP102" s="946"/>
      <c r="DQ102" s="944">
        <v>216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17476018</v>
      </c>
      <c r="AB110" s="871"/>
      <c r="AC110" s="871"/>
      <c r="AD110" s="871"/>
      <c r="AE110" s="872"/>
      <c r="AF110" s="873">
        <v>17378585</v>
      </c>
      <c r="AG110" s="871"/>
      <c r="AH110" s="871"/>
      <c r="AI110" s="871"/>
      <c r="AJ110" s="872"/>
      <c r="AK110" s="873">
        <v>17562502</v>
      </c>
      <c r="AL110" s="871"/>
      <c r="AM110" s="871"/>
      <c r="AN110" s="871"/>
      <c r="AO110" s="872"/>
      <c r="AP110" s="874">
        <v>18.8</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164455428</v>
      </c>
      <c r="BR110" s="798"/>
      <c r="BS110" s="798"/>
      <c r="BT110" s="798"/>
      <c r="BU110" s="798"/>
      <c r="BV110" s="798">
        <v>164966193</v>
      </c>
      <c r="BW110" s="798"/>
      <c r="BX110" s="798"/>
      <c r="BY110" s="798"/>
      <c r="BZ110" s="798"/>
      <c r="CA110" s="798">
        <v>172945200</v>
      </c>
      <c r="CB110" s="798"/>
      <c r="CC110" s="798"/>
      <c r="CD110" s="798"/>
      <c r="CE110" s="798"/>
      <c r="CF110" s="859">
        <v>184.8</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3105106</v>
      </c>
      <c r="DH110" s="798"/>
      <c r="DI110" s="798"/>
      <c r="DJ110" s="798"/>
      <c r="DK110" s="798"/>
      <c r="DL110" s="798">
        <v>2888465</v>
      </c>
      <c r="DM110" s="798"/>
      <c r="DN110" s="798"/>
      <c r="DO110" s="798"/>
      <c r="DP110" s="798"/>
      <c r="DQ110" s="798">
        <v>2667032</v>
      </c>
      <c r="DR110" s="798"/>
      <c r="DS110" s="798"/>
      <c r="DT110" s="798"/>
      <c r="DU110" s="798"/>
      <c r="DV110" s="799">
        <v>2.8</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3517132</v>
      </c>
      <c r="BR111" s="769"/>
      <c r="BS111" s="769"/>
      <c r="BT111" s="769"/>
      <c r="BU111" s="769"/>
      <c r="BV111" s="769">
        <v>3004930</v>
      </c>
      <c r="BW111" s="769"/>
      <c r="BX111" s="769"/>
      <c r="BY111" s="769"/>
      <c r="BZ111" s="769"/>
      <c r="CA111" s="769">
        <v>2727192</v>
      </c>
      <c r="CB111" s="769"/>
      <c r="CC111" s="769"/>
      <c r="CD111" s="769"/>
      <c r="CE111" s="769"/>
      <c r="CF111" s="846">
        <v>2.9</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127452664</v>
      </c>
      <c r="BR112" s="769"/>
      <c r="BS112" s="769"/>
      <c r="BT112" s="769"/>
      <c r="BU112" s="769"/>
      <c r="BV112" s="769">
        <v>125720609</v>
      </c>
      <c r="BW112" s="769"/>
      <c r="BX112" s="769"/>
      <c r="BY112" s="769"/>
      <c r="BZ112" s="769"/>
      <c r="CA112" s="769">
        <v>118699307</v>
      </c>
      <c r="CB112" s="769"/>
      <c r="CC112" s="769"/>
      <c r="CD112" s="769"/>
      <c r="CE112" s="769"/>
      <c r="CF112" s="846">
        <v>126.8</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8084472</v>
      </c>
      <c r="AB113" s="907"/>
      <c r="AC113" s="907"/>
      <c r="AD113" s="907"/>
      <c r="AE113" s="908"/>
      <c r="AF113" s="909">
        <v>7726639</v>
      </c>
      <c r="AG113" s="907"/>
      <c r="AH113" s="907"/>
      <c r="AI113" s="907"/>
      <c r="AJ113" s="908"/>
      <c r="AK113" s="909">
        <v>7493608</v>
      </c>
      <c r="AL113" s="907"/>
      <c r="AM113" s="907"/>
      <c r="AN113" s="907"/>
      <c r="AO113" s="908"/>
      <c r="AP113" s="910">
        <v>8</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442292</v>
      </c>
      <c r="BR113" s="769"/>
      <c r="BS113" s="769"/>
      <c r="BT113" s="769"/>
      <c r="BU113" s="769"/>
      <c r="BV113" s="769">
        <v>364793</v>
      </c>
      <c r="BW113" s="769"/>
      <c r="BX113" s="769"/>
      <c r="BY113" s="769"/>
      <c r="BZ113" s="769"/>
      <c r="CA113" s="769">
        <v>600373</v>
      </c>
      <c r="CB113" s="769"/>
      <c r="CC113" s="769"/>
      <c r="CD113" s="769"/>
      <c r="CE113" s="769"/>
      <c r="CF113" s="846">
        <v>0.6</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263070</v>
      </c>
      <c r="AB114" s="782"/>
      <c r="AC114" s="782"/>
      <c r="AD114" s="782"/>
      <c r="AE114" s="783"/>
      <c r="AF114" s="784">
        <v>100212</v>
      </c>
      <c r="AG114" s="782"/>
      <c r="AH114" s="782"/>
      <c r="AI114" s="782"/>
      <c r="AJ114" s="783"/>
      <c r="AK114" s="784">
        <v>50903</v>
      </c>
      <c r="AL114" s="782"/>
      <c r="AM114" s="782"/>
      <c r="AN114" s="782"/>
      <c r="AO114" s="783"/>
      <c r="AP114" s="752">
        <v>0.1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22999531</v>
      </c>
      <c r="BR114" s="769"/>
      <c r="BS114" s="769"/>
      <c r="BT114" s="769"/>
      <c r="BU114" s="769"/>
      <c r="BV114" s="769">
        <v>21362827</v>
      </c>
      <c r="BW114" s="769"/>
      <c r="BX114" s="769"/>
      <c r="BY114" s="769"/>
      <c r="BZ114" s="769"/>
      <c r="CA114" s="769">
        <v>19602871</v>
      </c>
      <c r="CB114" s="769"/>
      <c r="CC114" s="769"/>
      <c r="CD114" s="769"/>
      <c r="CE114" s="769"/>
      <c r="CF114" s="846">
        <v>20.9</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607254</v>
      </c>
      <c r="AB115" s="907"/>
      <c r="AC115" s="907"/>
      <c r="AD115" s="907"/>
      <c r="AE115" s="908"/>
      <c r="AF115" s="909">
        <v>634233</v>
      </c>
      <c r="AG115" s="907"/>
      <c r="AH115" s="907"/>
      <c r="AI115" s="907"/>
      <c r="AJ115" s="908"/>
      <c r="AK115" s="909">
        <v>359777</v>
      </c>
      <c r="AL115" s="907"/>
      <c r="AM115" s="907"/>
      <c r="AN115" s="907"/>
      <c r="AO115" s="908"/>
      <c r="AP115" s="910">
        <v>0.4</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9701916</v>
      </c>
      <c r="BR115" s="769"/>
      <c r="BS115" s="769"/>
      <c r="BT115" s="769"/>
      <c r="BU115" s="769"/>
      <c r="BV115" s="769">
        <v>8573883</v>
      </c>
      <c r="BW115" s="769"/>
      <c r="BX115" s="769"/>
      <c r="BY115" s="769"/>
      <c r="BZ115" s="769"/>
      <c r="CA115" s="769">
        <v>216200</v>
      </c>
      <c r="CB115" s="769"/>
      <c r="CC115" s="769"/>
      <c r="CD115" s="769"/>
      <c r="CE115" s="769"/>
      <c r="CF115" s="846">
        <v>0.2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245175</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1293</v>
      </c>
      <c r="AB116" s="782"/>
      <c r="AC116" s="782"/>
      <c r="AD116" s="782"/>
      <c r="AE116" s="783"/>
      <c r="AF116" s="784">
        <v>1035</v>
      </c>
      <c r="AG116" s="782"/>
      <c r="AH116" s="782"/>
      <c r="AI116" s="782"/>
      <c r="AJ116" s="783"/>
      <c r="AK116" s="784">
        <v>1326</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26432107</v>
      </c>
      <c r="AB117" s="893"/>
      <c r="AC117" s="893"/>
      <c r="AD117" s="893"/>
      <c r="AE117" s="894"/>
      <c r="AF117" s="896">
        <v>25840704</v>
      </c>
      <c r="AG117" s="893"/>
      <c r="AH117" s="893"/>
      <c r="AI117" s="893"/>
      <c r="AJ117" s="894"/>
      <c r="AK117" s="896">
        <v>25468116</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328568963</v>
      </c>
      <c r="BR118" s="856"/>
      <c r="BS118" s="856"/>
      <c r="BT118" s="856"/>
      <c r="BU118" s="856"/>
      <c r="BV118" s="856">
        <v>323993235</v>
      </c>
      <c r="BW118" s="856"/>
      <c r="BX118" s="856"/>
      <c r="BY118" s="856"/>
      <c r="BZ118" s="856"/>
      <c r="CA118" s="856">
        <v>314791143</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283769</v>
      </c>
      <c r="AB119" s="871"/>
      <c r="AC119" s="871"/>
      <c r="AD119" s="871"/>
      <c r="AE119" s="872"/>
      <c r="AF119" s="873">
        <v>283768</v>
      </c>
      <c r="AG119" s="871"/>
      <c r="AH119" s="871"/>
      <c r="AI119" s="871"/>
      <c r="AJ119" s="872"/>
      <c r="AK119" s="873">
        <v>283768</v>
      </c>
      <c r="AL119" s="871"/>
      <c r="AM119" s="871"/>
      <c r="AN119" s="871"/>
      <c r="AO119" s="872"/>
      <c r="AP119" s="874">
        <v>0.3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19548819</v>
      </c>
      <c r="BR119" s="798"/>
      <c r="BS119" s="798"/>
      <c r="BT119" s="798"/>
      <c r="BU119" s="798"/>
      <c r="BV119" s="798">
        <v>21607753</v>
      </c>
      <c r="BW119" s="798"/>
      <c r="BX119" s="798"/>
      <c r="BY119" s="798"/>
      <c r="BZ119" s="798"/>
      <c r="CA119" s="798">
        <v>22671654</v>
      </c>
      <c r="CB119" s="798"/>
      <c r="CC119" s="798"/>
      <c r="CD119" s="798"/>
      <c r="CE119" s="798"/>
      <c r="CF119" s="859">
        <v>24.2</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166851</v>
      </c>
      <c r="DH119" s="715"/>
      <c r="DI119" s="715"/>
      <c r="DJ119" s="715"/>
      <c r="DK119" s="716"/>
      <c r="DL119" s="717">
        <v>116465</v>
      </c>
      <c r="DM119" s="715"/>
      <c r="DN119" s="715"/>
      <c r="DO119" s="715"/>
      <c r="DP119" s="716"/>
      <c r="DQ119" s="717">
        <v>60160</v>
      </c>
      <c r="DR119" s="715"/>
      <c r="DS119" s="715"/>
      <c r="DT119" s="715"/>
      <c r="DU119" s="716"/>
      <c r="DV119" s="805">
        <v>0.1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88832349</v>
      </c>
      <c r="BR120" s="769"/>
      <c r="BS120" s="769"/>
      <c r="BT120" s="769"/>
      <c r="BU120" s="769"/>
      <c r="BV120" s="769">
        <v>92879364</v>
      </c>
      <c r="BW120" s="769"/>
      <c r="BX120" s="769"/>
      <c r="BY120" s="769"/>
      <c r="BZ120" s="769"/>
      <c r="CA120" s="769">
        <v>94492109</v>
      </c>
      <c r="CB120" s="769"/>
      <c r="CC120" s="769"/>
      <c r="CD120" s="769"/>
      <c r="CE120" s="769"/>
      <c r="CF120" s="846">
        <v>101</v>
      </c>
      <c r="CG120" s="847"/>
      <c r="CH120" s="847"/>
      <c r="CI120" s="847"/>
      <c r="CJ120" s="847"/>
      <c r="CK120" s="848" t="s">
        <v>439</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119167441</v>
      </c>
      <c r="DH120" s="798"/>
      <c r="DI120" s="798"/>
      <c r="DJ120" s="798"/>
      <c r="DK120" s="798"/>
      <c r="DL120" s="798">
        <v>115572847</v>
      </c>
      <c r="DM120" s="798"/>
      <c r="DN120" s="798"/>
      <c r="DO120" s="798"/>
      <c r="DP120" s="798"/>
      <c r="DQ120" s="798">
        <v>109280236</v>
      </c>
      <c r="DR120" s="798"/>
      <c r="DS120" s="798"/>
      <c r="DT120" s="798"/>
      <c r="DU120" s="798"/>
      <c r="DV120" s="799">
        <v>116.8</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180309223</v>
      </c>
      <c r="BR121" s="856"/>
      <c r="BS121" s="856"/>
      <c r="BT121" s="856"/>
      <c r="BU121" s="856"/>
      <c r="BV121" s="856">
        <v>184136365</v>
      </c>
      <c r="BW121" s="856"/>
      <c r="BX121" s="856"/>
      <c r="BY121" s="856"/>
      <c r="BZ121" s="856"/>
      <c r="CA121" s="856">
        <v>189661086</v>
      </c>
      <c r="CB121" s="856"/>
      <c r="CC121" s="856"/>
      <c r="CD121" s="856"/>
      <c r="CE121" s="856"/>
      <c r="CF121" s="857">
        <v>202.6</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8186496</v>
      </c>
      <c r="DH121" s="769"/>
      <c r="DI121" s="769"/>
      <c r="DJ121" s="769"/>
      <c r="DK121" s="769"/>
      <c r="DL121" s="769">
        <v>10066569</v>
      </c>
      <c r="DM121" s="769"/>
      <c r="DN121" s="769"/>
      <c r="DO121" s="769"/>
      <c r="DP121" s="769"/>
      <c r="DQ121" s="769">
        <v>9369995</v>
      </c>
      <c r="DR121" s="769"/>
      <c r="DS121" s="769"/>
      <c r="DT121" s="769"/>
      <c r="DU121" s="769"/>
      <c r="DV121" s="821">
        <v>10</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288690391</v>
      </c>
      <c r="BR122" s="838"/>
      <c r="BS122" s="838"/>
      <c r="BT122" s="838"/>
      <c r="BU122" s="838"/>
      <c r="BV122" s="838">
        <v>298623482</v>
      </c>
      <c r="BW122" s="838"/>
      <c r="BX122" s="838"/>
      <c r="BY122" s="838"/>
      <c r="BZ122" s="838"/>
      <c r="CA122" s="838">
        <v>306824849</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98727</v>
      </c>
      <c r="DH122" s="769"/>
      <c r="DI122" s="769"/>
      <c r="DJ122" s="769"/>
      <c r="DK122" s="769"/>
      <c r="DL122" s="769">
        <v>81193</v>
      </c>
      <c r="DM122" s="769"/>
      <c r="DN122" s="769"/>
      <c r="DO122" s="769"/>
      <c r="DP122" s="769"/>
      <c r="DQ122" s="769">
        <v>49076</v>
      </c>
      <c r="DR122" s="769"/>
      <c r="DS122" s="769"/>
      <c r="DT122" s="769"/>
      <c r="DU122" s="769"/>
      <c r="DV122" s="821">
        <v>0.1</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43.9</v>
      </c>
      <c r="BR123" s="830"/>
      <c r="BS123" s="830"/>
      <c r="BT123" s="830"/>
      <c r="BU123" s="830"/>
      <c r="BV123" s="830">
        <v>27.5</v>
      </c>
      <c r="BW123" s="830"/>
      <c r="BX123" s="830"/>
      <c r="BY123" s="830"/>
      <c r="BZ123" s="830"/>
      <c r="CA123" s="830">
        <v>8.5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323485</v>
      </c>
      <c r="AB126" s="782"/>
      <c r="AC126" s="782"/>
      <c r="AD126" s="782"/>
      <c r="AE126" s="783"/>
      <c r="AF126" s="784">
        <v>350465</v>
      </c>
      <c r="AG126" s="782"/>
      <c r="AH126" s="782"/>
      <c r="AI126" s="782"/>
      <c r="AJ126" s="783"/>
      <c r="AK126" s="784">
        <v>76009</v>
      </c>
      <c r="AL126" s="782"/>
      <c r="AM126" s="782"/>
      <c r="AN126" s="782"/>
      <c r="AO126" s="783"/>
      <c r="AP126" s="752">
        <v>0.1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9452516</v>
      </c>
      <c r="DH126" s="769"/>
      <c r="DI126" s="769"/>
      <c r="DJ126" s="769"/>
      <c r="DK126" s="769"/>
      <c r="DL126" s="769">
        <v>8341083</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249400</v>
      </c>
      <c r="DH127" s="818"/>
      <c r="DI127" s="818"/>
      <c r="DJ127" s="818"/>
      <c r="DK127" s="818"/>
      <c r="DL127" s="818">
        <v>232800</v>
      </c>
      <c r="DM127" s="818"/>
      <c r="DN127" s="818"/>
      <c r="DO127" s="818"/>
      <c r="DP127" s="818"/>
      <c r="DQ127" s="818">
        <v>216200</v>
      </c>
      <c r="DR127" s="818"/>
      <c r="DS127" s="818"/>
      <c r="DT127" s="818"/>
      <c r="DU127" s="818"/>
      <c r="DV127" s="819">
        <v>0.2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6886625</v>
      </c>
      <c r="AB128" s="722"/>
      <c r="AC128" s="722"/>
      <c r="AD128" s="722"/>
      <c r="AE128" s="723"/>
      <c r="AF128" s="724">
        <v>6779087</v>
      </c>
      <c r="AG128" s="722"/>
      <c r="AH128" s="722"/>
      <c r="AI128" s="722"/>
      <c r="AJ128" s="723"/>
      <c r="AK128" s="724">
        <v>6805115</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104405564</v>
      </c>
      <c r="AB129" s="782"/>
      <c r="AC129" s="782"/>
      <c r="AD129" s="782"/>
      <c r="AE129" s="783"/>
      <c r="AF129" s="784">
        <v>105831813</v>
      </c>
      <c r="AG129" s="782"/>
      <c r="AH129" s="782"/>
      <c r="AI129" s="782"/>
      <c r="AJ129" s="783"/>
      <c r="AK129" s="784">
        <v>107263241</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5.9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13608046</v>
      </c>
      <c r="AB130" s="782"/>
      <c r="AC130" s="782"/>
      <c r="AD130" s="782"/>
      <c r="AE130" s="783"/>
      <c r="AF130" s="784">
        <v>13687243</v>
      </c>
      <c r="AG130" s="782"/>
      <c r="AH130" s="782"/>
      <c r="AI130" s="782"/>
      <c r="AJ130" s="783"/>
      <c r="AK130" s="784">
        <v>13669766</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8.5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90797518</v>
      </c>
      <c r="AB131" s="715"/>
      <c r="AC131" s="715"/>
      <c r="AD131" s="715"/>
      <c r="AE131" s="716"/>
      <c r="AF131" s="717">
        <v>92144570</v>
      </c>
      <c r="AG131" s="715"/>
      <c r="AH131" s="715"/>
      <c r="AI131" s="715"/>
      <c r="AJ131" s="716"/>
      <c r="AK131" s="717">
        <v>93593475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6.5392051799999997</v>
      </c>
      <c r="AB132" s="738"/>
      <c r="AC132" s="738"/>
      <c r="AD132" s="738"/>
      <c r="AE132" s="739"/>
      <c r="AF132" s="740">
        <v>5.8325456080000002</v>
      </c>
      <c r="AG132" s="738"/>
      <c r="AH132" s="738"/>
      <c r="AI132" s="738"/>
      <c r="AJ132" s="739"/>
      <c r="AK132" s="740">
        <v>5.335025205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7.8</v>
      </c>
      <c r="AB133" s="747"/>
      <c r="AC133" s="747"/>
      <c r="AD133" s="747"/>
      <c r="AE133" s="748"/>
      <c r="AF133" s="746">
        <v>6.6</v>
      </c>
      <c r="AG133" s="747"/>
      <c r="AH133" s="747"/>
      <c r="AI133" s="747"/>
      <c r="AJ133" s="748"/>
      <c r="AK133" s="746">
        <v>5.9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27883425</v>
      </c>
      <c r="L9" s="264">
        <v>55617</v>
      </c>
      <c r="M9" s="265">
        <v>57075</v>
      </c>
      <c r="N9" s="266">
        <v>-2.6</v>
      </c>
    </row>
    <row r="10" spans="1:16">
      <c r="A10" s="248"/>
      <c r="B10" s="244"/>
      <c r="C10" s="244"/>
      <c r="D10" s="244"/>
      <c r="E10" s="244"/>
      <c r="F10" s="244"/>
      <c r="G10" s="1131" t="s">
        <v>475</v>
      </c>
      <c r="H10" s="1132"/>
      <c r="I10" s="1132"/>
      <c r="J10" s="1133"/>
      <c r="K10" s="267">
        <v>381989</v>
      </c>
      <c r="L10" s="268">
        <v>762</v>
      </c>
      <c r="M10" s="269">
        <v>2378</v>
      </c>
      <c r="N10" s="270">
        <v>-68</v>
      </c>
    </row>
    <row r="11" spans="1:16" ht="13.5" customHeight="1">
      <c r="A11" s="248"/>
      <c r="B11" s="244"/>
      <c r="C11" s="244"/>
      <c r="D11" s="244"/>
      <c r="E11" s="244"/>
      <c r="F11" s="244"/>
      <c r="G11" s="1131" t="s">
        <v>476</v>
      </c>
      <c r="H11" s="1132"/>
      <c r="I11" s="1132"/>
      <c r="J11" s="1133"/>
      <c r="K11" s="267">
        <v>972897</v>
      </c>
      <c r="L11" s="268">
        <v>1941</v>
      </c>
      <c r="M11" s="269">
        <v>1348</v>
      </c>
      <c r="N11" s="270">
        <v>44</v>
      </c>
    </row>
    <row r="12" spans="1:16" ht="13.5" customHeight="1">
      <c r="A12" s="248"/>
      <c r="B12" s="244"/>
      <c r="C12" s="244"/>
      <c r="D12" s="244"/>
      <c r="E12" s="244"/>
      <c r="F12" s="244"/>
      <c r="G12" s="1131" t="s">
        <v>477</v>
      </c>
      <c r="H12" s="1132"/>
      <c r="I12" s="1132"/>
      <c r="J12" s="1133"/>
      <c r="K12" s="267">
        <v>823174</v>
      </c>
      <c r="L12" s="268">
        <v>1642</v>
      </c>
      <c r="M12" s="269">
        <v>648</v>
      </c>
      <c r="N12" s="270">
        <v>153.4</v>
      </c>
    </row>
    <row r="13" spans="1:16" ht="13.5" customHeight="1">
      <c r="A13" s="248"/>
      <c r="B13" s="244"/>
      <c r="C13" s="244"/>
      <c r="D13" s="244"/>
      <c r="E13" s="244"/>
      <c r="F13" s="244"/>
      <c r="G13" s="1131" t="s">
        <v>478</v>
      </c>
      <c r="H13" s="1132"/>
      <c r="I13" s="1132"/>
      <c r="J13" s="1133"/>
      <c r="K13" s="267" t="s">
        <v>479</v>
      </c>
      <c r="L13" s="268" t="s">
        <v>479</v>
      </c>
      <c r="M13" s="269">
        <v>21</v>
      </c>
      <c r="N13" s="270" t="s">
        <v>479</v>
      </c>
    </row>
    <row r="14" spans="1:16" ht="13.5" customHeight="1">
      <c r="A14" s="248"/>
      <c r="B14" s="244"/>
      <c r="C14" s="244"/>
      <c r="D14" s="244"/>
      <c r="E14" s="244"/>
      <c r="F14" s="244"/>
      <c r="G14" s="1131" t="s">
        <v>480</v>
      </c>
      <c r="H14" s="1132"/>
      <c r="I14" s="1132"/>
      <c r="J14" s="1133"/>
      <c r="K14" s="267">
        <v>779490</v>
      </c>
      <c r="L14" s="268">
        <v>1555</v>
      </c>
      <c r="M14" s="269">
        <v>1701</v>
      </c>
      <c r="N14" s="270">
        <v>-8.6</v>
      </c>
    </row>
    <row r="15" spans="1:16" ht="13.5" customHeight="1">
      <c r="A15" s="248"/>
      <c r="B15" s="244"/>
      <c r="C15" s="244"/>
      <c r="D15" s="244"/>
      <c r="E15" s="244"/>
      <c r="F15" s="244"/>
      <c r="G15" s="1131" t="s">
        <v>481</v>
      </c>
      <c r="H15" s="1132"/>
      <c r="I15" s="1132"/>
      <c r="J15" s="1133"/>
      <c r="K15" s="267">
        <v>143083</v>
      </c>
      <c r="L15" s="268">
        <v>285</v>
      </c>
      <c r="M15" s="269">
        <v>1326</v>
      </c>
      <c r="N15" s="270">
        <v>-78.5</v>
      </c>
    </row>
    <row r="16" spans="1:16">
      <c r="A16" s="248"/>
      <c r="B16" s="244"/>
      <c r="C16" s="244"/>
      <c r="D16" s="244"/>
      <c r="E16" s="244"/>
      <c r="F16" s="244"/>
      <c r="G16" s="1134" t="s">
        <v>482</v>
      </c>
      <c r="H16" s="1135"/>
      <c r="I16" s="1135"/>
      <c r="J16" s="1136"/>
      <c r="K16" s="268">
        <v>-2687642</v>
      </c>
      <c r="L16" s="268">
        <v>-5361</v>
      </c>
      <c r="M16" s="269">
        <v>-5838</v>
      </c>
      <c r="N16" s="270">
        <v>-8.1999999999999993</v>
      </c>
    </row>
    <row r="17" spans="1:16">
      <c r="A17" s="248"/>
      <c r="B17" s="244"/>
      <c r="C17" s="244"/>
      <c r="D17" s="244"/>
      <c r="E17" s="244"/>
      <c r="F17" s="244"/>
      <c r="G17" s="1134" t="s">
        <v>169</v>
      </c>
      <c r="H17" s="1135"/>
      <c r="I17" s="1135"/>
      <c r="J17" s="1136"/>
      <c r="K17" s="268">
        <v>28296416</v>
      </c>
      <c r="L17" s="268">
        <v>56441</v>
      </c>
      <c r="M17" s="269">
        <v>58658</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5.36</v>
      </c>
      <c r="L21" s="281">
        <v>6.17</v>
      </c>
      <c r="M21" s="282">
        <v>-0.81</v>
      </c>
      <c r="N21" s="249"/>
      <c r="O21" s="283"/>
      <c r="P21" s="279"/>
    </row>
    <row r="22" spans="1:16" s="284" customFormat="1">
      <c r="A22" s="279"/>
      <c r="B22" s="249"/>
      <c r="C22" s="249"/>
      <c r="D22" s="249"/>
      <c r="E22" s="249"/>
      <c r="F22" s="249"/>
      <c r="G22" s="1128" t="s">
        <v>488</v>
      </c>
      <c r="H22" s="1129"/>
      <c r="I22" s="1129"/>
      <c r="J22" s="1130"/>
      <c r="K22" s="285">
        <v>99</v>
      </c>
      <c r="L22" s="286">
        <v>99.9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17562502</v>
      </c>
      <c r="L32" s="294">
        <v>35030</v>
      </c>
      <c r="M32" s="295">
        <v>40803</v>
      </c>
      <c r="N32" s="296">
        <v>-14.1</v>
      </c>
    </row>
    <row r="33" spans="1:16" ht="13.5" customHeight="1">
      <c r="A33" s="248"/>
      <c r="B33" s="244"/>
      <c r="C33" s="244"/>
      <c r="D33" s="244"/>
      <c r="E33" s="244"/>
      <c r="F33" s="244"/>
      <c r="G33" s="1119" t="s">
        <v>493</v>
      </c>
      <c r="H33" s="1120"/>
      <c r="I33" s="1120"/>
      <c r="J33" s="1121"/>
      <c r="K33" s="294" t="s">
        <v>479</v>
      </c>
      <c r="L33" s="294" t="s">
        <v>479</v>
      </c>
      <c r="M33" s="295" t="s">
        <v>479</v>
      </c>
      <c r="N33" s="296" t="s">
        <v>479</v>
      </c>
    </row>
    <row r="34" spans="1:16" ht="27" customHeight="1">
      <c r="A34" s="248"/>
      <c r="B34" s="244"/>
      <c r="C34" s="244"/>
      <c r="D34" s="244"/>
      <c r="E34" s="244"/>
      <c r="F34" s="244"/>
      <c r="G34" s="1119" t="s">
        <v>494</v>
      </c>
      <c r="H34" s="1120"/>
      <c r="I34" s="1120"/>
      <c r="J34" s="1121"/>
      <c r="K34" s="294" t="s">
        <v>479</v>
      </c>
      <c r="L34" s="294" t="s">
        <v>479</v>
      </c>
      <c r="M34" s="295">
        <v>114</v>
      </c>
      <c r="N34" s="296" t="s">
        <v>479</v>
      </c>
    </row>
    <row r="35" spans="1:16" ht="27" customHeight="1">
      <c r="A35" s="248"/>
      <c r="B35" s="244"/>
      <c r="C35" s="244"/>
      <c r="D35" s="244"/>
      <c r="E35" s="244"/>
      <c r="F35" s="244"/>
      <c r="G35" s="1119" t="s">
        <v>495</v>
      </c>
      <c r="H35" s="1120"/>
      <c r="I35" s="1120"/>
      <c r="J35" s="1121"/>
      <c r="K35" s="294">
        <v>7493608</v>
      </c>
      <c r="L35" s="294">
        <v>14947</v>
      </c>
      <c r="M35" s="295">
        <v>10245</v>
      </c>
      <c r="N35" s="296">
        <v>45.9</v>
      </c>
    </row>
    <row r="36" spans="1:16" ht="27" customHeight="1">
      <c r="A36" s="248"/>
      <c r="B36" s="244"/>
      <c r="C36" s="244"/>
      <c r="D36" s="244"/>
      <c r="E36" s="244"/>
      <c r="F36" s="244"/>
      <c r="G36" s="1119" t="s">
        <v>496</v>
      </c>
      <c r="H36" s="1120"/>
      <c r="I36" s="1120"/>
      <c r="J36" s="1121"/>
      <c r="K36" s="294">
        <v>50903</v>
      </c>
      <c r="L36" s="294">
        <v>102</v>
      </c>
      <c r="M36" s="295">
        <v>436</v>
      </c>
      <c r="N36" s="296">
        <v>-76.599999999999994</v>
      </c>
    </row>
    <row r="37" spans="1:16" ht="13.5" customHeight="1">
      <c r="A37" s="248"/>
      <c r="B37" s="244"/>
      <c r="C37" s="244"/>
      <c r="D37" s="244"/>
      <c r="E37" s="244"/>
      <c r="F37" s="244"/>
      <c r="G37" s="1119" t="s">
        <v>497</v>
      </c>
      <c r="H37" s="1120"/>
      <c r="I37" s="1120"/>
      <c r="J37" s="1121"/>
      <c r="K37" s="294">
        <v>359777</v>
      </c>
      <c r="L37" s="294">
        <v>718</v>
      </c>
      <c r="M37" s="295">
        <v>818</v>
      </c>
      <c r="N37" s="296">
        <v>-12.2</v>
      </c>
    </row>
    <row r="38" spans="1:16" ht="27" customHeight="1">
      <c r="A38" s="248"/>
      <c r="B38" s="244"/>
      <c r="C38" s="244"/>
      <c r="D38" s="244"/>
      <c r="E38" s="244"/>
      <c r="F38" s="244"/>
      <c r="G38" s="1122" t="s">
        <v>498</v>
      </c>
      <c r="H38" s="1123"/>
      <c r="I38" s="1123"/>
      <c r="J38" s="1124"/>
      <c r="K38" s="297">
        <v>1326</v>
      </c>
      <c r="L38" s="297">
        <v>3</v>
      </c>
      <c r="M38" s="298">
        <v>5</v>
      </c>
      <c r="N38" s="299">
        <v>-40</v>
      </c>
      <c r="O38" s="293"/>
    </row>
    <row r="39" spans="1:16">
      <c r="A39" s="248"/>
      <c r="B39" s="244"/>
      <c r="C39" s="244"/>
      <c r="D39" s="244"/>
      <c r="E39" s="244"/>
      <c r="F39" s="244"/>
      <c r="G39" s="1122" t="s">
        <v>499</v>
      </c>
      <c r="H39" s="1123"/>
      <c r="I39" s="1123"/>
      <c r="J39" s="1124"/>
      <c r="K39" s="300">
        <v>-6805115</v>
      </c>
      <c r="L39" s="300">
        <v>-13574</v>
      </c>
      <c r="M39" s="301">
        <v>-8579</v>
      </c>
      <c r="N39" s="302">
        <v>58.2</v>
      </c>
      <c r="O39" s="293"/>
    </row>
    <row r="40" spans="1:16" ht="27" customHeight="1">
      <c r="A40" s="248"/>
      <c r="B40" s="244"/>
      <c r="C40" s="244"/>
      <c r="D40" s="244"/>
      <c r="E40" s="244"/>
      <c r="F40" s="244"/>
      <c r="G40" s="1119" t="s">
        <v>500</v>
      </c>
      <c r="H40" s="1120"/>
      <c r="I40" s="1120"/>
      <c r="J40" s="1121"/>
      <c r="K40" s="300">
        <v>-13669766</v>
      </c>
      <c r="L40" s="300">
        <v>-27266</v>
      </c>
      <c r="M40" s="301">
        <v>-30169</v>
      </c>
      <c r="N40" s="302">
        <v>-9.6</v>
      </c>
      <c r="O40" s="293"/>
    </row>
    <row r="41" spans="1:16">
      <c r="A41" s="248"/>
      <c r="B41" s="244"/>
      <c r="C41" s="244"/>
      <c r="D41" s="244"/>
      <c r="E41" s="244"/>
      <c r="F41" s="244"/>
      <c r="G41" s="1125" t="s">
        <v>279</v>
      </c>
      <c r="H41" s="1126"/>
      <c r="I41" s="1126"/>
      <c r="J41" s="1127"/>
      <c r="K41" s="294">
        <v>4993235</v>
      </c>
      <c r="L41" s="300">
        <v>9960</v>
      </c>
      <c r="M41" s="301">
        <v>13672</v>
      </c>
      <c r="N41" s="302">
        <v>-27.2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8485328</v>
      </c>
      <c r="J51" s="320">
        <v>17393</v>
      </c>
      <c r="K51" s="321">
        <v>-7.8</v>
      </c>
      <c r="L51" s="322">
        <v>47646</v>
      </c>
      <c r="M51" s="323">
        <v>8.9</v>
      </c>
      <c r="N51" s="324">
        <v>-16.7</v>
      </c>
    </row>
    <row r="52" spans="1:14">
      <c r="A52" s="248"/>
      <c r="B52" s="244"/>
      <c r="C52" s="244"/>
      <c r="D52" s="244"/>
      <c r="E52" s="244"/>
      <c r="F52" s="244"/>
      <c r="G52" s="325"/>
      <c r="H52" s="326" t="s">
        <v>511</v>
      </c>
      <c r="I52" s="327">
        <v>6489633</v>
      </c>
      <c r="J52" s="328">
        <v>13302</v>
      </c>
      <c r="K52" s="329">
        <v>-8.6</v>
      </c>
      <c r="L52" s="330">
        <v>27308</v>
      </c>
      <c r="M52" s="331">
        <v>0.2</v>
      </c>
      <c r="N52" s="332">
        <v>-8.8000000000000007</v>
      </c>
    </row>
    <row r="53" spans="1:14">
      <c r="A53" s="248"/>
      <c r="B53" s="244"/>
      <c r="C53" s="244"/>
      <c r="D53" s="244"/>
      <c r="E53" s="244"/>
      <c r="F53" s="244"/>
      <c r="G53" s="310" t="s">
        <v>512</v>
      </c>
      <c r="H53" s="311"/>
      <c r="I53" s="319">
        <v>7849875</v>
      </c>
      <c r="J53" s="320">
        <v>16108</v>
      </c>
      <c r="K53" s="321">
        <v>-7.4</v>
      </c>
      <c r="L53" s="322">
        <v>47155</v>
      </c>
      <c r="M53" s="323">
        <v>-1</v>
      </c>
      <c r="N53" s="324">
        <v>-6.4</v>
      </c>
    </row>
    <row r="54" spans="1:14">
      <c r="A54" s="248"/>
      <c r="B54" s="244"/>
      <c r="C54" s="244"/>
      <c r="D54" s="244"/>
      <c r="E54" s="244"/>
      <c r="F54" s="244"/>
      <c r="G54" s="325"/>
      <c r="H54" s="326" t="s">
        <v>511</v>
      </c>
      <c r="I54" s="327">
        <v>6318357</v>
      </c>
      <c r="J54" s="328">
        <v>12965</v>
      </c>
      <c r="K54" s="329">
        <v>-2.5</v>
      </c>
      <c r="L54" s="330">
        <v>26802</v>
      </c>
      <c r="M54" s="331">
        <v>-1.9</v>
      </c>
      <c r="N54" s="332">
        <v>-0.6</v>
      </c>
    </row>
    <row r="55" spans="1:14">
      <c r="A55" s="248"/>
      <c r="B55" s="244"/>
      <c r="C55" s="244"/>
      <c r="D55" s="244"/>
      <c r="E55" s="244"/>
      <c r="F55" s="244"/>
      <c r="G55" s="310" t="s">
        <v>513</v>
      </c>
      <c r="H55" s="311"/>
      <c r="I55" s="319">
        <v>9925434</v>
      </c>
      <c r="J55" s="320">
        <v>20412</v>
      </c>
      <c r="K55" s="321">
        <v>26.7</v>
      </c>
      <c r="L55" s="322">
        <v>43858</v>
      </c>
      <c r="M55" s="323">
        <v>-7</v>
      </c>
      <c r="N55" s="324">
        <v>33.700000000000003</v>
      </c>
    </row>
    <row r="56" spans="1:14">
      <c r="A56" s="248"/>
      <c r="B56" s="244"/>
      <c r="C56" s="244"/>
      <c r="D56" s="244"/>
      <c r="E56" s="244"/>
      <c r="F56" s="244"/>
      <c r="G56" s="325"/>
      <c r="H56" s="326" t="s">
        <v>511</v>
      </c>
      <c r="I56" s="327">
        <v>6644816</v>
      </c>
      <c r="J56" s="328">
        <v>13665</v>
      </c>
      <c r="K56" s="329">
        <v>5.4</v>
      </c>
      <c r="L56" s="330">
        <v>23714</v>
      </c>
      <c r="M56" s="331">
        <v>-11.5</v>
      </c>
      <c r="N56" s="332">
        <v>16.899999999999999</v>
      </c>
    </row>
    <row r="57" spans="1:14">
      <c r="A57" s="248"/>
      <c r="B57" s="244"/>
      <c r="C57" s="244"/>
      <c r="D57" s="244"/>
      <c r="E57" s="244"/>
      <c r="F57" s="244"/>
      <c r="G57" s="310" t="s">
        <v>514</v>
      </c>
      <c r="H57" s="311"/>
      <c r="I57" s="319">
        <v>9884142</v>
      </c>
      <c r="J57" s="320">
        <v>19683</v>
      </c>
      <c r="K57" s="321">
        <v>-3.6</v>
      </c>
      <c r="L57" s="322">
        <v>41705</v>
      </c>
      <c r="M57" s="323">
        <v>-4.9000000000000004</v>
      </c>
      <c r="N57" s="324">
        <v>1.3</v>
      </c>
    </row>
    <row r="58" spans="1:14">
      <c r="A58" s="248"/>
      <c r="B58" s="244"/>
      <c r="C58" s="244"/>
      <c r="D58" s="244"/>
      <c r="E58" s="244"/>
      <c r="F58" s="244"/>
      <c r="G58" s="325"/>
      <c r="H58" s="326" t="s">
        <v>511</v>
      </c>
      <c r="I58" s="327">
        <v>5965778</v>
      </c>
      <c r="J58" s="328">
        <v>11880</v>
      </c>
      <c r="K58" s="329">
        <v>-13.1</v>
      </c>
      <c r="L58" s="330">
        <v>22742</v>
      </c>
      <c r="M58" s="331">
        <v>-4.0999999999999996</v>
      </c>
      <c r="N58" s="332">
        <v>-9</v>
      </c>
    </row>
    <row r="59" spans="1:14">
      <c r="A59" s="248"/>
      <c r="B59" s="244"/>
      <c r="C59" s="244"/>
      <c r="D59" s="244"/>
      <c r="E59" s="244"/>
      <c r="F59" s="244"/>
      <c r="G59" s="310" t="s">
        <v>515</v>
      </c>
      <c r="H59" s="311"/>
      <c r="I59" s="319">
        <v>13771674</v>
      </c>
      <c r="J59" s="320">
        <v>27469</v>
      </c>
      <c r="K59" s="321">
        <v>39.6</v>
      </c>
      <c r="L59" s="322">
        <v>47677</v>
      </c>
      <c r="M59" s="323">
        <v>14.3</v>
      </c>
      <c r="N59" s="324">
        <v>25.3</v>
      </c>
    </row>
    <row r="60" spans="1:14">
      <c r="A60" s="248"/>
      <c r="B60" s="244"/>
      <c r="C60" s="244"/>
      <c r="D60" s="244"/>
      <c r="E60" s="244"/>
      <c r="F60" s="244"/>
      <c r="G60" s="325"/>
      <c r="H60" s="326" t="s">
        <v>511</v>
      </c>
      <c r="I60" s="333">
        <v>7269217</v>
      </c>
      <c r="J60" s="328">
        <v>14499</v>
      </c>
      <c r="K60" s="329">
        <v>22</v>
      </c>
      <c r="L60" s="330">
        <v>23360</v>
      </c>
      <c r="M60" s="331">
        <v>2.7</v>
      </c>
      <c r="N60" s="332">
        <v>19.3</v>
      </c>
    </row>
    <row r="61" spans="1:14">
      <c r="A61" s="248"/>
      <c r="B61" s="244"/>
      <c r="C61" s="244"/>
      <c r="D61" s="244"/>
      <c r="E61" s="244"/>
      <c r="F61" s="244"/>
      <c r="G61" s="310" t="s">
        <v>516</v>
      </c>
      <c r="H61" s="334"/>
      <c r="I61" s="335">
        <v>9983291</v>
      </c>
      <c r="J61" s="336">
        <v>20213</v>
      </c>
      <c r="K61" s="337">
        <v>9.5</v>
      </c>
      <c r="L61" s="338">
        <v>45608</v>
      </c>
      <c r="M61" s="339">
        <v>2.1</v>
      </c>
      <c r="N61" s="324">
        <v>7.4</v>
      </c>
    </row>
    <row r="62" spans="1:14">
      <c r="A62" s="248"/>
      <c r="B62" s="244"/>
      <c r="C62" s="244"/>
      <c r="D62" s="244"/>
      <c r="E62" s="244"/>
      <c r="F62" s="244"/>
      <c r="G62" s="325"/>
      <c r="H62" s="326" t="s">
        <v>511</v>
      </c>
      <c r="I62" s="327">
        <v>6537560</v>
      </c>
      <c r="J62" s="328">
        <v>13262</v>
      </c>
      <c r="K62" s="329">
        <v>0.6</v>
      </c>
      <c r="L62" s="330">
        <v>24785</v>
      </c>
      <c r="M62" s="331">
        <v>-2.9</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0" zoomScaleSheetLayoutView="100" workbookViewId="0">
      <selection activeCell="K48" sqref="K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4.28</v>
      </c>
      <c r="G47" s="12">
        <v>5.63</v>
      </c>
      <c r="H47" s="12">
        <v>7.53</v>
      </c>
      <c r="I47" s="12">
        <v>9.91</v>
      </c>
      <c r="J47" s="13">
        <v>13.65</v>
      </c>
    </row>
    <row r="48" spans="2:10" ht="57.75" customHeight="1">
      <c r="B48" s="14"/>
      <c r="C48" s="1139" t="s">
        <v>4</v>
      </c>
      <c r="D48" s="1139"/>
      <c r="E48" s="1140"/>
      <c r="F48" s="15">
        <v>1.1200000000000001</v>
      </c>
      <c r="G48" s="16">
        <v>1.88</v>
      </c>
      <c r="H48" s="16">
        <v>1.69</v>
      </c>
      <c r="I48" s="16">
        <v>0.95</v>
      </c>
      <c r="J48" s="17">
        <v>1.32</v>
      </c>
    </row>
    <row r="49" spans="2:10" ht="57.75" customHeight="1" thickBot="1">
      <c r="B49" s="18"/>
      <c r="C49" s="1141" t="s">
        <v>5</v>
      </c>
      <c r="D49" s="1141"/>
      <c r="E49" s="1142"/>
      <c r="F49" s="19" t="s">
        <v>523</v>
      </c>
      <c r="G49" s="20">
        <v>2.2000000000000002</v>
      </c>
      <c r="H49" s="20">
        <v>2.52</v>
      </c>
      <c r="I49" s="20">
        <v>1.84</v>
      </c>
      <c r="J49" s="21">
        <v>4.26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t="s">
        <v>525</v>
      </c>
      <c r="G34" s="33" t="s">
        <v>526</v>
      </c>
      <c r="H34" s="33" t="s">
        <v>527</v>
      </c>
      <c r="I34" s="33" t="s">
        <v>528</v>
      </c>
      <c r="J34" s="34" t="s">
        <v>529</v>
      </c>
      <c r="K34" s="22"/>
      <c r="L34" s="22"/>
      <c r="M34" s="22"/>
      <c r="N34" s="22"/>
      <c r="O34" s="22"/>
      <c r="P34" s="22"/>
    </row>
    <row r="35" spans="1:16" ht="39" customHeight="1">
      <c r="A35" s="22"/>
      <c r="B35" s="35"/>
      <c r="C35" s="1143" t="s">
        <v>530</v>
      </c>
      <c r="D35" s="1144"/>
      <c r="E35" s="1145"/>
      <c r="F35" s="36">
        <v>5.26</v>
      </c>
      <c r="G35" s="37">
        <v>5.57</v>
      </c>
      <c r="H35" s="37">
        <v>5.47</v>
      </c>
      <c r="I35" s="37">
        <v>5.42</v>
      </c>
      <c r="J35" s="38">
        <v>5.41</v>
      </c>
      <c r="K35" s="22"/>
      <c r="L35" s="22"/>
      <c r="M35" s="22"/>
      <c r="N35" s="22"/>
      <c r="O35" s="22"/>
      <c r="P35" s="22"/>
    </row>
    <row r="36" spans="1:16" ht="39" customHeight="1">
      <c r="A36" s="22"/>
      <c r="B36" s="35"/>
      <c r="C36" s="1143" t="s">
        <v>531</v>
      </c>
      <c r="D36" s="1144"/>
      <c r="E36" s="1145"/>
      <c r="F36" s="36">
        <v>5.83</v>
      </c>
      <c r="G36" s="37">
        <v>5.88</v>
      </c>
      <c r="H36" s="37">
        <v>5.09</v>
      </c>
      <c r="I36" s="37">
        <v>5.0199999999999996</v>
      </c>
      <c r="J36" s="38">
        <v>4.4000000000000004</v>
      </c>
      <c r="K36" s="22"/>
      <c r="L36" s="22"/>
      <c r="M36" s="22"/>
      <c r="N36" s="22"/>
      <c r="O36" s="22"/>
      <c r="P36" s="22"/>
    </row>
    <row r="37" spans="1:16" ht="39" customHeight="1">
      <c r="A37" s="22"/>
      <c r="B37" s="35"/>
      <c r="C37" s="1143" t="s">
        <v>532</v>
      </c>
      <c r="D37" s="1144"/>
      <c r="E37" s="1145"/>
      <c r="F37" s="36">
        <v>1.04</v>
      </c>
      <c r="G37" s="37">
        <v>1.71</v>
      </c>
      <c r="H37" s="37">
        <v>2.5</v>
      </c>
      <c r="I37" s="37">
        <v>2.88</v>
      </c>
      <c r="J37" s="38">
        <v>3.29</v>
      </c>
      <c r="K37" s="22"/>
      <c r="L37" s="22"/>
      <c r="M37" s="22"/>
      <c r="N37" s="22"/>
      <c r="O37" s="22"/>
      <c r="P37" s="22"/>
    </row>
    <row r="38" spans="1:16" ht="39" customHeight="1">
      <c r="A38" s="22"/>
      <c r="B38" s="35"/>
      <c r="C38" s="1143" t="s">
        <v>533</v>
      </c>
      <c r="D38" s="1144"/>
      <c r="E38" s="1145"/>
      <c r="F38" s="36">
        <v>0.83</v>
      </c>
      <c r="G38" s="37">
        <v>1.59</v>
      </c>
      <c r="H38" s="37">
        <v>1.37</v>
      </c>
      <c r="I38" s="37">
        <v>0.62</v>
      </c>
      <c r="J38" s="38">
        <v>0.56999999999999995</v>
      </c>
      <c r="K38" s="22"/>
      <c r="L38" s="22"/>
      <c r="M38" s="22"/>
      <c r="N38" s="22"/>
      <c r="O38" s="22"/>
      <c r="P38" s="22"/>
    </row>
    <row r="39" spans="1:16" ht="39" customHeight="1">
      <c r="A39" s="22"/>
      <c r="B39" s="35"/>
      <c r="C39" s="1143" t="s">
        <v>534</v>
      </c>
      <c r="D39" s="1144"/>
      <c r="E39" s="1145"/>
      <c r="F39" s="36">
        <v>0.02</v>
      </c>
      <c r="G39" s="37">
        <v>0.03</v>
      </c>
      <c r="H39" s="37">
        <v>0.05</v>
      </c>
      <c r="I39" s="37">
        <v>0.05</v>
      </c>
      <c r="J39" s="38">
        <v>0.39</v>
      </c>
      <c r="K39" s="22"/>
      <c r="L39" s="22"/>
      <c r="M39" s="22"/>
      <c r="N39" s="22"/>
      <c r="O39" s="22"/>
      <c r="P39" s="22"/>
    </row>
    <row r="40" spans="1:16" ht="39" customHeight="1">
      <c r="A40" s="22"/>
      <c r="B40" s="35"/>
      <c r="C40" s="1143" t="s">
        <v>535</v>
      </c>
      <c r="D40" s="1144"/>
      <c r="E40" s="1145"/>
      <c r="F40" s="36">
        <v>0.38</v>
      </c>
      <c r="G40" s="37">
        <v>0.34</v>
      </c>
      <c r="H40" s="37">
        <v>0.35</v>
      </c>
      <c r="I40" s="37">
        <v>0.43</v>
      </c>
      <c r="J40" s="38">
        <v>0.3</v>
      </c>
      <c r="K40" s="22"/>
      <c r="L40" s="22"/>
      <c r="M40" s="22"/>
      <c r="N40" s="22"/>
      <c r="O40" s="22"/>
      <c r="P40" s="22"/>
    </row>
    <row r="41" spans="1:16" ht="39" customHeight="1">
      <c r="A41" s="22"/>
      <c r="B41" s="35"/>
      <c r="C41" s="1143" t="s">
        <v>536</v>
      </c>
      <c r="D41" s="1144"/>
      <c r="E41" s="1145"/>
      <c r="F41" s="36">
        <v>0.21</v>
      </c>
      <c r="G41" s="37">
        <v>0.21</v>
      </c>
      <c r="H41" s="37">
        <v>0.23</v>
      </c>
      <c r="I41" s="37">
        <v>0.24</v>
      </c>
      <c r="J41" s="38">
        <v>0.24</v>
      </c>
      <c r="K41" s="22"/>
      <c r="L41" s="22"/>
      <c r="M41" s="22"/>
      <c r="N41" s="22"/>
      <c r="O41" s="22"/>
      <c r="P41" s="22"/>
    </row>
    <row r="42" spans="1:16" ht="39" customHeight="1">
      <c r="A42" s="22"/>
      <c r="B42" s="39"/>
      <c r="C42" s="1143" t="s">
        <v>537</v>
      </c>
      <c r="D42" s="1144"/>
      <c r="E42" s="1145"/>
      <c r="F42" s="36" t="s">
        <v>538</v>
      </c>
      <c r="G42" s="37" t="s">
        <v>539</v>
      </c>
      <c r="H42" s="37" t="s">
        <v>539</v>
      </c>
      <c r="I42" s="37" t="s">
        <v>540</v>
      </c>
      <c r="J42" s="38" t="s">
        <v>479</v>
      </c>
      <c r="K42" s="22"/>
      <c r="L42" s="22"/>
      <c r="M42" s="22"/>
      <c r="N42" s="22"/>
      <c r="O42" s="22"/>
      <c r="P42" s="22"/>
    </row>
    <row r="43" spans="1:16" ht="39" customHeight="1" thickBot="1">
      <c r="A43" s="22"/>
      <c r="B43" s="40"/>
      <c r="C43" s="1146" t="s">
        <v>541</v>
      </c>
      <c r="D43" s="1147"/>
      <c r="E43" s="1148"/>
      <c r="F43" s="41">
        <v>0.83</v>
      </c>
      <c r="G43" s="42">
        <v>0.46</v>
      </c>
      <c r="H43" s="42">
        <v>0.35</v>
      </c>
      <c r="I43" s="42">
        <v>0.42</v>
      </c>
      <c r="J43" s="43">
        <v>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17621</v>
      </c>
      <c r="L45" s="60">
        <v>17499</v>
      </c>
      <c r="M45" s="60">
        <v>17476</v>
      </c>
      <c r="N45" s="60">
        <v>17379</v>
      </c>
      <c r="O45" s="61">
        <v>17563</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10128</v>
      </c>
      <c r="L48" s="64">
        <v>8725</v>
      </c>
      <c r="M48" s="64">
        <v>8084</v>
      </c>
      <c r="N48" s="64">
        <v>7727</v>
      </c>
      <c r="O48" s="65">
        <v>7494</v>
      </c>
      <c r="P48" s="48"/>
      <c r="Q48" s="48"/>
      <c r="R48" s="48"/>
      <c r="S48" s="48"/>
      <c r="T48" s="48"/>
      <c r="U48" s="48"/>
    </row>
    <row r="49" spans="1:21" ht="30.75" customHeight="1">
      <c r="A49" s="48"/>
      <c r="B49" s="1161"/>
      <c r="C49" s="1162"/>
      <c r="D49" s="62"/>
      <c r="E49" s="1153" t="s">
        <v>16</v>
      </c>
      <c r="F49" s="1153"/>
      <c r="G49" s="1153"/>
      <c r="H49" s="1153"/>
      <c r="I49" s="1153"/>
      <c r="J49" s="1154"/>
      <c r="K49" s="63">
        <v>697</v>
      </c>
      <c r="L49" s="64">
        <v>353</v>
      </c>
      <c r="M49" s="64">
        <v>263</v>
      </c>
      <c r="N49" s="64">
        <v>100</v>
      </c>
      <c r="O49" s="65">
        <v>51</v>
      </c>
      <c r="P49" s="48"/>
      <c r="Q49" s="48"/>
      <c r="R49" s="48"/>
      <c r="S49" s="48"/>
      <c r="T49" s="48"/>
      <c r="U49" s="48"/>
    </row>
    <row r="50" spans="1:21" ht="30.75" customHeight="1">
      <c r="A50" s="48"/>
      <c r="B50" s="1161"/>
      <c r="C50" s="1162"/>
      <c r="D50" s="62"/>
      <c r="E50" s="1153" t="s">
        <v>17</v>
      </c>
      <c r="F50" s="1153"/>
      <c r="G50" s="1153"/>
      <c r="H50" s="1153"/>
      <c r="I50" s="1153"/>
      <c r="J50" s="1154"/>
      <c r="K50" s="63">
        <v>697</v>
      </c>
      <c r="L50" s="64">
        <v>520</v>
      </c>
      <c r="M50" s="64">
        <v>607</v>
      </c>
      <c r="N50" s="64">
        <v>634</v>
      </c>
      <c r="O50" s="65">
        <v>360</v>
      </c>
      <c r="P50" s="48"/>
      <c r="Q50" s="48"/>
      <c r="R50" s="48"/>
      <c r="S50" s="48"/>
      <c r="T50" s="48"/>
      <c r="U50" s="48"/>
    </row>
    <row r="51" spans="1:21" ht="30.75" customHeight="1">
      <c r="A51" s="48"/>
      <c r="B51" s="1163"/>
      <c r="C51" s="1164"/>
      <c r="D51" s="66"/>
      <c r="E51" s="1153" t="s">
        <v>18</v>
      </c>
      <c r="F51" s="1153"/>
      <c r="G51" s="1153"/>
      <c r="H51" s="1153"/>
      <c r="I51" s="1153"/>
      <c r="J51" s="1154"/>
      <c r="K51" s="63">
        <v>5</v>
      </c>
      <c r="L51" s="64">
        <v>3</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20757</v>
      </c>
      <c r="L52" s="64">
        <v>20329</v>
      </c>
      <c r="M52" s="64">
        <v>20496</v>
      </c>
      <c r="N52" s="64">
        <v>20466</v>
      </c>
      <c r="O52" s="65">
        <v>20474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8391</v>
      </c>
      <c r="L53" s="69">
        <v>6771</v>
      </c>
      <c r="M53" s="69">
        <v>5935</v>
      </c>
      <c r="N53" s="69">
        <v>5375</v>
      </c>
      <c r="O53" s="70">
        <v>4995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2015-05-08T00:46:41Z</cp:lastPrinted>
  <dcterms:created xsi:type="dcterms:W3CDTF">2015-02-17T07:12:27Z</dcterms:created>
  <dcterms:modified xsi:type="dcterms:W3CDTF">2015-05-08T02:02:55Z</dcterms:modified>
</cp:coreProperties>
</file>