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AM36" i="9"/>
  <c r="C36" i="9"/>
  <c r="BE35" i="9"/>
  <c r="AM35" i="9"/>
  <c r="BW34" i="9"/>
  <c r="C34" i="9"/>
  <c r="BW35" i="9" l="1"/>
  <c r="BW36" i="9" s="1"/>
  <c r="BW37" i="9" s="1"/>
  <c r="BW38"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U34" i="9"/>
  <c r="U35" i="9" s="1"/>
  <c r="U36" i="9" s="1"/>
  <c r="AM34" i="9" l="1"/>
  <c r="BE34" i="9"/>
</calcChain>
</file>

<file path=xl/sharedStrings.xml><?xml version="1.0" encoding="utf-8"?>
<sst xmlns="http://schemas.openxmlformats.org/spreadsheetml/2006/main" count="1025" uniqueCount="543">
  <si>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</si>
  <si>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</si>
  <si>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</si>
  <si>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</si>
  <si>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</si>
  <si>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</si>
  <si>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</si>
  <si>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</si>
  <si>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</si>
  <si>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</si>
  <si>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</si>
  <si>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</si>
  <si>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</si>
  <si>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</si>
  <si>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</si>
  <si>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</si>
  <si>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</si>
  <si>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</si>
  <si>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</si>
  <si>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</si>
  <si>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</si>
  <si>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</si>
  <si>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</si>
  <si>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</si>
  <si>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</si>
  <si>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</si>
  <si>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</si>
  <si>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</si>
  <si>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</si>
  <si>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</si>
  <si>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</si>
  <si>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</si>
  <si>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</si>
  <si>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</si>
  <si>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</si>
  <si>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</si>
  <si>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</si>
  <si>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</si>
  <si>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</si>
  <si>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</si>
  <si>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</si>
  <si>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</si>
  <si>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</si>
  <si>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</si>
  <si>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</si>
  <si>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</si>
  <si>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</si>
  <si>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</si>
  <si>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</si>
  <si>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</si>
  <si>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</si>
  <si>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</si>
  <si>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</si>
  <si>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</si>
  <si>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</si>
  <si>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</si>
  <si>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</si>
  <si>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</si>
  <si>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</si>
  <si>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</si>
  <si>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</si>
  <si>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</si>
  <si>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</si>
  <si>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</si>
  <si>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</si>
  <si>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</si>
  <si>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</si>
  <si>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</si>
  <si>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</si>
  <si>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</si>
  <si>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</si>
  <si>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</si>
  <si>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</si>
  <si>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</si>
  <si>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</si>
  <si>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</si>
  <si>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</si>
  <si>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</si>
  <si>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</si>
  <si>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</si>
  <si>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</si>
  <si>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</si>
  <si>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</si>
  <si>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</si>
  <si>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</si>
  <si>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</si>
  <si>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</si>
  <si>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</si>
  <si>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</si>
  <si>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</si>
  <si>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</si>
  <si>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</si>
  <si>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</si>
  <si>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</si>
  <si>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</si>
  <si>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</si>
  <si>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</si>
  <si>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</si>
  <si>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</si>
  <si>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</si>
  <si>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</si>
  <si>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</si>
  <si>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</si>
  <si>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</si>
  <si>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</si>
  <si>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</si>
  <si>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</si>
  <si>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</si>
  <si>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</si>
  <si>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</si>
  <si>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</si>
  <si>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</si>
  <si>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</si>
  <si>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</si>
  <si>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</si>
  <si>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</si>
  <si>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</si>
  <si>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</si>
  <si>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</si>
  <si>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</si>
  <si>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</si>
  <si>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</si>
  <si>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</si>
  <si>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</si>
  <si>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</si>
  <si>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</si>
  <si>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</si>
  <si>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</si>
  <si>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</si>
  <si>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</si>
  <si>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</si>
  <si>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</si>
  <si>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</si>
  <si>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</si>
  <si>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</si>
  <si>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</si>
  <si>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</si>
  <si>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</si>
  <si>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</si>
  <si>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</si>
  <si>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</si>
  <si>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</si>
  <si>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</si>
  <si>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</si>
  <si>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</si>
  <si>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</si>
  <si>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</si>
  <si>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</si>
  <si>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</si>
  <si>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</si>
  <si>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</si>
  <si>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</si>
  <si>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</si>
  <si>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</si>
  <si>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</si>
  <si>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</si>
  <si>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</si>
  <si>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</si>
  <si>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</si>
  <si>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</si>
  <si>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</si>
  <si>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</si>
  <si>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</si>
  <si>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</si>
  <si>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</si>
  <si>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</si>
  <si>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</si>
  <si>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</si>
  <si>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</si>
  <si>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</si>
  <si>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</si>
  <si>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</si>
  <si>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</si>
  <si>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</si>
  <si>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</si>
  <si>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</si>
  <si>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</si>
  <si>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</si>
  <si>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</si>
  <si>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</si>
  <si>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</si>
  <si>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</si>
  <si>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</si>
  <si>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</si>
  <si>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</si>
  <si>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</si>
  <si>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</si>
  <si>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</si>
  <si>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</si>
  <si>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</si>
  <si>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</si>
  <si>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</si>
  <si>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</si>
  <si>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大阪府摂津市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</si>
  <si>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</si>
  <si>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</si>
  <si>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</si>
  <si>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</si>
  <si>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</si>
  <si>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</si>
  <si>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</si>
  <si>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</si>
  <si>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</si>
  <si>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</si>
  <si>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</si>
  <si>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</si>
  <si>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</si>
  <si>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</si>
  <si>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</si>
  <si>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</si>
  <si>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</si>
  <si>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</si>
  <si>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</si>
  <si>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</si>
  <si>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</si>
  <si>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</si>
  <si>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</si>
  <si>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</si>
  <si>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</si>
  <si>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</si>
  <si>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</si>
  <si>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</si>
  <si>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</si>
  <si>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</si>
  <si>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</si>
  <si>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</si>
  <si>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</si>
  <si>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</si>
  <si>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</si>
  <si>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</si>
  <si>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</si>
  <si>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</si>
  <si>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</si>
  <si>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</si>
  <si>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</si>
  <si>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</si>
  <si>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</si>
  <si>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</si>
  <si>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</si>
  <si>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</si>
  <si>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</si>
  <si>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</si>
  <si>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</si>
  <si>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</si>
  <si>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</si>
  <si>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</si>
  <si>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</si>
  <si>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</si>
  <si>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</si>
  <si>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</si>
  <si>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</si>
  <si>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</si>
  <si>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</si>
  <si>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</si>
  <si>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</si>
  <si>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</si>
  <si>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</si>
  <si>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</si>
  <si>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</si>
  <si>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</si>
  <si>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</si>
  <si>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</si>
  <si>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</si>
  <si>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</si>
  <si>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</si>
  <si>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</si>
  <si>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</si>
  <si>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</si>
  <si>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</si>
  <si>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</si>
  <si>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</si>
  <si>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</si>
  <si>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</si>
  <si>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</si>
  <si>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</si>
  <si>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</si>
  <si>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</si>
  <si>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</si>
  <si>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</si>
  <si>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</si>
  <si>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</si>
  <si>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</si>
  <si>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</si>
  <si>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</si>
  <si>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</si>
  <si>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</si>
  <si>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</si>
  <si>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</si>
  <si>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</si>
  <si>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</si>
  <si>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</si>
  <si>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</si>
  <si>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</si>
  <si>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</si>
  <si>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</si>
  <si>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</si>
  <si>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</si>
  <si>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</si>
  <si>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</si>
  <si>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</si>
  <si>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</si>
  <si>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</si>
  <si>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</si>
  <si>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</si>
  <si>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</si>
  <si>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</si>
  <si>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</si>
  <si>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</si>
  <si>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</si>
  <si>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</si>
  <si>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</si>
  <si>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</si>
  <si>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</si>
  <si>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</si>
  <si>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</si>
  <si>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</si>
  <si>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</si>
  <si>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</si>
  <si>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</si>
  <si>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</si>
  <si>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</si>
  <si>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</si>
  <si>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</si>
  <si>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</si>
  <si>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</si>
  <si>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</si>
  <si>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</si>
  <si>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</si>
  <si>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</si>
  <si>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</si>
  <si>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</si>
  <si>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</si>
  <si>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</si>
  <si>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</si>
  <si>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</si>
  <si>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</si>
  <si>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</si>
  <si>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</si>
  <si>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</si>
  <si>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</si>
  <si>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</si>
  <si>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</si>
  <si>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大阪府摂津市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</si>
  <si>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</si>
  <si>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</si>
  <si>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</si>
  <si>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</si>
  <si>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</si>
  <si>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</si>
  <si>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</si>
  <si>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</si>
  <si>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</si>
  <si>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</si>
  <si>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</si>
  <si>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</si>
  <si>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</si>
  <si>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</si>
  <si>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</si>
  <si>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</si>
  <si>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</si>
  <si>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</si>
  <si>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</si>
  <si>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</si>
  <si>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</si>
  <si>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</si>
  <si>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</si>
  <si>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</si>
  <si>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</si>
  <si>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</si>
  <si>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</si>
  <si>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</si>
  <si>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</si>
  <si>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</si>
  <si>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</si>
  <si>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</si>
  <si>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</si>
  <si>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</si>
  <si>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</si>
  <si>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</si>
  <si>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</si>
  <si>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</si>
  <si>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</si>
  <si>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</si>
  <si>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</si>
  <si>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</si>
  <si>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</si>
  <si>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</si>
  <si>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</si>
  <si>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</si>
  <si>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</si>
  <si>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</si>
  <si>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</si>
  <si>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</si>
  <si>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</si>
  <si>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</si>
  <si>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</si>
  <si>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</si>
  <si>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</si>
  <si>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</si>
  <si>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</si>
  <si>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</si>
  <si>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</si>
  <si>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</si>
  <si>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</si>
  <si>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</si>
  <si>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</si>
  <si>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</si>
  <si>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</si>
  <si>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</si>
  <si>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</si>
  <si>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</si>
  <si>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</si>
  <si>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</si>
  <si>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</si>
  <si>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</si>
  <si>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</si>
  <si>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</si>
  <si>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</si>
  <si>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</si>
  <si>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</si>
  <si>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</si>
  <si>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</si>
  <si>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</si>
  <si>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</si>
  <si>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</si>
  <si>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</si>
  <si>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</si>
  <si>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</si>
  <si>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</si>
  <si>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</si>
  <si>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</si>
  <si>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</si>
  <si>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</si>
  <si>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</si>
  <si>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</si>
  <si>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</si>
  <si>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</si>
  <si>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</si>
  <si>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</si>
  <si>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</si>
  <si>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</si>
  <si>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</si>
  <si>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</si>
  <si>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</si>
  <si>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</si>
  <si>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</si>
  <si>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</si>
  <si>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</si>
  <si>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</si>
  <si>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</si>
  <si>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</si>
  <si>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</si>
  <si>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</si>
  <si>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</si>
  <si>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</si>
  <si>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</si>
  <si>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</si>
  <si>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</si>
  <si>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</si>
  <si>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</si>
  <si>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</si>
  <si>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</si>
  <si>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</si>
  <si>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</si>
  <si>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</si>
  <si>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</si>
  <si>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</si>
  <si>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</si>
  <si>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</si>
  <si>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</si>
  <si>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</si>
  <si>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</si>
  <si>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</si>
  <si>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</si>
  <si>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</si>
  <si>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</si>
  <si>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</si>
  <si>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</si>
  <si>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</si>
  <si>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</si>
  <si>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</si>
  <si>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</si>
  <si>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</si>
  <si>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</si>
  <si>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</si>
  <si>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</si>
  <si>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</si>
  <si>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</si>
  <si>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</si>
  <si>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</si>
  <si>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</si>
  <si>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</si>
  <si>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</si>
  <si>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</si>
  <si>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</si>
  <si>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</si>
  <si>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</si>
  <si>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</si>
  <si>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</si>
  <si>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</si>
  <si>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</si>
  <si>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</si>
  <si>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</si>
  <si>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</si>
  <si>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</si>
  <si>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</si>
  <si>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</si>
  <si>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</si>
  <si>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</si>
  <si>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</si>
  <si>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</si>
  <si>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</si>
  <si>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</si>
  <si>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</si>
  <si>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</si>
  <si>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</si>
  <si>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</si>
  <si>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</si>
  <si>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 1.97</t>
  </si>
  <si>
    <t>▲ 2.55</t>
  </si>
  <si>
    <t>▲ 1.99</t>
  </si>
  <si>
    <t>▲ 2.08</t>
  </si>
  <si>
    <t>▲ 2.23</t>
  </si>
  <si>
    <t>摂津市水道事業会計</t>
  </si>
  <si>
    <t>一般会計</t>
  </si>
  <si>
    <t>介護保険特別会計</t>
  </si>
  <si>
    <t>後期高齢者医療特別会計</t>
  </si>
  <si>
    <t>摂津市公共下水道事業特別会計</t>
  </si>
  <si>
    <t>パートタイマー等退職金共済特別会計</t>
  </si>
  <si>
    <t>その他会計（赤字）</t>
  </si>
  <si>
    <t>その他会計（黒字）</t>
  </si>
  <si>
    <t>摂津市施設管理公社</t>
    <rPh sb="0" eb="3">
      <t>セッツシ</t>
    </rPh>
    <rPh sb="3" eb="5">
      <t>シセツ</t>
    </rPh>
    <rPh sb="5" eb="7">
      <t>カンリ</t>
    </rPh>
    <rPh sb="7" eb="9">
      <t>コウシャ</t>
    </rPh>
    <phoneticPr fontId="5"/>
  </si>
  <si>
    <t>摂津都市開発株式会社</t>
    <rPh sb="0" eb="2">
      <t>セッツ</t>
    </rPh>
    <rPh sb="2" eb="4">
      <t>トシ</t>
    </rPh>
    <rPh sb="4" eb="6">
      <t>カイハツ</t>
    </rPh>
    <rPh sb="6" eb="10">
      <t>カブシキガイシャ</t>
    </rPh>
    <phoneticPr fontId="5"/>
  </si>
  <si>
    <t>摂津市保健センター</t>
    <rPh sb="0" eb="3">
      <t>セッツシ</t>
    </rPh>
    <rPh sb="3" eb="5">
      <t>ホケン</t>
    </rPh>
    <phoneticPr fontId="5"/>
  </si>
  <si>
    <t>摂津市土地開発公社</t>
    <rPh sb="0" eb="3">
      <t>セッツシ</t>
    </rPh>
    <rPh sb="3" eb="5">
      <t>トチ</t>
    </rPh>
    <rPh sb="5" eb="7">
      <t>カイハツ</t>
    </rPh>
    <rPh sb="7" eb="9">
      <t>コウシャ</t>
    </rPh>
    <phoneticPr fontId="5"/>
  </si>
  <si>
    <t>-</t>
    <phoneticPr fontId="2"/>
  </si>
  <si>
    <t>淀川右岸水防事務組合</t>
    <rPh sb="0" eb="2">
      <t>ヨドガワ</t>
    </rPh>
    <rPh sb="2" eb="4">
      <t>ウガン</t>
    </rPh>
    <rPh sb="4" eb="6">
      <t>スイボウ</t>
    </rPh>
    <rPh sb="6" eb="8">
      <t>ジム</t>
    </rPh>
    <rPh sb="8" eb="10">
      <t>クミアイ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</si>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</sst>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protection locked="0"/>
    </xf>
    <xf numFmtId="0" fontId="19" fillId="0" borderId="99" xfId="38" applyFont="1" applyBorder="1" applyAlignment="1" applyProtection="1">
      <alignment horizontal="left" vertical="center"/>
      <protection locked="0"/>
    </xf>
    <xf numFmtId="0" fontId="19" fillId="0" borderId="100" xfId="38" applyFont="1" applyBorder="1" applyAlignment="1" applyProtection="1">
      <alignment horizontal="left" vertical="center"/>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36721</c:v>
                </c:pt>
                <c:pt idx="1">
                  <c:v>29883</c:v>
                </c:pt>
                <c:pt idx="2">
                  <c:v>38048</c:v>
                </c:pt>
                <c:pt idx="3">
                  <c:v>37373</c:v>
                </c:pt>
                <c:pt idx="4">
                  <c:v>37476</c:v>
                </c:pt>
              </c:numCache>
            </c:numRef>
          </c:val>
          <c:smooth val="0"/>
        </c:ser>
        <c:dLbls>
          <c:showLegendKey val="0"/>
          <c:showVal val="0"/>
          <c:showCatName val="0"/>
          <c:showSerName val="0"/>
          <c:showPercent val="0"/>
          <c:showBubbleSize val="0"/>
        </c:dLbls>
        <c:marker val="1"/>
        <c:smooth val="0"/>
        <c:axId val="100832000"/>
        <c:axId val="100833920"/>
      </c:lineChart>
      <c:catAx>
        <c:axId val="10083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33920"/>
        <c:crosses val="autoZero"/>
        <c:auto val="1"/>
        <c:lblAlgn val="ctr"/>
        <c:lblOffset val="100"/>
        <c:tickLblSkip val="1"/>
        <c:tickMarkSkip val="1"/>
        <c:noMultiLvlLbl val="0"/>
      </c:catAx>
      <c:valAx>
        <c:axId val="1008339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3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0.77</c:v>
                </c:pt>
                <c:pt idx="1">
                  <c:v>0.97</c:v>
                </c:pt>
                <c:pt idx="2">
                  <c:v>1</c:v>
                </c:pt>
                <c:pt idx="3">
                  <c:v>3.64</c:v>
                </c:pt>
                <c:pt idx="4">
                  <c:v>3.76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14.59</c:v>
                </c:pt>
                <c:pt idx="1">
                  <c:v>22.69</c:v>
                </c:pt>
                <c:pt idx="2">
                  <c:v>23.98</c:v>
                </c:pt>
                <c:pt idx="3">
                  <c:v>24.4</c:v>
                </c:pt>
                <c:pt idx="4">
                  <c:v>26.17</c:v>
                </c:pt>
              </c:numCache>
            </c:numRef>
          </c:val>
        </c:ser>
        <c:dLbls>
          <c:showLegendKey val="0"/>
          <c:showVal val="0"/>
          <c:showCatName val="0"/>
          <c:showSerName val="0"/>
          <c:showPercent val="0"/>
          <c:showBubbleSize val="0"/>
        </c:dLbls>
        <c:gapWidth val="250"/>
        <c:overlap val="100"/>
        <c:axId val="98057600"/>
        <c:axId val="9808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6.27</c:v>
                </c:pt>
                <c:pt idx="1">
                  <c:v>7.23</c:v>
                </c:pt>
                <c:pt idx="2">
                  <c:v>0.69</c:v>
                </c:pt>
                <c:pt idx="3">
                  <c:v>3.14</c:v>
                </c:pt>
                <c:pt idx="4">
                  <c:v>2.02</c:v>
                </c:pt>
              </c:numCache>
            </c:numRef>
          </c:val>
          <c:smooth val="0"/>
        </c:ser>
        <c:dLbls>
          <c:showLegendKey val="0"/>
          <c:showVal val="0"/>
          <c:showCatName val="0"/>
          <c:showSerName val="0"/>
          <c:showPercent val="0"/>
          <c:showBubbleSize val="0"/>
        </c:dLbls>
        <c:marker val="1"/>
        <c:smooth val="0"/>
        <c:axId val="98057600"/>
        <c:axId val="98080256"/>
      </c:lineChart>
      <c:catAx>
        <c:axId val="9805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080256"/>
        <c:crosses val="autoZero"/>
        <c:auto val="1"/>
        <c:lblAlgn val="ctr"/>
        <c:lblOffset val="100"/>
        <c:tickLblSkip val="1"/>
        <c:tickMarkSkip val="1"/>
        <c:noMultiLvlLbl val="0"/>
      </c:catAx>
      <c:valAx>
        <c:axId val="9808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摂津市公共下水道事業特別会計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0.05</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0.14000000000000001</c:v>
                </c:pt>
                <c:pt idx="4">
                  <c:v>#N/A</c:v>
                </c:pt>
                <c:pt idx="5">
                  <c:v>0.16</c:v>
                </c:pt>
                <c:pt idx="6">
                  <c:v>#N/A</c:v>
                </c:pt>
                <c:pt idx="7">
                  <c:v>0.19</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c:v>
                </c:pt>
                <c:pt idx="2">
                  <c:v>#N/A</c:v>
                </c:pt>
                <c:pt idx="3">
                  <c:v>0.49</c:v>
                </c:pt>
                <c:pt idx="4">
                  <c:v>#N/A</c:v>
                </c:pt>
                <c:pt idx="5">
                  <c:v>0.18</c:v>
                </c:pt>
                <c:pt idx="6">
                  <c:v>#N/A</c:v>
                </c:pt>
                <c:pt idx="7">
                  <c:v>0.39</c:v>
                </c:pt>
                <c:pt idx="8">
                  <c:v>#N/A</c:v>
                </c:pt>
                <c:pt idx="9">
                  <c:v>0.8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0.77</c:v>
                </c:pt>
                <c:pt idx="2">
                  <c:v>#N/A</c:v>
                </c:pt>
                <c:pt idx="3">
                  <c:v>1.24</c:v>
                </c:pt>
                <c:pt idx="4">
                  <c:v>#N/A</c:v>
                </c:pt>
                <c:pt idx="5">
                  <c:v>1</c:v>
                </c:pt>
                <c:pt idx="6">
                  <c:v>#N/A</c:v>
                </c:pt>
                <c:pt idx="7">
                  <c:v>3.64</c:v>
                </c:pt>
                <c:pt idx="8">
                  <c:v>#N/A</c:v>
                </c:pt>
                <c:pt idx="9">
                  <c:v>3.76</c:v>
                </c:pt>
              </c:numCache>
            </c:numRef>
          </c:val>
        </c:ser>
        <c:ser>
          <c:idx val="8"/>
          <c:order val="8"/>
          <c:tx>
            <c:strRef>
              <c:f>データシート!$A$35</c:f>
              <c:strCache>
                <c:ptCount val="1"/>
                <c:pt idx="0">
                  <c:v>摂津市水道事業会計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10.07</c:v>
                </c:pt>
                <c:pt idx="2">
                  <c:v>#N/A</c:v>
                </c:pt>
                <c:pt idx="3">
                  <c:v>14.22</c:v>
                </c:pt>
                <c:pt idx="4">
                  <c:v>#N/A</c:v>
                </c:pt>
                <c:pt idx="5">
                  <c:v>15.2</c:v>
                </c:pt>
                <c:pt idx="6">
                  <c:v>#N/A</c:v>
                </c:pt>
                <c:pt idx="7">
                  <c:v>15.64</c:v>
                </c:pt>
                <c:pt idx="8">
                  <c:v>#N/A</c:v>
                </c:pt>
                <c:pt idx="9">
                  <c:v>16.86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1.97</c:v>
                </c:pt>
                <c:pt idx="1">
                  <c:v>#N/A</c:v>
                </c:pt>
                <c:pt idx="2">
                  <c:v>2.5499999999999998</c:v>
                </c:pt>
                <c:pt idx="3">
                  <c:v>#N/A</c:v>
                </c:pt>
                <c:pt idx="4">
                  <c:v>1.99</c:v>
                </c:pt>
                <c:pt idx="5">
                  <c:v>#N/A</c:v>
                </c:pt>
                <c:pt idx="6">
                  <c:v>2.08</c:v>
                </c:pt>
                <c:pt idx="7">
                  <c:v>#N/A</c:v>
                </c:pt>
                <c:pt idx="8">
                  <c:v>2.23</c:v>
                </c:pt>
                <c:pt idx="9">
                  <c:v>#N/A</c:v>
                </c:pt>
              </c:numCache>
            </c:numRef>
          </c:val>
        </c:ser>
        <c:dLbls>
          <c:showLegendKey val="0"/>
          <c:showVal val="0"/>
          <c:showCatName val="0"/>
          <c:showSerName val="0"/>
          <c:showPercent val="0"/>
          <c:showBubbleSize val="0"/>
        </c:dLbls>
        <c:gapWidth val="150"/>
        <c:overlap val="100"/>
        <c:axId val="104875520"/>
        <c:axId val="104877056"/>
      </c:barChart>
      <c:catAx>
        <c:axId val="1048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77056"/>
        <c:crosses val="autoZero"/>
        <c:auto val="1"/>
        <c:lblAlgn val="ctr"/>
        <c:lblOffset val="100"/>
        <c:tickLblSkip val="1"/>
        <c:tickMarkSkip val="1"/>
        <c:noMultiLvlLbl val="0"/>
      </c:catAx>
      <c:valAx>
        <c:axId val="10487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7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4285</c:v>
                </c:pt>
                <c:pt idx="5">
                  <c:v>4165</c:v>
                </c:pt>
                <c:pt idx="8">
                  <c:v>4096</c:v>
                </c:pt>
                <c:pt idx="11">
                  <c:v>4097</c:v>
                </c:pt>
                <c:pt idx="14">
                  <c:v>4091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50</c:v>
                </c:pt>
                <c:pt idx="3">
                  <c:v>61</c:v>
                </c:pt>
                <c:pt idx="6">
                  <c:v>45</c:v>
                </c:pt>
                <c:pt idx="9">
                  <c:v>12</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1723</c:v>
                </c:pt>
                <c:pt idx="3">
                  <c:v>1825</c:v>
                </c:pt>
                <c:pt idx="6">
                  <c:v>1726</c:v>
                </c:pt>
                <c:pt idx="9">
                  <c:v>1667</c:v>
                </c:pt>
                <c:pt idx="12">
                  <c:v>1634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3734</c:v>
                </c:pt>
                <c:pt idx="3">
                  <c:v>3621</c:v>
                </c:pt>
                <c:pt idx="6">
                  <c:v>3588</c:v>
                </c:pt>
                <c:pt idx="9">
                  <c:v>3543</c:v>
                </c:pt>
                <c:pt idx="12">
                  <c:v>3457</c:v>
                </c:pt>
              </c:numCache>
            </c:numRef>
          </c:val>
        </c:ser>
        <c:dLbls>
          <c:showLegendKey val="0"/>
          <c:showVal val="0"/>
          <c:showCatName val="0"/>
          <c:showSerName val="0"/>
          <c:showPercent val="0"/>
          <c:showBubbleSize val="0"/>
        </c:dLbls>
        <c:gapWidth val="100"/>
        <c:overlap val="100"/>
        <c:axId val="103577856"/>
        <c:axId val="10359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1222</c:v>
                </c:pt>
                <c:pt idx="2">
                  <c:v>#N/A</c:v>
                </c:pt>
                <c:pt idx="3">
                  <c:v>#N/A</c:v>
                </c:pt>
                <c:pt idx="4">
                  <c:v>1342</c:v>
                </c:pt>
                <c:pt idx="5">
                  <c:v>#N/A</c:v>
                </c:pt>
                <c:pt idx="6">
                  <c:v>#N/A</c:v>
                </c:pt>
                <c:pt idx="7">
                  <c:v>1263</c:v>
                </c:pt>
                <c:pt idx="8">
                  <c:v>#N/A</c:v>
                </c:pt>
                <c:pt idx="9">
                  <c:v>#N/A</c:v>
                </c:pt>
                <c:pt idx="10">
                  <c:v>1125</c:v>
                </c:pt>
                <c:pt idx="11">
                  <c:v>#N/A</c:v>
                </c:pt>
                <c:pt idx="12">
                  <c:v>#N/A</c:v>
                </c:pt>
                <c:pt idx="13">
                  <c:v>1010</c:v>
                </c:pt>
                <c:pt idx="14">
                  <c:v>#N/A</c:v>
                </c:pt>
              </c:numCache>
            </c:numRef>
          </c:val>
          <c:smooth val="0"/>
        </c:ser>
        <c:dLbls>
          <c:showLegendKey val="0"/>
          <c:showVal val="0"/>
          <c:showCatName val="0"/>
          <c:showSerName val="0"/>
          <c:showPercent val="0"/>
          <c:showBubbleSize val="0"/>
        </c:dLbls>
        <c:marker val="1"/>
        <c:smooth val="0"/>
        <c:axId val="103577856"/>
        <c:axId val="103596416"/>
      </c:lineChart>
      <c:catAx>
        <c:axId val="1035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596416"/>
        <c:crosses val="autoZero"/>
        <c:auto val="1"/>
        <c:lblAlgn val="ctr"/>
        <c:lblOffset val="100"/>
        <c:tickLblSkip val="1"/>
        <c:tickMarkSkip val="1"/>
        <c:noMultiLvlLbl val="0"/>
      </c:catAx>
      <c:valAx>
        <c:axId val="10359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34442</c:v>
                </c:pt>
                <c:pt idx="5">
                  <c:v>33954</c:v>
                </c:pt>
                <c:pt idx="8">
                  <c:v>32909</c:v>
                </c:pt>
                <c:pt idx="11">
                  <c:v>33126</c:v>
                </c:pt>
                <c:pt idx="14">
                  <c:v>32794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18822</c:v>
                </c:pt>
                <c:pt idx="5">
                  <c:v>18613</c:v>
                </c:pt>
                <c:pt idx="8">
                  <c:v>18647</c:v>
                </c:pt>
                <c:pt idx="11">
                  <c:v>18135</c:v>
                </c:pt>
                <c:pt idx="14">
                  <c:v>17106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5843</c:v>
                </c:pt>
                <c:pt idx="5">
                  <c:v>6849</c:v>
                </c:pt>
                <c:pt idx="8">
                  <c:v>6811</c:v>
                </c:pt>
                <c:pt idx="11">
                  <c:v>6850</c:v>
                </c:pt>
                <c:pt idx="14">
                  <c:v>7185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1000</c:v>
                </c:pt>
                <c:pt idx="3">
                  <c:v>1063</c:v>
                </c:pt>
                <c:pt idx="6">
                  <c:v>1234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6386</c:v>
                </c:pt>
                <c:pt idx="3">
                  <c:v>5569</c:v>
                </c:pt>
                <c:pt idx="6">
                  <c:v>5422</c:v>
                </c:pt>
                <c:pt idx="9">
                  <c:v>5136</c:v>
                </c:pt>
                <c:pt idx="12">
                  <c:v>4930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24581</c:v>
                </c:pt>
                <c:pt idx="3">
                  <c:v>24346</c:v>
                </c:pt>
                <c:pt idx="6">
                  <c:v>23695</c:v>
                </c:pt>
                <c:pt idx="9">
                  <c:v>22905</c:v>
                </c:pt>
                <c:pt idx="12">
                  <c:v>21205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174</c:v>
                </c:pt>
                <c:pt idx="3">
                  <c:v>155</c:v>
                </c:pt>
                <c:pt idx="6">
                  <c:v>632</c:v>
                </c:pt>
                <c:pt idx="9">
                  <c:v>884</c:v>
                </c:pt>
                <c:pt idx="12">
                  <c:v>745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27793</c:v>
                </c:pt>
                <c:pt idx="3">
                  <c:v>26721</c:v>
                </c:pt>
                <c:pt idx="6">
                  <c:v>25718</c:v>
                </c:pt>
                <c:pt idx="9">
                  <c:v>24828</c:v>
                </c:pt>
                <c:pt idx="12">
                  <c:v>24545</c:v>
                </c:pt>
              </c:numCache>
            </c:numRef>
          </c:val>
        </c:ser>
        <c:dLbls>
          <c:showLegendKey val="0"/>
          <c:showVal val="0"/>
          <c:showCatName val="0"/>
          <c:showSerName val="0"/>
          <c:showPercent val="0"/>
          <c:showBubbleSize val="0"/>
        </c:dLbls>
        <c:gapWidth val="100"/>
        <c:overlap val="100"/>
        <c:axId val="98226560"/>
        <c:axId val="9822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827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226560"/>
        <c:axId val="98228480"/>
      </c:lineChart>
      <c:catAx>
        <c:axId val="982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228480"/>
        <c:crosses val="autoZero"/>
        <c:auto val="1"/>
        <c:lblAlgn val="ctr"/>
        <c:lblOffset val="100"/>
        <c:tickLblSkip val="1"/>
        <c:tickMarkSkip val="1"/>
        <c:noMultiLvlLbl val="0"/>
      </c:catAx>
      <c:valAx>
        <c:axId val="982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2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84,307
83,235
14.88
32,948,019
32,196,902
686,437
18,240,130
24,280,293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大型事業所の集中等により類似団体平均を上回る税収があるために</a:t>
          </a:r>
          <a:r>
            <a:rPr lang="ja-JP" altLang="en-US" sz="1100">
              <a:solidFill>
                <a:schemeClr val="dk1"/>
              </a:solidFill>
              <a:effectLst/>
              <a:latin typeface="+mn-lt"/>
              <a:ea typeface="+mn-ea"/>
              <a:cs typeface="+mn-cs"/>
            </a:rPr>
            <a:t>０．９９</a:t>
          </a:r>
          <a:r>
            <a:rPr lang="ja-JP" altLang="ja-JP" sz="1100">
              <a:solidFill>
                <a:schemeClr val="dk1"/>
              </a:solidFill>
              <a:effectLst/>
              <a:latin typeface="+mn-lt"/>
              <a:ea typeface="+mn-ea"/>
              <a:cs typeface="+mn-cs"/>
            </a:rPr>
            <a:t>となっている。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市域に</a:t>
          </a:r>
          <a:r>
            <a:rPr lang="ja-JP" altLang="en-US" sz="1100">
              <a:solidFill>
                <a:schemeClr val="dk1"/>
              </a:solidFill>
              <a:effectLst/>
              <a:latin typeface="+mn-lt"/>
              <a:ea typeface="+mn-ea"/>
              <a:cs typeface="+mn-cs"/>
            </a:rPr>
            <a:t>ある</a:t>
          </a:r>
          <a:r>
            <a:rPr lang="ja-JP" altLang="ja-JP" sz="1100">
              <a:solidFill>
                <a:schemeClr val="dk1"/>
              </a:solidFill>
              <a:effectLst/>
              <a:latin typeface="+mn-lt"/>
              <a:ea typeface="+mn-ea"/>
              <a:cs typeface="+mn-cs"/>
            </a:rPr>
            <a:t>ダイキン工業・カネカ・塩野義製薬など大手製造会社</a:t>
          </a:r>
          <a:r>
            <a:rPr lang="ja-JP" altLang="en-US" sz="1100">
              <a:solidFill>
                <a:schemeClr val="dk1"/>
              </a:solidFill>
              <a:effectLst/>
              <a:latin typeface="+mn-lt"/>
              <a:ea typeface="+mn-ea"/>
              <a:cs typeface="+mn-cs"/>
            </a:rPr>
            <a:t>か</a:t>
          </a:r>
          <a:r>
            <a:rPr lang="ja-JP" altLang="ja-JP" sz="1100">
              <a:solidFill>
                <a:schemeClr val="dk1"/>
              </a:solidFill>
              <a:effectLst/>
              <a:latin typeface="+mn-lt"/>
              <a:ea typeface="+mn-ea"/>
              <a:cs typeface="+mn-cs"/>
            </a:rPr>
            <a:t>らの法人固定資産税収等があるため、一人当たりの地方税が府内で２位となっている。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債権差押に積極的に取り組むなど市税徴収強化を行っており、２０年度からは差押物件のインターネット公売を、２２年度からは税のコンビニ徴収を実施するなど、一層の市税徴収強化により大阪府内上位の徴収率を維持し</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今後も引き続き</a:t>
          </a:r>
          <a:r>
            <a:rPr lang="ja-JP" altLang="ja-JP" sz="1100">
              <a:solidFill>
                <a:schemeClr val="dk1"/>
              </a:solidFill>
              <a:effectLst/>
              <a:latin typeface="+mn-lt"/>
              <a:ea typeface="+mn-ea"/>
              <a:cs typeface="+mn-cs"/>
            </a:rPr>
            <a:t>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45</xdr:row>
      <xdr:rowOff>28122</xdr:rowOff>
    </xdr:to>
    <xdr:cxnSp macro="">
      <xdr:nvCxnSpPr>
        <xdr:cNvPr id="65" name="直線コネクタ 64"/>
        <xdr:cNvCxnSpPr/>
      </xdr:nvCxnSpPr>
      <xdr:spPr>
        <a:xfrm flipV="1">
          <a:off x="4953000" y="638175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8"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9" name="直線コネクタ 68"/>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107043</xdr:rowOff>
    </xdr:from>
    <xdr:to>
      <xdr:col>7</xdr:col>
      <xdr:colOff>152400</xdr:colOff>
      <xdr:row>37</xdr:row>
      <xdr:rowOff>141514</xdr:rowOff>
    </xdr:to>
    <xdr:cxnSp macro="">
      <xdr:nvCxnSpPr>
        <xdr:cNvPr id="70" name="直線コネクタ 69"/>
        <xdr:cNvCxnSpPr/>
      </xdr:nvCxnSpPr>
      <xdr:spPr>
        <a:xfrm>
          <a:off x="4114800" y="64506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20864</xdr:rowOff>
    </xdr:from>
    <xdr:to>
      <xdr:col>6</xdr:col>
      <xdr:colOff>0</xdr:colOff>
      <xdr:row>37</xdr:row>
      <xdr:rowOff>107043</xdr:rowOff>
    </xdr:to>
    <xdr:cxnSp macro="">
      <xdr:nvCxnSpPr>
        <xdr:cNvPr id="73" name="直線コネクタ 72"/>
        <xdr:cNvCxnSpPr/>
      </xdr:nvCxnSpPr>
      <xdr:spPr>
        <a:xfrm>
          <a:off x="3225800" y="63645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37193</xdr:rowOff>
    </xdr:from>
    <xdr:to>
      <xdr:col>4</xdr:col>
      <xdr:colOff>482600</xdr:colOff>
      <xdr:row>37</xdr:row>
      <xdr:rowOff>20864</xdr:rowOff>
    </xdr:to>
    <xdr:cxnSp macro="">
      <xdr:nvCxnSpPr>
        <xdr:cNvPr id="76" name="直線コネクタ 75"/>
        <xdr:cNvCxnSpPr/>
      </xdr:nvCxnSpPr>
      <xdr:spPr>
        <a:xfrm>
          <a:off x="2336800" y="62093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162378</xdr:rowOff>
    </xdr:from>
    <xdr:to>
      <xdr:col>4</xdr:col>
      <xdr:colOff>533400</xdr:colOff>
      <xdr:row>41</xdr:row>
      <xdr:rowOff>92528</xdr:rowOff>
    </xdr:to>
    <xdr:sp macro="" textlink="">
      <xdr:nvSpPr>
        <xdr:cNvPr id="77" name="フローチャート : 判断 76"/>
        <xdr:cNvSpPr/>
      </xdr:nvSpPr>
      <xdr:spPr>
        <a:xfrm>
          <a:off x="3175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77305</xdr:rowOff>
    </xdr:from>
    <xdr:ext cx="762000" cy="259045"/>
    <xdr:sp macro="" textlink="">
      <xdr:nvSpPr>
        <xdr:cNvPr id="78" name="テキスト ボックス 77"/>
        <xdr:cNvSpPr txBox="1"/>
      </xdr:nvSpPr>
      <xdr:spPr>
        <a:xfrm>
          <a:off x="2844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87993</xdr:rowOff>
    </xdr:from>
    <xdr:to>
      <xdr:col>3</xdr:col>
      <xdr:colOff>279400</xdr:colOff>
      <xdr:row>36</xdr:row>
      <xdr:rowOff>37193</xdr:rowOff>
    </xdr:to>
    <xdr:cxnSp macro="">
      <xdr:nvCxnSpPr>
        <xdr:cNvPr id="79" name="直線コネクタ 78"/>
        <xdr:cNvCxnSpPr/>
      </xdr:nvCxnSpPr>
      <xdr:spPr>
        <a:xfrm>
          <a:off x="1447800" y="60887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40822</xdr:rowOff>
    </xdr:from>
    <xdr:to>
      <xdr:col>3</xdr:col>
      <xdr:colOff>330200</xdr:colOff>
      <xdr:row>39</xdr:row>
      <xdr:rowOff>142422</xdr:rowOff>
    </xdr:to>
    <xdr:sp macro="" textlink="">
      <xdr:nvSpPr>
        <xdr:cNvPr id="80" name="フローチャート : 判断 79"/>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127199</xdr:rowOff>
    </xdr:from>
    <xdr:ext cx="762000" cy="259045"/>
    <xdr:sp macro="" textlink="">
      <xdr:nvSpPr>
        <xdr:cNvPr id="81" name="テキスト ボックス 80"/>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2" name="フローチャート : 判断 81"/>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3" name="テキスト ボックス 82"/>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90714</xdr:rowOff>
    </xdr:from>
    <xdr:to>
      <xdr:col>7</xdr:col>
      <xdr:colOff>203200</xdr:colOff>
      <xdr:row>38</xdr:row>
      <xdr:rowOff>20864</xdr:rowOff>
    </xdr:to>
    <xdr:sp macro="" textlink="">
      <xdr:nvSpPr>
        <xdr:cNvPr id="89" name="円/楕円 88"/>
        <xdr:cNvSpPr/>
      </xdr:nvSpPr>
      <xdr:spPr>
        <a:xfrm>
          <a:off x="4902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11991</xdr:rowOff>
    </xdr:from>
    <xdr:ext cx="762000" cy="259045"/>
    <xdr:sp macro="" textlink="">
      <xdr:nvSpPr>
        <xdr:cNvPr id="90" name="財政力該当値テキスト"/>
        <xdr:cNvSpPr txBox="1"/>
      </xdr:nvSpPr>
      <xdr:spPr>
        <a:xfrm>
          <a:off x="5041900" y="63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56243</xdr:rowOff>
    </xdr:from>
    <xdr:to>
      <xdr:col>6</xdr:col>
      <xdr:colOff>50800</xdr:colOff>
      <xdr:row>37</xdr:row>
      <xdr:rowOff>157843</xdr:rowOff>
    </xdr:to>
    <xdr:sp macro="" textlink="">
      <xdr:nvSpPr>
        <xdr:cNvPr id="91" name="円/楕円 90"/>
        <xdr:cNvSpPr/>
      </xdr:nvSpPr>
      <xdr:spPr>
        <a:xfrm>
          <a:off x="4064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168020</xdr:rowOff>
    </xdr:from>
    <xdr:ext cx="736600" cy="259045"/>
    <xdr:sp macro="" textlink="">
      <xdr:nvSpPr>
        <xdr:cNvPr id="92" name="テキスト ボックス 91"/>
        <xdr:cNvSpPr txBox="1"/>
      </xdr:nvSpPr>
      <xdr:spPr>
        <a:xfrm>
          <a:off x="3733800" y="616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141514</xdr:rowOff>
    </xdr:from>
    <xdr:to>
      <xdr:col>4</xdr:col>
      <xdr:colOff>533400</xdr:colOff>
      <xdr:row>37</xdr:row>
      <xdr:rowOff>71664</xdr:rowOff>
    </xdr:to>
    <xdr:sp macro="" textlink="">
      <xdr:nvSpPr>
        <xdr:cNvPr id="93" name="円/楕円 92"/>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81841</xdr:rowOff>
    </xdr:from>
    <xdr:ext cx="762000" cy="259045"/>
    <xdr:sp macro="" textlink="">
      <xdr:nvSpPr>
        <xdr:cNvPr id="94" name="テキスト ボックス 93"/>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157843</xdr:rowOff>
    </xdr:from>
    <xdr:to>
      <xdr:col>3</xdr:col>
      <xdr:colOff>330200</xdr:colOff>
      <xdr:row>36</xdr:row>
      <xdr:rowOff>87993</xdr:rowOff>
    </xdr:to>
    <xdr:sp macro="" textlink="">
      <xdr:nvSpPr>
        <xdr:cNvPr id="95" name="円/楕円 94"/>
        <xdr:cNvSpPr/>
      </xdr:nvSpPr>
      <xdr:spPr>
        <a:xfrm>
          <a:off x="2286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98170</xdr:rowOff>
    </xdr:from>
    <xdr:ext cx="762000" cy="259045"/>
    <xdr:sp macro="" textlink="">
      <xdr:nvSpPr>
        <xdr:cNvPr id="96" name="テキスト ボックス 95"/>
        <xdr:cNvSpPr txBox="1"/>
      </xdr:nvSpPr>
      <xdr:spPr>
        <a:xfrm>
          <a:off x="1955800" y="59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37193</xdr:rowOff>
    </xdr:from>
    <xdr:to>
      <xdr:col>2</xdr:col>
      <xdr:colOff>127000</xdr:colOff>
      <xdr:row>35</xdr:row>
      <xdr:rowOff>138793</xdr:rowOff>
    </xdr:to>
    <xdr:sp macro="" textlink="">
      <xdr:nvSpPr>
        <xdr:cNvPr id="97" name="円/楕円 96"/>
        <xdr:cNvSpPr/>
      </xdr:nvSpPr>
      <xdr:spPr>
        <a:xfrm>
          <a:off x="1397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148970</xdr:rowOff>
    </xdr:from>
    <xdr:ext cx="762000" cy="259045"/>
    <xdr:sp macro="" textlink="">
      <xdr:nvSpPr>
        <xdr:cNvPr id="98" name="テキスト ボックス 97"/>
        <xdr:cNvSpPr txBox="1"/>
      </xdr:nvSpPr>
      <xdr:spPr>
        <a:xfrm>
          <a:off x="1066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平成２４年度は平成１７年度以来７年ぶりに１００％を上回った</a:t>
          </a:r>
          <a:r>
            <a:rPr lang="ja-JP" altLang="en-US" sz="1100">
              <a:solidFill>
                <a:schemeClr val="dk1"/>
              </a:solidFill>
              <a:effectLst/>
              <a:latin typeface="+mn-lt"/>
              <a:ea typeface="+mn-ea"/>
              <a:cs typeface="+mn-cs"/>
            </a:rPr>
            <a:t>が、平成２５年度は９８．７％と再び１００％を下回ることができた。ただ全国平均や大阪府平均と比較すると依然高い比率となっている。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これは、歳入面において、</a:t>
          </a:r>
          <a:r>
            <a:rPr lang="ja-JP" altLang="en-US" sz="1100">
              <a:solidFill>
                <a:schemeClr val="dk1"/>
              </a:solidFill>
              <a:effectLst/>
              <a:latin typeface="+mn-lt"/>
              <a:ea typeface="+mn-ea"/>
              <a:cs typeface="+mn-cs"/>
            </a:rPr>
            <a:t>景気の浮動など</a:t>
          </a:r>
          <a:r>
            <a:rPr lang="ja-JP" altLang="ja-JP" sz="1100">
              <a:solidFill>
                <a:schemeClr val="dk1"/>
              </a:solidFill>
              <a:effectLst/>
              <a:latin typeface="+mn-lt"/>
              <a:ea typeface="+mn-ea"/>
              <a:cs typeface="+mn-cs"/>
            </a:rPr>
            <a:t>社会情勢の影響</a:t>
          </a:r>
          <a:r>
            <a:rPr lang="ja-JP" altLang="en-US" sz="1100">
              <a:solidFill>
                <a:schemeClr val="dk1"/>
              </a:solidFill>
              <a:effectLst/>
              <a:latin typeface="+mn-lt"/>
              <a:ea typeface="+mn-ea"/>
              <a:cs typeface="+mn-cs"/>
            </a:rPr>
            <a:t>を受けやすい財源構成となっていることや、超</a:t>
          </a:r>
          <a:r>
            <a:rPr lang="ja-JP" altLang="ja-JP" sz="1100">
              <a:solidFill>
                <a:schemeClr val="dk1"/>
              </a:solidFill>
              <a:effectLst/>
              <a:latin typeface="+mn-lt"/>
              <a:ea typeface="+mn-ea"/>
              <a:cs typeface="+mn-cs"/>
            </a:rPr>
            <a:t>高齢化による扶助費等の増加</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によるものである。</a:t>
          </a:r>
          <a:endParaRPr lang="ja-JP" altLang="ja-JP" sz="1400">
            <a:effectLst/>
          </a:endParaRPr>
        </a:p>
        <a:p>
          <a:r>
            <a:rPr lang="ja-JP" altLang="ja-JP" sz="1100">
              <a:solidFill>
                <a:schemeClr val="dk1"/>
              </a:solidFill>
              <a:effectLst/>
              <a:latin typeface="+mn-lt"/>
              <a:ea typeface="+mn-ea"/>
              <a:cs typeface="+mn-cs"/>
            </a:rPr>
            <a:t>今後はより一層の人件費の抑制に努め、引き続き現業職の退職不補充を行い、定員の適正管理を行う。また起債の発行を抑制し、公債管理を適正に行う。</a:t>
          </a:r>
          <a:endParaRPr lang="ja-JP" altLang="ja-JP" sz="1400">
            <a:effectLst/>
          </a:endParaRPr>
        </a:p>
        <a:p>
          <a:r>
            <a:rPr lang="ja-JP" altLang="ja-JP" sz="1100">
              <a:solidFill>
                <a:schemeClr val="dk1"/>
              </a:solidFill>
              <a:effectLst/>
              <a:latin typeface="+mn-lt"/>
              <a:ea typeface="+mn-ea"/>
              <a:cs typeface="+mn-cs"/>
            </a:rPr>
            <a:t>さらに多額となっている下水道事業会計への繰出金の抑制を図りながら改善に努める。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8" name="直線コネクタ 127"/>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9"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30" name="直線コネクタ 129"/>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31"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2" name="直線コネクタ 131"/>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60960</xdr:rowOff>
    </xdr:to>
    <xdr:cxnSp macro="">
      <xdr:nvCxnSpPr>
        <xdr:cNvPr id="133" name="直線コネクタ 132"/>
        <xdr:cNvCxnSpPr/>
      </xdr:nvCxnSpPr>
      <xdr:spPr>
        <a:xfrm flipV="1">
          <a:off x="4114800" y="1114488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5" name="フローチャート :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65</xdr:row>
      <xdr:rowOff>60960</xdr:rowOff>
    </xdr:to>
    <xdr:cxnSp macro="">
      <xdr:nvCxnSpPr>
        <xdr:cNvPr id="136" name="直線コネクタ 135"/>
        <xdr:cNvCxnSpPr/>
      </xdr:nvCxnSpPr>
      <xdr:spPr>
        <a:xfrm>
          <a:off x="3225800" y="1117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7" name="フローチャート : 判断 136"/>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8" name="テキスト ボックス 137"/>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31327</xdr:rowOff>
    </xdr:from>
    <xdr:to>
      <xdr:col>4</xdr:col>
      <xdr:colOff>482600</xdr:colOff>
      <xdr:row>65</xdr:row>
      <xdr:rowOff>28787</xdr:rowOff>
    </xdr:to>
    <xdr:cxnSp macro="">
      <xdr:nvCxnSpPr>
        <xdr:cNvPr id="139" name="直線コネクタ 138"/>
        <xdr:cNvCxnSpPr/>
      </xdr:nvCxnSpPr>
      <xdr:spPr>
        <a:xfrm>
          <a:off x="2336800" y="1100412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40" name="フローチャート : 判断 139"/>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41" name="テキスト ボックス 140"/>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64</xdr:row>
      <xdr:rowOff>31327</xdr:rowOff>
    </xdr:to>
    <xdr:cxnSp macro="">
      <xdr:nvCxnSpPr>
        <xdr:cNvPr id="142" name="直線コネクタ 141"/>
        <xdr:cNvCxnSpPr/>
      </xdr:nvCxnSpPr>
      <xdr:spPr>
        <a:xfrm>
          <a:off x="1447800" y="109076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3" name="フローチャート : 判断 142"/>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4" name="テキスト ボックス 143"/>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121285</xdr:rowOff>
    </xdr:from>
    <xdr:to>
      <xdr:col>7</xdr:col>
      <xdr:colOff>203200</xdr:colOff>
      <xdr:row>65</xdr:row>
      <xdr:rowOff>51435</xdr:rowOff>
    </xdr:to>
    <xdr:sp macro="" textlink="">
      <xdr:nvSpPr>
        <xdr:cNvPr id="152" name="円/楕円 151"/>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93362</xdr:rowOff>
    </xdr:from>
    <xdr:ext cx="762000" cy="259045"/>
    <xdr:sp macro="" textlink="">
      <xdr:nvSpPr>
        <xdr:cNvPr id="153"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4" name="円/楕円 153"/>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5" name="テキスト ボックス 15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6" name="円/楕円 155"/>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57" name="テキスト ボックス 156"/>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151977</xdr:rowOff>
    </xdr:from>
    <xdr:to>
      <xdr:col>3</xdr:col>
      <xdr:colOff>330200</xdr:colOff>
      <xdr:row>64</xdr:row>
      <xdr:rowOff>82127</xdr:rowOff>
    </xdr:to>
    <xdr:sp macro="" textlink="">
      <xdr:nvSpPr>
        <xdr:cNvPr id="158" name="円/楕円 157"/>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66904</xdr:rowOff>
    </xdr:from>
    <xdr:ext cx="762000" cy="259045"/>
    <xdr:sp macro="" textlink="">
      <xdr:nvSpPr>
        <xdr:cNvPr id="159" name="テキスト ボックス 158"/>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60" name="円/楕円 159"/>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61" name="テキスト ボックス 160"/>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人件費の影響で類似団体に比べ高くなっている。</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消防・給食・ごみ収集など全てを市直営で行っている結果である。ただし、補助費決算額については府内平均を大幅に下回っている。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消防行政</a:t>
          </a:r>
          <a:r>
            <a:rPr lang="ja-JP" altLang="en-US" sz="1100">
              <a:solidFill>
                <a:schemeClr val="dk1"/>
              </a:solidFill>
              <a:effectLst/>
              <a:latin typeface="+mn-lt"/>
              <a:ea typeface="+mn-ea"/>
              <a:cs typeface="+mn-cs"/>
            </a:rPr>
            <a:t>やごみ行政を北摂</a:t>
          </a:r>
          <a:r>
            <a:rPr lang="ja-JP" altLang="ja-JP" sz="1100">
              <a:solidFill>
                <a:schemeClr val="dk1"/>
              </a:solidFill>
              <a:effectLst/>
              <a:latin typeface="+mn-lt"/>
              <a:ea typeface="+mn-ea"/>
              <a:cs typeface="+mn-cs"/>
            </a:rPr>
            <a:t>近隣市と</a:t>
          </a:r>
          <a:r>
            <a:rPr lang="ja-JP" altLang="en-US" sz="1100">
              <a:solidFill>
                <a:schemeClr val="dk1"/>
              </a:solidFill>
              <a:effectLst/>
              <a:latin typeface="+mn-lt"/>
              <a:ea typeface="+mn-ea"/>
              <a:cs typeface="+mn-cs"/>
            </a:rPr>
            <a:t>協力し</a:t>
          </a:r>
          <a:r>
            <a:rPr lang="ja-JP" altLang="ja-JP" sz="1100">
              <a:solidFill>
                <a:schemeClr val="dk1"/>
              </a:solidFill>
              <a:effectLst/>
              <a:latin typeface="+mn-lt"/>
              <a:ea typeface="+mn-ea"/>
              <a:cs typeface="+mn-cs"/>
            </a:rPr>
            <a:t>広域化</a:t>
          </a:r>
          <a:r>
            <a:rPr lang="ja-JP" altLang="en-US" sz="1100">
              <a:solidFill>
                <a:schemeClr val="dk1"/>
              </a:solidFill>
              <a:effectLst/>
              <a:latin typeface="+mn-lt"/>
              <a:ea typeface="+mn-ea"/>
              <a:cs typeface="+mn-cs"/>
            </a:rPr>
            <a:t>連携し</a:t>
          </a:r>
          <a:r>
            <a:rPr lang="ja-JP" altLang="ja-JP" sz="1100">
              <a:solidFill>
                <a:schemeClr val="dk1"/>
              </a:solidFill>
              <a:effectLst/>
              <a:latin typeface="+mn-lt"/>
              <a:ea typeface="+mn-ea"/>
              <a:cs typeface="+mn-cs"/>
            </a:rPr>
            <a:t>ていくことが現状の課題である。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なお、</a:t>
          </a:r>
          <a:r>
            <a:rPr lang="ja-JP" altLang="en-US" sz="1100">
              <a:solidFill>
                <a:schemeClr val="dk1"/>
              </a:solidFill>
              <a:effectLst/>
              <a:latin typeface="+mn-lt"/>
              <a:ea typeface="+mn-ea"/>
              <a:cs typeface="+mn-cs"/>
            </a:rPr>
            <a:t>小学校</a:t>
          </a:r>
          <a:r>
            <a:rPr lang="ja-JP" altLang="ja-JP" sz="1100">
              <a:solidFill>
                <a:schemeClr val="dk1"/>
              </a:solidFill>
              <a:effectLst/>
              <a:latin typeface="+mn-lt"/>
              <a:ea typeface="+mn-ea"/>
              <a:cs typeface="+mn-cs"/>
            </a:rPr>
            <a:t>給食に関しては平成２０年４月に給食調理業務を一部民間委託を開始し、平成２４年度</a:t>
          </a:r>
          <a:r>
            <a:rPr lang="ja-JP" altLang="en-US" sz="1100">
              <a:solidFill>
                <a:schemeClr val="dk1"/>
              </a:solidFill>
              <a:effectLst/>
              <a:latin typeface="+mn-lt"/>
              <a:ea typeface="+mn-ea"/>
              <a:cs typeface="+mn-cs"/>
            </a:rPr>
            <a:t>には委託を３校に</a:t>
          </a:r>
          <a:r>
            <a:rPr lang="ja-JP" altLang="ja-JP" sz="1100">
              <a:solidFill>
                <a:schemeClr val="dk1"/>
              </a:solidFill>
              <a:effectLst/>
              <a:latin typeface="+mn-lt"/>
              <a:ea typeface="+mn-ea"/>
              <a:cs typeface="+mn-cs"/>
            </a:rPr>
            <a:t>増やした。今後は民間委託の拡大や臨時職員・非常勤職員の活用を図りコストの削減に努める。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2" name="直線コネクタ 191"/>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3"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4" name="直線コネクタ 193"/>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5"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6" name="直線コネクタ 195"/>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56090</xdr:rowOff>
    </xdr:from>
    <xdr:to>
      <xdr:col>7</xdr:col>
      <xdr:colOff>152400</xdr:colOff>
      <xdr:row>81</xdr:row>
      <xdr:rowOff>56900</xdr:rowOff>
    </xdr:to>
    <xdr:cxnSp macro="">
      <xdr:nvCxnSpPr>
        <xdr:cNvPr id="197" name="直線コネクタ 196"/>
        <xdr:cNvCxnSpPr/>
      </xdr:nvCxnSpPr>
      <xdr:spPr>
        <a:xfrm flipV="1">
          <a:off x="4114800" y="13943540"/>
          <a:ext cx="8382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40866</xdr:rowOff>
    </xdr:from>
    <xdr:ext cx="762000" cy="259045"/>
    <xdr:sp macro="" textlink="">
      <xdr:nvSpPr>
        <xdr:cNvPr id="198" name="人件費・物件費等の状況平均値テキスト"/>
        <xdr:cNvSpPr txBox="1"/>
      </xdr:nvSpPr>
      <xdr:spPr>
        <a:xfrm>
          <a:off x="5041900" y="13928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9" name="フローチャート : 判断 198"/>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56900</xdr:rowOff>
    </xdr:from>
    <xdr:to>
      <xdr:col>6</xdr:col>
      <xdr:colOff>0</xdr:colOff>
      <xdr:row>81</xdr:row>
      <xdr:rowOff>67453</xdr:rowOff>
    </xdr:to>
    <xdr:cxnSp macro="">
      <xdr:nvCxnSpPr>
        <xdr:cNvPr id="200" name="直線コネクタ 199"/>
        <xdr:cNvCxnSpPr/>
      </xdr:nvCxnSpPr>
      <xdr:spPr>
        <a:xfrm flipV="1">
          <a:off x="3225800" y="13944350"/>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201" name="フローチャート : 判断 200"/>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2" name="テキスト ボックス 201"/>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67453</xdr:rowOff>
    </xdr:from>
    <xdr:to>
      <xdr:col>4</xdr:col>
      <xdr:colOff>482600</xdr:colOff>
      <xdr:row>81</xdr:row>
      <xdr:rowOff>74372</xdr:rowOff>
    </xdr:to>
    <xdr:cxnSp macro="">
      <xdr:nvCxnSpPr>
        <xdr:cNvPr id="203" name="直線コネクタ 202"/>
        <xdr:cNvCxnSpPr/>
      </xdr:nvCxnSpPr>
      <xdr:spPr>
        <a:xfrm flipV="1">
          <a:off x="2336800" y="13954903"/>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4" name="フローチャート : 判断 203"/>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5" name="テキスト ボックス 204"/>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74306</xdr:rowOff>
    </xdr:from>
    <xdr:to>
      <xdr:col>3</xdr:col>
      <xdr:colOff>279400</xdr:colOff>
      <xdr:row>81</xdr:row>
      <xdr:rowOff>74372</xdr:rowOff>
    </xdr:to>
    <xdr:cxnSp macro="">
      <xdr:nvCxnSpPr>
        <xdr:cNvPr id="206" name="直線コネクタ 205"/>
        <xdr:cNvCxnSpPr/>
      </xdr:nvCxnSpPr>
      <xdr:spPr>
        <a:xfrm>
          <a:off x="1447800" y="1396175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7" name="フローチャート : 判断 206"/>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8" name="テキスト ボックス 207"/>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9" name="フローチャート : 判断 208"/>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87478</xdr:rowOff>
    </xdr:from>
    <xdr:ext cx="762000" cy="259045"/>
    <xdr:sp macro="" textlink="">
      <xdr:nvSpPr>
        <xdr:cNvPr id="210" name="テキスト ボックス 209"/>
        <xdr:cNvSpPr txBox="1"/>
      </xdr:nvSpPr>
      <xdr:spPr>
        <a:xfrm>
          <a:off x="1066800" y="1363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5290</xdr:rowOff>
    </xdr:from>
    <xdr:to>
      <xdr:col>7</xdr:col>
      <xdr:colOff>203200</xdr:colOff>
      <xdr:row>81</xdr:row>
      <xdr:rowOff>106890</xdr:rowOff>
    </xdr:to>
    <xdr:sp macro="" textlink="">
      <xdr:nvSpPr>
        <xdr:cNvPr id="216" name="円/楕円 215"/>
        <xdr:cNvSpPr/>
      </xdr:nvSpPr>
      <xdr:spPr>
        <a:xfrm>
          <a:off x="4902200" y="138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98017</xdr:rowOff>
    </xdr:from>
    <xdr:ext cx="762000" cy="259045"/>
    <xdr:sp macro="" textlink="">
      <xdr:nvSpPr>
        <xdr:cNvPr id="217" name="人件費・物件費等の状況該当値テキスト"/>
        <xdr:cNvSpPr txBox="1"/>
      </xdr:nvSpPr>
      <xdr:spPr>
        <a:xfrm>
          <a:off x="5041900" y="1381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6100</xdr:rowOff>
    </xdr:from>
    <xdr:to>
      <xdr:col>6</xdr:col>
      <xdr:colOff>50800</xdr:colOff>
      <xdr:row>81</xdr:row>
      <xdr:rowOff>107700</xdr:rowOff>
    </xdr:to>
    <xdr:sp macro="" textlink="">
      <xdr:nvSpPr>
        <xdr:cNvPr id="218" name="円/楕円 217"/>
        <xdr:cNvSpPr/>
      </xdr:nvSpPr>
      <xdr:spPr>
        <a:xfrm>
          <a:off x="4064000" y="138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117877</xdr:rowOff>
    </xdr:from>
    <xdr:ext cx="736600" cy="259045"/>
    <xdr:sp macro="" textlink="">
      <xdr:nvSpPr>
        <xdr:cNvPr id="219" name="テキスト ボックス 218"/>
        <xdr:cNvSpPr txBox="1"/>
      </xdr:nvSpPr>
      <xdr:spPr>
        <a:xfrm>
          <a:off x="3733800" y="1366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16653</xdr:rowOff>
    </xdr:from>
    <xdr:to>
      <xdr:col>4</xdr:col>
      <xdr:colOff>533400</xdr:colOff>
      <xdr:row>81</xdr:row>
      <xdr:rowOff>118253</xdr:rowOff>
    </xdr:to>
    <xdr:sp macro="" textlink="">
      <xdr:nvSpPr>
        <xdr:cNvPr id="220" name="円/楕円 219"/>
        <xdr:cNvSpPr/>
      </xdr:nvSpPr>
      <xdr:spPr>
        <a:xfrm>
          <a:off x="3175000" y="139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103030</xdr:rowOff>
    </xdr:from>
    <xdr:ext cx="762000" cy="259045"/>
    <xdr:sp macro="" textlink="">
      <xdr:nvSpPr>
        <xdr:cNvPr id="221" name="テキスト ボックス 220"/>
        <xdr:cNvSpPr txBox="1"/>
      </xdr:nvSpPr>
      <xdr:spPr>
        <a:xfrm>
          <a:off x="2844800" y="139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23572</xdr:rowOff>
    </xdr:from>
    <xdr:to>
      <xdr:col>3</xdr:col>
      <xdr:colOff>330200</xdr:colOff>
      <xdr:row>81</xdr:row>
      <xdr:rowOff>125172</xdr:rowOff>
    </xdr:to>
    <xdr:sp macro="" textlink="">
      <xdr:nvSpPr>
        <xdr:cNvPr id="222" name="円/楕円 221"/>
        <xdr:cNvSpPr/>
      </xdr:nvSpPr>
      <xdr:spPr>
        <a:xfrm>
          <a:off x="2286000" y="139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109949</xdr:rowOff>
    </xdr:from>
    <xdr:ext cx="762000" cy="259045"/>
    <xdr:sp macro="" textlink="">
      <xdr:nvSpPr>
        <xdr:cNvPr id="223" name="テキスト ボックス 222"/>
        <xdr:cNvSpPr txBox="1"/>
      </xdr:nvSpPr>
      <xdr:spPr>
        <a:xfrm>
          <a:off x="1955800" y="1399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23506</xdr:rowOff>
    </xdr:from>
    <xdr:to>
      <xdr:col>2</xdr:col>
      <xdr:colOff>127000</xdr:colOff>
      <xdr:row>81</xdr:row>
      <xdr:rowOff>125106</xdr:rowOff>
    </xdr:to>
    <xdr:sp macro="" textlink="">
      <xdr:nvSpPr>
        <xdr:cNvPr id="224" name="円/楕円 223"/>
        <xdr:cNvSpPr/>
      </xdr:nvSpPr>
      <xdr:spPr>
        <a:xfrm>
          <a:off x="1397000" y="139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109883</xdr:rowOff>
    </xdr:from>
    <xdr:ext cx="762000" cy="259045"/>
    <xdr:sp macro="" textlink="">
      <xdr:nvSpPr>
        <xdr:cNvPr id="225" name="テキスト ボックス 224"/>
        <xdr:cNvSpPr txBox="1"/>
      </xdr:nvSpPr>
      <xdr:spPr>
        <a:xfrm>
          <a:off x="1066800" y="1399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7" name="テキスト ボックス 226"/>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8" name="テキスト ボックス 227"/>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１１年度に普通昇給の１２ヶ月延伸、平成１４～１７年度には職員の独自給料カット（管理職３％、一般職員２％）、平成１９年度からは高齢層職員昇給抑制を行い給与の適正化に努めてきた。今後も技能労務職の給与面での諸課題について調査・検討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6" name="直線コネクタ 255"/>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7"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8" name="直線コネクタ 257"/>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9"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60" name="直線コネクタ 259"/>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86905</xdr:rowOff>
    </xdr:from>
    <xdr:to>
      <xdr:col>24</xdr:col>
      <xdr:colOff>558800</xdr:colOff>
      <xdr:row>88</xdr:row>
      <xdr:rowOff>117202</xdr:rowOff>
    </xdr:to>
    <xdr:cxnSp macro="">
      <xdr:nvCxnSpPr>
        <xdr:cNvPr id="261" name="直線コネクタ 260"/>
        <xdr:cNvCxnSpPr/>
      </xdr:nvCxnSpPr>
      <xdr:spPr>
        <a:xfrm flipV="1">
          <a:off x="16179800" y="14660155"/>
          <a:ext cx="838200" cy="54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2"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3" name="フローチャート : 判断 262"/>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117202</xdr:rowOff>
    </xdr:from>
    <xdr:to>
      <xdr:col>23</xdr:col>
      <xdr:colOff>406400</xdr:colOff>
      <xdr:row>88</xdr:row>
      <xdr:rowOff>124098</xdr:rowOff>
    </xdr:to>
    <xdr:cxnSp macro="">
      <xdr:nvCxnSpPr>
        <xdr:cNvPr id="264" name="直線コネクタ 263"/>
        <xdr:cNvCxnSpPr/>
      </xdr:nvCxnSpPr>
      <xdr:spPr>
        <a:xfrm flipV="1">
          <a:off x="15290800" y="15204802"/>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5" name="フローチャート : 判断 264"/>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6" name="テキスト ボックス 265"/>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100693</xdr:rowOff>
    </xdr:from>
    <xdr:to>
      <xdr:col>22</xdr:col>
      <xdr:colOff>203200</xdr:colOff>
      <xdr:row>88</xdr:row>
      <xdr:rowOff>124098</xdr:rowOff>
    </xdr:to>
    <xdr:cxnSp macro="">
      <xdr:nvCxnSpPr>
        <xdr:cNvPr id="267" name="直線コネクタ 266"/>
        <xdr:cNvCxnSpPr/>
      </xdr:nvCxnSpPr>
      <xdr:spPr>
        <a:xfrm>
          <a:off x="14401800" y="14673943"/>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8" name="フローチャート : 判断 267"/>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9" name="テキスト ボックス 268"/>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93799</xdr:rowOff>
    </xdr:from>
    <xdr:to>
      <xdr:col>21</xdr:col>
      <xdr:colOff>0</xdr:colOff>
      <xdr:row>85</xdr:row>
      <xdr:rowOff>100693</xdr:rowOff>
    </xdr:to>
    <xdr:cxnSp macro="">
      <xdr:nvCxnSpPr>
        <xdr:cNvPr id="270" name="直線コネクタ 269"/>
        <xdr:cNvCxnSpPr/>
      </xdr:nvCxnSpPr>
      <xdr:spPr>
        <a:xfrm>
          <a:off x="13512800" y="146670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71" name="フローチャート : 判断 270"/>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72" name="テキスト ボックス 271"/>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91258</xdr:rowOff>
    </xdr:from>
    <xdr:to>
      <xdr:col>19</xdr:col>
      <xdr:colOff>533400</xdr:colOff>
      <xdr:row>86</xdr:row>
      <xdr:rowOff>21408</xdr:rowOff>
    </xdr:to>
    <xdr:sp macro="" textlink="">
      <xdr:nvSpPr>
        <xdr:cNvPr id="273" name="フローチャート : 判断 272"/>
        <xdr:cNvSpPr/>
      </xdr:nvSpPr>
      <xdr:spPr>
        <a:xfrm>
          <a:off x="13462000" y="1466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6185</xdr:rowOff>
    </xdr:from>
    <xdr:ext cx="762000" cy="259045"/>
    <xdr:sp macro="" textlink="">
      <xdr:nvSpPr>
        <xdr:cNvPr id="274" name="テキスト ボックス 273"/>
        <xdr:cNvSpPr txBox="1"/>
      </xdr:nvSpPr>
      <xdr:spPr>
        <a:xfrm>
          <a:off x="13131800" y="1475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36105</xdr:rowOff>
    </xdr:from>
    <xdr:to>
      <xdr:col>24</xdr:col>
      <xdr:colOff>609600</xdr:colOff>
      <xdr:row>85</xdr:row>
      <xdr:rowOff>137705</xdr:rowOff>
    </xdr:to>
    <xdr:sp macro="" textlink="">
      <xdr:nvSpPr>
        <xdr:cNvPr id="280" name="円/楕円 279"/>
        <xdr:cNvSpPr/>
      </xdr:nvSpPr>
      <xdr:spPr>
        <a:xfrm>
          <a:off x="169672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8182</xdr:rowOff>
    </xdr:from>
    <xdr:ext cx="762000" cy="259045"/>
    <xdr:sp macro="" textlink="">
      <xdr:nvSpPr>
        <xdr:cNvPr id="281" name="給与水準   （国との比較）該当値テキスト"/>
        <xdr:cNvSpPr txBox="1"/>
      </xdr:nvSpPr>
      <xdr:spPr>
        <a:xfrm>
          <a:off x="17106900" y="145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66402</xdr:rowOff>
    </xdr:from>
    <xdr:to>
      <xdr:col>23</xdr:col>
      <xdr:colOff>457200</xdr:colOff>
      <xdr:row>88</xdr:row>
      <xdr:rowOff>168002</xdr:rowOff>
    </xdr:to>
    <xdr:sp macro="" textlink="">
      <xdr:nvSpPr>
        <xdr:cNvPr id="282" name="円/楕円 281"/>
        <xdr:cNvSpPr/>
      </xdr:nvSpPr>
      <xdr:spPr>
        <a:xfrm>
          <a:off x="16129000" y="151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152779</xdr:rowOff>
    </xdr:from>
    <xdr:ext cx="736600" cy="259045"/>
    <xdr:sp macro="" textlink="">
      <xdr:nvSpPr>
        <xdr:cNvPr id="283" name="テキスト ボックス 282"/>
        <xdr:cNvSpPr txBox="1"/>
      </xdr:nvSpPr>
      <xdr:spPr>
        <a:xfrm>
          <a:off x="15798800" y="1524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73298</xdr:rowOff>
    </xdr:from>
    <xdr:to>
      <xdr:col>22</xdr:col>
      <xdr:colOff>254000</xdr:colOff>
      <xdr:row>89</xdr:row>
      <xdr:rowOff>3448</xdr:rowOff>
    </xdr:to>
    <xdr:sp macro="" textlink="">
      <xdr:nvSpPr>
        <xdr:cNvPr id="284" name="円/楕円 283"/>
        <xdr:cNvSpPr/>
      </xdr:nvSpPr>
      <xdr:spPr>
        <a:xfrm>
          <a:off x="15240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159675</xdr:rowOff>
    </xdr:from>
    <xdr:ext cx="762000" cy="259045"/>
    <xdr:sp macro="" textlink="">
      <xdr:nvSpPr>
        <xdr:cNvPr id="285" name="テキスト ボックス 284"/>
        <xdr:cNvSpPr txBox="1"/>
      </xdr:nvSpPr>
      <xdr:spPr>
        <a:xfrm>
          <a:off x="14909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86" name="円/楕円 285"/>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161670</xdr:rowOff>
    </xdr:from>
    <xdr:ext cx="762000" cy="259045"/>
    <xdr:sp macro="" textlink="">
      <xdr:nvSpPr>
        <xdr:cNvPr id="287" name="テキスト ボックス 28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42999</xdr:rowOff>
    </xdr:from>
    <xdr:to>
      <xdr:col>19</xdr:col>
      <xdr:colOff>533400</xdr:colOff>
      <xdr:row>85</xdr:row>
      <xdr:rowOff>144599</xdr:rowOff>
    </xdr:to>
    <xdr:sp macro="" textlink="">
      <xdr:nvSpPr>
        <xdr:cNvPr id="288" name="円/楕円 287"/>
        <xdr:cNvSpPr/>
      </xdr:nvSpPr>
      <xdr:spPr>
        <a:xfrm>
          <a:off x="13462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154776</xdr:rowOff>
    </xdr:from>
    <xdr:ext cx="762000" cy="259045"/>
    <xdr:sp macro="" textlink="">
      <xdr:nvSpPr>
        <xdr:cNvPr id="289" name="テキスト ボックス 288"/>
        <xdr:cNvSpPr txBox="1"/>
      </xdr:nvSpPr>
      <xdr:spPr>
        <a:xfrm>
          <a:off x="13131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1" name="テキスト ボックス 290"/>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2" name="テキスト ボックス 291"/>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長年、</a:t>
          </a:r>
          <a:r>
            <a:rPr lang="ja-JP" altLang="ja-JP" sz="1100">
              <a:solidFill>
                <a:schemeClr val="dk1"/>
              </a:solidFill>
              <a:effectLst/>
              <a:latin typeface="+mn-lt"/>
              <a:ea typeface="+mn-ea"/>
              <a:cs typeface="+mn-cs"/>
            </a:rPr>
            <a:t>消防・給食・ごみ収集など全てを市直営としてきたことや、保育行政の充実に取り組むため保育士等が加配となっていることで職員数は府内平均を上回ってい</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しかし</a:t>
          </a:r>
          <a:r>
            <a:rPr lang="ja-JP" altLang="ja-JP" sz="1100">
              <a:solidFill>
                <a:schemeClr val="dk1"/>
              </a:solidFill>
              <a:effectLst/>
              <a:latin typeface="+mn-lt"/>
              <a:ea typeface="+mn-ea"/>
              <a:cs typeface="+mn-cs"/>
            </a:rPr>
            <a:t>平成７年度の９０４人をピークに職員数のスリム化に取り組み、平成１５年１２月には「摂津市職員数適正化計画」を策定し、平成２０年４月には学校給食調理業務の民間委託も実施した。平成２２年度～２６年度実施の「摂津市第四次行財政改革実施計画」では職員数の６６０人体制に取り組み、事務職員は退職者の６割補充、現業職員は不補充を原則として取り組んだ結果、</a:t>
          </a:r>
          <a:r>
            <a:rPr lang="ja-JP" altLang="en-US" sz="1100">
              <a:solidFill>
                <a:schemeClr val="dk1"/>
              </a:solidFill>
              <a:effectLst/>
              <a:latin typeface="+mn-lt"/>
              <a:ea typeface="+mn-ea"/>
              <a:cs typeface="+mn-cs"/>
            </a:rPr>
            <a:t>平成２５年度にようやく人口千人当たりの職員数が６．５６人と全国及び府内平均を下回った。</a:t>
          </a:r>
          <a:r>
            <a:rPr lang="ja-JP" altLang="ja-JP" sz="1100">
              <a:solidFill>
                <a:schemeClr val="dk1"/>
              </a:solidFill>
              <a:effectLst/>
              <a:latin typeface="+mn-lt"/>
              <a:ea typeface="+mn-ea"/>
              <a:cs typeface="+mn-cs"/>
            </a:rPr>
            <a:t>今後も民間委託の実施や臨時職員・非常勤職員の活用等で職員数の適正化に努める</a:t>
          </a:r>
          <a:r>
            <a:rPr lang="en-US"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21" name="直線コネクタ 320"/>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2"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3" name="直線コネクタ 322"/>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4"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5" name="直線コネクタ 324"/>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55275</xdr:rowOff>
    </xdr:from>
    <xdr:to>
      <xdr:col>24</xdr:col>
      <xdr:colOff>558800</xdr:colOff>
      <xdr:row>60</xdr:row>
      <xdr:rowOff>72511</xdr:rowOff>
    </xdr:to>
    <xdr:cxnSp macro="">
      <xdr:nvCxnSpPr>
        <xdr:cNvPr id="326" name="直線コネクタ 325"/>
        <xdr:cNvCxnSpPr/>
      </xdr:nvCxnSpPr>
      <xdr:spPr>
        <a:xfrm flipV="1">
          <a:off x="16179800" y="1034227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7"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8" name="フローチャート : 判断 327"/>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72511</xdr:rowOff>
    </xdr:from>
    <xdr:to>
      <xdr:col>23</xdr:col>
      <xdr:colOff>406400</xdr:colOff>
      <xdr:row>60</xdr:row>
      <xdr:rowOff>86299</xdr:rowOff>
    </xdr:to>
    <xdr:cxnSp macro="">
      <xdr:nvCxnSpPr>
        <xdr:cNvPr id="329" name="直線コネクタ 328"/>
        <xdr:cNvCxnSpPr/>
      </xdr:nvCxnSpPr>
      <xdr:spPr>
        <a:xfrm flipV="1">
          <a:off x="15290800" y="1035951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30" name="フローチャート : 判断 329"/>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31" name="テキスト ボックス 330"/>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86299</xdr:rowOff>
    </xdr:from>
    <xdr:to>
      <xdr:col>22</xdr:col>
      <xdr:colOff>203200</xdr:colOff>
      <xdr:row>60</xdr:row>
      <xdr:rowOff>93194</xdr:rowOff>
    </xdr:to>
    <xdr:cxnSp macro="">
      <xdr:nvCxnSpPr>
        <xdr:cNvPr id="332" name="直線コネクタ 331"/>
        <xdr:cNvCxnSpPr/>
      </xdr:nvCxnSpPr>
      <xdr:spPr>
        <a:xfrm flipV="1">
          <a:off x="14401800" y="1037329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3" name="フローチャート : 判断 332"/>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4" name="テキスト ボックス 333"/>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93194</xdr:rowOff>
    </xdr:from>
    <xdr:to>
      <xdr:col>21</xdr:col>
      <xdr:colOff>0</xdr:colOff>
      <xdr:row>60</xdr:row>
      <xdr:rowOff>144901</xdr:rowOff>
    </xdr:to>
    <xdr:cxnSp macro="">
      <xdr:nvCxnSpPr>
        <xdr:cNvPr id="335" name="直線コネクタ 334"/>
        <xdr:cNvCxnSpPr/>
      </xdr:nvCxnSpPr>
      <xdr:spPr>
        <a:xfrm flipV="1">
          <a:off x="13512800" y="1038019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6" name="フローチャート : 判断 335"/>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7" name="テキスト ボックス 336"/>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8" name="フローチャート : 判断 337"/>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9" name="テキスト ボックス 338"/>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4475</xdr:rowOff>
    </xdr:from>
    <xdr:to>
      <xdr:col>24</xdr:col>
      <xdr:colOff>609600</xdr:colOff>
      <xdr:row>60</xdr:row>
      <xdr:rowOff>106075</xdr:rowOff>
    </xdr:to>
    <xdr:sp macro="" textlink="">
      <xdr:nvSpPr>
        <xdr:cNvPr id="345" name="円/楕円 344"/>
        <xdr:cNvSpPr/>
      </xdr:nvSpPr>
      <xdr:spPr>
        <a:xfrm>
          <a:off x="169672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21002</xdr:rowOff>
    </xdr:from>
    <xdr:ext cx="762000" cy="259045"/>
    <xdr:sp macro="" textlink="">
      <xdr:nvSpPr>
        <xdr:cNvPr id="346" name="定員管理の状況該当値テキスト"/>
        <xdr:cNvSpPr txBox="1"/>
      </xdr:nvSpPr>
      <xdr:spPr>
        <a:xfrm>
          <a:off x="17106900" y="1013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21711</xdr:rowOff>
    </xdr:from>
    <xdr:to>
      <xdr:col>23</xdr:col>
      <xdr:colOff>457200</xdr:colOff>
      <xdr:row>60</xdr:row>
      <xdr:rowOff>123311</xdr:rowOff>
    </xdr:to>
    <xdr:sp macro="" textlink="">
      <xdr:nvSpPr>
        <xdr:cNvPr id="347" name="円/楕円 346"/>
        <xdr:cNvSpPr/>
      </xdr:nvSpPr>
      <xdr:spPr>
        <a:xfrm>
          <a:off x="16129000" y="103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133488</xdr:rowOff>
    </xdr:from>
    <xdr:ext cx="736600" cy="259045"/>
    <xdr:sp macro="" textlink="">
      <xdr:nvSpPr>
        <xdr:cNvPr id="348" name="テキスト ボックス 347"/>
        <xdr:cNvSpPr txBox="1"/>
      </xdr:nvSpPr>
      <xdr:spPr>
        <a:xfrm>
          <a:off x="15798800" y="100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35499</xdr:rowOff>
    </xdr:from>
    <xdr:to>
      <xdr:col>22</xdr:col>
      <xdr:colOff>254000</xdr:colOff>
      <xdr:row>60</xdr:row>
      <xdr:rowOff>137099</xdr:rowOff>
    </xdr:to>
    <xdr:sp macro="" textlink="">
      <xdr:nvSpPr>
        <xdr:cNvPr id="349" name="円/楕円 348"/>
        <xdr:cNvSpPr/>
      </xdr:nvSpPr>
      <xdr:spPr>
        <a:xfrm>
          <a:off x="15240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147276</xdr:rowOff>
    </xdr:from>
    <xdr:ext cx="762000" cy="259045"/>
    <xdr:sp macro="" textlink="">
      <xdr:nvSpPr>
        <xdr:cNvPr id="350" name="テキスト ボックス 349"/>
        <xdr:cNvSpPr txBox="1"/>
      </xdr:nvSpPr>
      <xdr:spPr>
        <a:xfrm>
          <a:off x="14909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42394</xdr:rowOff>
    </xdr:from>
    <xdr:to>
      <xdr:col>21</xdr:col>
      <xdr:colOff>50800</xdr:colOff>
      <xdr:row>60</xdr:row>
      <xdr:rowOff>143994</xdr:rowOff>
    </xdr:to>
    <xdr:sp macro="" textlink="">
      <xdr:nvSpPr>
        <xdr:cNvPr id="351" name="円/楕円 350"/>
        <xdr:cNvSpPr/>
      </xdr:nvSpPr>
      <xdr:spPr>
        <a:xfrm>
          <a:off x="14351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128771</xdr:rowOff>
    </xdr:from>
    <xdr:ext cx="762000" cy="259045"/>
    <xdr:sp macro="" textlink="">
      <xdr:nvSpPr>
        <xdr:cNvPr id="352" name="テキスト ボックス 351"/>
        <xdr:cNvSpPr txBox="1"/>
      </xdr:nvSpPr>
      <xdr:spPr>
        <a:xfrm>
          <a:off x="14020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94101</xdr:rowOff>
    </xdr:from>
    <xdr:to>
      <xdr:col>19</xdr:col>
      <xdr:colOff>533400</xdr:colOff>
      <xdr:row>61</xdr:row>
      <xdr:rowOff>24251</xdr:rowOff>
    </xdr:to>
    <xdr:sp macro="" textlink="">
      <xdr:nvSpPr>
        <xdr:cNvPr id="353" name="円/楕円 352"/>
        <xdr:cNvSpPr/>
      </xdr:nvSpPr>
      <xdr:spPr>
        <a:xfrm>
          <a:off x="13462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9028</xdr:rowOff>
    </xdr:from>
    <xdr:ext cx="762000" cy="259045"/>
    <xdr:sp macro="" textlink="">
      <xdr:nvSpPr>
        <xdr:cNvPr id="354" name="テキスト ボックス 353"/>
        <xdr:cNvSpPr txBox="1"/>
      </xdr:nvSpPr>
      <xdr:spPr>
        <a:xfrm>
          <a:off x="13131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6" name="テキスト ボックス 35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7" name="テキスト ボックス 35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下水道普及に重点を置き、下水道普及率が２５％であった平成元年から、約１５年でほぼ市内全域の下水道普及を達成した結果、公債費比率が類似団体平均値を大きく上回る時期が続いた。平成１４年度に「公債費負担適正化計画」を策定し、新規市債発行の抑制による公債費の削減や繰上償還の実施などを行ってきた結果、平成</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年度には</a:t>
          </a:r>
          <a:r>
            <a:rPr lang="ja-JP" altLang="en-US" sz="1100">
              <a:solidFill>
                <a:schemeClr val="dk1"/>
              </a:solidFill>
              <a:effectLst/>
              <a:latin typeface="+mn-lt"/>
              <a:ea typeface="+mn-ea"/>
              <a:cs typeface="+mn-cs"/>
            </a:rPr>
            <a:t>７．３</a:t>
          </a:r>
          <a:r>
            <a:rPr lang="ja-JP" altLang="ja-JP" sz="1100">
              <a:solidFill>
                <a:schemeClr val="dk1"/>
              </a:solidFill>
              <a:effectLst/>
              <a:latin typeface="+mn-lt"/>
              <a:ea typeface="+mn-ea"/>
              <a:cs typeface="+mn-cs"/>
            </a:rPr>
            <a:t>％と全国平均を大きく下回った。</a:t>
          </a:r>
          <a:endParaRPr lang="ja-JP" altLang="ja-JP" sz="1400">
            <a:effectLst/>
          </a:endParaRPr>
        </a:p>
        <a:p>
          <a:r>
            <a:rPr lang="ja-JP" altLang="ja-JP" sz="1100">
              <a:solidFill>
                <a:schemeClr val="dk1"/>
              </a:solidFill>
              <a:effectLst/>
              <a:latin typeface="+mn-lt"/>
              <a:ea typeface="+mn-ea"/>
              <a:cs typeface="+mn-cs"/>
            </a:rPr>
            <a:t>今後も新規市債発行を抑制するとともに、下水道事業の経営健全化に努める。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9" name="直線コネクタ 378"/>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80"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1" name="直線コネクタ 380"/>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2"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3" name="直線コネクタ 382"/>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135572</xdr:rowOff>
    </xdr:from>
    <xdr:to>
      <xdr:col>24</xdr:col>
      <xdr:colOff>558800</xdr:colOff>
      <xdr:row>40</xdr:row>
      <xdr:rowOff>318</xdr:rowOff>
    </xdr:to>
    <xdr:cxnSp macro="">
      <xdr:nvCxnSpPr>
        <xdr:cNvPr id="384" name="直線コネクタ 383"/>
        <xdr:cNvCxnSpPr/>
      </xdr:nvCxnSpPr>
      <xdr:spPr>
        <a:xfrm flipV="1">
          <a:off x="16179800" y="682212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5"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6" name="フローチャート : 判断 385"/>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318</xdr:rowOff>
    </xdr:to>
    <xdr:cxnSp macro="">
      <xdr:nvCxnSpPr>
        <xdr:cNvPr id="387" name="直線コネクタ 386"/>
        <xdr:cNvCxnSpPr/>
      </xdr:nvCxnSpPr>
      <xdr:spPr>
        <a:xfrm>
          <a:off x="15290800" y="685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8" name="フローチャート : 判断 387"/>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9" name="テキスト ボックス 388"/>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141605</xdr:rowOff>
    </xdr:from>
    <xdr:to>
      <xdr:col>22</xdr:col>
      <xdr:colOff>203200</xdr:colOff>
      <xdr:row>40</xdr:row>
      <xdr:rowOff>318</xdr:rowOff>
    </xdr:to>
    <xdr:cxnSp macro="">
      <xdr:nvCxnSpPr>
        <xdr:cNvPr id="390" name="直線コネクタ 389"/>
        <xdr:cNvCxnSpPr/>
      </xdr:nvCxnSpPr>
      <xdr:spPr>
        <a:xfrm>
          <a:off x="14401800" y="68281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91" name="フローチャート : 判断 390"/>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2" name="テキスト ボックス 391"/>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117475</xdr:rowOff>
    </xdr:from>
    <xdr:to>
      <xdr:col>21</xdr:col>
      <xdr:colOff>0</xdr:colOff>
      <xdr:row>39</xdr:row>
      <xdr:rowOff>141605</xdr:rowOff>
    </xdr:to>
    <xdr:cxnSp macro="">
      <xdr:nvCxnSpPr>
        <xdr:cNvPr id="393" name="直線コネクタ 392"/>
        <xdr:cNvCxnSpPr/>
      </xdr:nvCxnSpPr>
      <xdr:spPr>
        <a:xfrm>
          <a:off x="13512800" y="68040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4" name="フローチャート : 判断 393"/>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395" name="テキスト ボックス 394"/>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6" name="フローチャート : 判断 395"/>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97" name="テキスト ボックス 396"/>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84772</xdr:rowOff>
    </xdr:from>
    <xdr:to>
      <xdr:col>24</xdr:col>
      <xdr:colOff>609600</xdr:colOff>
      <xdr:row>40</xdr:row>
      <xdr:rowOff>14922</xdr:rowOff>
    </xdr:to>
    <xdr:sp macro="" textlink="">
      <xdr:nvSpPr>
        <xdr:cNvPr id="403" name="円/楕円 402"/>
        <xdr:cNvSpPr/>
      </xdr:nvSpPr>
      <xdr:spPr>
        <a:xfrm>
          <a:off x="169672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101299</xdr:rowOff>
    </xdr:from>
    <xdr:ext cx="762000" cy="259045"/>
    <xdr:sp macro="" textlink="">
      <xdr:nvSpPr>
        <xdr:cNvPr id="404" name="公債費負担の状況該当値テキスト"/>
        <xdr:cNvSpPr txBox="1"/>
      </xdr:nvSpPr>
      <xdr:spPr>
        <a:xfrm>
          <a:off x="17106900" y="661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405" name="円/楕円 404"/>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406" name="テキスト ボックス 405"/>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407" name="円/楕円 406"/>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408" name="テキスト ボックス 407"/>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90805</xdr:rowOff>
    </xdr:from>
    <xdr:to>
      <xdr:col>21</xdr:col>
      <xdr:colOff>50800</xdr:colOff>
      <xdr:row>40</xdr:row>
      <xdr:rowOff>20955</xdr:rowOff>
    </xdr:to>
    <xdr:sp macro="" textlink="">
      <xdr:nvSpPr>
        <xdr:cNvPr id="409" name="円/楕円 408"/>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31132</xdr:rowOff>
    </xdr:from>
    <xdr:ext cx="762000" cy="259045"/>
    <xdr:sp macro="" textlink="">
      <xdr:nvSpPr>
        <xdr:cNvPr id="410" name="テキスト ボックス 409"/>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66675</xdr:rowOff>
    </xdr:from>
    <xdr:to>
      <xdr:col>19</xdr:col>
      <xdr:colOff>533400</xdr:colOff>
      <xdr:row>39</xdr:row>
      <xdr:rowOff>168275</xdr:rowOff>
    </xdr:to>
    <xdr:sp macro="" textlink="">
      <xdr:nvSpPr>
        <xdr:cNvPr id="411" name="円/楕円 410"/>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7002</xdr:rowOff>
    </xdr:from>
    <xdr:ext cx="762000" cy="259045"/>
    <xdr:sp macro="" textlink="">
      <xdr:nvSpPr>
        <xdr:cNvPr id="412" name="テキスト ボックス 411"/>
        <xdr:cNvSpPr txBox="1"/>
      </xdr:nvSpPr>
      <xdr:spPr>
        <a:xfrm>
          <a:off x="13131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類似団体及び大阪府市町村の平均値を大きく下回り、平年</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度は△</a:t>
          </a:r>
          <a:r>
            <a:rPr lang="ja-JP" altLang="en-US" sz="1100">
              <a:solidFill>
                <a:schemeClr val="dk1"/>
              </a:solidFill>
              <a:effectLst/>
              <a:latin typeface="+mn-lt"/>
              <a:ea typeface="+mn-ea"/>
              <a:cs typeface="+mn-cs"/>
            </a:rPr>
            <a:t>３６．３</a:t>
          </a:r>
          <a:r>
            <a:rPr lang="ja-JP" altLang="ja-JP" sz="1100">
              <a:solidFill>
                <a:schemeClr val="dk1"/>
              </a:solidFill>
              <a:effectLst/>
              <a:latin typeface="+mn-lt"/>
              <a:ea typeface="+mn-ea"/>
              <a:cs typeface="+mn-cs"/>
            </a:rPr>
            <a:t>％となった。市債残高は平成１７年度にモノレール駅開業に伴う都市整備基盤債の償還が終了して以降、毎年減少している。また、退職手当負担見込額も団塊世代の退職が一段落し、引き続き、職員数の適正化を図ることで抑制される予定である。さらに平成２４年度中に土地開発公社を休眠化状態にし、将来負担額が大幅に減少した。</a:t>
          </a:r>
          <a:endParaRPr lang="ja-JP" altLang="ja-JP" sz="1400">
            <a:effectLst/>
          </a:endParaRPr>
        </a:p>
        <a:p>
          <a:r>
            <a:rPr lang="ja-JP" altLang="ja-JP" sz="1100">
              <a:solidFill>
                <a:schemeClr val="dk1"/>
              </a:solidFill>
              <a:effectLst/>
              <a:latin typeface="+mn-lt"/>
              <a:ea typeface="+mn-ea"/>
              <a:cs typeface="+mn-cs"/>
            </a:rPr>
            <a:t>今後も新規事業の実施の総点検を図り、建設事業を厳選することで新規市債発行を抑制し、市債現在高の減少を含めた財政の健全化に努める。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9" name="直線コネクタ 42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0" name="テキスト ボックス 42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3" name="直線コネクタ 432"/>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4" name="テキスト ボックス 433"/>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7" name="直線コネクタ 436"/>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8"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9" name="直線コネクタ 438"/>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40"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41" name="直線コネクタ 440"/>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2"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3" name="フローチャート : 判断 442"/>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5" name="テキスト ボックス 444"/>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6" name="フローチャート : 判断 445"/>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7" name="テキスト ボックス 446"/>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43053</xdr:rowOff>
    </xdr:from>
    <xdr:to>
      <xdr:col>21</xdr:col>
      <xdr:colOff>50800</xdr:colOff>
      <xdr:row>17</xdr:row>
      <xdr:rowOff>144653</xdr:rowOff>
    </xdr:to>
    <xdr:sp macro="" textlink="">
      <xdr:nvSpPr>
        <xdr:cNvPr id="448" name="フローチャート : 判断 447"/>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9" name="テキスト ボックス 448"/>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0" name="フローチャート : 判断 449"/>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51" name="テキスト ボックス 450"/>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149606</xdr:rowOff>
    </xdr:from>
    <xdr:to>
      <xdr:col>19</xdr:col>
      <xdr:colOff>533400</xdr:colOff>
      <xdr:row>15</xdr:row>
      <xdr:rowOff>79756</xdr:rowOff>
    </xdr:to>
    <xdr:sp macro="" textlink="">
      <xdr:nvSpPr>
        <xdr:cNvPr id="457" name="円/楕円 456"/>
        <xdr:cNvSpPr/>
      </xdr:nvSpPr>
      <xdr:spPr>
        <a:xfrm>
          <a:off x="13462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89933</xdr:rowOff>
    </xdr:from>
    <xdr:ext cx="762000" cy="259045"/>
    <xdr:sp macro="" textlink="">
      <xdr:nvSpPr>
        <xdr:cNvPr id="458" name="テキスト ボックス 457"/>
        <xdr:cNvSpPr txBox="1"/>
      </xdr:nvSpPr>
      <xdr:spPr>
        <a:xfrm>
          <a:off x="13131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大阪府摂津市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84,307
83,235
14.88
32,948,019
32,196,902
686,437
18,240,130
24,280,293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待機児童を無くすべく、保育行政の充実に取り組んできた。保育士等の加配により、人件費は全国平均と比べ高くなっている。平成２２年度～２６年度実施の「摂津市第四次行財政改革実施計画」では、５年間で職員総数の目標を６６０人以下とした。事務職員は退職者の６割補充、現業職員は不補充を原則として取り組んだ結果、平成２４年４月には職員６６０人体制の目標を達成した（６５４人）。今後も必要な住民サービスは維持しながらも現状改善を目指し、外部委託や臨時職員・非常勤職員の活用を図るとともに給料・手当の適正化を行い、人件費の更なる削減に取り組む。</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119380</xdr:rowOff>
    </xdr:to>
    <xdr:cxnSp macro="">
      <xdr:nvCxnSpPr>
        <xdr:cNvPr id="65" name="直線コネクタ 64"/>
        <xdr:cNvCxnSpPr/>
      </xdr:nvCxnSpPr>
      <xdr:spPr>
        <a:xfrm flipV="1">
          <a:off x="3987800" y="65049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38</xdr:row>
      <xdr:rowOff>119380</xdr:rowOff>
    </xdr:to>
    <xdr:cxnSp macro="">
      <xdr:nvCxnSpPr>
        <xdr:cNvPr id="68" name="直線コネクタ 67"/>
        <xdr:cNvCxnSpPr/>
      </xdr:nvCxnSpPr>
      <xdr:spPr>
        <a:xfrm>
          <a:off x="3098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38</xdr:row>
      <xdr:rowOff>149860</xdr:rowOff>
    </xdr:to>
    <xdr:cxnSp macro="">
      <xdr:nvCxnSpPr>
        <xdr:cNvPr id="71" name="直線コネクタ 70"/>
        <xdr:cNvCxnSpPr/>
      </xdr:nvCxnSpPr>
      <xdr:spPr>
        <a:xfrm flipV="1">
          <a:off x="2209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39</xdr:row>
      <xdr:rowOff>39370</xdr:rowOff>
    </xdr:to>
    <xdr:cxnSp macro="">
      <xdr:nvCxnSpPr>
        <xdr:cNvPr id="74" name="直線コネクタ 73"/>
        <xdr:cNvCxnSpPr/>
      </xdr:nvCxnSpPr>
      <xdr:spPr>
        <a:xfrm flipV="1">
          <a:off x="1320800" y="666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4" name="円/楕円 83"/>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5"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6" name="円/楕円 85"/>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7" name="テキスト ボックス 86"/>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8" name="円/楕円 87"/>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89" name="テキスト ボックス 88"/>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90" name="円/楕円 89"/>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1" name="テキスト ボックス 90"/>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2" name="円/楕円 91"/>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3" name="テキスト ボックス 92"/>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より近年数値が高くなっているのは、業務の民間委託を推進し、人件費から委託料へ移行しているためである。今後も消防・給食・ごみ収集など市直営部門において適正化を図る。また、行政需要に機動的に対応するために、臨時職員・非常勤職員の活用を図っており、賃金は増加傾向に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66040</xdr:rowOff>
    </xdr:from>
    <xdr:to>
      <xdr:col>24</xdr:col>
      <xdr:colOff>31750</xdr:colOff>
      <xdr:row>18</xdr:row>
      <xdr:rowOff>81280</xdr:rowOff>
    </xdr:to>
    <xdr:cxnSp macro="">
      <xdr:nvCxnSpPr>
        <xdr:cNvPr id="126" name="直線コネクタ 125"/>
        <xdr:cNvCxnSpPr/>
      </xdr:nvCxnSpPr>
      <xdr:spPr>
        <a:xfrm flipV="1">
          <a:off x="15671800" y="3152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81280</xdr:rowOff>
    </xdr:from>
    <xdr:to>
      <xdr:col>22</xdr:col>
      <xdr:colOff>565150</xdr:colOff>
      <xdr:row>18</xdr:row>
      <xdr:rowOff>111760</xdr:rowOff>
    </xdr:to>
    <xdr:cxnSp macro="">
      <xdr:nvCxnSpPr>
        <xdr:cNvPr id="129" name="直線コネクタ 128"/>
        <xdr:cNvCxnSpPr/>
      </xdr:nvCxnSpPr>
      <xdr:spPr>
        <a:xfrm flipV="1">
          <a:off x="14782800" y="3167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111760</xdr:rowOff>
    </xdr:to>
    <xdr:cxnSp macro="">
      <xdr:nvCxnSpPr>
        <xdr:cNvPr id="132" name="直線コネクタ 131"/>
        <xdr:cNvCxnSpPr/>
      </xdr:nvCxnSpPr>
      <xdr:spPr>
        <a:xfrm>
          <a:off x="13893800" y="3106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18</xdr:row>
      <xdr:rowOff>20320</xdr:rowOff>
    </xdr:to>
    <xdr:cxnSp macro="">
      <xdr:nvCxnSpPr>
        <xdr:cNvPr id="135" name="直線コネクタ 134"/>
        <xdr:cNvCxnSpPr/>
      </xdr:nvCxnSpPr>
      <xdr:spPr>
        <a:xfrm>
          <a:off x="13004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15240</xdr:rowOff>
    </xdr:from>
    <xdr:to>
      <xdr:col>24</xdr:col>
      <xdr:colOff>82550</xdr:colOff>
      <xdr:row>18</xdr:row>
      <xdr:rowOff>116840</xdr:rowOff>
    </xdr:to>
    <xdr:sp macro="" textlink="">
      <xdr:nvSpPr>
        <xdr:cNvPr id="145" name="円/楕円 144"/>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158767</xdr:rowOff>
    </xdr:from>
    <xdr:ext cx="762000" cy="259045"/>
    <xdr:sp macro="" textlink="">
      <xdr:nvSpPr>
        <xdr:cNvPr id="146"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7" name="円/楕円 146"/>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116857</xdr:rowOff>
    </xdr:from>
    <xdr:ext cx="736600" cy="259045"/>
    <xdr:sp macro="" textlink="">
      <xdr:nvSpPr>
        <xdr:cNvPr id="148" name="テキスト ボックス 147"/>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60960</xdr:rowOff>
    </xdr:from>
    <xdr:to>
      <xdr:col>21</xdr:col>
      <xdr:colOff>412750</xdr:colOff>
      <xdr:row>18</xdr:row>
      <xdr:rowOff>162560</xdr:rowOff>
    </xdr:to>
    <xdr:sp macro="" textlink="">
      <xdr:nvSpPr>
        <xdr:cNvPr id="149" name="円/楕円 148"/>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147337</xdr:rowOff>
    </xdr:from>
    <xdr:ext cx="762000" cy="259045"/>
    <xdr:sp macro="" textlink="">
      <xdr:nvSpPr>
        <xdr:cNvPr id="150" name="テキスト ボックス 149"/>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1" name="円/楕円 150"/>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52" name="テキスト ボックス 151"/>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3" name="円/楕円 152"/>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4" name="テキスト ボックス 153"/>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本市は大阪府内で比較的若いまちであるが、超高齢化社会の影響を受けており、</a:t>
          </a:r>
          <a:r>
            <a:rPr lang="ja-JP" altLang="ja-JP" sz="1100">
              <a:solidFill>
                <a:schemeClr val="dk1"/>
              </a:solidFill>
              <a:effectLst/>
              <a:latin typeface="+mn-lt"/>
              <a:ea typeface="+mn-ea"/>
              <a:cs typeface="+mn-cs"/>
            </a:rPr>
            <a:t>扶助費に係る経常収支比率が上昇傾向にある。</a:t>
          </a:r>
          <a:endParaRPr lang="ja-JP" altLang="ja-JP" sz="1400">
            <a:effectLst/>
          </a:endParaRPr>
        </a:p>
        <a:p>
          <a:r>
            <a:rPr lang="ja-JP" altLang="ja-JP" sz="1100">
              <a:solidFill>
                <a:schemeClr val="dk1"/>
              </a:solidFill>
              <a:effectLst/>
              <a:latin typeface="+mn-lt"/>
              <a:ea typeface="+mn-ea"/>
              <a:cs typeface="+mn-cs"/>
            </a:rPr>
            <a:t>その要因として生活保護費を筆頭とし、社会保障関連経費が膨らんでいることが挙げられる。生活保護費については、資格審査の適正化、市単独扶助においても、他市の状況を参考に所得制限の見直しや、制度の変更等を行い、財政を圧迫する扶助費の増加に歯止めをかける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26416</xdr:rowOff>
    </xdr:from>
    <xdr:to>
      <xdr:col>7</xdr:col>
      <xdr:colOff>15875</xdr:colOff>
      <xdr:row>58</xdr:row>
      <xdr:rowOff>26416</xdr:rowOff>
    </xdr:to>
    <xdr:cxnSp macro="">
      <xdr:nvCxnSpPr>
        <xdr:cNvPr id="185" name="直線コネクタ 184"/>
        <xdr:cNvCxnSpPr/>
      </xdr:nvCxnSpPr>
      <xdr:spPr>
        <a:xfrm>
          <a:off x="3987800" y="9970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133858</xdr:rowOff>
    </xdr:from>
    <xdr:to>
      <xdr:col>5</xdr:col>
      <xdr:colOff>549275</xdr:colOff>
      <xdr:row>58</xdr:row>
      <xdr:rowOff>26416</xdr:rowOff>
    </xdr:to>
    <xdr:cxnSp macro="">
      <xdr:nvCxnSpPr>
        <xdr:cNvPr id="188" name="直線コネクタ 187"/>
        <xdr:cNvCxnSpPr/>
      </xdr:nvCxnSpPr>
      <xdr:spPr>
        <a:xfrm>
          <a:off x="3098800" y="9906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168148</xdr:rowOff>
    </xdr:from>
    <xdr:to>
      <xdr:col>4</xdr:col>
      <xdr:colOff>346075</xdr:colOff>
      <xdr:row>57</xdr:row>
      <xdr:rowOff>133858</xdr:rowOff>
    </xdr:to>
    <xdr:cxnSp macro="">
      <xdr:nvCxnSpPr>
        <xdr:cNvPr id="191" name="直線コネクタ 190"/>
        <xdr:cNvCxnSpPr/>
      </xdr:nvCxnSpPr>
      <xdr:spPr>
        <a:xfrm>
          <a:off x="2209800" y="97693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58420</xdr:rowOff>
    </xdr:from>
    <xdr:to>
      <xdr:col>3</xdr:col>
      <xdr:colOff>142875</xdr:colOff>
      <xdr:row>56</xdr:row>
      <xdr:rowOff>168148</xdr:rowOff>
    </xdr:to>
    <xdr:cxnSp macro="">
      <xdr:nvCxnSpPr>
        <xdr:cNvPr id="194" name="直線コネクタ 193"/>
        <xdr:cNvCxnSpPr/>
      </xdr:nvCxnSpPr>
      <xdr:spPr>
        <a:xfrm>
          <a:off x="1320800" y="96596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137685</xdr:rowOff>
    </xdr:from>
    <xdr:ext cx="762000" cy="259045"/>
    <xdr:sp macro="" textlink="">
      <xdr:nvSpPr>
        <xdr:cNvPr id="196" name="テキスト ボックス 195"/>
        <xdr:cNvSpPr txBox="1"/>
      </xdr:nvSpPr>
      <xdr:spPr>
        <a:xfrm>
          <a:off x="1828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55389</xdr:rowOff>
    </xdr:from>
    <xdr:ext cx="762000" cy="259045"/>
    <xdr:sp macro="" textlink="">
      <xdr:nvSpPr>
        <xdr:cNvPr id="198" name="テキスト ボックス 197"/>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147066</xdr:rowOff>
    </xdr:from>
    <xdr:to>
      <xdr:col>7</xdr:col>
      <xdr:colOff>66675</xdr:colOff>
      <xdr:row>58</xdr:row>
      <xdr:rowOff>77216</xdr:rowOff>
    </xdr:to>
    <xdr:sp macro="" textlink="">
      <xdr:nvSpPr>
        <xdr:cNvPr id="204" name="円/楕円 203"/>
        <xdr:cNvSpPr/>
      </xdr:nvSpPr>
      <xdr:spPr>
        <a:xfrm>
          <a:off x="4775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119143</xdr:rowOff>
    </xdr:from>
    <xdr:ext cx="762000" cy="259045"/>
    <xdr:sp macro="" textlink="">
      <xdr:nvSpPr>
        <xdr:cNvPr id="205" name="扶助費該当値テキスト"/>
        <xdr:cNvSpPr txBox="1"/>
      </xdr:nvSpPr>
      <xdr:spPr>
        <a:xfrm>
          <a:off x="4914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147066</xdr:rowOff>
    </xdr:from>
    <xdr:to>
      <xdr:col>5</xdr:col>
      <xdr:colOff>600075</xdr:colOff>
      <xdr:row>58</xdr:row>
      <xdr:rowOff>77216</xdr:rowOff>
    </xdr:to>
    <xdr:sp macro="" textlink="">
      <xdr:nvSpPr>
        <xdr:cNvPr id="206" name="円/楕円 205"/>
        <xdr:cNvSpPr/>
      </xdr:nvSpPr>
      <xdr:spPr>
        <a:xfrm>
          <a:off x="3937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61993</xdr:rowOff>
    </xdr:from>
    <xdr:ext cx="736600" cy="259045"/>
    <xdr:sp macro="" textlink="">
      <xdr:nvSpPr>
        <xdr:cNvPr id="207" name="テキスト ボックス 206"/>
        <xdr:cNvSpPr txBox="1"/>
      </xdr:nvSpPr>
      <xdr:spPr>
        <a:xfrm>
          <a:off x="3606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83058</xdr:rowOff>
    </xdr:from>
    <xdr:to>
      <xdr:col>4</xdr:col>
      <xdr:colOff>396875</xdr:colOff>
      <xdr:row>58</xdr:row>
      <xdr:rowOff>13208</xdr:rowOff>
    </xdr:to>
    <xdr:sp macro="" textlink="">
      <xdr:nvSpPr>
        <xdr:cNvPr id="208" name="円/楕円 207"/>
        <xdr:cNvSpPr/>
      </xdr:nvSpPr>
      <xdr:spPr>
        <a:xfrm>
          <a:off x="3048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169435</xdr:rowOff>
    </xdr:from>
    <xdr:ext cx="762000" cy="259045"/>
    <xdr:sp macro="" textlink="">
      <xdr:nvSpPr>
        <xdr:cNvPr id="209" name="テキスト ボックス 208"/>
        <xdr:cNvSpPr txBox="1"/>
      </xdr:nvSpPr>
      <xdr:spPr>
        <a:xfrm>
          <a:off x="2717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117348</xdr:rowOff>
    </xdr:from>
    <xdr:to>
      <xdr:col>3</xdr:col>
      <xdr:colOff>193675</xdr:colOff>
      <xdr:row>57</xdr:row>
      <xdr:rowOff>47498</xdr:rowOff>
    </xdr:to>
    <xdr:sp macro="" textlink="">
      <xdr:nvSpPr>
        <xdr:cNvPr id="210" name="円/楕円 209"/>
        <xdr:cNvSpPr/>
      </xdr:nvSpPr>
      <xdr:spPr>
        <a:xfrm>
          <a:off x="2159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32275</xdr:rowOff>
    </xdr:from>
    <xdr:ext cx="762000" cy="259045"/>
    <xdr:sp macro="" textlink="">
      <xdr:nvSpPr>
        <xdr:cNvPr id="211" name="テキスト ボックス 210"/>
        <xdr:cNvSpPr txBox="1"/>
      </xdr:nvSpPr>
      <xdr:spPr>
        <a:xfrm>
          <a:off x="1828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12" name="円/楕円 211"/>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13" name="テキスト ボックス 212"/>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昭和の終わりから平成の前半にかけて公共下水道の整備を急激に推進した結果、下水道事業会計における公営企業債の償還の財源に充てる繰出金が多額に上っている。公営企業債の発行についても平成１２年度から元金償還金以内の発行に努め、新規の発行を抑制している。平成１９年度には、下水道使用料の改定を実施（平均改定率５．５％）したほか、今後も未収金の徴収体制の強化など組織・体制を見直して経営健全化に努め、繰出金の抑制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62230</xdr:rowOff>
    </xdr:from>
    <xdr:to>
      <xdr:col>24</xdr:col>
      <xdr:colOff>31750</xdr:colOff>
      <xdr:row>59</xdr:row>
      <xdr:rowOff>92710</xdr:rowOff>
    </xdr:to>
    <xdr:cxnSp macro="">
      <xdr:nvCxnSpPr>
        <xdr:cNvPr id="246" name="直線コネクタ 245"/>
        <xdr:cNvCxnSpPr/>
      </xdr:nvCxnSpPr>
      <xdr:spPr>
        <a:xfrm>
          <a:off x="15671800" y="10177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46990</xdr:rowOff>
    </xdr:from>
    <xdr:to>
      <xdr:col>22</xdr:col>
      <xdr:colOff>565150</xdr:colOff>
      <xdr:row>59</xdr:row>
      <xdr:rowOff>62230</xdr:rowOff>
    </xdr:to>
    <xdr:cxnSp macro="">
      <xdr:nvCxnSpPr>
        <xdr:cNvPr id="249" name="直線コネクタ 248"/>
        <xdr:cNvCxnSpPr/>
      </xdr:nvCxnSpPr>
      <xdr:spPr>
        <a:xfrm>
          <a:off x="14782800" y="1016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59</xdr:row>
      <xdr:rowOff>46990</xdr:rowOff>
    </xdr:to>
    <xdr:cxnSp macro="">
      <xdr:nvCxnSpPr>
        <xdr:cNvPr id="252" name="直線コネクタ 251"/>
        <xdr:cNvCxnSpPr/>
      </xdr:nvCxnSpPr>
      <xdr:spPr>
        <a:xfrm>
          <a:off x="13893800" y="10055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43180</xdr:rowOff>
    </xdr:from>
    <xdr:to>
      <xdr:col>20</xdr:col>
      <xdr:colOff>158750</xdr:colOff>
      <xdr:row>58</xdr:row>
      <xdr:rowOff>111760</xdr:rowOff>
    </xdr:to>
    <xdr:cxnSp macro="">
      <xdr:nvCxnSpPr>
        <xdr:cNvPr id="255" name="直線コネクタ 254"/>
        <xdr:cNvCxnSpPr/>
      </xdr:nvCxnSpPr>
      <xdr:spPr>
        <a:xfrm>
          <a:off x="13004800" y="998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59" name="テキスト ボックス 25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65" name="円/楕円 264"/>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66"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xdr:rowOff>
    </xdr:from>
    <xdr:to>
      <xdr:col>22</xdr:col>
      <xdr:colOff>615950</xdr:colOff>
      <xdr:row>59</xdr:row>
      <xdr:rowOff>113030</xdr:rowOff>
    </xdr:to>
    <xdr:sp macro="" textlink="">
      <xdr:nvSpPr>
        <xdr:cNvPr id="267" name="円/楕円 266"/>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97807</xdr:rowOff>
    </xdr:from>
    <xdr:ext cx="736600" cy="259045"/>
    <xdr:sp macro="" textlink="">
      <xdr:nvSpPr>
        <xdr:cNvPr id="268" name="テキスト ボックス 267"/>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69" name="円/楕円 268"/>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0" name="テキスト ボックス 269"/>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1" name="円/楕円 270"/>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2" name="テキスト ボックス 271"/>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163830</xdr:rowOff>
    </xdr:from>
    <xdr:to>
      <xdr:col>19</xdr:col>
      <xdr:colOff>6350</xdr:colOff>
      <xdr:row>58</xdr:row>
      <xdr:rowOff>93980</xdr:rowOff>
    </xdr:to>
    <xdr:sp macro="" textlink="">
      <xdr:nvSpPr>
        <xdr:cNvPr id="273" name="円/楕円 272"/>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78757</xdr:rowOff>
    </xdr:from>
    <xdr:ext cx="762000" cy="259045"/>
    <xdr:sp macro="" textlink="">
      <xdr:nvSpPr>
        <xdr:cNvPr id="274" name="テキスト ボックス 273"/>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に渡って類似団体平均を大きく下回っている。今後も継続し団体への補助金の見直しを図る。補助金のうち、運営補助の性格が強いものは、収支報告書を精査して補助金の使途を明確にし、透明性の確保に努めており、今後も補助の明確な基準を設けて、不適当な補助金の見直し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127000</xdr:rowOff>
    </xdr:to>
    <xdr:cxnSp macro="">
      <xdr:nvCxnSpPr>
        <xdr:cNvPr id="304" name="直線コネクタ 303"/>
        <xdr:cNvCxnSpPr/>
      </xdr:nvCxnSpPr>
      <xdr:spPr>
        <a:xfrm>
          <a:off x="15671800" y="59151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85852</xdr:rowOff>
    </xdr:to>
    <xdr:cxnSp macro="">
      <xdr:nvCxnSpPr>
        <xdr:cNvPr id="307" name="直線コネクタ 306"/>
        <xdr:cNvCxnSpPr/>
      </xdr:nvCxnSpPr>
      <xdr:spPr>
        <a:xfrm>
          <a:off x="14782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81280</xdr:rowOff>
    </xdr:to>
    <xdr:cxnSp macro="">
      <xdr:nvCxnSpPr>
        <xdr:cNvPr id="310" name="直線コネクタ 309"/>
        <xdr:cNvCxnSpPr/>
      </xdr:nvCxnSpPr>
      <xdr:spPr>
        <a:xfrm>
          <a:off x="13893800" y="591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81280</xdr:rowOff>
    </xdr:to>
    <xdr:cxnSp macro="">
      <xdr:nvCxnSpPr>
        <xdr:cNvPr id="313" name="直線コネクタ 312"/>
        <xdr:cNvCxnSpPr/>
      </xdr:nvCxnSpPr>
      <xdr:spPr>
        <a:xfrm>
          <a:off x="13004800" y="5896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3" name="円/楕円 32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24"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35052</xdr:rowOff>
    </xdr:from>
    <xdr:to>
      <xdr:col>22</xdr:col>
      <xdr:colOff>615950</xdr:colOff>
      <xdr:row>34</xdr:row>
      <xdr:rowOff>136652</xdr:rowOff>
    </xdr:to>
    <xdr:sp macro="" textlink="">
      <xdr:nvSpPr>
        <xdr:cNvPr id="325" name="円/楕円 324"/>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146829</xdr:rowOff>
    </xdr:from>
    <xdr:ext cx="736600" cy="259045"/>
    <xdr:sp macro="" textlink="">
      <xdr:nvSpPr>
        <xdr:cNvPr id="326" name="テキスト ボックス 325"/>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30480</xdr:rowOff>
    </xdr:from>
    <xdr:to>
      <xdr:col>21</xdr:col>
      <xdr:colOff>412750</xdr:colOff>
      <xdr:row>34</xdr:row>
      <xdr:rowOff>132080</xdr:rowOff>
    </xdr:to>
    <xdr:sp macro="" textlink="">
      <xdr:nvSpPr>
        <xdr:cNvPr id="327" name="円/楕円 326"/>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142257</xdr:rowOff>
    </xdr:from>
    <xdr:ext cx="762000" cy="259045"/>
    <xdr:sp macro="" textlink="">
      <xdr:nvSpPr>
        <xdr:cNvPr id="328" name="テキスト ボックス 327"/>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29" name="円/楕円 328"/>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0" name="テキスト ボックス 329"/>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xdr:rowOff>
    </xdr:from>
    <xdr:to>
      <xdr:col>19</xdr:col>
      <xdr:colOff>6350</xdr:colOff>
      <xdr:row>34</xdr:row>
      <xdr:rowOff>118364</xdr:rowOff>
    </xdr:to>
    <xdr:sp macro="" textlink="">
      <xdr:nvSpPr>
        <xdr:cNvPr id="331" name="円/楕円 330"/>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128541</xdr:rowOff>
    </xdr:from>
    <xdr:ext cx="762000" cy="259045"/>
    <xdr:sp macro="" textlink="">
      <xdr:nvSpPr>
        <xdr:cNvPr id="332" name="テキスト ボックス 331"/>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従来は、モノレール駅開業に伴う都市基盤整備や過去の景気対策に伴う一般単独事業などを起債により積極的に推進してきたため、数値が類似団体平均を上回る状態が続いていたが、平成１７年度にモノレール関連の起債の償還が終了し、翌平成１８年度以降公債費が大幅に減少したこともあり、平成２１年度以降、類似団体平均を下回っている。市債の発行については、平成１１年度から元金償還金以内の発行に努め、現在高の縮減を図っており、平成１０年度末に４３１億円あった市債現在高も平成</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年度末時点では</a:t>
          </a:r>
          <a:r>
            <a:rPr lang="ja-JP" altLang="en-US" sz="1100">
              <a:solidFill>
                <a:schemeClr val="dk1"/>
              </a:solidFill>
              <a:effectLst/>
              <a:latin typeface="+mn-lt"/>
              <a:ea typeface="+mn-ea"/>
              <a:cs typeface="+mn-cs"/>
            </a:rPr>
            <a:t>２４２</a:t>
          </a:r>
          <a:r>
            <a:rPr lang="ja-JP" altLang="ja-JP" sz="1100">
              <a:solidFill>
                <a:schemeClr val="dk1"/>
              </a:solidFill>
              <a:effectLst/>
              <a:latin typeface="+mn-lt"/>
              <a:ea typeface="+mn-ea"/>
              <a:cs typeface="+mn-cs"/>
            </a:rPr>
            <a:t>億円と減少</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た。今後も建設事業を精査し、新規市債発行の抑制を図り公債費の減少に努める。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12700</xdr:rowOff>
    </xdr:to>
    <xdr:cxnSp macro="">
      <xdr:nvCxnSpPr>
        <xdr:cNvPr id="362" name="直線コネクタ 361"/>
        <xdr:cNvCxnSpPr/>
      </xdr:nvCxnSpPr>
      <xdr:spPr>
        <a:xfrm flipV="1">
          <a:off x="3987800" y="133446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12700</xdr:rowOff>
    </xdr:to>
    <xdr:cxnSp macro="">
      <xdr:nvCxnSpPr>
        <xdr:cNvPr id="365" name="直線コネクタ 364"/>
        <xdr:cNvCxnSpPr/>
      </xdr:nvCxnSpPr>
      <xdr:spPr>
        <a:xfrm>
          <a:off x="3098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12700</xdr:rowOff>
    </xdr:to>
    <xdr:cxnSp macro="">
      <xdr:nvCxnSpPr>
        <xdr:cNvPr id="368" name="直線コネクタ 367"/>
        <xdr:cNvCxnSpPr/>
      </xdr:nvCxnSpPr>
      <xdr:spPr>
        <a:xfrm>
          <a:off x="2209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77</xdr:row>
      <xdr:rowOff>161289</xdr:rowOff>
    </xdr:to>
    <xdr:cxnSp macro="">
      <xdr:nvCxnSpPr>
        <xdr:cNvPr id="371" name="直線コネクタ 370"/>
        <xdr:cNvCxnSpPr/>
      </xdr:nvCxnSpPr>
      <xdr:spPr>
        <a:xfrm flipV="1">
          <a:off x="1320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1" name="円/楕円 380"/>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108729</xdr:rowOff>
    </xdr:from>
    <xdr:ext cx="762000" cy="259045"/>
    <xdr:sp macro="" textlink="">
      <xdr:nvSpPr>
        <xdr:cNvPr id="382" name="公債費該当値テキスト"/>
        <xdr:cNvSpPr txBox="1"/>
      </xdr:nvSpPr>
      <xdr:spPr>
        <a:xfrm>
          <a:off x="4914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3" name="円/楕円 382"/>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84" name="テキスト ボックス 383"/>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5" name="円/楕円 384"/>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86" name="テキスト ボックス 385"/>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87" name="円/楕円 386"/>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88" name="テキスト ボックス 38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9" name="円/楕円 388"/>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90" name="テキスト ボックス 38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普通建設事業費は年々減少傾向にあったが、平成１９年度～平成２１年度、小学校統廃合に伴う増築工事や耐震補強工事等、南千里丘まちづくり整備工事・区画整理整備工事や阪急摂津市駅新設負担金、吹田操車場跡地の土地購入費等、教育施設の充実と都市基盤の整備で事業費は毎年度３０億円程度まで上った。平成２３年度は市営住宅の建替え事業およびこども園設置事業等の事業を行った結果、前年度から６億９千万程度の増額となった。平成２４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防災の観点から防災拠点である別府公園等の整備を行ったため、事業費が３０億円を超過した。</a:t>
          </a:r>
          <a:r>
            <a:rPr lang="ja-JP" altLang="en-US" sz="1100">
              <a:solidFill>
                <a:schemeClr val="dk1"/>
              </a:solidFill>
              <a:effectLst/>
              <a:latin typeface="+mn-lt"/>
              <a:ea typeface="+mn-ea"/>
              <a:cs typeface="+mn-cs"/>
            </a:rPr>
            <a:t>平成２５年度においても小中学校の耐震工事等もあり３０億円を超過した。</a:t>
          </a:r>
          <a:endParaRPr lang="ja-JP" altLang="ja-JP" sz="1400">
            <a:effectLst/>
          </a:endParaRPr>
        </a:p>
        <a:p>
          <a:pPr rtl="0"/>
          <a:r>
            <a:rPr lang="ja-JP" altLang="ja-JP" sz="1100">
              <a:solidFill>
                <a:schemeClr val="dk1"/>
              </a:solidFill>
              <a:effectLst/>
              <a:latin typeface="+mn-lt"/>
              <a:ea typeface="+mn-ea"/>
              <a:cs typeface="+mn-cs"/>
            </a:rPr>
            <a:t>今後も新規事業内容を精査し、普通建設事業費の削減に努める。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16511</xdr:rowOff>
    </xdr:from>
    <xdr:to>
      <xdr:col>24</xdr:col>
      <xdr:colOff>31750</xdr:colOff>
      <xdr:row>80</xdr:row>
      <xdr:rowOff>39370</xdr:rowOff>
    </xdr:to>
    <xdr:cxnSp macro="">
      <xdr:nvCxnSpPr>
        <xdr:cNvPr id="423" name="直線コネクタ 422"/>
        <xdr:cNvCxnSpPr/>
      </xdr:nvCxnSpPr>
      <xdr:spPr>
        <a:xfrm flipV="1">
          <a:off x="15671800" y="137325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8889</xdr:rowOff>
    </xdr:from>
    <xdr:to>
      <xdr:col>22</xdr:col>
      <xdr:colOff>565150</xdr:colOff>
      <xdr:row>80</xdr:row>
      <xdr:rowOff>39370</xdr:rowOff>
    </xdr:to>
    <xdr:cxnSp macro="">
      <xdr:nvCxnSpPr>
        <xdr:cNvPr id="426" name="直線コネクタ 425"/>
        <xdr:cNvCxnSpPr/>
      </xdr:nvCxnSpPr>
      <xdr:spPr>
        <a:xfrm>
          <a:off x="14782800" y="13724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46989</xdr:rowOff>
    </xdr:from>
    <xdr:to>
      <xdr:col>21</xdr:col>
      <xdr:colOff>361950</xdr:colOff>
      <xdr:row>80</xdr:row>
      <xdr:rowOff>8889</xdr:rowOff>
    </xdr:to>
    <xdr:cxnSp macro="">
      <xdr:nvCxnSpPr>
        <xdr:cNvPr id="429" name="直線コネクタ 428"/>
        <xdr:cNvCxnSpPr/>
      </xdr:nvCxnSpPr>
      <xdr:spPr>
        <a:xfrm>
          <a:off x="13893800" y="135915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119380</xdr:rowOff>
    </xdr:from>
    <xdr:to>
      <xdr:col>20</xdr:col>
      <xdr:colOff>158750</xdr:colOff>
      <xdr:row>79</xdr:row>
      <xdr:rowOff>46989</xdr:rowOff>
    </xdr:to>
    <xdr:cxnSp macro="">
      <xdr:nvCxnSpPr>
        <xdr:cNvPr id="432" name="直線コネクタ 431"/>
        <xdr:cNvCxnSpPr/>
      </xdr:nvCxnSpPr>
      <xdr:spPr>
        <a:xfrm>
          <a:off x="13004800" y="134924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36" name="テキスト ボックス 435"/>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137161</xdr:rowOff>
    </xdr:from>
    <xdr:to>
      <xdr:col>24</xdr:col>
      <xdr:colOff>82550</xdr:colOff>
      <xdr:row>80</xdr:row>
      <xdr:rowOff>67311</xdr:rowOff>
    </xdr:to>
    <xdr:sp macro="" textlink="">
      <xdr:nvSpPr>
        <xdr:cNvPr id="442" name="円/楕円 441"/>
        <xdr:cNvSpPr/>
      </xdr:nvSpPr>
      <xdr:spPr>
        <a:xfrm>
          <a:off x="164592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109238</xdr:rowOff>
    </xdr:from>
    <xdr:ext cx="762000" cy="259045"/>
    <xdr:sp macro="" textlink="">
      <xdr:nvSpPr>
        <xdr:cNvPr id="443" name="公債費以外該当値テキスト"/>
        <xdr:cNvSpPr txBox="1"/>
      </xdr:nvSpPr>
      <xdr:spPr>
        <a:xfrm>
          <a:off x="165989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160020</xdr:rowOff>
    </xdr:from>
    <xdr:to>
      <xdr:col>22</xdr:col>
      <xdr:colOff>615950</xdr:colOff>
      <xdr:row>80</xdr:row>
      <xdr:rowOff>90170</xdr:rowOff>
    </xdr:to>
    <xdr:sp macro="" textlink="">
      <xdr:nvSpPr>
        <xdr:cNvPr id="444" name="円/楕円 443"/>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74947</xdr:rowOff>
    </xdr:from>
    <xdr:ext cx="736600" cy="259045"/>
    <xdr:sp macro="" textlink="">
      <xdr:nvSpPr>
        <xdr:cNvPr id="445" name="テキスト ボックス 444"/>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129539</xdr:rowOff>
    </xdr:from>
    <xdr:to>
      <xdr:col>21</xdr:col>
      <xdr:colOff>412750</xdr:colOff>
      <xdr:row>80</xdr:row>
      <xdr:rowOff>59689</xdr:rowOff>
    </xdr:to>
    <xdr:sp macro="" textlink="">
      <xdr:nvSpPr>
        <xdr:cNvPr id="446" name="円/楕円 445"/>
        <xdr:cNvSpPr/>
      </xdr:nvSpPr>
      <xdr:spPr>
        <a:xfrm>
          <a:off x="14732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44466</xdr:rowOff>
    </xdr:from>
    <xdr:ext cx="762000" cy="259045"/>
    <xdr:sp macro="" textlink="">
      <xdr:nvSpPr>
        <xdr:cNvPr id="447" name="テキスト ボックス 446"/>
        <xdr:cNvSpPr txBox="1"/>
      </xdr:nvSpPr>
      <xdr:spPr>
        <a:xfrm>
          <a:off x="14401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167639</xdr:rowOff>
    </xdr:from>
    <xdr:to>
      <xdr:col>20</xdr:col>
      <xdr:colOff>209550</xdr:colOff>
      <xdr:row>79</xdr:row>
      <xdr:rowOff>97789</xdr:rowOff>
    </xdr:to>
    <xdr:sp macro="" textlink="">
      <xdr:nvSpPr>
        <xdr:cNvPr id="448" name="円/楕円 447"/>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49" name="テキスト ボックス 448"/>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50" name="円/楕円 449"/>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8907</xdr:rowOff>
    </xdr:from>
    <xdr:ext cx="762000" cy="259045"/>
    <xdr:sp macro="" textlink="">
      <xdr:nvSpPr>
        <xdr:cNvPr id="451" name="テキスト ボックス 450"/>
        <xdr:cNvSpPr txBox="1"/>
      </xdr:nvSpPr>
      <xdr:spPr>
        <a:xfrm>
          <a:off x="12623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大阪府摂津市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67964</xdr:rowOff>
    </xdr:from>
    <xdr:to>
      <xdr:col>4</xdr:col>
      <xdr:colOff>1117600</xdr:colOff>
      <xdr:row>17</xdr:row>
      <xdr:rowOff>104864</xdr:rowOff>
    </xdr:to>
    <xdr:cxnSp macro="">
      <xdr:nvCxnSpPr>
        <xdr:cNvPr id="50" name="直線コネクタ 49"/>
        <xdr:cNvCxnSpPr/>
      </xdr:nvCxnSpPr>
      <xdr:spPr bwMode="auto">
        <a:xfrm>
          <a:off x="5003800" y="3030239"/>
          <a:ext cx="6477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13938</xdr:rowOff>
    </xdr:from>
    <xdr:to>
      <xdr:col>4</xdr:col>
      <xdr:colOff>469900</xdr:colOff>
      <xdr:row>17</xdr:row>
      <xdr:rowOff>67964</xdr:rowOff>
    </xdr:to>
    <xdr:cxnSp macro="">
      <xdr:nvCxnSpPr>
        <xdr:cNvPr id="53" name="直線コネクタ 52"/>
        <xdr:cNvCxnSpPr/>
      </xdr:nvCxnSpPr>
      <xdr:spPr bwMode="auto">
        <a:xfrm>
          <a:off x="4305300" y="2976213"/>
          <a:ext cx="698500" cy="5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135553</xdr:rowOff>
    </xdr:from>
    <xdr:to>
      <xdr:col>3</xdr:col>
      <xdr:colOff>904875</xdr:colOff>
      <xdr:row>17</xdr:row>
      <xdr:rowOff>13938</xdr:rowOff>
    </xdr:to>
    <xdr:cxnSp macro="">
      <xdr:nvCxnSpPr>
        <xdr:cNvPr id="56" name="直線コネクタ 55"/>
        <xdr:cNvCxnSpPr/>
      </xdr:nvCxnSpPr>
      <xdr:spPr bwMode="auto">
        <a:xfrm>
          <a:off x="3606800" y="2926378"/>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63068</xdr:rowOff>
    </xdr:from>
    <xdr:to>
      <xdr:col>3</xdr:col>
      <xdr:colOff>206375</xdr:colOff>
      <xdr:row>16</xdr:row>
      <xdr:rowOff>135553</xdr:rowOff>
    </xdr:to>
    <xdr:cxnSp macro="">
      <xdr:nvCxnSpPr>
        <xdr:cNvPr id="59" name="直線コネクタ 58"/>
        <xdr:cNvCxnSpPr/>
      </xdr:nvCxnSpPr>
      <xdr:spPr bwMode="auto">
        <a:xfrm>
          <a:off x="2908300" y="2853893"/>
          <a:ext cx="698500" cy="7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54064</xdr:rowOff>
    </xdr:from>
    <xdr:to>
      <xdr:col>5</xdr:col>
      <xdr:colOff>34925</xdr:colOff>
      <xdr:row>17</xdr:row>
      <xdr:rowOff>155664</xdr:rowOff>
    </xdr:to>
    <xdr:sp macro="" textlink="">
      <xdr:nvSpPr>
        <xdr:cNvPr id="69" name="円/楕円 68"/>
        <xdr:cNvSpPr/>
      </xdr:nvSpPr>
      <xdr:spPr bwMode="auto">
        <a:xfrm>
          <a:off x="56007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26141</xdr:rowOff>
    </xdr:from>
    <xdr:ext cx="762000" cy="259045"/>
    <xdr:sp macro="" textlink="">
      <xdr:nvSpPr>
        <xdr:cNvPr id="70" name="人口1人当たり決算額の推移該当値テキスト130"/>
        <xdr:cNvSpPr txBox="1"/>
      </xdr:nvSpPr>
      <xdr:spPr>
        <a:xfrm>
          <a:off x="5740400" y="298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17164</xdr:rowOff>
    </xdr:from>
    <xdr:to>
      <xdr:col>4</xdr:col>
      <xdr:colOff>520700</xdr:colOff>
      <xdr:row>17</xdr:row>
      <xdr:rowOff>118764</xdr:rowOff>
    </xdr:to>
    <xdr:sp macro="" textlink="">
      <xdr:nvSpPr>
        <xdr:cNvPr id="71" name="円/楕円 70"/>
        <xdr:cNvSpPr/>
      </xdr:nvSpPr>
      <xdr:spPr bwMode="auto">
        <a:xfrm>
          <a:off x="4953000" y="297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103541</xdr:rowOff>
    </xdr:from>
    <xdr:ext cx="736600" cy="259045"/>
    <xdr:sp macro="" textlink="">
      <xdr:nvSpPr>
        <xdr:cNvPr id="72" name="テキスト ボックス 71"/>
        <xdr:cNvSpPr txBox="1"/>
      </xdr:nvSpPr>
      <xdr:spPr>
        <a:xfrm>
          <a:off x="4622800" y="306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134588</xdr:rowOff>
    </xdr:from>
    <xdr:to>
      <xdr:col>3</xdr:col>
      <xdr:colOff>955675</xdr:colOff>
      <xdr:row>17</xdr:row>
      <xdr:rowOff>64738</xdr:rowOff>
    </xdr:to>
    <xdr:sp macro="" textlink="">
      <xdr:nvSpPr>
        <xdr:cNvPr id="73" name="円/楕円 72"/>
        <xdr:cNvSpPr/>
      </xdr:nvSpPr>
      <xdr:spPr bwMode="auto">
        <a:xfrm>
          <a:off x="4254500" y="2925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49515</xdr:rowOff>
    </xdr:from>
    <xdr:ext cx="762000" cy="259045"/>
    <xdr:sp macro="" textlink="">
      <xdr:nvSpPr>
        <xdr:cNvPr id="74" name="テキスト ボックス 73"/>
        <xdr:cNvSpPr txBox="1"/>
      </xdr:nvSpPr>
      <xdr:spPr>
        <a:xfrm>
          <a:off x="3924300" y="301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84753</xdr:rowOff>
    </xdr:from>
    <xdr:to>
      <xdr:col>3</xdr:col>
      <xdr:colOff>257175</xdr:colOff>
      <xdr:row>17</xdr:row>
      <xdr:rowOff>14903</xdr:rowOff>
    </xdr:to>
    <xdr:sp macro="" textlink="">
      <xdr:nvSpPr>
        <xdr:cNvPr id="75" name="円/楕円 74"/>
        <xdr:cNvSpPr/>
      </xdr:nvSpPr>
      <xdr:spPr bwMode="auto">
        <a:xfrm>
          <a:off x="3556000" y="287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25080</xdr:rowOff>
    </xdr:from>
    <xdr:ext cx="762000" cy="259045"/>
    <xdr:sp macro="" textlink="">
      <xdr:nvSpPr>
        <xdr:cNvPr id="76" name="テキスト ボックス 75"/>
        <xdr:cNvSpPr txBox="1"/>
      </xdr:nvSpPr>
      <xdr:spPr>
        <a:xfrm>
          <a:off x="3225800" y="264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73,051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12268</xdr:rowOff>
    </xdr:from>
    <xdr:to>
      <xdr:col>2</xdr:col>
      <xdr:colOff>692150</xdr:colOff>
      <xdr:row>16</xdr:row>
      <xdr:rowOff>113868</xdr:rowOff>
    </xdr:to>
    <xdr:sp macro="" textlink="">
      <xdr:nvSpPr>
        <xdr:cNvPr id="77" name="円/楕円 76"/>
        <xdr:cNvSpPr/>
      </xdr:nvSpPr>
      <xdr:spPr bwMode="auto">
        <a:xfrm>
          <a:off x="2857500" y="280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124045</xdr:rowOff>
    </xdr:from>
    <xdr:ext cx="762000" cy="259045"/>
    <xdr:sp macro="" textlink="">
      <xdr:nvSpPr>
        <xdr:cNvPr id="78" name="テキスト ボックス 77"/>
        <xdr:cNvSpPr txBox="1"/>
      </xdr:nvSpPr>
      <xdr:spPr>
        <a:xfrm>
          <a:off x="2527300" y="257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49779</xdr:rowOff>
    </xdr:from>
    <xdr:to>
      <xdr:col>4</xdr:col>
      <xdr:colOff>1117600</xdr:colOff>
      <xdr:row>37</xdr:row>
      <xdr:rowOff>81623</xdr:rowOff>
    </xdr:to>
    <xdr:cxnSp macro="">
      <xdr:nvCxnSpPr>
        <xdr:cNvPr id="110" name="直線コネクタ 109"/>
        <xdr:cNvCxnSpPr/>
      </xdr:nvCxnSpPr>
      <xdr:spPr bwMode="auto">
        <a:xfrm>
          <a:off x="5003800" y="7174479"/>
          <a:ext cx="647700" cy="3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8791</xdr:rowOff>
    </xdr:from>
    <xdr:to>
      <xdr:col>4</xdr:col>
      <xdr:colOff>469900</xdr:colOff>
      <xdr:row>37</xdr:row>
      <xdr:rowOff>49779</xdr:rowOff>
    </xdr:to>
    <xdr:cxnSp macro="">
      <xdr:nvCxnSpPr>
        <xdr:cNvPr id="113" name="直線コネクタ 112"/>
        <xdr:cNvCxnSpPr/>
      </xdr:nvCxnSpPr>
      <xdr:spPr bwMode="auto">
        <a:xfrm>
          <a:off x="4305300" y="7133491"/>
          <a:ext cx="698500" cy="4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156283</xdr:rowOff>
    </xdr:from>
    <xdr:to>
      <xdr:col>3</xdr:col>
      <xdr:colOff>904875</xdr:colOff>
      <xdr:row>37</xdr:row>
      <xdr:rowOff>8791</xdr:rowOff>
    </xdr:to>
    <xdr:cxnSp macro="">
      <xdr:nvCxnSpPr>
        <xdr:cNvPr id="116" name="直線コネクタ 115"/>
        <xdr:cNvCxnSpPr/>
      </xdr:nvCxnSpPr>
      <xdr:spPr bwMode="auto">
        <a:xfrm>
          <a:off x="3606800" y="7109533"/>
          <a:ext cx="698500" cy="2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156283</xdr:rowOff>
    </xdr:from>
    <xdr:to>
      <xdr:col>3</xdr:col>
      <xdr:colOff>206375</xdr:colOff>
      <xdr:row>37</xdr:row>
      <xdr:rowOff>16883</xdr:rowOff>
    </xdr:to>
    <xdr:cxnSp macro="">
      <xdr:nvCxnSpPr>
        <xdr:cNvPr id="119" name="直線コネクタ 118"/>
        <xdr:cNvCxnSpPr/>
      </xdr:nvCxnSpPr>
      <xdr:spPr bwMode="auto">
        <a:xfrm flipV="1">
          <a:off x="2908300" y="7109533"/>
          <a:ext cx="698500" cy="3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25714</xdr:rowOff>
    </xdr:from>
    <xdr:ext cx="762000" cy="259045"/>
    <xdr:sp macro="" textlink="">
      <xdr:nvSpPr>
        <xdr:cNvPr id="121" name="テキスト ボックス 120"/>
        <xdr:cNvSpPr txBox="1"/>
      </xdr:nvSpPr>
      <xdr:spPr>
        <a:xfrm>
          <a:off x="3225800" y="71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30823</xdr:rowOff>
    </xdr:from>
    <xdr:to>
      <xdr:col>5</xdr:col>
      <xdr:colOff>34925</xdr:colOff>
      <xdr:row>37</xdr:row>
      <xdr:rowOff>132423</xdr:rowOff>
    </xdr:to>
    <xdr:sp macro="" textlink="">
      <xdr:nvSpPr>
        <xdr:cNvPr id="129" name="円/楕円 128"/>
        <xdr:cNvSpPr/>
      </xdr:nvSpPr>
      <xdr:spPr bwMode="auto">
        <a:xfrm>
          <a:off x="5600700" y="71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2900</xdr:rowOff>
    </xdr:from>
    <xdr:ext cx="762000" cy="259045"/>
    <xdr:sp macro="" textlink="">
      <xdr:nvSpPr>
        <xdr:cNvPr id="130" name="人口1人当たり決算額の推移該当値テキスト445"/>
        <xdr:cNvSpPr txBox="1"/>
      </xdr:nvSpPr>
      <xdr:spPr>
        <a:xfrm>
          <a:off x="5740400" y="712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170429</xdr:rowOff>
    </xdr:from>
    <xdr:to>
      <xdr:col>4</xdr:col>
      <xdr:colOff>520700</xdr:colOff>
      <xdr:row>37</xdr:row>
      <xdr:rowOff>100579</xdr:rowOff>
    </xdr:to>
    <xdr:sp macro="" textlink="">
      <xdr:nvSpPr>
        <xdr:cNvPr id="131" name="円/楕円 130"/>
        <xdr:cNvSpPr/>
      </xdr:nvSpPr>
      <xdr:spPr bwMode="auto">
        <a:xfrm>
          <a:off x="4953000" y="712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85356</xdr:rowOff>
    </xdr:from>
    <xdr:ext cx="736600" cy="259045"/>
    <xdr:sp macro="" textlink="">
      <xdr:nvSpPr>
        <xdr:cNvPr id="132" name="テキスト ボックス 131"/>
        <xdr:cNvSpPr txBox="1"/>
      </xdr:nvSpPr>
      <xdr:spPr>
        <a:xfrm>
          <a:off x="4622800" y="721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129441</xdr:rowOff>
    </xdr:from>
    <xdr:to>
      <xdr:col>3</xdr:col>
      <xdr:colOff>955675</xdr:colOff>
      <xdr:row>37</xdr:row>
      <xdr:rowOff>59591</xdr:rowOff>
    </xdr:to>
    <xdr:sp macro="" textlink="">
      <xdr:nvSpPr>
        <xdr:cNvPr id="133" name="円/楕円 132"/>
        <xdr:cNvSpPr/>
      </xdr:nvSpPr>
      <xdr:spPr bwMode="auto">
        <a:xfrm>
          <a:off x="4254500" y="708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44368</xdr:rowOff>
    </xdr:from>
    <xdr:ext cx="762000" cy="259045"/>
    <xdr:sp macro="" textlink="">
      <xdr:nvSpPr>
        <xdr:cNvPr id="134" name="テキスト ボックス 133"/>
        <xdr:cNvSpPr txBox="1"/>
      </xdr:nvSpPr>
      <xdr:spPr>
        <a:xfrm>
          <a:off x="3924300" y="71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105483</xdr:rowOff>
    </xdr:from>
    <xdr:to>
      <xdr:col>3</xdr:col>
      <xdr:colOff>257175</xdr:colOff>
      <xdr:row>37</xdr:row>
      <xdr:rowOff>35633</xdr:rowOff>
    </xdr:to>
    <xdr:sp macro="" textlink="">
      <xdr:nvSpPr>
        <xdr:cNvPr id="135" name="円/楕円 134"/>
        <xdr:cNvSpPr/>
      </xdr:nvSpPr>
      <xdr:spPr bwMode="auto">
        <a:xfrm>
          <a:off x="3556000" y="705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217260</xdr:rowOff>
    </xdr:from>
    <xdr:ext cx="762000" cy="259045"/>
    <xdr:sp macro="" textlink="">
      <xdr:nvSpPr>
        <xdr:cNvPr id="136" name="テキスト ボックス 135"/>
        <xdr:cNvSpPr txBox="1"/>
      </xdr:nvSpPr>
      <xdr:spPr>
        <a:xfrm>
          <a:off x="3225800" y="68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137533</xdr:rowOff>
    </xdr:from>
    <xdr:to>
      <xdr:col>2</xdr:col>
      <xdr:colOff>692150</xdr:colOff>
      <xdr:row>37</xdr:row>
      <xdr:rowOff>67683</xdr:rowOff>
    </xdr:to>
    <xdr:sp macro="" textlink="">
      <xdr:nvSpPr>
        <xdr:cNvPr id="137" name="円/楕円 136"/>
        <xdr:cNvSpPr/>
      </xdr:nvSpPr>
      <xdr:spPr bwMode="auto">
        <a:xfrm>
          <a:off x="2857500" y="709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52460</xdr:rowOff>
    </xdr:from>
    <xdr:ext cx="762000" cy="259045"/>
    <xdr:sp macro="" textlink="">
      <xdr:nvSpPr>
        <xdr:cNvPr id="138" name="テキスト ボックス 137"/>
        <xdr:cNvSpPr txBox="1"/>
      </xdr:nvSpPr>
      <xdr:spPr>
        <a:xfrm>
          <a:off x="2527300" y="717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産業都市として発展してきた本市において、標準財政規模のうち市税収入が大きな割合を占めているが、企業収益に依存するため、景気変動に左右されやすい。安定した財政運営を行うため、財政調整基金を積立て、行政需要に対応できるように一定の基金残高の維持に努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年度の連結実質赤字比率は、国民健康保険特別会計が</a:t>
          </a:r>
          <a:r>
            <a:rPr lang="ja-JP" altLang="en-US" sz="1100">
              <a:solidFill>
                <a:schemeClr val="dk1"/>
              </a:solidFill>
              <a:effectLst/>
              <a:latin typeface="+mn-lt"/>
              <a:ea typeface="+mn-ea"/>
              <a:cs typeface="+mn-cs"/>
            </a:rPr>
            <a:t>４０７</a:t>
          </a:r>
          <a:r>
            <a:rPr lang="ja-JP" altLang="ja-JP" sz="1100">
              <a:solidFill>
                <a:schemeClr val="dk1"/>
              </a:solidFill>
              <a:effectLst/>
              <a:latin typeface="+mn-lt"/>
              <a:ea typeface="+mn-ea"/>
              <a:cs typeface="+mn-cs"/>
            </a:rPr>
            <a:t>百万円の赤字であったものの、水道事業会計の余剰額が</a:t>
          </a:r>
          <a:r>
            <a:rPr lang="ja-JP" altLang="en-US" sz="1100">
              <a:solidFill>
                <a:schemeClr val="dk1"/>
              </a:solidFill>
              <a:effectLst/>
              <a:latin typeface="+mn-lt"/>
              <a:ea typeface="+mn-ea"/>
              <a:cs typeface="+mn-cs"/>
            </a:rPr>
            <a:t>３，０７６</a:t>
          </a:r>
          <a:r>
            <a:rPr lang="ja-JP" altLang="ja-JP" sz="1100">
              <a:solidFill>
                <a:schemeClr val="dk1"/>
              </a:solidFill>
              <a:effectLst/>
              <a:latin typeface="+mn-lt"/>
              <a:ea typeface="+mn-ea"/>
              <a:cs typeface="+mn-cs"/>
            </a:rPr>
            <a:t>百万円となったことにより、△</a:t>
          </a:r>
          <a:r>
            <a:rPr lang="ja-JP" altLang="en-US" sz="1100">
              <a:solidFill>
                <a:schemeClr val="dk1"/>
              </a:solidFill>
              <a:effectLst/>
              <a:latin typeface="+mn-lt"/>
              <a:ea typeface="+mn-ea"/>
              <a:cs typeface="+mn-cs"/>
            </a:rPr>
            <a:t>１９．４１</a:t>
          </a:r>
          <a:r>
            <a:rPr lang="ja-JP" altLang="ja-JP" sz="1100">
              <a:solidFill>
                <a:schemeClr val="dk1"/>
              </a:solidFill>
              <a:effectLst/>
              <a:latin typeface="+mn-lt"/>
              <a:ea typeface="+mn-ea"/>
              <a:cs typeface="+mn-cs"/>
            </a:rPr>
            <a:t>％となっている。国民健康保険事業の財政運営は大変厳しく、累積赤字を解消すべく、今後も医療費の適正化、資格の適正化、収納率の向上への取り組みが急務となっている。連結実質赤字比率の早期健全化基準（１７．５８％）は大きく下回っているものの、基金や特別な市債に過度に依存することなく、適正な行政サービスの提供を図るため、継続的な財政改革の推進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年度の実質公債費比率は、単年度</a:t>
          </a:r>
          <a:r>
            <a:rPr lang="ja-JP" altLang="en-US" sz="1100">
              <a:solidFill>
                <a:schemeClr val="dk1"/>
              </a:solidFill>
              <a:effectLst/>
              <a:latin typeface="+mn-lt"/>
              <a:ea typeface="+mn-ea"/>
              <a:cs typeface="+mn-cs"/>
            </a:rPr>
            <a:t>６．５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三か年平均</a:t>
          </a:r>
          <a:r>
            <a:rPr lang="ja-JP" altLang="en-US" sz="1100">
              <a:solidFill>
                <a:schemeClr val="dk1"/>
              </a:solidFill>
              <a:effectLst/>
              <a:latin typeface="+mn-lt"/>
              <a:ea typeface="+mn-ea"/>
              <a:cs typeface="+mn-cs"/>
            </a:rPr>
            <a:t>７．３</a:t>
          </a:r>
          <a:r>
            <a:rPr lang="ja-JP" altLang="ja-JP" sz="1100">
              <a:solidFill>
                <a:schemeClr val="dk1"/>
              </a:solidFill>
              <a:effectLst/>
              <a:latin typeface="+mn-lt"/>
              <a:ea typeface="+mn-ea"/>
              <a:cs typeface="+mn-cs"/>
            </a:rPr>
            <a:t>％となった。元利償還金については、平成１１年度から新規市債の発行を抑制していることで減少傾向となっている。準元利償還金については、資本費平準化債の発行による一般会計の基準外繰出金の削減や、元利償還金同様に平成１２年度から新規企業債の発行を抑制してき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短期的には早期健全化基準の２５％を超えることは考えられないが、自助努力の及ばない要因で標準財政規模が増減することを勘案すると、中長期的な視点に立って、今後も適正な公債管理に努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年度の将来負担比率は△</a:t>
          </a:r>
          <a:r>
            <a:rPr lang="ja-JP" altLang="en-US" sz="1100">
              <a:solidFill>
                <a:schemeClr val="dk1"/>
              </a:solidFill>
              <a:effectLst/>
              <a:latin typeface="+mn-lt"/>
              <a:ea typeface="+mn-ea"/>
              <a:cs typeface="+mn-cs"/>
            </a:rPr>
            <a:t>３６．３</a:t>
          </a:r>
          <a:r>
            <a:rPr lang="ja-JP" altLang="ja-JP" sz="1100">
              <a:solidFill>
                <a:schemeClr val="dk1"/>
              </a:solidFill>
              <a:effectLst/>
              <a:latin typeface="+mn-lt"/>
              <a:ea typeface="+mn-ea"/>
              <a:cs typeface="+mn-cs"/>
            </a:rPr>
            <a:t>％となった。将来負担額の大部分を占める一般会計等に係る地方債の現在高と公営企業債等繰入見込額が減少し続けていることが将来負担比率の数値が減少している要因である。さらに、土地開発公社を休眠状態としたことに伴い負担見込額が大幅に減少し、昨年度に引き続いて数値が減少した。</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年度も早期健全化基準の３５０％を大きく下回っており、今後も基準値を超える見込みはないものの、企業債を含め新規市債の発行には留意していく必要がある。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32948019</v>
      </c>
      <c r="BO4" s="379"/>
      <c r="BP4" s="379"/>
      <c r="BQ4" s="379"/>
      <c r="BR4" s="379"/>
      <c r="BS4" s="379"/>
      <c r="BT4" s="379"/>
      <c r="BU4" s="380"/>
      <c r="BV4" s="378">
        <v>32192443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3.8</v>
      </c>
      <c r="CU4" s="554"/>
      <c r="CV4" s="554"/>
      <c r="CW4" s="554"/>
      <c r="CX4" s="554"/>
      <c r="CY4" s="554"/>
      <c r="CZ4" s="554"/>
      <c r="DA4" s="555"/>
      <c r="DB4" s="553">
        <v>3.6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32196902</v>
      </c>
      <c r="BO5" s="384"/>
      <c r="BP5" s="384"/>
      <c r="BQ5" s="384"/>
      <c r="BR5" s="384"/>
      <c r="BS5" s="384"/>
      <c r="BT5" s="384"/>
      <c r="BU5" s="385"/>
      <c r="BV5" s="383">
        <v>31391654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98.7</v>
      </c>
      <c r="CU5" s="354"/>
      <c r="CV5" s="354"/>
      <c r="CW5" s="354"/>
      <c r="CX5" s="354"/>
      <c r="CY5" s="354"/>
      <c r="CZ5" s="354"/>
      <c r="DA5" s="355"/>
      <c r="DB5" s="353">
        <v>100.2</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751117</v>
      </c>
      <c r="BO6" s="384"/>
      <c r="BP6" s="384"/>
      <c r="BQ6" s="384"/>
      <c r="BR6" s="384"/>
      <c r="BS6" s="384"/>
      <c r="BT6" s="384"/>
      <c r="BU6" s="385"/>
      <c r="BV6" s="383">
        <v>800789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104.2</v>
      </c>
      <c r="CU6" s="528"/>
      <c r="CV6" s="528"/>
      <c r="CW6" s="528"/>
      <c r="CX6" s="528"/>
      <c r="CY6" s="528"/>
      <c r="CZ6" s="528"/>
      <c r="DA6" s="529"/>
      <c r="DB6" s="527">
        <v>104.3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64680</v>
      </c>
      <c r="BO7" s="384"/>
      <c r="BP7" s="384"/>
      <c r="BQ7" s="384"/>
      <c r="BR7" s="384"/>
      <c r="BS7" s="384"/>
      <c r="BT7" s="384"/>
      <c r="BU7" s="385"/>
      <c r="BV7" s="383">
        <v>140292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18240130</v>
      </c>
      <c r="CU7" s="384"/>
      <c r="CV7" s="384"/>
      <c r="CW7" s="384"/>
      <c r="CX7" s="384"/>
      <c r="CY7" s="384"/>
      <c r="CZ7" s="384"/>
      <c r="DA7" s="385"/>
      <c r="DB7" s="383">
        <v>18163963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686437</v>
      </c>
      <c r="BO8" s="384"/>
      <c r="BP8" s="384"/>
      <c r="BQ8" s="384"/>
      <c r="BR8" s="384"/>
      <c r="BS8" s="384"/>
      <c r="BT8" s="384"/>
      <c r="BU8" s="385"/>
      <c r="BV8" s="383">
        <v>660497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0.99</v>
      </c>
      <c r="CU8" s="491"/>
      <c r="CV8" s="491"/>
      <c r="CW8" s="491"/>
      <c r="CX8" s="491"/>
      <c r="CY8" s="491"/>
      <c r="CZ8" s="491"/>
      <c r="DA8" s="492"/>
      <c r="DB8" s="490">
        <v>1.01</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83720</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25940</v>
      </c>
      <c r="BO9" s="384"/>
      <c r="BP9" s="384"/>
      <c r="BQ9" s="384"/>
      <c r="BR9" s="384"/>
      <c r="BS9" s="384"/>
      <c r="BT9" s="384"/>
      <c r="BU9" s="385"/>
      <c r="BV9" s="383">
        <v>478916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14.7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85009</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354757</v>
      </c>
      <c r="BO10" s="384"/>
      <c r="BP10" s="384"/>
      <c r="BQ10" s="384"/>
      <c r="BR10" s="384"/>
      <c r="BS10" s="384"/>
      <c r="BT10" s="384"/>
      <c r="BU10" s="385"/>
      <c r="BV10" s="383">
        <v>91985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84307</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12708</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83235</v>
      </c>
      <c r="S13" s="483"/>
      <c r="T13" s="483"/>
      <c r="U13" s="483"/>
      <c r="V13" s="484"/>
      <c r="W13" s="470" t="s">
        <v>122</v>
      </c>
      <c r="X13" s="396"/>
      <c r="Y13" s="396"/>
      <c r="Z13" s="396"/>
      <c r="AA13" s="396"/>
      <c r="AB13" s="397"/>
      <c r="AC13" s="359">
        <v>119</v>
      </c>
      <c r="AD13" s="360"/>
      <c r="AE13" s="360"/>
      <c r="AF13" s="360"/>
      <c r="AG13" s="361"/>
      <c r="AH13" s="359">
        <v>149</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367989</v>
      </c>
      <c r="BO13" s="384"/>
      <c r="BP13" s="384"/>
      <c r="BQ13" s="384"/>
      <c r="BR13" s="384"/>
      <c r="BS13" s="384"/>
      <c r="BT13" s="384"/>
      <c r="BU13" s="385"/>
      <c r="BV13" s="383">
        <v>570901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7.3</v>
      </c>
      <c r="CU13" s="354"/>
      <c r="CV13" s="354"/>
      <c r="CW13" s="354"/>
      <c r="CX13" s="354"/>
      <c r="CY13" s="354"/>
      <c r="CZ13" s="354"/>
      <c r="DA13" s="355"/>
      <c r="DB13" s="353">
        <v>7.9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84107</v>
      </c>
      <c r="S14" s="483"/>
      <c r="T14" s="483"/>
      <c r="U14" s="483"/>
      <c r="V14" s="484"/>
      <c r="W14" s="485"/>
      <c r="X14" s="399"/>
      <c r="Y14" s="399"/>
      <c r="Z14" s="399"/>
      <c r="AA14" s="399"/>
      <c r="AB14" s="400"/>
      <c r="AC14" s="475">
        <v>0.3</v>
      </c>
      <c r="AD14" s="476"/>
      <c r="AE14" s="476"/>
      <c r="AF14" s="476"/>
      <c r="AG14" s="477"/>
      <c r="AH14" s="475">
        <v>0.4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119</v>
      </c>
      <c r="CU14" s="454"/>
      <c r="CV14" s="454"/>
      <c r="CW14" s="454"/>
      <c r="CX14" s="454"/>
      <c r="CY14" s="454"/>
      <c r="CZ14" s="454"/>
      <c r="DA14" s="455"/>
      <c r="DB14" s="486" t="s">
        <v>119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83041</v>
      </c>
      <c r="S15" s="483"/>
      <c r="T15" s="483"/>
      <c r="U15" s="483"/>
      <c r="V15" s="484"/>
      <c r="W15" s="470" t="s">
        <v>129</v>
      </c>
      <c r="X15" s="396"/>
      <c r="Y15" s="396"/>
      <c r="Z15" s="396"/>
      <c r="AA15" s="396"/>
      <c r="AB15" s="397"/>
      <c r="AC15" s="359">
        <v>10419</v>
      </c>
      <c r="AD15" s="360"/>
      <c r="AE15" s="360"/>
      <c r="AF15" s="360"/>
      <c r="AG15" s="361"/>
      <c r="AH15" s="359">
        <v>12682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12965553</v>
      </c>
      <c r="BO15" s="379"/>
      <c r="BP15" s="379"/>
      <c r="BQ15" s="379"/>
      <c r="BR15" s="379"/>
      <c r="BS15" s="379"/>
      <c r="BT15" s="379"/>
      <c r="BU15" s="380"/>
      <c r="BV15" s="378">
        <v>13232035</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29.2</v>
      </c>
      <c r="AD16" s="476"/>
      <c r="AE16" s="476"/>
      <c r="AF16" s="476"/>
      <c r="AG16" s="477"/>
      <c r="AH16" s="475">
        <v>30.6</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13235535</v>
      </c>
      <c r="BO16" s="384"/>
      <c r="BP16" s="384"/>
      <c r="BQ16" s="384"/>
      <c r="BR16" s="384"/>
      <c r="BS16" s="384"/>
      <c r="BT16" s="384"/>
      <c r="BU16" s="385"/>
      <c r="BV16" s="383">
        <v>13378074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25116</v>
      </c>
      <c r="AD17" s="360"/>
      <c r="AE17" s="360"/>
      <c r="AF17" s="360"/>
      <c r="AG17" s="361"/>
      <c r="AH17" s="359">
        <v>27294</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16956255</v>
      </c>
      <c r="BO17" s="384"/>
      <c r="BP17" s="384"/>
      <c r="BQ17" s="384"/>
      <c r="BR17" s="384"/>
      <c r="BS17" s="384"/>
      <c r="BT17" s="384"/>
      <c r="BU17" s="385"/>
      <c r="BV17" s="383">
        <v>17279702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14.88</v>
      </c>
      <c r="M18" s="446"/>
      <c r="N18" s="446"/>
      <c r="O18" s="446"/>
      <c r="P18" s="446"/>
      <c r="Q18" s="446"/>
      <c r="R18" s="447"/>
      <c r="S18" s="447"/>
      <c r="T18" s="447"/>
      <c r="U18" s="447"/>
      <c r="V18" s="448"/>
      <c r="W18" s="462"/>
      <c r="X18" s="463"/>
      <c r="Y18" s="463"/>
      <c r="Z18" s="463"/>
      <c r="AA18" s="463"/>
      <c r="AB18" s="471"/>
      <c r="AC18" s="347">
        <v>70.400000000000006</v>
      </c>
      <c r="AD18" s="348"/>
      <c r="AE18" s="348"/>
      <c r="AF18" s="348"/>
      <c r="AG18" s="449"/>
      <c r="AH18" s="347">
        <v>65.900000000000006</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18804704</v>
      </c>
      <c r="BO18" s="384"/>
      <c r="BP18" s="384"/>
      <c r="BQ18" s="384"/>
      <c r="BR18" s="384"/>
      <c r="BS18" s="384"/>
      <c r="BT18" s="384"/>
      <c r="BU18" s="385"/>
      <c r="BV18" s="383">
        <v>18644472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5626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22070496</v>
      </c>
      <c r="BO19" s="384"/>
      <c r="BP19" s="384"/>
      <c r="BQ19" s="384"/>
      <c r="BR19" s="384"/>
      <c r="BS19" s="384"/>
      <c r="BT19" s="384"/>
      <c r="BU19" s="385"/>
      <c r="BV19" s="383">
        <v>22211700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34987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24280293</v>
      </c>
      <c r="BO23" s="384"/>
      <c r="BP23" s="384"/>
      <c r="BQ23" s="384"/>
      <c r="BR23" s="384"/>
      <c r="BS23" s="384"/>
      <c r="BT23" s="384"/>
      <c r="BU23" s="385"/>
      <c r="BV23" s="383">
        <v>24351956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9000</v>
      </c>
      <c r="R24" s="360"/>
      <c r="S24" s="360"/>
      <c r="T24" s="360"/>
      <c r="U24" s="360"/>
      <c r="V24" s="361"/>
      <c r="W24" s="425"/>
      <c r="X24" s="416"/>
      <c r="Y24" s="417"/>
      <c r="Z24" s="356" t="s">
        <v>152</v>
      </c>
      <c r="AA24" s="357"/>
      <c r="AB24" s="357"/>
      <c r="AC24" s="357"/>
      <c r="AD24" s="357"/>
      <c r="AE24" s="357"/>
      <c r="AF24" s="357"/>
      <c r="AG24" s="358"/>
      <c r="AH24" s="359">
        <v>526</v>
      </c>
      <c r="AI24" s="360"/>
      <c r="AJ24" s="360"/>
      <c r="AK24" s="360"/>
      <c r="AL24" s="361"/>
      <c r="AM24" s="359">
        <v>1649536</v>
      </c>
      <c r="AN24" s="360"/>
      <c r="AO24" s="360"/>
      <c r="AP24" s="360"/>
      <c r="AQ24" s="360"/>
      <c r="AR24" s="361"/>
      <c r="AS24" s="359">
        <v>3136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13642707</v>
      </c>
      <c r="BO24" s="384"/>
      <c r="BP24" s="384"/>
      <c r="BQ24" s="384"/>
      <c r="BR24" s="384"/>
      <c r="BS24" s="384"/>
      <c r="BT24" s="384"/>
      <c r="BU24" s="385"/>
      <c r="BV24" s="383">
        <v>14076155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7700</v>
      </c>
      <c r="R25" s="360"/>
      <c r="S25" s="360"/>
      <c r="T25" s="360"/>
      <c r="U25" s="360"/>
      <c r="V25" s="361"/>
      <c r="W25" s="425"/>
      <c r="X25" s="416"/>
      <c r="Y25" s="417"/>
      <c r="Z25" s="356" t="s">
        <v>155</v>
      </c>
      <c r="AA25" s="357"/>
      <c r="AB25" s="357"/>
      <c r="AC25" s="357"/>
      <c r="AD25" s="357"/>
      <c r="AE25" s="357"/>
      <c r="AF25" s="357"/>
      <c r="AG25" s="358"/>
      <c r="AH25" s="359">
        <v>93</v>
      </c>
      <c r="AI25" s="360"/>
      <c r="AJ25" s="360"/>
      <c r="AK25" s="360"/>
      <c r="AL25" s="361"/>
      <c r="AM25" s="359">
        <v>269049</v>
      </c>
      <c r="AN25" s="360"/>
      <c r="AO25" s="360"/>
      <c r="AP25" s="360"/>
      <c r="AQ25" s="360"/>
      <c r="AR25" s="361"/>
      <c r="AS25" s="359">
        <v>2893</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2321003</v>
      </c>
      <c r="BO25" s="379"/>
      <c r="BP25" s="379"/>
      <c r="BQ25" s="379"/>
      <c r="BR25" s="379"/>
      <c r="BS25" s="379"/>
      <c r="BT25" s="379"/>
      <c r="BU25" s="380"/>
      <c r="BV25" s="378">
        <v>4389566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7000</v>
      </c>
      <c r="R26" s="360"/>
      <c r="S26" s="360"/>
      <c r="T26" s="360"/>
      <c r="U26" s="360"/>
      <c r="V26" s="361"/>
      <c r="W26" s="425"/>
      <c r="X26" s="416"/>
      <c r="Y26" s="417"/>
      <c r="Z26" s="356" t="s">
        <v>158</v>
      </c>
      <c r="AA26" s="436"/>
      <c r="AB26" s="436"/>
      <c r="AC26" s="436"/>
      <c r="AD26" s="436"/>
      <c r="AE26" s="436"/>
      <c r="AF26" s="436"/>
      <c r="AG26" s="437"/>
      <c r="AH26" s="359">
        <v>73</v>
      </c>
      <c r="AI26" s="360"/>
      <c r="AJ26" s="360"/>
      <c r="AK26" s="360"/>
      <c r="AL26" s="361"/>
      <c r="AM26" s="359">
        <v>256595</v>
      </c>
      <c r="AN26" s="360"/>
      <c r="AO26" s="360"/>
      <c r="AP26" s="360"/>
      <c r="AQ26" s="360"/>
      <c r="AR26" s="361"/>
      <c r="AS26" s="359">
        <v>3515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6200</v>
      </c>
      <c r="R27" s="360"/>
      <c r="S27" s="360"/>
      <c r="T27" s="360"/>
      <c r="U27" s="360"/>
      <c r="V27" s="361"/>
      <c r="W27" s="425"/>
      <c r="X27" s="416"/>
      <c r="Y27" s="417"/>
      <c r="Z27" s="356" t="s">
        <v>161</v>
      </c>
      <c r="AA27" s="357"/>
      <c r="AB27" s="357"/>
      <c r="AC27" s="357"/>
      <c r="AD27" s="357"/>
      <c r="AE27" s="357"/>
      <c r="AF27" s="357"/>
      <c r="AG27" s="358"/>
      <c r="AH27" s="359">
        <v>27</v>
      </c>
      <c r="AI27" s="360"/>
      <c r="AJ27" s="360"/>
      <c r="AK27" s="360"/>
      <c r="AL27" s="361"/>
      <c r="AM27" s="359">
        <v>88758</v>
      </c>
      <c r="AN27" s="360"/>
      <c r="AO27" s="360"/>
      <c r="AP27" s="360"/>
      <c r="AQ27" s="360"/>
      <c r="AR27" s="361"/>
      <c r="AS27" s="359">
        <v>3287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167363</v>
      </c>
      <c r="BO27" s="387"/>
      <c r="BP27" s="387"/>
      <c r="BQ27" s="387"/>
      <c r="BR27" s="387"/>
      <c r="BS27" s="387"/>
      <c r="BT27" s="387"/>
      <c r="BU27" s="388"/>
      <c r="BV27" s="386">
        <v>167321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5700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4773603</v>
      </c>
      <c r="BO28" s="379"/>
      <c r="BP28" s="379"/>
      <c r="BQ28" s="379"/>
      <c r="BR28" s="379"/>
      <c r="BS28" s="379"/>
      <c r="BT28" s="379"/>
      <c r="BU28" s="380"/>
      <c r="BV28" s="378">
        <v>4431554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19</v>
      </c>
      <c r="M29" s="360"/>
      <c r="N29" s="360"/>
      <c r="O29" s="360"/>
      <c r="P29" s="361"/>
      <c r="Q29" s="359">
        <v>5350</v>
      </c>
      <c r="R29" s="360"/>
      <c r="S29" s="360"/>
      <c r="T29" s="360"/>
      <c r="U29" s="360"/>
      <c r="V29" s="361"/>
      <c r="W29" s="425"/>
      <c r="X29" s="416"/>
      <c r="Y29" s="417"/>
      <c r="Z29" s="356" t="s">
        <v>168</v>
      </c>
      <c r="AA29" s="357"/>
      <c r="AB29" s="357"/>
      <c r="AC29" s="357"/>
      <c r="AD29" s="357"/>
      <c r="AE29" s="357"/>
      <c r="AF29" s="357"/>
      <c r="AG29" s="358"/>
      <c r="AH29" s="359">
        <v>553</v>
      </c>
      <c r="AI29" s="360"/>
      <c r="AJ29" s="360"/>
      <c r="AK29" s="360"/>
      <c r="AL29" s="361"/>
      <c r="AM29" s="359">
        <v>1738294</v>
      </c>
      <c r="AN29" s="360"/>
      <c r="AO29" s="360"/>
      <c r="AP29" s="360"/>
      <c r="AQ29" s="360"/>
      <c r="AR29" s="361"/>
      <c r="AS29" s="359">
        <v>3143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10308</v>
      </c>
      <c r="BO29" s="384"/>
      <c r="BP29" s="384"/>
      <c r="BQ29" s="384"/>
      <c r="BR29" s="384"/>
      <c r="BS29" s="384"/>
      <c r="BT29" s="384"/>
      <c r="BU29" s="385"/>
      <c r="BV29" s="383">
        <v>10302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2245273</v>
      </c>
      <c r="BO30" s="387"/>
      <c r="BP30" s="387"/>
      <c r="BQ30" s="387"/>
      <c r="BR30" s="387"/>
      <c r="BS30" s="387"/>
      <c r="BT30" s="387"/>
      <c r="BU30" s="388"/>
      <c r="BV30" s="386">
        <v>2267638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摂津市水道事業会計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摂津市公共下水道事業特別会計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淀川右岸水防事務組合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摂津市施設管理公社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パートタイマー等退職金共済特別会計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摂津都市開発株式会社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f t="shared" si="3"/>
        <v>15</v>
      </c>
      <c r="CP36" s="343"/>
      <c r="CQ36" s="342" t="str">
        <f>IF('各会計、関係団体の財政状況及び健全化判断比率'!BS9="","",'各会計、関係団体の財政状況及び健全化判断比率'!BS9)</f>
        <v>摂津市保健センター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大阪広域水道企業団（水道事業会計）</v>
      </c>
      <c r="BZ37" s="342"/>
      <c r="CA37" s="342"/>
      <c r="CB37" s="342"/>
      <c r="CC37" s="342"/>
      <c r="CD37" s="342"/>
      <c r="CE37" s="342"/>
      <c r="CF37" s="342"/>
      <c r="CG37" s="342"/>
      <c r="CH37" s="342"/>
      <c r="CI37" s="342"/>
      <c r="CJ37" s="342"/>
      <c r="CK37" s="342"/>
      <c r="CL37" s="342"/>
      <c r="CM37" s="342"/>
      <c r="CN37" s="165"/>
      <c r="CO37" s="343">
        <f t="shared" si="3"/>
        <v>16</v>
      </c>
      <c r="CP37" s="343"/>
      <c r="CQ37" s="342" t="str">
        <f>IF('各会計、関係団体の財政状況及び健全化判断比率'!BS10="","",'各会計、関係団体の財政状況及び健全化判断比率'!BS10)</f>
        <v>摂津市土地開発公社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大阪広域水道企業団（工業用水道事業会計）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85" t="s">
        <v>23</v>
      </c>
      <c r="C41" s="1186"/>
      <c r="D41" s="81"/>
      <c r="E41" s="1187" t="s">
        <v>24</v>
      </c>
      <c r="F41" s="1187"/>
      <c r="G41" s="1187"/>
      <c r="H41" s="1188"/>
      <c r="I41" s="82">
        <v>27793</v>
      </c>
      <c r="J41" s="83">
        <v>26721</v>
      </c>
      <c r="K41" s="83">
        <v>25718</v>
      </c>
      <c r="L41" s="83">
        <v>24828</v>
      </c>
      <c r="M41" s="84">
        <v>24545</v>
      </c>
    </row>
    <row r="42" spans="2:13" ht="27.75" customHeight="1">
      <c r="B42" s="1175"/>
      <c r="C42" s="1176"/>
      <c r="D42" s="85"/>
      <c r="E42" s="1179" t="s">
        <v>25</v>
      </c>
      <c r="F42" s="1179"/>
      <c r="G42" s="1179"/>
      <c r="H42" s="1180"/>
      <c r="I42" s="86">
        <v>174</v>
      </c>
      <c r="J42" s="87">
        <v>155</v>
      </c>
      <c r="K42" s="87">
        <v>632</v>
      </c>
      <c r="L42" s="87">
        <v>884</v>
      </c>
      <c r="M42" s="88">
        <v>745</v>
      </c>
    </row>
    <row r="43" spans="2:13" ht="27.75" customHeight="1">
      <c r="B43" s="1175"/>
      <c r="C43" s="1176"/>
      <c r="D43" s="85"/>
      <c r="E43" s="1179" t="s">
        <v>26</v>
      </c>
      <c r="F43" s="1179"/>
      <c r="G43" s="1179"/>
      <c r="H43" s="1180"/>
      <c r="I43" s="86">
        <v>24581</v>
      </c>
      <c r="J43" s="87">
        <v>24346</v>
      </c>
      <c r="K43" s="87">
        <v>23695</v>
      </c>
      <c r="L43" s="87">
        <v>22905</v>
      </c>
      <c r="M43" s="88">
        <v>21205</v>
      </c>
    </row>
    <row r="44" spans="2:13" ht="27.75" customHeight="1">
      <c r="B44" s="1175"/>
      <c r="C44" s="1176"/>
      <c r="D44" s="85"/>
      <c r="E44" s="1179" t="s">
        <v>27</v>
      </c>
      <c r="F44" s="1179"/>
      <c r="G44" s="1179"/>
      <c r="H44" s="1180"/>
      <c r="I44" s="86" t="s">
        <v>473</v>
      </c>
      <c r="J44" s="87" t="s">
        <v>473</v>
      </c>
      <c r="K44" s="87" t="s">
        <v>473</v>
      </c>
      <c r="L44" s="87" t="s">
        <v>473</v>
      </c>
      <c r="M44" s="88" t="s">
        <v>473</v>
      </c>
    </row>
    <row r="45" spans="2:13" ht="27.75" customHeight="1">
      <c r="B45" s="1175"/>
      <c r="C45" s="1176"/>
      <c r="D45" s="85"/>
      <c r="E45" s="1179" t="s">
        <v>28</v>
      </c>
      <c r="F45" s="1179"/>
      <c r="G45" s="1179"/>
      <c r="H45" s="1180"/>
      <c r="I45" s="86">
        <v>6386</v>
      </c>
      <c r="J45" s="87">
        <v>5569</v>
      </c>
      <c r="K45" s="87">
        <v>5422</v>
      </c>
      <c r="L45" s="87">
        <v>5136</v>
      </c>
      <c r="M45" s="88">
        <v>4930</v>
      </c>
    </row>
    <row r="46" spans="2:13" ht="27.75" customHeight="1">
      <c r="B46" s="1175"/>
      <c r="C46" s="1176"/>
      <c r="D46" s="85"/>
      <c r="E46" s="1179" t="s">
        <v>29</v>
      </c>
      <c r="F46" s="1179"/>
      <c r="G46" s="1179"/>
      <c r="H46" s="1180"/>
      <c r="I46" s="86">
        <v>1000</v>
      </c>
      <c r="J46" s="87">
        <v>1063</v>
      </c>
      <c r="K46" s="87">
        <v>1234</v>
      </c>
      <c r="L46" s="87" t="s">
        <v>473</v>
      </c>
      <c r="M46" s="88" t="s">
        <v>473</v>
      </c>
    </row>
    <row r="47" spans="2:13" ht="27.75" customHeight="1">
      <c r="B47" s="1175"/>
      <c r="C47" s="1176"/>
      <c r="D47" s="85"/>
      <c r="E47" s="1179" t="s">
        <v>30</v>
      </c>
      <c r="F47" s="1179"/>
      <c r="G47" s="1179"/>
      <c r="H47" s="1180"/>
      <c r="I47" s="86" t="s">
        <v>473</v>
      </c>
      <c r="J47" s="87" t="s">
        <v>473</v>
      </c>
      <c r="K47" s="87" t="s">
        <v>473</v>
      </c>
      <c r="L47" s="87" t="s">
        <v>473</v>
      </c>
      <c r="M47" s="88" t="s">
        <v>473</v>
      </c>
    </row>
    <row r="48" spans="2:13" ht="27.75" customHeight="1">
      <c r="B48" s="1177"/>
      <c r="C48" s="1178"/>
      <c r="D48" s="85"/>
      <c r="E48" s="1179" t="s">
        <v>31</v>
      </c>
      <c r="F48" s="1179"/>
      <c r="G48" s="1179"/>
      <c r="H48" s="1180"/>
      <c r="I48" s="86" t="s">
        <v>473</v>
      </c>
      <c r="J48" s="87" t="s">
        <v>473</v>
      </c>
      <c r="K48" s="87" t="s">
        <v>473</v>
      </c>
      <c r="L48" s="87" t="s">
        <v>473</v>
      </c>
      <c r="M48" s="88" t="s">
        <v>473</v>
      </c>
    </row>
    <row r="49" spans="2:13" ht="27.75" customHeight="1">
      <c r="B49" s="1173" t="s">
        <v>32</v>
      </c>
      <c r="C49" s="1174"/>
      <c r="D49" s="89"/>
      <c r="E49" s="1179" t="s">
        <v>33</v>
      </c>
      <c r="F49" s="1179"/>
      <c r="G49" s="1179"/>
      <c r="H49" s="1180"/>
      <c r="I49" s="86">
        <v>5843</v>
      </c>
      <c r="J49" s="87">
        <v>6849</v>
      </c>
      <c r="K49" s="87">
        <v>6811</v>
      </c>
      <c r="L49" s="87">
        <v>6850</v>
      </c>
      <c r="M49" s="88">
        <v>7185</v>
      </c>
    </row>
    <row r="50" spans="2:13" ht="27.75" customHeight="1">
      <c r="B50" s="1175"/>
      <c r="C50" s="1176"/>
      <c r="D50" s="85"/>
      <c r="E50" s="1179" t="s">
        <v>34</v>
      </c>
      <c r="F50" s="1179"/>
      <c r="G50" s="1179"/>
      <c r="H50" s="1180"/>
      <c r="I50" s="86">
        <v>18822</v>
      </c>
      <c r="J50" s="87">
        <v>18613</v>
      </c>
      <c r="K50" s="87">
        <v>18647</v>
      </c>
      <c r="L50" s="87">
        <v>18135</v>
      </c>
      <c r="M50" s="88">
        <v>17106</v>
      </c>
    </row>
    <row r="51" spans="2:13" ht="27.75" customHeight="1">
      <c r="B51" s="1177"/>
      <c r="C51" s="1178"/>
      <c r="D51" s="85"/>
      <c r="E51" s="1179" t="s">
        <v>35</v>
      </c>
      <c r="F51" s="1179"/>
      <c r="G51" s="1179"/>
      <c r="H51" s="1180"/>
      <c r="I51" s="86">
        <v>34442</v>
      </c>
      <c r="J51" s="87">
        <v>33954</v>
      </c>
      <c r="K51" s="87">
        <v>32909</v>
      </c>
      <c r="L51" s="87">
        <v>33126</v>
      </c>
      <c r="M51" s="88">
        <v>32794</v>
      </c>
    </row>
    <row r="52" spans="2:13" ht="27.75" customHeight="1" thickBot="1">
      <c r="B52" s="1181" t="s">
        <v>36</v>
      </c>
      <c r="C52" s="1182"/>
      <c r="D52" s="90"/>
      <c r="E52" s="1183" t="s">
        <v>37</v>
      </c>
      <c r="F52" s="1183"/>
      <c r="G52" s="1183"/>
      <c r="H52" s="1184"/>
      <c r="I52" s="91">
        <v>827</v>
      </c>
      <c r="J52" s="92">
        <v>-1562</v>
      </c>
      <c r="K52" s="92">
        <v>-1666</v>
      </c>
      <c r="L52" s="92">
        <v>-4358</v>
      </c>
      <c r="M52" s="93">
        <v>-5661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36721</v>
      </c>
      <c r="E3" s="116"/>
      <c r="F3" s="117">
        <v>38558</v>
      </c>
      <c r="G3" s="118"/>
      <c r="H3" s="119"/>
    </row>
    <row r="4" spans="1:8">
      <c r="A4" s="120"/>
      <c r="B4" s="121"/>
      <c r="C4" s="122"/>
      <c r="D4" s="123">
        <v>26377</v>
      </c>
      <c r="E4" s="124"/>
      <c r="F4" s="125">
        <v>24217</v>
      </c>
      <c r="G4" s="126"/>
      <c r="H4" s="127"/>
    </row>
    <row r="5" spans="1:8">
      <c r="A5" s="108" t="s">
        <v>506</v>
      </c>
      <c r="B5" s="113"/>
      <c r="C5" s="114"/>
      <c r="D5" s="115">
        <v>29883</v>
      </c>
      <c r="E5" s="116"/>
      <c r="F5" s="117">
        <v>40203</v>
      </c>
      <c r="G5" s="118"/>
      <c r="H5" s="119"/>
    </row>
    <row r="6" spans="1:8">
      <c r="A6" s="120"/>
      <c r="B6" s="121"/>
      <c r="C6" s="122"/>
      <c r="D6" s="123">
        <v>22013</v>
      </c>
      <c r="E6" s="124"/>
      <c r="F6" s="125">
        <v>23352</v>
      </c>
      <c r="G6" s="126"/>
      <c r="H6" s="127"/>
    </row>
    <row r="7" spans="1:8">
      <c r="A7" s="108" t="s">
        <v>507</v>
      </c>
      <c r="B7" s="113"/>
      <c r="C7" s="114"/>
      <c r="D7" s="115">
        <v>38048</v>
      </c>
      <c r="E7" s="116"/>
      <c r="F7" s="117">
        <v>47569</v>
      </c>
      <c r="G7" s="118"/>
      <c r="H7" s="119"/>
    </row>
    <row r="8" spans="1:8">
      <c r="A8" s="120"/>
      <c r="B8" s="121"/>
      <c r="C8" s="122"/>
      <c r="D8" s="123">
        <v>18641</v>
      </c>
      <c r="E8" s="124"/>
      <c r="F8" s="125">
        <v>26255</v>
      </c>
      <c r="G8" s="126"/>
      <c r="H8" s="127"/>
    </row>
    <row r="9" spans="1:8">
      <c r="A9" s="108" t="s">
        <v>508</v>
      </c>
      <c r="B9" s="113"/>
      <c r="C9" s="114"/>
      <c r="D9" s="115">
        <v>37373</v>
      </c>
      <c r="E9" s="116"/>
      <c r="F9" s="117">
        <v>50880</v>
      </c>
      <c r="G9" s="118"/>
      <c r="H9" s="119"/>
    </row>
    <row r="10" spans="1:8">
      <c r="A10" s="120"/>
      <c r="B10" s="121"/>
      <c r="C10" s="122"/>
      <c r="D10" s="123">
        <v>33788</v>
      </c>
      <c r="E10" s="124"/>
      <c r="F10" s="125">
        <v>26879</v>
      </c>
      <c r="G10" s="126"/>
      <c r="H10" s="127"/>
    </row>
    <row r="11" spans="1:8">
      <c r="A11" s="108" t="s">
        <v>509</v>
      </c>
      <c r="B11" s="113"/>
      <c r="C11" s="114"/>
      <c r="D11" s="115">
        <v>37476</v>
      </c>
      <c r="E11" s="116"/>
      <c r="F11" s="117">
        <v>63956</v>
      </c>
      <c r="G11" s="118"/>
      <c r="H11" s="119"/>
    </row>
    <row r="12" spans="1:8">
      <c r="A12" s="120"/>
      <c r="B12" s="121"/>
      <c r="C12" s="128"/>
      <c r="D12" s="123">
        <v>17756</v>
      </c>
      <c r="E12" s="124"/>
      <c r="F12" s="125">
        <v>29239</v>
      </c>
      <c r="G12" s="126"/>
      <c r="H12" s="127"/>
    </row>
    <row r="13" spans="1:8">
      <c r="A13" s="108"/>
      <c r="B13" s="113"/>
      <c r="C13" s="129"/>
      <c r="D13" s="130">
        <v>35900</v>
      </c>
      <c r="E13" s="131"/>
      <c r="F13" s="132">
        <v>48233</v>
      </c>
      <c r="G13" s="133"/>
      <c r="H13" s="119"/>
    </row>
    <row r="14" spans="1:8">
      <c r="A14" s="120"/>
      <c r="B14" s="121"/>
      <c r="C14" s="122"/>
      <c r="D14" s="123">
        <v>23715</v>
      </c>
      <c r="E14" s="124"/>
      <c r="F14" s="125">
        <v>25988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0.77</v>
      </c>
      <c r="C19" s="134">
        <f>ROUND(VALUE(SUBSTITUTE(実質収支比率等に係る経年分析!G$48,"▲","-")),2)</f>
        <v>0.97</v>
      </c>
      <c r="D19" s="134">
        <f>ROUND(VALUE(SUBSTITUTE(実質収支比率等に係る経年分析!H$48,"▲","-")),2)</f>
        <v>1</v>
      </c>
      <c r="E19" s="134">
        <f>ROUND(VALUE(SUBSTITUTE(実質収支比率等に係る経年分析!I$48,"▲","-")),2)</f>
        <v>3.64</v>
      </c>
      <c r="F19" s="134">
        <f>ROUND(VALUE(SUBSTITUTE(実質収支比率等に係る経年分析!J$48,"▲","-")),2)</f>
        <v>3.76</v>
      </c>
    </row>
    <row r="20" spans="1:11">
      <c r="A20" s="134" t="s">
        <v>42</v>
      </c>
      <c r="B20" s="134">
        <f>ROUND(VALUE(SUBSTITUTE(実質収支比率等に係る経年分析!F$47,"▲","-")),2)</f>
        <v>14.59</v>
      </c>
      <c r="C20" s="134">
        <f>ROUND(VALUE(SUBSTITUTE(実質収支比率等に係る経年分析!G$47,"▲","-")),2)</f>
        <v>22.69</v>
      </c>
      <c r="D20" s="134">
        <f>ROUND(VALUE(SUBSTITUTE(実質収支比率等に係る経年分析!H$47,"▲","-")),2)</f>
        <v>23.98</v>
      </c>
      <c r="E20" s="134">
        <f>ROUND(VALUE(SUBSTITUTE(実質収支比率等に係る経年分析!I$47,"▲","-")),2)</f>
        <v>24.4</v>
      </c>
      <c r="F20" s="134">
        <f>ROUND(VALUE(SUBSTITUTE(実質収支比率等に係る経年分析!J$47,"▲","-")),2)</f>
        <v>26.17</v>
      </c>
    </row>
    <row r="21" spans="1:11">
      <c r="A21" s="134" t="s">
        <v>43</v>
      </c>
      <c r="B21" s="134">
        <f>IF(ISNUMBER(VALUE(SUBSTITUTE(実質収支比率等に係る経年分析!F$49,"▲","-"))),ROUND(VALUE(SUBSTITUTE(実質収支比率等に係る経年分析!F$49,"▲","-")),2),NA())</f>
        <v>6.27</v>
      </c>
      <c r="C21" s="134">
        <f>IF(ISNUMBER(VALUE(SUBSTITUTE(実質収支比率等に係る経年分析!G$49,"▲","-"))),ROUND(VALUE(SUBSTITUTE(実質収支比率等に係る経年分析!G$49,"▲","-")),2),NA())</f>
        <v>7.23</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3.14</v>
      </c>
      <c r="F21" s="134">
        <f>IF(ISNUMBER(VALUE(SUBSTITUTE(実質収支比率等に係る経年分析!J$49,"▲","-"))),ROUND(VALUE(SUBSTITUTE(実質収支比率等に係る経年分析!J$49,"▲","-")),2),NA())</f>
        <v>2.02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パートタイマー等退職金共済特別会計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摂津市公共下水道事業特別会計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3.76</v>
      </c>
    </row>
    <row r="35" spans="1:16">
      <c r="A35" s="135" t="str">
        <f>IF(連結実質赤字比率に係る赤字・黒字の構成分析!C$35="",NA(),連結実質赤字比率に係る赤字・黒字の構成分析!C$35)</f>
        <v>摂津市水道事業会計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16.86</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1.97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2.5499999999999998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4285</v>
      </c>
      <c r="E42" s="136"/>
      <c r="F42" s="136"/>
      <c r="G42" s="136">
        <f>'実質公債費比率（分子）の構造'!L$52</f>
        <v>4165</v>
      </c>
      <c r="H42" s="136"/>
      <c r="I42" s="136"/>
      <c r="J42" s="136">
        <f>'実質公債費比率（分子）の構造'!M$52</f>
        <v>4096</v>
      </c>
      <c r="K42" s="136"/>
      <c r="L42" s="136"/>
      <c r="M42" s="136">
        <f>'実質公債費比率（分子）の構造'!N$52</f>
        <v>4097</v>
      </c>
      <c r="N42" s="136"/>
      <c r="O42" s="136"/>
      <c r="P42" s="136">
        <f>'実質公債費比率（分子）の構造'!O$52</f>
        <v>4091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50</v>
      </c>
      <c r="C44" s="136"/>
      <c r="D44" s="136"/>
      <c r="E44" s="136">
        <f>'実質公債費比率（分子）の構造'!L$50</f>
        <v>61</v>
      </c>
      <c r="F44" s="136"/>
      <c r="G44" s="136"/>
      <c r="H44" s="136">
        <f>'実質公債費比率（分子）の構造'!M$50</f>
        <v>45</v>
      </c>
      <c r="I44" s="136"/>
      <c r="J44" s="136"/>
      <c r="K44" s="136">
        <f>'実質公債費比率（分子）の構造'!N$50</f>
        <v>12</v>
      </c>
      <c r="L44" s="136"/>
      <c r="M44" s="136"/>
      <c r="N44" s="136">
        <f>'実質公債費比率（分子）の構造'!O$50</f>
        <v>10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1723</v>
      </c>
      <c r="C46" s="136"/>
      <c r="D46" s="136"/>
      <c r="E46" s="136">
        <f>'実質公債費比率（分子）の構造'!L$48</f>
        <v>1825</v>
      </c>
      <c r="F46" s="136"/>
      <c r="G46" s="136"/>
      <c r="H46" s="136">
        <f>'実質公債費比率（分子）の構造'!M$48</f>
        <v>1726</v>
      </c>
      <c r="I46" s="136"/>
      <c r="J46" s="136"/>
      <c r="K46" s="136">
        <f>'実質公債費比率（分子）の構造'!N$48</f>
        <v>1667</v>
      </c>
      <c r="L46" s="136"/>
      <c r="M46" s="136"/>
      <c r="N46" s="136">
        <f>'実質公債費比率（分子）の構造'!O$48</f>
        <v>1634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3734</v>
      </c>
      <c r="C49" s="136"/>
      <c r="D49" s="136"/>
      <c r="E49" s="136">
        <f>'実質公債費比率（分子）の構造'!L$45</f>
        <v>3621</v>
      </c>
      <c r="F49" s="136"/>
      <c r="G49" s="136"/>
      <c r="H49" s="136">
        <f>'実質公債費比率（分子）の構造'!M$45</f>
        <v>3588</v>
      </c>
      <c r="I49" s="136"/>
      <c r="J49" s="136"/>
      <c r="K49" s="136">
        <f>'実質公債費比率（分子）の構造'!N$45</f>
        <v>3543</v>
      </c>
      <c r="L49" s="136"/>
      <c r="M49" s="136"/>
      <c r="N49" s="136">
        <f>'実質公債費比率（分子）の構造'!O$45</f>
        <v>3457</v>
      </c>
      <c r="O49" s="136"/>
      <c r="P49" s="136"/>
    </row>
    <row r="50" spans="1:16">
      <c r="A50" s="136" t="s">
        <v>58</v>
      </c>
      <c r="B50" s="136" t="e">
        <f>NA()</f>
        <v>#N/A</v>
      </c>
      <c r="C50" s="136">
        <f>IF(ISNUMBER('実質公債費比率（分子）の構造'!K$53),'実質公債費比率（分子）の構造'!K$53,NA())</f>
        <v>1222</v>
      </c>
      <c r="D50" s="136" t="e">
        <f>NA()</f>
        <v>#N/A</v>
      </c>
      <c r="E50" s="136" t="e">
        <f>NA()</f>
        <v>#N/A</v>
      </c>
      <c r="F50" s="136">
        <f>IF(ISNUMBER('実質公債費比率（分子）の構造'!L$53),'実質公債費比率（分子）の構造'!L$53,NA())</f>
        <v>1342</v>
      </c>
      <c r="G50" s="136" t="e">
        <f>NA()</f>
        <v>#N/A</v>
      </c>
      <c r="H50" s="136" t="e">
        <f>NA()</f>
        <v>#N/A</v>
      </c>
      <c r="I50" s="136">
        <f>IF(ISNUMBER('実質公債費比率（分子）の構造'!M$53),'実質公債費比率（分子）の構造'!M$53,NA())</f>
        <v>1263</v>
      </c>
      <c r="J50" s="136" t="e">
        <f>NA()</f>
        <v>#N/A</v>
      </c>
      <c r="K50" s="136" t="e">
        <f>NA()</f>
        <v>#N/A</v>
      </c>
      <c r="L50" s="136">
        <f>IF(ISNUMBER('実質公債費比率（分子）の構造'!N$53),'実質公債費比率（分子）の構造'!N$53,NA())</f>
        <v>1125</v>
      </c>
      <c r="M50" s="136" t="e">
        <f>NA()</f>
        <v>#N/A</v>
      </c>
      <c r="N50" s="136" t="e">
        <f>NA()</f>
        <v>#N/A</v>
      </c>
      <c r="O50" s="136">
        <f>IF(ISNUMBER('実質公債費比率（分子）の構造'!O$53),'実質公債費比率（分子）の構造'!O$53,NA())</f>
        <v>1010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34442</v>
      </c>
      <c r="E56" s="135"/>
      <c r="F56" s="135"/>
      <c r="G56" s="135">
        <f>'将来負担比率（分子）の構造'!J$51</f>
        <v>33954</v>
      </c>
      <c r="H56" s="135"/>
      <c r="I56" s="135"/>
      <c r="J56" s="135">
        <f>'将来負担比率（分子）の構造'!K$51</f>
        <v>32909</v>
      </c>
      <c r="K56" s="135"/>
      <c r="L56" s="135"/>
      <c r="M56" s="135">
        <f>'将来負担比率（分子）の構造'!L$51</f>
        <v>33126</v>
      </c>
      <c r="N56" s="135"/>
      <c r="O56" s="135"/>
      <c r="P56" s="135">
        <f>'将来負担比率（分子）の構造'!M$51</f>
        <v>32794</v>
      </c>
    </row>
    <row r="57" spans="1:16">
      <c r="A57" s="135" t="s">
        <v>34</v>
      </c>
      <c r="B57" s="135"/>
      <c r="C57" s="135"/>
      <c r="D57" s="135">
        <f>'将来負担比率（分子）の構造'!I$50</f>
        <v>18822</v>
      </c>
      <c r="E57" s="135"/>
      <c r="F57" s="135"/>
      <c r="G57" s="135">
        <f>'将来負担比率（分子）の構造'!J$50</f>
        <v>18613</v>
      </c>
      <c r="H57" s="135"/>
      <c r="I57" s="135"/>
      <c r="J57" s="135">
        <f>'将来負担比率（分子）の構造'!K$50</f>
        <v>18647</v>
      </c>
      <c r="K57" s="135"/>
      <c r="L57" s="135"/>
      <c r="M57" s="135">
        <f>'将来負担比率（分子）の構造'!L$50</f>
        <v>18135</v>
      </c>
      <c r="N57" s="135"/>
      <c r="O57" s="135"/>
      <c r="P57" s="135">
        <f>'将来負担比率（分子）の構造'!M$50</f>
        <v>17106</v>
      </c>
    </row>
    <row r="58" spans="1:16">
      <c r="A58" s="135" t="s">
        <v>33</v>
      </c>
      <c r="B58" s="135"/>
      <c r="C58" s="135"/>
      <c r="D58" s="135">
        <f>'将来負担比率（分子）の構造'!I$49</f>
        <v>5843</v>
      </c>
      <c r="E58" s="135"/>
      <c r="F58" s="135"/>
      <c r="G58" s="135">
        <f>'将来負担比率（分子）の構造'!J$49</f>
        <v>6849</v>
      </c>
      <c r="H58" s="135"/>
      <c r="I58" s="135"/>
      <c r="J58" s="135">
        <f>'将来負担比率（分子）の構造'!K$49</f>
        <v>6811</v>
      </c>
      <c r="K58" s="135"/>
      <c r="L58" s="135"/>
      <c r="M58" s="135">
        <f>'将来負担比率（分子）の構造'!L$49</f>
        <v>6850</v>
      </c>
      <c r="N58" s="135"/>
      <c r="O58" s="135"/>
      <c r="P58" s="135">
        <f>'将来負担比率（分子）の構造'!M$49</f>
        <v>7185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1000</v>
      </c>
      <c r="C61" s="135"/>
      <c r="D61" s="135"/>
      <c r="E61" s="135">
        <f>'将来負担比率（分子）の構造'!J$46</f>
        <v>1063</v>
      </c>
      <c r="F61" s="135"/>
      <c r="G61" s="135"/>
      <c r="H61" s="135">
        <f>'将来負担比率（分子）の構造'!K$46</f>
        <v>1234</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6386</v>
      </c>
      <c r="C62" s="135"/>
      <c r="D62" s="135"/>
      <c r="E62" s="135">
        <f>'将来負担比率（分子）の構造'!J$45</f>
        <v>5569</v>
      </c>
      <c r="F62" s="135"/>
      <c r="G62" s="135"/>
      <c r="H62" s="135">
        <f>'将来負担比率（分子）の構造'!K$45</f>
        <v>5422</v>
      </c>
      <c r="I62" s="135"/>
      <c r="J62" s="135"/>
      <c r="K62" s="135">
        <f>'将来負担比率（分子）の構造'!L$45</f>
        <v>5136</v>
      </c>
      <c r="L62" s="135"/>
      <c r="M62" s="135"/>
      <c r="N62" s="135">
        <f>'将来負担比率（分子）の構造'!M$45</f>
        <v>4930</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24581</v>
      </c>
      <c r="C64" s="135"/>
      <c r="D64" s="135"/>
      <c r="E64" s="135">
        <f>'将来負担比率（分子）の構造'!J$43</f>
        <v>24346</v>
      </c>
      <c r="F64" s="135"/>
      <c r="G64" s="135"/>
      <c r="H64" s="135">
        <f>'将来負担比率（分子）の構造'!K$43</f>
        <v>23695</v>
      </c>
      <c r="I64" s="135"/>
      <c r="J64" s="135"/>
      <c r="K64" s="135">
        <f>'将来負担比率（分子）の構造'!L$43</f>
        <v>22905</v>
      </c>
      <c r="L64" s="135"/>
      <c r="M64" s="135"/>
      <c r="N64" s="135">
        <f>'将来負担比率（分子）の構造'!M$43</f>
        <v>21205</v>
      </c>
      <c r="O64" s="135"/>
      <c r="P64" s="135"/>
    </row>
    <row r="65" spans="1:16">
      <c r="A65" s="135" t="s">
        <v>25</v>
      </c>
      <c r="B65" s="135">
        <f>'将来負担比率（分子）の構造'!I$42</f>
        <v>174</v>
      </c>
      <c r="C65" s="135"/>
      <c r="D65" s="135"/>
      <c r="E65" s="135">
        <f>'将来負担比率（分子）の構造'!J$42</f>
        <v>155</v>
      </c>
      <c r="F65" s="135"/>
      <c r="G65" s="135"/>
      <c r="H65" s="135">
        <f>'将来負担比率（分子）の構造'!K$42</f>
        <v>632</v>
      </c>
      <c r="I65" s="135"/>
      <c r="J65" s="135"/>
      <c r="K65" s="135">
        <f>'将来負担比率（分子）の構造'!L$42</f>
        <v>884</v>
      </c>
      <c r="L65" s="135"/>
      <c r="M65" s="135"/>
      <c r="N65" s="135">
        <f>'将来負担比率（分子）の構造'!M$42</f>
        <v>745</v>
      </c>
      <c r="O65" s="135"/>
      <c r="P65" s="135"/>
    </row>
    <row r="66" spans="1:16">
      <c r="A66" s="135" t="s">
        <v>24</v>
      </c>
      <c r="B66" s="135">
        <f>'将来負担比率（分子）の構造'!I$41</f>
        <v>27793</v>
      </c>
      <c r="C66" s="135"/>
      <c r="D66" s="135"/>
      <c r="E66" s="135">
        <f>'将来負担比率（分子）の構造'!J$41</f>
        <v>26721</v>
      </c>
      <c r="F66" s="135"/>
      <c r="G66" s="135"/>
      <c r="H66" s="135">
        <f>'将来負担比率（分子）の構造'!K$41</f>
        <v>25718</v>
      </c>
      <c r="I66" s="135"/>
      <c r="J66" s="135"/>
      <c r="K66" s="135">
        <f>'将来負担比率（分子）の構造'!L$41</f>
        <v>24828</v>
      </c>
      <c r="L66" s="135"/>
      <c r="M66" s="135"/>
      <c r="N66" s="135">
        <f>'将来負担比率（分子）の構造'!M$41</f>
        <v>24545</v>
      </c>
      <c r="O66" s="135"/>
      <c r="P66" s="135"/>
    </row>
    <row r="67" spans="1:16">
      <c r="A67" s="135" t="s">
        <v>62</v>
      </c>
      <c r="B67" s="135" t="e">
        <f>NA()</f>
        <v>#N/A</v>
      </c>
      <c r="C67" s="135">
        <f>IF(ISNUMBER('将来負担比率（分子）の構造'!I$52), IF('将来負担比率（分子）の構造'!I$52 &lt; 0, 0, '将来負担比率（分子）の構造'!I$52), NA())</f>
        <v>827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17709917</v>
      </c>
      <c r="S5" s="637"/>
      <c r="T5" s="637"/>
      <c r="U5" s="637"/>
      <c r="V5" s="637"/>
      <c r="W5" s="637"/>
      <c r="X5" s="637"/>
      <c r="Y5" s="684"/>
      <c r="Z5" s="697">
        <v>53.8</v>
      </c>
      <c r="AA5" s="697"/>
      <c r="AB5" s="697"/>
      <c r="AC5" s="697"/>
      <c r="AD5" s="698">
        <v>16121575</v>
      </c>
      <c r="AE5" s="698"/>
      <c r="AF5" s="698"/>
      <c r="AG5" s="698"/>
      <c r="AH5" s="698"/>
      <c r="AI5" s="698"/>
      <c r="AJ5" s="698"/>
      <c r="AK5" s="698"/>
      <c r="AL5" s="685">
        <v>89.4</v>
      </c>
      <c r="AM5" s="654"/>
      <c r="AN5" s="654"/>
      <c r="AO5" s="686"/>
      <c r="AP5" s="673" t="s">
        <v>206</v>
      </c>
      <c r="AQ5" s="674"/>
      <c r="AR5" s="674"/>
      <c r="AS5" s="674"/>
      <c r="AT5" s="674"/>
      <c r="AU5" s="674"/>
      <c r="AV5" s="674"/>
      <c r="AW5" s="674"/>
      <c r="AX5" s="674"/>
      <c r="AY5" s="674"/>
      <c r="AZ5" s="674"/>
      <c r="BA5" s="674"/>
      <c r="BB5" s="674"/>
      <c r="BC5" s="674"/>
      <c r="BD5" s="674"/>
      <c r="BE5" s="674"/>
      <c r="BF5" s="675"/>
      <c r="BG5" s="586">
        <v>16121575</v>
      </c>
      <c r="BH5" s="587"/>
      <c r="BI5" s="587"/>
      <c r="BJ5" s="587"/>
      <c r="BK5" s="587"/>
      <c r="BL5" s="587"/>
      <c r="BM5" s="587"/>
      <c r="BN5" s="588"/>
      <c r="BO5" s="639">
        <v>91</v>
      </c>
      <c r="BP5" s="639"/>
      <c r="BQ5" s="639"/>
      <c r="BR5" s="639"/>
      <c r="BS5" s="640">
        <v>221623</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149997</v>
      </c>
      <c r="S6" s="587"/>
      <c r="T6" s="587"/>
      <c r="U6" s="587"/>
      <c r="V6" s="587"/>
      <c r="W6" s="587"/>
      <c r="X6" s="587"/>
      <c r="Y6" s="588"/>
      <c r="Z6" s="639">
        <v>0.5</v>
      </c>
      <c r="AA6" s="639"/>
      <c r="AB6" s="639"/>
      <c r="AC6" s="639"/>
      <c r="AD6" s="640">
        <v>149997</v>
      </c>
      <c r="AE6" s="640"/>
      <c r="AF6" s="640"/>
      <c r="AG6" s="640"/>
      <c r="AH6" s="640"/>
      <c r="AI6" s="640"/>
      <c r="AJ6" s="640"/>
      <c r="AK6" s="640"/>
      <c r="AL6" s="609">
        <v>0.8</v>
      </c>
      <c r="AM6" s="641"/>
      <c r="AN6" s="641"/>
      <c r="AO6" s="642"/>
      <c r="AP6" s="583" t="s">
        <v>211</v>
      </c>
      <c r="AQ6" s="584"/>
      <c r="AR6" s="584"/>
      <c r="AS6" s="584"/>
      <c r="AT6" s="584"/>
      <c r="AU6" s="584"/>
      <c r="AV6" s="584"/>
      <c r="AW6" s="584"/>
      <c r="AX6" s="584"/>
      <c r="AY6" s="584"/>
      <c r="AZ6" s="584"/>
      <c r="BA6" s="584"/>
      <c r="BB6" s="584"/>
      <c r="BC6" s="584"/>
      <c r="BD6" s="584"/>
      <c r="BE6" s="584"/>
      <c r="BF6" s="585"/>
      <c r="BG6" s="586">
        <v>16121575</v>
      </c>
      <c r="BH6" s="587"/>
      <c r="BI6" s="587"/>
      <c r="BJ6" s="587"/>
      <c r="BK6" s="587"/>
      <c r="BL6" s="587"/>
      <c r="BM6" s="587"/>
      <c r="BN6" s="588"/>
      <c r="BO6" s="639">
        <v>91</v>
      </c>
      <c r="BP6" s="639"/>
      <c r="BQ6" s="639"/>
      <c r="BR6" s="639"/>
      <c r="BS6" s="640">
        <v>221623</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322254</v>
      </c>
      <c r="CS6" s="587"/>
      <c r="CT6" s="587"/>
      <c r="CU6" s="587"/>
      <c r="CV6" s="587"/>
      <c r="CW6" s="587"/>
      <c r="CX6" s="587"/>
      <c r="CY6" s="588"/>
      <c r="CZ6" s="639">
        <v>1</v>
      </c>
      <c r="DA6" s="639"/>
      <c r="DB6" s="639"/>
      <c r="DC6" s="639"/>
      <c r="DD6" s="592" t="s">
        <v>213</v>
      </c>
      <c r="DE6" s="587"/>
      <c r="DF6" s="587"/>
      <c r="DG6" s="587"/>
      <c r="DH6" s="587"/>
      <c r="DI6" s="587"/>
      <c r="DJ6" s="587"/>
      <c r="DK6" s="587"/>
      <c r="DL6" s="587"/>
      <c r="DM6" s="587"/>
      <c r="DN6" s="587"/>
      <c r="DO6" s="587"/>
      <c r="DP6" s="588"/>
      <c r="DQ6" s="592">
        <v>322254</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44480</v>
      </c>
      <c r="S7" s="587"/>
      <c r="T7" s="587"/>
      <c r="U7" s="587"/>
      <c r="V7" s="587"/>
      <c r="W7" s="587"/>
      <c r="X7" s="587"/>
      <c r="Y7" s="588"/>
      <c r="Z7" s="639">
        <v>0.1</v>
      </c>
      <c r="AA7" s="639"/>
      <c r="AB7" s="639"/>
      <c r="AC7" s="639"/>
      <c r="AD7" s="640">
        <v>44480</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5825358</v>
      </c>
      <c r="BH7" s="587"/>
      <c r="BI7" s="587"/>
      <c r="BJ7" s="587"/>
      <c r="BK7" s="587"/>
      <c r="BL7" s="587"/>
      <c r="BM7" s="587"/>
      <c r="BN7" s="588"/>
      <c r="BO7" s="639">
        <v>32.9</v>
      </c>
      <c r="BP7" s="639"/>
      <c r="BQ7" s="639"/>
      <c r="BR7" s="639"/>
      <c r="BS7" s="640">
        <v>221623</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4179311</v>
      </c>
      <c r="CS7" s="587"/>
      <c r="CT7" s="587"/>
      <c r="CU7" s="587"/>
      <c r="CV7" s="587"/>
      <c r="CW7" s="587"/>
      <c r="CX7" s="587"/>
      <c r="CY7" s="588"/>
      <c r="CZ7" s="639">
        <v>13</v>
      </c>
      <c r="DA7" s="639"/>
      <c r="DB7" s="639"/>
      <c r="DC7" s="639"/>
      <c r="DD7" s="592">
        <v>769164</v>
      </c>
      <c r="DE7" s="587"/>
      <c r="DF7" s="587"/>
      <c r="DG7" s="587"/>
      <c r="DH7" s="587"/>
      <c r="DI7" s="587"/>
      <c r="DJ7" s="587"/>
      <c r="DK7" s="587"/>
      <c r="DL7" s="587"/>
      <c r="DM7" s="587"/>
      <c r="DN7" s="587"/>
      <c r="DO7" s="587"/>
      <c r="DP7" s="588"/>
      <c r="DQ7" s="592">
        <v>3184739</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64686</v>
      </c>
      <c r="S8" s="587"/>
      <c r="T8" s="587"/>
      <c r="U8" s="587"/>
      <c r="V8" s="587"/>
      <c r="W8" s="587"/>
      <c r="X8" s="587"/>
      <c r="Y8" s="588"/>
      <c r="Z8" s="639">
        <v>0.2</v>
      </c>
      <c r="AA8" s="639"/>
      <c r="AB8" s="639"/>
      <c r="AC8" s="639"/>
      <c r="AD8" s="640">
        <v>64686</v>
      </c>
      <c r="AE8" s="640"/>
      <c r="AF8" s="640"/>
      <c r="AG8" s="640"/>
      <c r="AH8" s="640"/>
      <c r="AI8" s="640"/>
      <c r="AJ8" s="640"/>
      <c r="AK8" s="640"/>
      <c r="AL8" s="609">
        <v>0.4</v>
      </c>
      <c r="AM8" s="641"/>
      <c r="AN8" s="641"/>
      <c r="AO8" s="642"/>
      <c r="AP8" s="583" t="s">
        <v>218</v>
      </c>
      <c r="AQ8" s="584"/>
      <c r="AR8" s="584"/>
      <c r="AS8" s="584"/>
      <c r="AT8" s="584"/>
      <c r="AU8" s="584"/>
      <c r="AV8" s="584"/>
      <c r="AW8" s="584"/>
      <c r="AX8" s="584"/>
      <c r="AY8" s="584"/>
      <c r="AZ8" s="584"/>
      <c r="BA8" s="584"/>
      <c r="BB8" s="584"/>
      <c r="BC8" s="584"/>
      <c r="BD8" s="584"/>
      <c r="BE8" s="584"/>
      <c r="BF8" s="585"/>
      <c r="BG8" s="586">
        <v>118384</v>
      </c>
      <c r="BH8" s="587"/>
      <c r="BI8" s="587"/>
      <c r="BJ8" s="587"/>
      <c r="BK8" s="587"/>
      <c r="BL8" s="587"/>
      <c r="BM8" s="587"/>
      <c r="BN8" s="588"/>
      <c r="BO8" s="639">
        <v>0.7</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12970318</v>
      </c>
      <c r="CS8" s="587"/>
      <c r="CT8" s="587"/>
      <c r="CU8" s="587"/>
      <c r="CV8" s="587"/>
      <c r="CW8" s="587"/>
      <c r="CX8" s="587"/>
      <c r="CY8" s="588"/>
      <c r="CZ8" s="639">
        <v>40.299999999999997</v>
      </c>
      <c r="DA8" s="639"/>
      <c r="DB8" s="639"/>
      <c r="DC8" s="639"/>
      <c r="DD8" s="592">
        <v>382148</v>
      </c>
      <c r="DE8" s="587"/>
      <c r="DF8" s="587"/>
      <c r="DG8" s="587"/>
      <c r="DH8" s="587"/>
      <c r="DI8" s="587"/>
      <c r="DJ8" s="587"/>
      <c r="DK8" s="587"/>
      <c r="DL8" s="587"/>
      <c r="DM8" s="587"/>
      <c r="DN8" s="587"/>
      <c r="DO8" s="587"/>
      <c r="DP8" s="588"/>
      <c r="DQ8" s="592">
        <v>5900542</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99356</v>
      </c>
      <c r="S9" s="587"/>
      <c r="T9" s="587"/>
      <c r="U9" s="587"/>
      <c r="V9" s="587"/>
      <c r="W9" s="587"/>
      <c r="X9" s="587"/>
      <c r="Y9" s="588"/>
      <c r="Z9" s="639">
        <v>0.3</v>
      </c>
      <c r="AA9" s="639"/>
      <c r="AB9" s="639"/>
      <c r="AC9" s="639"/>
      <c r="AD9" s="640">
        <v>99356</v>
      </c>
      <c r="AE9" s="640"/>
      <c r="AF9" s="640"/>
      <c r="AG9" s="640"/>
      <c r="AH9" s="640"/>
      <c r="AI9" s="640"/>
      <c r="AJ9" s="640"/>
      <c r="AK9" s="640"/>
      <c r="AL9" s="609">
        <v>0.6</v>
      </c>
      <c r="AM9" s="641"/>
      <c r="AN9" s="641"/>
      <c r="AO9" s="642"/>
      <c r="AP9" s="583" t="s">
        <v>221</v>
      </c>
      <c r="AQ9" s="584"/>
      <c r="AR9" s="584"/>
      <c r="AS9" s="584"/>
      <c r="AT9" s="584"/>
      <c r="AU9" s="584"/>
      <c r="AV9" s="584"/>
      <c r="AW9" s="584"/>
      <c r="AX9" s="584"/>
      <c r="AY9" s="584"/>
      <c r="AZ9" s="584"/>
      <c r="BA9" s="584"/>
      <c r="BB9" s="584"/>
      <c r="BC9" s="584"/>
      <c r="BD9" s="584"/>
      <c r="BE9" s="584"/>
      <c r="BF9" s="585"/>
      <c r="BG9" s="586">
        <v>4029073</v>
      </c>
      <c r="BH9" s="587"/>
      <c r="BI9" s="587"/>
      <c r="BJ9" s="587"/>
      <c r="BK9" s="587"/>
      <c r="BL9" s="587"/>
      <c r="BM9" s="587"/>
      <c r="BN9" s="588"/>
      <c r="BO9" s="639">
        <v>22.8</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2264902</v>
      </c>
      <c r="CS9" s="587"/>
      <c r="CT9" s="587"/>
      <c r="CU9" s="587"/>
      <c r="CV9" s="587"/>
      <c r="CW9" s="587"/>
      <c r="CX9" s="587"/>
      <c r="CY9" s="588"/>
      <c r="CZ9" s="639">
        <v>7</v>
      </c>
      <c r="DA9" s="639"/>
      <c r="DB9" s="639"/>
      <c r="DC9" s="639"/>
      <c r="DD9" s="592">
        <v>13336</v>
      </c>
      <c r="DE9" s="587"/>
      <c r="DF9" s="587"/>
      <c r="DG9" s="587"/>
      <c r="DH9" s="587"/>
      <c r="DI9" s="587"/>
      <c r="DJ9" s="587"/>
      <c r="DK9" s="587"/>
      <c r="DL9" s="587"/>
      <c r="DM9" s="587"/>
      <c r="DN9" s="587"/>
      <c r="DO9" s="587"/>
      <c r="DP9" s="588"/>
      <c r="DQ9" s="592">
        <v>2064833</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952004</v>
      </c>
      <c r="S10" s="587"/>
      <c r="T10" s="587"/>
      <c r="U10" s="587"/>
      <c r="V10" s="587"/>
      <c r="W10" s="587"/>
      <c r="X10" s="587"/>
      <c r="Y10" s="588"/>
      <c r="Z10" s="639">
        <v>2.9</v>
      </c>
      <c r="AA10" s="639"/>
      <c r="AB10" s="639"/>
      <c r="AC10" s="639"/>
      <c r="AD10" s="640">
        <v>952004</v>
      </c>
      <c r="AE10" s="640"/>
      <c r="AF10" s="640"/>
      <c r="AG10" s="640"/>
      <c r="AH10" s="640"/>
      <c r="AI10" s="640"/>
      <c r="AJ10" s="640"/>
      <c r="AK10" s="640"/>
      <c r="AL10" s="609">
        <v>5.3</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337341</v>
      </c>
      <c r="BH10" s="587"/>
      <c r="BI10" s="587"/>
      <c r="BJ10" s="587"/>
      <c r="BK10" s="587"/>
      <c r="BL10" s="587"/>
      <c r="BM10" s="587"/>
      <c r="BN10" s="588"/>
      <c r="BO10" s="639">
        <v>1.9</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93195</v>
      </c>
      <c r="CS10" s="587"/>
      <c r="CT10" s="587"/>
      <c r="CU10" s="587"/>
      <c r="CV10" s="587"/>
      <c r="CW10" s="587"/>
      <c r="CX10" s="587"/>
      <c r="CY10" s="588"/>
      <c r="CZ10" s="639">
        <v>0.3</v>
      </c>
      <c r="DA10" s="639"/>
      <c r="DB10" s="639"/>
      <c r="DC10" s="639"/>
      <c r="DD10" s="592" t="s">
        <v>110</v>
      </c>
      <c r="DE10" s="587"/>
      <c r="DF10" s="587"/>
      <c r="DG10" s="587"/>
      <c r="DH10" s="587"/>
      <c r="DI10" s="587"/>
      <c r="DJ10" s="587"/>
      <c r="DK10" s="587"/>
      <c r="DL10" s="587"/>
      <c r="DM10" s="587"/>
      <c r="DN10" s="587"/>
      <c r="DO10" s="587"/>
      <c r="DP10" s="588"/>
      <c r="DQ10" s="592">
        <v>36905</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1560</v>
      </c>
      <c r="S11" s="587"/>
      <c r="T11" s="587"/>
      <c r="U11" s="587"/>
      <c r="V11" s="587"/>
      <c r="W11" s="587"/>
      <c r="X11" s="587"/>
      <c r="Y11" s="588"/>
      <c r="Z11" s="639">
        <v>0</v>
      </c>
      <c r="AA11" s="639"/>
      <c r="AB11" s="639"/>
      <c r="AC11" s="639"/>
      <c r="AD11" s="640">
        <v>1560</v>
      </c>
      <c r="AE11" s="640"/>
      <c r="AF11" s="640"/>
      <c r="AG11" s="640"/>
      <c r="AH11" s="640"/>
      <c r="AI11" s="640"/>
      <c r="AJ11" s="640"/>
      <c r="AK11" s="640"/>
      <c r="AL11" s="609">
        <v>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1340560</v>
      </c>
      <c r="BH11" s="587"/>
      <c r="BI11" s="587"/>
      <c r="BJ11" s="587"/>
      <c r="BK11" s="587"/>
      <c r="BL11" s="587"/>
      <c r="BM11" s="587"/>
      <c r="BN11" s="588"/>
      <c r="BO11" s="639">
        <v>7.6</v>
      </c>
      <c r="BP11" s="639"/>
      <c r="BQ11" s="639"/>
      <c r="BR11" s="639"/>
      <c r="BS11" s="592">
        <v>221623</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96656</v>
      </c>
      <c r="CS11" s="587"/>
      <c r="CT11" s="587"/>
      <c r="CU11" s="587"/>
      <c r="CV11" s="587"/>
      <c r="CW11" s="587"/>
      <c r="CX11" s="587"/>
      <c r="CY11" s="588"/>
      <c r="CZ11" s="639">
        <v>0.3</v>
      </c>
      <c r="DA11" s="639"/>
      <c r="DB11" s="639"/>
      <c r="DC11" s="639"/>
      <c r="DD11" s="592">
        <v>8368</v>
      </c>
      <c r="DE11" s="587"/>
      <c r="DF11" s="587"/>
      <c r="DG11" s="587"/>
      <c r="DH11" s="587"/>
      <c r="DI11" s="587"/>
      <c r="DJ11" s="587"/>
      <c r="DK11" s="587"/>
      <c r="DL11" s="587"/>
      <c r="DM11" s="587"/>
      <c r="DN11" s="587"/>
      <c r="DO11" s="587"/>
      <c r="DP11" s="588"/>
      <c r="DQ11" s="592">
        <v>93031</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8562404</v>
      </c>
      <c r="BH12" s="587"/>
      <c r="BI12" s="587"/>
      <c r="BJ12" s="587"/>
      <c r="BK12" s="587"/>
      <c r="BL12" s="587"/>
      <c r="BM12" s="587"/>
      <c r="BN12" s="588"/>
      <c r="BO12" s="639">
        <v>48.3</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262758</v>
      </c>
      <c r="CS12" s="587"/>
      <c r="CT12" s="587"/>
      <c r="CU12" s="587"/>
      <c r="CV12" s="587"/>
      <c r="CW12" s="587"/>
      <c r="CX12" s="587"/>
      <c r="CY12" s="588"/>
      <c r="CZ12" s="639">
        <v>0.8</v>
      </c>
      <c r="DA12" s="639"/>
      <c r="DB12" s="639"/>
      <c r="DC12" s="639"/>
      <c r="DD12" s="592" t="s">
        <v>110</v>
      </c>
      <c r="DE12" s="587"/>
      <c r="DF12" s="587"/>
      <c r="DG12" s="587"/>
      <c r="DH12" s="587"/>
      <c r="DI12" s="587"/>
      <c r="DJ12" s="587"/>
      <c r="DK12" s="587"/>
      <c r="DL12" s="587"/>
      <c r="DM12" s="587"/>
      <c r="DN12" s="587"/>
      <c r="DO12" s="587"/>
      <c r="DP12" s="588"/>
      <c r="DQ12" s="592">
        <v>100271</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73788</v>
      </c>
      <c r="S13" s="587"/>
      <c r="T13" s="587"/>
      <c r="U13" s="587"/>
      <c r="V13" s="587"/>
      <c r="W13" s="587"/>
      <c r="X13" s="587"/>
      <c r="Y13" s="588"/>
      <c r="Z13" s="639">
        <v>0.2</v>
      </c>
      <c r="AA13" s="639"/>
      <c r="AB13" s="639"/>
      <c r="AC13" s="639"/>
      <c r="AD13" s="640">
        <v>73788</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8501855</v>
      </c>
      <c r="BH13" s="587"/>
      <c r="BI13" s="587"/>
      <c r="BJ13" s="587"/>
      <c r="BK13" s="587"/>
      <c r="BL13" s="587"/>
      <c r="BM13" s="587"/>
      <c r="BN13" s="588"/>
      <c r="BO13" s="639">
        <v>48</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4280465</v>
      </c>
      <c r="CS13" s="587"/>
      <c r="CT13" s="587"/>
      <c r="CU13" s="587"/>
      <c r="CV13" s="587"/>
      <c r="CW13" s="587"/>
      <c r="CX13" s="587"/>
      <c r="CY13" s="588"/>
      <c r="CZ13" s="639">
        <v>13.3</v>
      </c>
      <c r="DA13" s="639"/>
      <c r="DB13" s="639"/>
      <c r="DC13" s="639"/>
      <c r="DD13" s="592">
        <v>827495</v>
      </c>
      <c r="DE13" s="587"/>
      <c r="DF13" s="587"/>
      <c r="DG13" s="587"/>
      <c r="DH13" s="587"/>
      <c r="DI13" s="587"/>
      <c r="DJ13" s="587"/>
      <c r="DK13" s="587"/>
      <c r="DL13" s="587"/>
      <c r="DM13" s="587"/>
      <c r="DN13" s="587"/>
      <c r="DO13" s="587"/>
      <c r="DP13" s="588"/>
      <c r="DQ13" s="592">
        <v>3397166</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85408</v>
      </c>
      <c r="BH14" s="587"/>
      <c r="BI14" s="587"/>
      <c r="BJ14" s="587"/>
      <c r="BK14" s="587"/>
      <c r="BL14" s="587"/>
      <c r="BM14" s="587"/>
      <c r="BN14" s="588"/>
      <c r="BO14" s="639">
        <v>0.5</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856045</v>
      </c>
      <c r="CS14" s="587"/>
      <c r="CT14" s="587"/>
      <c r="CU14" s="587"/>
      <c r="CV14" s="587"/>
      <c r="CW14" s="587"/>
      <c r="CX14" s="587"/>
      <c r="CY14" s="588"/>
      <c r="CZ14" s="639">
        <v>2.7</v>
      </c>
      <c r="DA14" s="639"/>
      <c r="DB14" s="639"/>
      <c r="DC14" s="639"/>
      <c r="DD14" s="592">
        <v>41665</v>
      </c>
      <c r="DE14" s="587"/>
      <c r="DF14" s="587"/>
      <c r="DG14" s="587"/>
      <c r="DH14" s="587"/>
      <c r="DI14" s="587"/>
      <c r="DJ14" s="587"/>
      <c r="DK14" s="587"/>
      <c r="DL14" s="587"/>
      <c r="DM14" s="587"/>
      <c r="DN14" s="587"/>
      <c r="DO14" s="587"/>
      <c r="DP14" s="588"/>
      <c r="DQ14" s="592">
        <v>806000</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86993</v>
      </c>
      <c r="S15" s="587"/>
      <c r="T15" s="587"/>
      <c r="U15" s="587"/>
      <c r="V15" s="587"/>
      <c r="W15" s="587"/>
      <c r="X15" s="587"/>
      <c r="Y15" s="588"/>
      <c r="Z15" s="639">
        <v>0.3</v>
      </c>
      <c r="AA15" s="639"/>
      <c r="AB15" s="639"/>
      <c r="AC15" s="639"/>
      <c r="AD15" s="640">
        <v>86993</v>
      </c>
      <c r="AE15" s="640"/>
      <c r="AF15" s="640"/>
      <c r="AG15" s="640"/>
      <c r="AH15" s="640"/>
      <c r="AI15" s="640"/>
      <c r="AJ15" s="640"/>
      <c r="AK15" s="640"/>
      <c r="AL15" s="609">
        <v>0.5</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1648405</v>
      </c>
      <c r="BH15" s="587"/>
      <c r="BI15" s="587"/>
      <c r="BJ15" s="587"/>
      <c r="BK15" s="587"/>
      <c r="BL15" s="587"/>
      <c r="BM15" s="587"/>
      <c r="BN15" s="588"/>
      <c r="BO15" s="639">
        <v>9.3000000000000007</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3639998</v>
      </c>
      <c r="CS15" s="587"/>
      <c r="CT15" s="587"/>
      <c r="CU15" s="587"/>
      <c r="CV15" s="587"/>
      <c r="CW15" s="587"/>
      <c r="CX15" s="587"/>
      <c r="CY15" s="588"/>
      <c r="CZ15" s="639">
        <v>11.3</v>
      </c>
      <c r="DA15" s="639"/>
      <c r="DB15" s="639"/>
      <c r="DC15" s="639"/>
      <c r="DD15" s="592">
        <v>1117287</v>
      </c>
      <c r="DE15" s="587"/>
      <c r="DF15" s="587"/>
      <c r="DG15" s="587"/>
      <c r="DH15" s="587"/>
      <c r="DI15" s="587"/>
      <c r="DJ15" s="587"/>
      <c r="DK15" s="587"/>
      <c r="DL15" s="587"/>
      <c r="DM15" s="587"/>
      <c r="DN15" s="587"/>
      <c r="DO15" s="587"/>
      <c r="DP15" s="588"/>
      <c r="DQ15" s="592">
        <v>2254291</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505959</v>
      </c>
      <c r="S16" s="587"/>
      <c r="T16" s="587"/>
      <c r="U16" s="587"/>
      <c r="V16" s="587"/>
      <c r="W16" s="587"/>
      <c r="X16" s="587"/>
      <c r="Y16" s="588"/>
      <c r="Z16" s="639">
        <v>1.5</v>
      </c>
      <c r="AA16" s="639"/>
      <c r="AB16" s="639"/>
      <c r="AC16" s="639"/>
      <c r="AD16" s="640">
        <v>269982</v>
      </c>
      <c r="AE16" s="640"/>
      <c r="AF16" s="640"/>
      <c r="AG16" s="640"/>
      <c r="AH16" s="640"/>
      <c r="AI16" s="640"/>
      <c r="AJ16" s="640"/>
      <c r="AK16" s="640"/>
      <c r="AL16" s="609">
        <v>1.5</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110</v>
      </c>
      <c r="CS16" s="587"/>
      <c r="CT16" s="587"/>
      <c r="CU16" s="587"/>
      <c r="CV16" s="587"/>
      <c r="CW16" s="587"/>
      <c r="CX16" s="587"/>
      <c r="CY16" s="588"/>
      <c r="CZ16" s="639" t="s">
        <v>110</v>
      </c>
      <c r="DA16" s="639"/>
      <c r="DB16" s="639"/>
      <c r="DC16" s="639"/>
      <c r="DD16" s="592" t="s">
        <v>110</v>
      </c>
      <c r="DE16" s="587"/>
      <c r="DF16" s="587"/>
      <c r="DG16" s="587"/>
      <c r="DH16" s="587"/>
      <c r="DI16" s="587"/>
      <c r="DJ16" s="587"/>
      <c r="DK16" s="587"/>
      <c r="DL16" s="587"/>
      <c r="DM16" s="587"/>
      <c r="DN16" s="587"/>
      <c r="DO16" s="587"/>
      <c r="DP16" s="588"/>
      <c r="DQ16" s="592" t="s">
        <v>110</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269982</v>
      </c>
      <c r="S17" s="587"/>
      <c r="T17" s="587"/>
      <c r="U17" s="587"/>
      <c r="V17" s="587"/>
      <c r="W17" s="587"/>
      <c r="X17" s="587"/>
      <c r="Y17" s="588"/>
      <c r="Z17" s="639">
        <v>0.8</v>
      </c>
      <c r="AA17" s="639"/>
      <c r="AB17" s="639"/>
      <c r="AC17" s="639"/>
      <c r="AD17" s="640">
        <v>269982</v>
      </c>
      <c r="AE17" s="640"/>
      <c r="AF17" s="640"/>
      <c r="AG17" s="640"/>
      <c r="AH17" s="640"/>
      <c r="AI17" s="640"/>
      <c r="AJ17" s="640"/>
      <c r="AK17" s="640"/>
      <c r="AL17" s="609">
        <v>1.5</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3231000</v>
      </c>
      <c r="CS17" s="587"/>
      <c r="CT17" s="587"/>
      <c r="CU17" s="587"/>
      <c r="CV17" s="587"/>
      <c r="CW17" s="587"/>
      <c r="CX17" s="587"/>
      <c r="CY17" s="588"/>
      <c r="CZ17" s="639">
        <v>10</v>
      </c>
      <c r="DA17" s="639"/>
      <c r="DB17" s="639"/>
      <c r="DC17" s="639"/>
      <c r="DD17" s="592" t="s">
        <v>110</v>
      </c>
      <c r="DE17" s="587"/>
      <c r="DF17" s="587"/>
      <c r="DG17" s="587"/>
      <c r="DH17" s="587"/>
      <c r="DI17" s="587"/>
      <c r="DJ17" s="587"/>
      <c r="DK17" s="587"/>
      <c r="DL17" s="587"/>
      <c r="DM17" s="587"/>
      <c r="DN17" s="587"/>
      <c r="DO17" s="587"/>
      <c r="DP17" s="588"/>
      <c r="DQ17" s="592">
        <v>3159347</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235972</v>
      </c>
      <c r="S18" s="587"/>
      <c r="T18" s="587"/>
      <c r="U18" s="587"/>
      <c r="V18" s="587"/>
      <c r="W18" s="587"/>
      <c r="X18" s="587"/>
      <c r="Y18" s="588"/>
      <c r="Z18" s="639">
        <v>0.7</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1588342</v>
      </c>
      <c r="BH19" s="587"/>
      <c r="BI19" s="587"/>
      <c r="BJ19" s="587"/>
      <c r="BK19" s="587"/>
      <c r="BL19" s="587"/>
      <c r="BM19" s="587"/>
      <c r="BN19" s="588"/>
      <c r="BO19" s="639">
        <v>9</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19688740</v>
      </c>
      <c r="S20" s="587"/>
      <c r="T20" s="587"/>
      <c r="U20" s="587"/>
      <c r="V20" s="587"/>
      <c r="W20" s="587"/>
      <c r="X20" s="587"/>
      <c r="Y20" s="588"/>
      <c r="Z20" s="639">
        <v>59.8</v>
      </c>
      <c r="AA20" s="639"/>
      <c r="AB20" s="639"/>
      <c r="AC20" s="639"/>
      <c r="AD20" s="640">
        <v>17864421</v>
      </c>
      <c r="AE20" s="640"/>
      <c r="AF20" s="640"/>
      <c r="AG20" s="640"/>
      <c r="AH20" s="640"/>
      <c r="AI20" s="640"/>
      <c r="AJ20" s="640"/>
      <c r="AK20" s="640"/>
      <c r="AL20" s="609">
        <v>99</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1588342</v>
      </c>
      <c r="BH20" s="587"/>
      <c r="BI20" s="587"/>
      <c r="BJ20" s="587"/>
      <c r="BK20" s="587"/>
      <c r="BL20" s="587"/>
      <c r="BM20" s="587"/>
      <c r="BN20" s="588"/>
      <c r="BO20" s="639">
        <v>9</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32196902</v>
      </c>
      <c r="CS20" s="587"/>
      <c r="CT20" s="587"/>
      <c r="CU20" s="587"/>
      <c r="CV20" s="587"/>
      <c r="CW20" s="587"/>
      <c r="CX20" s="587"/>
      <c r="CY20" s="588"/>
      <c r="CZ20" s="639">
        <v>100</v>
      </c>
      <c r="DA20" s="639"/>
      <c r="DB20" s="639"/>
      <c r="DC20" s="639"/>
      <c r="DD20" s="592">
        <v>3159463</v>
      </c>
      <c r="DE20" s="587"/>
      <c r="DF20" s="587"/>
      <c r="DG20" s="587"/>
      <c r="DH20" s="587"/>
      <c r="DI20" s="587"/>
      <c r="DJ20" s="587"/>
      <c r="DK20" s="587"/>
      <c r="DL20" s="587"/>
      <c r="DM20" s="587"/>
      <c r="DN20" s="587"/>
      <c r="DO20" s="587"/>
      <c r="DP20" s="588"/>
      <c r="DQ20" s="592">
        <v>21319379</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14835</v>
      </c>
      <c r="S21" s="587"/>
      <c r="T21" s="587"/>
      <c r="U21" s="587"/>
      <c r="V21" s="587"/>
      <c r="W21" s="587"/>
      <c r="X21" s="587"/>
      <c r="Y21" s="588"/>
      <c r="Z21" s="639">
        <v>0</v>
      </c>
      <c r="AA21" s="639"/>
      <c r="AB21" s="639"/>
      <c r="AC21" s="639"/>
      <c r="AD21" s="640">
        <v>14835</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652354</v>
      </c>
      <c r="S22" s="587"/>
      <c r="T22" s="587"/>
      <c r="U22" s="587"/>
      <c r="V22" s="587"/>
      <c r="W22" s="587"/>
      <c r="X22" s="587"/>
      <c r="Y22" s="588"/>
      <c r="Z22" s="639">
        <v>2</v>
      </c>
      <c r="AA22" s="639"/>
      <c r="AB22" s="639"/>
      <c r="AC22" s="639"/>
      <c r="AD22" s="640" t="s">
        <v>110</v>
      </c>
      <c r="AE22" s="640"/>
      <c r="AF22" s="640"/>
      <c r="AG22" s="640"/>
      <c r="AH22" s="640"/>
      <c r="AI22" s="640"/>
      <c r="AJ22" s="640"/>
      <c r="AK22" s="640"/>
      <c r="AL22" s="609" t="s">
        <v>110</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563175</v>
      </c>
      <c r="S23" s="587"/>
      <c r="T23" s="587"/>
      <c r="U23" s="587"/>
      <c r="V23" s="587"/>
      <c r="W23" s="587"/>
      <c r="X23" s="587"/>
      <c r="Y23" s="588"/>
      <c r="Z23" s="639">
        <v>1.7</v>
      </c>
      <c r="AA23" s="639"/>
      <c r="AB23" s="639"/>
      <c r="AC23" s="639"/>
      <c r="AD23" s="640">
        <v>102463</v>
      </c>
      <c r="AE23" s="640"/>
      <c r="AF23" s="640"/>
      <c r="AG23" s="640"/>
      <c r="AH23" s="640"/>
      <c r="AI23" s="640"/>
      <c r="AJ23" s="640"/>
      <c r="AK23" s="640"/>
      <c r="AL23" s="609">
        <v>0.6</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v>1588342</v>
      </c>
      <c r="BH23" s="587"/>
      <c r="BI23" s="587"/>
      <c r="BJ23" s="587"/>
      <c r="BK23" s="587"/>
      <c r="BL23" s="587"/>
      <c r="BM23" s="587"/>
      <c r="BN23" s="588"/>
      <c r="BO23" s="639">
        <v>9</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129512</v>
      </c>
      <c r="S24" s="587"/>
      <c r="T24" s="587"/>
      <c r="U24" s="587"/>
      <c r="V24" s="587"/>
      <c r="W24" s="587"/>
      <c r="X24" s="587"/>
      <c r="Y24" s="588"/>
      <c r="Z24" s="639">
        <v>0.4</v>
      </c>
      <c r="AA24" s="639"/>
      <c r="AB24" s="639"/>
      <c r="AC24" s="639"/>
      <c r="AD24" s="640" t="s">
        <v>110</v>
      </c>
      <c r="AE24" s="640"/>
      <c r="AF24" s="640"/>
      <c r="AG24" s="640"/>
      <c r="AH24" s="640"/>
      <c r="AI24" s="640"/>
      <c r="AJ24" s="640"/>
      <c r="AK24" s="640"/>
      <c r="AL24" s="609" t="s">
        <v>110</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17108726</v>
      </c>
      <c r="CS24" s="637"/>
      <c r="CT24" s="637"/>
      <c r="CU24" s="637"/>
      <c r="CV24" s="637"/>
      <c r="CW24" s="637"/>
      <c r="CX24" s="637"/>
      <c r="CY24" s="684"/>
      <c r="CZ24" s="688">
        <v>53.1</v>
      </c>
      <c r="DA24" s="689"/>
      <c r="DB24" s="689"/>
      <c r="DC24" s="690"/>
      <c r="DD24" s="683">
        <v>10841165</v>
      </c>
      <c r="DE24" s="637"/>
      <c r="DF24" s="637"/>
      <c r="DG24" s="637"/>
      <c r="DH24" s="637"/>
      <c r="DI24" s="637"/>
      <c r="DJ24" s="637"/>
      <c r="DK24" s="684"/>
      <c r="DL24" s="683">
        <v>10810931</v>
      </c>
      <c r="DM24" s="637"/>
      <c r="DN24" s="637"/>
      <c r="DO24" s="637"/>
      <c r="DP24" s="637"/>
      <c r="DQ24" s="637"/>
      <c r="DR24" s="637"/>
      <c r="DS24" s="637"/>
      <c r="DT24" s="637"/>
      <c r="DU24" s="637"/>
      <c r="DV24" s="684"/>
      <c r="DW24" s="685">
        <v>56.7</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5162829</v>
      </c>
      <c r="S25" s="587"/>
      <c r="T25" s="587"/>
      <c r="U25" s="587"/>
      <c r="V25" s="587"/>
      <c r="W25" s="587"/>
      <c r="X25" s="587"/>
      <c r="Y25" s="588"/>
      <c r="Z25" s="639">
        <v>15.7</v>
      </c>
      <c r="AA25" s="639"/>
      <c r="AB25" s="639"/>
      <c r="AC25" s="639"/>
      <c r="AD25" s="640" t="s">
        <v>110</v>
      </c>
      <c r="AE25" s="640"/>
      <c r="AF25" s="640"/>
      <c r="AG25" s="640"/>
      <c r="AH25" s="640"/>
      <c r="AI25" s="640"/>
      <c r="AJ25" s="640"/>
      <c r="AK25" s="640"/>
      <c r="AL25" s="609" t="s">
        <v>110</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5344855</v>
      </c>
      <c r="CS25" s="605"/>
      <c r="CT25" s="605"/>
      <c r="CU25" s="605"/>
      <c r="CV25" s="605"/>
      <c r="CW25" s="605"/>
      <c r="CX25" s="605"/>
      <c r="CY25" s="606"/>
      <c r="CZ25" s="589">
        <v>16.600000000000001</v>
      </c>
      <c r="DA25" s="607"/>
      <c r="DB25" s="607"/>
      <c r="DC25" s="608"/>
      <c r="DD25" s="592">
        <v>5031600</v>
      </c>
      <c r="DE25" s="605"/>
      <c r="DF25" s="605"/>
      <c r="DG25" s="605"/>
      <c r="DH25" s="605"/>
      <c r="DI25" s="605"/>
      <c r="DJ25" s="605"/>
      <c r="DK25" s="606"/>
      <c r="DL25" s="592">
        <v>5001366</v>
      </c>
      <c r="DM25" s="605"/>
      <c r="DN25" s="605"/>
      <c r="DO25" s="605"/>
      <c r="DP25" s="605"/>
      <c r="DQ25" s="605"/>
      <c r="DR25" s="605"/>
      <c r="DS25" s="605"/>
      <c r="DT25" s="605"/>
      <c r="DU25" s="605"/>
      <c r="DV25" s="606"/>
      <c r="DW25" s="609">
        <v>26.2</v>
      </c>
      <c r="DX25" s="610"/>
      <c r="DY25" s="610"/>
      <c r="DZ25" s="610"/>
      <c r="EA25" s="610"/>
      <c r="EB25" s="610"/>
      <c r="EC25" s="611"/>
    </row>
    <row r="26" spans="2:133" ht="11.25" customHeight="1">
      <c r="B26" s="677" t="s">
        <v>274</v>
      </c>
      <c r="C26" s="678"/>
      <c r="D26" s="678"/>
      <c r="E26" s="678"/>
      <c r="F26" s="678"/>
      <c r="G26" s="678"/>
      <c r="H26" s="678"/>
      <c r="I26" s="678"/>
      <c r="J26" s="678"/>
      <c r="K26" s="678"/>
      <c r="L26" s="678"/>
      <c r="M26" s="678"/>
      <c r="N26" s="678"/>
      <c r="O26" s="678"/>
      <c r="P26" s="678"/>
      <c r="Q26" s="679"/>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3529471</v>
      </c>
      <c r="CS26" s="587"/>
      <c r="CT26" s="587"/>
      <c r="CU26" s="587"/>
      <c r="CV26" s="587"/>
      <c r="CW26" s="587"/>
      <c r="CX26" s="587"/>
      <c r="CY26" s="588"/>
      <c r="CZ26" s="589">
        <v>11</v>
      </c>
      <c r="DA26" s="607"/>
      <c r="DB26" s="607"/>
      <c r="DC26" s="608"/>
      <c r="DD26" s="592">
        <v>3241861</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2169685</v>
      </c>
      <c r="S27" s="587"/>
      <c r="T27" s="587"/>
      <c r="U27" s="587"/>
      <c r="V27" s="587"/>
      <c r="W27" s="587"/>
      <c r="X27" s="587"/>
      <c r="Y27" s="588"/>
      <c r="Z27" s="639">
        <v>6.6</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17709917</v>
      </c>
      <c r="BH27" s="587"/>
      <c r="BI27" s="587"/>
      <c r="BJ27" s="587"/>
      <c r="BK27" s="587"/>
      <c r="BL27" s="587"/>
      <c r="BM27" s="587"/>
      <c r="BN27" s="588"/>
      <c r="BO27" s="639">
        <v>100</v>
      </c>
      <c r="BP27" s="639"/>
      <c r="BQ27" s="639"/>
      <c r="BR27" s="639"/>
      <c r="BS27" s="592">
        <v>221623</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8532871</v>
      </c>
      <c r="CS27" s="605"/>
      <c r="CT27" s="605"/>
      <c r="CU27" s="605"/>
      <c r="CV27" s="605"/>
      <c r="CW27" s="605"/>
      <c r="CX27" s="605"/>
      <c r="CY27" s="606"/>
      <c r="CZ27" s="589">
        <v>26.5</v>
      </c>
      <c r="DA27" s="607"/>
      <c r="DB27" s="607"/>
      <c r="DC27" s="608"/>
      <c r="DD27" s="592">
        <v>2650218</v>
      </c>
      <c r="DE27" s="605"/>
      <c r="DF27" s="605"/>
      <c r="DG27" s="605"/>
      <c r="DH27" s="605"/>
      <c r="DI27" s="605"/>
      <c r="DJ27" s="605"/>
      <c r="DK27" s="606"/>
      <c r="DL27" s="592">
        <v>2650218</v>
      </c>
      <c r="DM27" s="605"/>
      <c r="DN27" s="605"/>
      <c r="DO27" s="605"/>
      <c r="DP27" s="605"/>
      <c r="DQ27" s="605"/>
      <c r="DR27" s="605"/>
      <c r="DS27" s="605"/>
      <c r="DT27" s="605"/>
      <c r="DU27" s="605"/>
      <c r="DV27" s="606"/>
      <c r="DW27" s="609">
        <v>13.9</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28337</v>
      </c>
      <c r="S28" s="587"/>
      <c r="T28" s="587"/>
      <c r="U28" s="587"/>
      <c r="V28" s="587"/>
      <c r="W28" s="587"/>
      <c r="X28" s="587"/>
      <c r="Y28" s="588"/>
      <c r="Z28" s="639">
        <v>0.1</v>
      </c>
      <c r="AA28" s="639"/>
      <c r="AB28" s="639"/>
      <c r="AC28" s="639"/>
      <c r="AD28" s="640">
        <v>20681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3231000</v>
      </c>
      <c r="CS28" s="587"/>
      <c r="CT28" s="587"/>
      <c r="CU28" s="587"/>
      <c r="CV28" s="587"/>
      <c r="CW28" s="587"/>
      <c r="CX28" s="587"/>
      <c r="CY28" s="588"/>
      <c r="CZ28" s="589">
        <v>10</v>
      </c>
      <c r="DA28" s="607"/>
      <c r="DB28" s="607"/>
      <c r="DC28" s="608"/>
      <c r="DD28" s="592">
        <v>3159347</v>
      </c>
      <c r="DE28" s="587"/>
      <c r="DF28" s="587"/>
      <c r="DG28" s="587"/>
      <c r="DH28" s="587"/>
      <c r="DI28" s="587"/>
      <c r="DJ28" s="587"/>
      <c r="DK28" s="588"/>
      <c r="DL28" s="592">
        <v>3159347</v>
      </c>
      <c r="DM28" s="587"/>
      <c r="DN28" s="587"/>
      <c r="DO28" s="587"/>
      <c r="DP28" s="587"/>
      <c r="DQ28" s="587"/>
      <c r="DR28" s="587"/>
      <c r="DS28" s="587"/>
      <c r="DT28" s="587"/>
      <c r="DU28" s="587"/>
      <c r="DV28" s="588"/>
      <c r="DW28" s="609">
        <v>16.600000000000001</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7550</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57</v>
      </c>
      <c r="CG29" s="620"/>
      <c r="CH29" s="620"/>
      <c r="CI29" s="620"/>
      <c r="CJ29" s="620"/>
      <c r="CK29" s="620"/>
      <c r="CL29" s="620"/>
      <c r="CM29" s="620"/>
      <c r="CN29" s="620"/>
      <c r="CO29" s="620"/>
      <c r="CP29" s="620"/>
      <c r="CQ29" s="621"/>
      <c r="CR29" s="586">
        <v>3231000</v>
      </c>
      <c r="CS29" s="605"/>
      <c r="CT29" s="605"/>
      <c r="CU29" s="605"/>
      <c r="CV29" s="605"/>
      <c r="CW29" s="605"/>
      <c r="CX29" s="605"/>
      <c r="CY29" s="606"/>
      <c r="CZ29" s="589">
        <v>10</v>
      </c>
      <c r="DA29" s="607"/>
      <c r="DB29" s="607"/>
      <c r="DC29" s="608"/>
      <c r="DD29" s="592">
        <v>3159347</v>
      </c>
      <c r="DE29" s="605"/>
      <c r="DF29" s="605"/>
      <c r="DG29" s="605"/>
      <c r="DH29" s="605"/>
      <c r="DI29" s="605"/>
      <c r="DJ29" s="605"/>
      <c r="DK29" s="606"/>
      <c r="DL29" s="592">
        <v>3159347</v>
      </c>
      <c r="DM29" s="605"/>
      <c r="DN29" s="605"/>
      <c r="DO29" s="605"/>
      <c r="DP29" s="605"/>
      <c r="DQ29" s="605"/>
      <c r="DR29" s="605"/>
      <c r="DS29" s="605"/>
      <c r="DT29" s="605"/>
      <c r="DU29" s="605"/>
      <c r="DV29" s="606"/>
      <c r="DW29" s="609">
        <v>16.600000000000001</v>
      </c>
      <c r="DX29" s="610"/>
      <c r="DY29" s="610"/>
      <c r="DZ29" s="610"/>
      <c r="EA29" s="610"/>
      <c r="EB29" s="610"/>
      <c r="EC29" s="611"/>
    </row>
    <row r="30" spans="2:133" ht="11.25" customHeight="1">
      <c r="B30" s="583" t="s">
        <v>286</v>
      </c>
      <c r="C30" s="584"/>
      <c r="D30" s="584"/>
      <c r="E30" s="584"/>
      <c r="F30" s="584"/>
      <c r="G30" s="584"/>
      <c r="H30" s="584"/>
      <c r="I30" s="584"/>
      <c r="J30" s="584"/>
      <c r="K30" s="584"/>
      <c r="L30" s="584"/>
      <c r="M30" s="584"/>
      <c r="N30" s="584"/>
      <c r="O30" s="584"/>
      <c r="P30" s="584"/>
      <c r="Q30" s="585"/>
      <c r="R30" s="586">
        <v>80703</v>
      </c>
      <c r="S30" s="587"/>
      <c r="T30" s="587"/>
      <c r="U30" s="587"/>
      <c r="V30" s="587"/>
      <c r="W30" s="587"/>
      <c r="X30" s="587"/>
      <c r="Y30" s="588"/>
      <c r="Z30" s="639">
        <v>0.2</v>
      </c>
      <c r="AA30" s="639"/>
      <c r="AB30" s="639"/>
      <c r="AC30" s="639"/>
      <c r="AD30" s="640" t="s">
        <v>110</v>
      </c>
      <c r="AE30" s="640"/>
      <c r="AF30" s="640"/>
      <c r="AG30" s="640"/>
      <c r="AH30" s="640"/>
      <c r="AI30" s="640"/>
      <c r="AJ30" s="640"/>
      <c r="AK30" s="640"/>
      <c r="AL30" s="609" t="s">
        <v>110</v>
      </c>
      <c r="AM30" s="641"/>
      <c r="AN30" s="641"/>
      <c r="AO30" s="642"/>
      <c r="AP30" s="664" t="s">
        <v>287</v>
      </c>
      <c r="AQ30" s="665"/>
      <c r="AR30" s="665"/>
      <c r="AS30" s="665"/>
      <c r="AT30" s="670" t="s">
        <v>288</v>
      </c>
      <c r="AU30" s="182"/>
      <c r="AV30" s="182"/>
      <c r="AW30" s="182"/>
      <c r="AX30" s="673" t="s">
        <v>168</v>
      </c>
      <c r="AY30" s="674"/>
      <c r="AZ30" s="674"/>
      <c r="BA30" s="674"/>
      <c r="BB30" s="674"/>
      <c r="BC30" s="674"/>
      <c r="BD30" s="674"/>
      <c r="BE30" s="674"/>
      <c r="BF30" s="675"/>
      <c r="BG30" s="652">
        <v>98.7</v>
      </c>
      <c r="BH30" s="653"/>
      <c r="BI30" s="653"/>
      <c r="BJ30" s="653"/>
      <c r="BK30" s="653"/>
      <c r="BL30" s="653"/>
      <c r="BM30" s="654">
        <v>95.8</v>
      </c>
      <c r="BN30" s="653"/>
      <c r="BO30" s="653"/>
      <c r="BP30" s="653"/>
      <c r="BQ30" s="655"/>
      <c r="BR30" s="652">
        <v>98.6</v>
      </c>
      <c r="BS30" s="653"/>
      <c r="BT30" s="653"/>
      <c r="BU30" s="653"/>
      <c r="BV30" s="653"/>
      <c r="BW30" s="653"/>
      <c r="BX30" s="654">
        <v>95.1</v>
      </c>
      <c r="BY30" s="653"/>
      <c r="BZ30" s="653"/>
      <c r="CA30" s="653"/>
      <c r="CB30" s="655"/>
      <c r="CD30" s="658"/>
      <c r="CE30" s="659"/>
      <c r="CF30" s="623" t="s">
        <v>289</v>
      </c>
      <c r="CG30" s="620"/>
      <c r="CH30" s="620"/>
      <c r="CI30" s="620"/>
      <c r="CJ30" s="620"/>
      <c r="CK30" s="620"/>
      <c r="CL30" s="620"/>
      <c r="CM30" s="620"/>
      <c r="CN30" s="620"/>
      <c r="CO30" s="620"/>
      <c r="CP30" s="620"/>
      <c r="CQ30" s="621"/>
      <c r="CR30" s="586">
        <v>2808763</v>
      </c>
      <c r="CS30" s="587"/>
      <c r="CT30" s="587"/>
      <c r="CU30" s="587"/>
      <c r="CV30" s="587"/>
      <c r="CW30" s="587"/>
      <c r="CX30" s="587"/>
      <c r="CY30" s="588"/>
      <c r="CZ30" s="589">
        <v>8.6999999999999993</v>
      </c>
      <c r="DA30" s="607"/>
      <c r="DB30" s="607"/>
      <c r="DC30" s="608"/>
      <c r="DD30" s="592">
        <v>2737110</v>
      </c>
      <c r="DE30" s="587"/>
      <c r="DF30" s="587"/>
      <c r="DG30" s="587"/>
      <c r="DH30" s="587"/>
      <c r="DI30" s="587"/>
      <c r="DJ30" s="587"/>
      <c r="DK30" s="588"/>
      <c r="DL30" s="592">
        <v>2737110</v>
      </c>
      <c r="DM30" s="587"/>
      <c r="DN30" s="587"/>
      <c r="DO30" s="587"/>
      <c r="DP30" s="587"/>
      <c r="DQ30" s="587"/>
      <c r="DR30" s="587"/>
      <c r="DS30" s="587"/>
      <c r="DT30" s="587"/>
      <c r="DU30" s="587"/>
      <c r="DV30" s="588"/>
      <c r="DW30" s="609">
        <v>14.4</v>
      </c>
      <c r="DX30" s="610"/>
      <c r="DY30" s="610"/>
      <c r="DZ30" s="610"/>
      <c r="EA30" s="610"/>
      <c r="EB30" s="610"/>
      <c r="EC30" s="611"/>
    </row>
    <row r="31" spans="2:133" ht="11.25" customHeight="1">
      <c r="B31" s="583" t="s">
        <v>290</v>
      </c>
      <c r="C31" s="584"/>
      <c r="D31" s="584"/>
      <c r="E31" s="584"/>
      <c r="F31" s="584"/>
      <c r="G31" s="584"/>
      <c r="H31" s="584"/>
      <c r="I31" s="584"/>
      <c r="J31" s="584"/>
      <c r="K31" s="584"/>
      <c r="L31" s="584"/>
      <c r="M31" s="584"/>
      <c r="N31" s="584"/>
      <c r="O31" s="584"/>
      <c r="P31" s="584"/>
      <c r="Q31" s="585"/>
      <c r="R31" s="586">
        <v>800789</v>
      </c>
      <c r="S31" s="587"/>
      <c r="T31" s="587"/>
      <c r="U31" s="587"/>
      <c r="V31" s="587"/>
      <c r="W31" s="587"/>
      <c r="X31" s="587"/>
      <c r="Y31" s="588"/>
      <c r="Z31" s="639">
        <v>2.4</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97.9</v>
      </c>
      <c r="BH31" s="605"/>
      <c r="BI31" s="605"/>
      <c r="BJ31" s="605"/>
      <c r="BK31" s="605"/>
      <c r="BL31" s="605"/>
      <c r="BM31" s="641">
        <v>93</v>
      </c>
      <c r="BN31" s="651"/>
      <c r="BO31" s="651"/>
      <c r="BP31" s="651"/>
      <c r="BQ31" s="615"/>
      <c r="BR31" s="650">
        <v>97.8</v>
      </c>
      <c r="BS31" s="605"/>
      <c r="BT31" s="605"/>
      <c r="BU31" s="605"/>
      <c r="BV31" s="605"/>
      <c r="BW31" s="605"/>
      <c r="BX31" s="641">
        <v>92.2</v>
      </c>
      <c r="BY31" s="651"/>
      <c r="BZ31" s="651"/>
      <c r="CA31" s="651"/>
      <c r="CB31" s="615"/>
      <c r="CD31" s="658"/>
      <c r="CE31" s="659"/>
      <c r="CF31" s="623" t="s">
        <v>293</v>
      </c>
      <c r="CG31" s="620"/>
      <c r="CH31" s="620"/>
      <c r="CI31" s="620"/>
      <c r="CJ31" s="620"/>
      <c r="CK31" s="620"/>
      <c r="CL31" s="620"/>
      <c r="CM31" s="620"/>
      <c r="CN31" s="620"/>
      <c r="CO31" s="620"/>
      <c r="CP31" s="620"/>
      <c r="CQ31" s="621"/>
      <c r="CR31" s="586">
        <v>422237</v>
      </c>
      <c r="CS31" s="605"/>
      <c r="CT31" s="605"/>
      <c r="CU31" s="605"/>
      <c r="CV31" s="605"/>
      <c r="CW31" s="605"/>
      <c r="CX31" s="605"/>
      <c r="CY31" s="606"/>
      <c r="CZ31" s="589">
        <v>1.3</v>
      </c>
      <c r="DA31" s="607"/>
      <c r="DB31" s="607"/>
      <c r="DC31" s="608"/>
      <c r="DD31" s="592">
        <v>422237</v>
      </c>
      <c r="DE31" s="605"/>
      <c r="DF31" s="605"/>
      <c r="DG31" s="605"/>
      <c r="DH31" s="605"/>
      <c r="DI31" s="605"/>
      <c r="DJ31" s="605"/>
      <c r="DK31" s="606"/>
      <c r="DL31" s="592">
        <v>422237</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294</v>
      </c>
      <c r="C32" s="584"/>
      <c r="D32" s="584"/>
      <c r="E32" s="584"/>
      <c r="F32" s="584"/>
      <c r="G32" s="584"/>
      <c r="H32" s="584"/>
      <c r="I32" s="584"/>
      <c r="J32" s="584"/>
      <c r="K32" s="584"/>
      <c r="L32" s="584"/>
      <c r="M32" s="584"/>
      <c r="N32" s="584"/>
      <c r="O32" s="584"/>
      <c r="P32" s="584"/>
      <c r="Q32" s="585"/>
      <c r="R32" s="586">
        <v>912410</v>
      </c>
      <c r="S32" s="587"/>
      <c r="T32" s="587"/>
      <c r="U32" s="587"/>
      <c r="V32" s="587"/>
      <c r="W32" s="587"/>
      <c r="X32" s="587"/>
      <c r="Y32" s="588"/>
      <c r="Z32" s="639">
        <v>2.8</v>
      </c>
      <c r="AA32" s="639"/>
      <c r="AB32" s="639"/>
      <c r="AC32" s="639"/>
      <c r="AD32" s="640">
        <v>36723</v>
      </c>
      <c r="AE32" s="640"/>
      <c r="AF32" s="640"/>
      <c r="AG32" s="640"/>
      <c r="AH32" s="640"/>
      <c r="AI32" s="640"/>
      <c r="AJ32" s="640"/>
      <c r="AK32" s="640"/>
      <c r="AL32" s="609">
        <v>0.2</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99</v>
      </c>
      <c r="BH32" s="571"/>
      <c r="BI32" s="571"/>
      <c r="BJ32" s="571"/>
      <c r="BK32" s="571"/>
      <c r="BL32" s="571"/>
      <c r="BM32" s="634">
        <v>97</v>
      </c>
      <c r="BN32" s="571"/>
      <c r="BO32" s="571"/>
      <c r="BP32" s="571"/>
      <c r="BQ32" s="628"/>
      <c r="BR32" s="649">
        <v>98.8</v>
      </c>
      <c r="BS32" s="571"/>
      <c r="BT32" s="571"/>
      <c r="BU32" s="571"/>
      <c r="BV32" s="571"/>
      <c r="BW32" s="571"/>
      <c r="BX32" s="634">
        <v>96.3</v>
      </c>
      <c r="BY32" s="571"/>
      <c r="BZ32" s="571"/>
      <c r="CA32" s="571"/>
      <c r="CB32" s="628"/>
      <c r="CD32" s="660"/>
      <c r="CE32" s="661"/>
      <c r="CF32" s="623" t="s">
        <v>296</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c r="B33" s="583" t="s">
        <v>297</v>
      </c>
      <c r="C33" s="584"/>
      <c r="D33" s="584"/>
      <c r="E33" s="584"/>
      <c r="F33" s="584"/>
      <c r="G33" s="584"/>
      <c r="H33" s="584"/>
      <c r="I33" s="584"/>
      <c r="J33" s="584"/>
      <c r="K33" s="584"/>
      <c r="L33" s="584"/>
      <c r="M33" s="584"/>
      <c r="N33" s="584"/>
      <c r="O33" s="584"/>
      <c r="P33" s="584"/>
      <c r="Q33" s="585"/>
      <c r="R33" s="586">
        <v>2737100</v>
      </c>
      <c r="S33" s="587"/>
      <c r="T33" s="587"/>
      <c r="U33" s="587"/>
      <c r="V33" s="587"/>
      <c r="W33" s="587"/>
      <c r="X33" s="587"/>
      <c r="Y33" s="588"/>
      <c r="Z33" s="639">
        <v>8.3000000000000007</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11928713</v>
      </c>
      <c r="CS33" s="605"/>
      <c r="CT33" s="605"/>
      <c r="CU33" s="605"/>
      <c r="CV33" s="605"/>
      <c r="CW33" s="605"/>
      <c r="CX33" s="605"/>
      <c r="CY33" s="606"/>
      <c r="CZ33" s="589">
        <v>37</v>
      </c>
      <c r="DA33" s="607"/>
      <c r="DB33" s="607"/>
      <c r="DC33" s="608"/>
      <c r="DD33" s="592">
        <v>10049521</v>
      </c>
      <c r="DE33" s="605"/>
      <c r="DF33" s="605"/>
      <c r="DG33" s="605"/>
      <c r="DH33" s="605"/>
      <c r="DI33" s="605"/>
      <c r="DJ33" s="605"/>
      <c r="DK33" s="606"/>
      <c r="DL33" s="592">
        <v>7993773</v>
      </c>
      <c r="DM33" s="605"/>
      <c r="DN33" s="605"/>
      <c r="DO33" s="605"/>
      <c r="DP33" s="605"/>
      <c r="DQ33" s="605"/>
      <c r="DR33" s="605"/>
      <c r="DS33" s="605"/>
      <c r="DT33" s="605"/>
      <c r="DU33" s="605"/>
      <c r="DV33" s="606"/>
      <c r="DW33" s="609">
        <v>42</v>
      </c>
      <c r="DX33" s="610"/>
      <c r="DY33" s="610"/>
      <c r="DZ33" s="610"/>
      <c r="EA33" s="610"/>
      <c r="EB33" s="610"/>
      <c r="EC33" s="611"/>
    </row>
    <row r="34" spans="2:133" ht="11.25" customHeight="1">
      <c r="B34" s="583" t="s">
        <v>299</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4466465</v>
      </c>
      <c r="CS34" s="587"/>
      <c r="CT34" s="587"/>
      <c r="CU34" s="587"/>
      <c r="CV34" s="587"/>
      <c r="CW34" s="587"/>
      <c r="CX34" s="587"/>
      <c r="CY34" s="588"/>
      <c r="CZ34" s="589">
        <v>13.9</v>
      </c>
      <c r="DA34" s="607"/>
      <c r="DB34" s="607"/>
      <c r="DC34" s="608"/>
      <c r="DD34" s="592">
        <v>3402913</v>
      </c>
      <c r="DE34" s="587"/>
      <c r="DF34" s="587"/>
      <c r="DG34" s="587"/>
      <c r="DH34" s="587"/>
      <c r="DI34" s="587"/>
      <c r="DJ34" s="587"/>
      <c r="DK34" s="588"/>
      <c r="DL34" s="592">
        <v>3280376</v>
      </c>
      <c r="DM34" s="587"/>
      <c r="DN34" s="587"/>
      <c r="DO34" s="587"/>
      <c r="DP34" s="587"/>
      <c r="DQ34" s="587"/>
      <c r="DR34" s="587"/>
      <c r="DS34" s="587"/>
      <c r="DT34" s="587"/>
      <c r="DU34" s="587"/>
      <c r="DV34" s="588"/>
      <c r="DW34" s="609">
        <v>17.2</v>
      </c>
      <c r="DX34" s="610"/>
      <c r="DY34" s="610"/>
      <c r="DZ34" s="610"/>
      <c r="EA34" s="610"/>
      <c r="EB34" s="610"/>
      <c r="EC34" s="611"/>
    </row>
    <row r="35" spans="2:133" ht="11.25" customHeight="1">
      <c r="B35" s="583" t="s">
        <v>303</v>
      </c>
      <c r="C35" s="584"/>
      <c r="D35" s="584"/>
      <c r="E35" s="584"/>
      <c r="F35" s="584"/>
      <c r="G35" s="584"/>
      <c r="H35" s="584"/>
      <c r="I35" s="584"/>
      <c r="J35" s="584"/>
      <c r="K35" s="584"/>
      <c r="L35" s="584"/>
      <c r="M35" s="584"/>
      <c r="N35" s="584"/>
      <c r="O35" s="584"/>
      <c r="P35" s="584"/>
      <c r="Q35" s="585"/>
      <c r="R35" s="586">
        <v>1013800</v>
      </c>
      <c r="S35" s="587"/>
      <c r="T35" s="587"/>
      <c r="U35" s="587"/>
      <c r="V35" s="587"/>
      <c r="W35" s="587"/>
      <c r="X35" s="587"/>
      <c r="Y35" s="588"/>
      <c r="Z35" s="639">
        <v>3.1</v>
      </c>
      <c r="AA35" s="639"/>
      <c r="AB35" s="639"/>
      <c r="AC35" s="639"/>
      <c r="AD35" s="640" t="s">
        <v>110</v>
      </c>
      <c r="AE35" s="640"/>
      <c r="AF35" s="640"/>
      <c r="AG35" s="640"/>
      <c r="AH35" s="640"/>
      <c r="AI35" s="640"/>
      <c r="AJ35" s="640"/>
      <c r="AK35" s="640"/>
      <c r="AL35" s="609" t="s">
        <v>110</v>
      </c>
      <c r="AM35" s="641"/>
      <c r="AN35" s="641"/>
      <c r="AO35" s="642"/>
      <c r="AP35" s="186"/>
      <c r="AQ35" s="643" t="s">
        <v>304</v>
      </c>
      <c r="AR35" s="644"/>
      <c r="AS35" s="644"/>
      <c r="AT35" s="644"/>
      <c r="AU35" s="644"/>
      <c r="AV35" s="644"/>
      <c r="AW35" s="644"/>
      <c r="AX35" s="644"/>
      <c r="AY35" s="645"/>
      <c r="AZ35" s="636">
        <v>4787664</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-406769</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558378</v>
      </c>
      <c r="CS35" s="605"/>
      <c r="CT35" s="605"/>
      <c r="CU35" s="605"/>
      <c r="CV35" s="605"/>
      <c r="CW35" s="605"/>
      <c r="CX35" s="605"/>
      <c r="CY35" s="606"/>
      <c r="CZ35" s="589">
        <v>1.7</v>
      </c>
      <c r="DA35" s="607"/>
      <c r="DB35" s="607"/>
      <c r="DC35" s="608"/>
      <c r="DD35" s="592">
        <v>518546</v>
      </c>
      <c r="DE35" s="605"/>
      <c r="DF35" s="605"/>
      <c r="DG35" s="605"/>
      <c r="DH35" s="605"/>
      <c r="DI35" s="605"/>
      <c r="DJ35" s="605"/>
      <c r="DK35" s="606"/>
      <c r="DL35" s="592">
        <v>518546</v>
      </c>
      <c r="DM35" s="605"/>
      <c r="DN35" s="605"/>
      <c r="DO35" s="605"/>
      <c r="DP35" s="605"/>
      <c r="DQ35" s="605"/>
      <c r="DR35" s="605"/>
      <c r="DS35" s="605"/>
      <c r="DT35" s="605"/>
      <c r="DU35" s="605"/>
      <c r="DV35" s="606"/>
      <c r="DW35" s="609">
        <v>2.7</v>
      </c>
      <c r="DX35" s="610"/>
      <c r="DY35" s="610"/>
      <c r="DZ35" s="610"/>
      <c r="EA35" s="610"/>
      <c r="EB35" s="610"/>
      <c r="EC35" s="611"/>
    </row>
    <row r="36" spans="2:133" ht="11.25" customHeight="1">
      <c r="B36" s="567" t="s">
        <v>307</v>
      </c>
      <c r="C36" s="568"/>
      <c r="D36" s="568"/>
      <c r="E36" s="568"/>
      <c r="F36" s="568"/>
      <c r="G36" s="568"/>
      <c r="H36" s="568"/>
      <c r="I36" s="568"/>
      <c r="J36" s="568"/>
      <c r="K36" s="568"/>
      <c r="L36" s="568"/>
      <c r="M36" s="568"/>
      <c r="N36" s="568"/>
      <c r="O36" s="568"/>
      <c r="P36" s="568"/>
      <c r="Q36" s="569"/>
      <c r="R36" s="570">
        <v>32948019</v>
      </c>
      <c r="S36" s="627"/>
      <c r="T36" s="627"/>
      <c r="U36" s="627"/>
      <c r="V36" s="627"/>
      <c r="W36" s="627"/>
      <c r="X36" s="627"/>
      <c r="Y36" s="630"/>
      <c r="Z36" s="631">
        <v>100</v>
      </c>
      <c r="AA36" s="631"/>
      <c r="AB36" s="631"/>
      <c r="AC36" s="631"/>
      <c r="AD36" s="632">
        <v>18039123</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2170000</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-934126</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1631402</v>
      </c>
      <c r="CS36" s="587"/>
      <c r="CT36" s="587"/>
      <c r="CU36" s="587"/>
      <c r="CV36" s="587"/>
      <c r="CW36" s="587"/>
      <c r="CX36" s="587"/>
      <c r="CY36" s="588"/>
      <c r="CZ36" s="589">
        <v>5.0999999999999996</v>
      </c>
      <c r="DA36" s="607"/>
      <c r="DB36" s="607"/>
      <c r="DC36" s="608"/>
      <c r="DD36" s="592">
        <v>1366371</v>
      </c>
      <c r="DE36" s="587"/>
      <c r="DF36" s="587"/>
      <c r="DG36" s="587"/>
      <c r="DH36" s="587"/>
      <c r="DI36" s="587"/>
      <c r="DJ36" s="587"/>
      <c r="DK36" s="588"/>
      <c r="DL36" s="592">
        <v>948419</v>
      </c>
      <c r="DM36" s="587"/>
      <c r="DN36" s="587"/>
      <c r="DO36" s="587"/>
      <c r="DP36" s="587"/>
      <c r="DQ36" s="587"/>
      <c r="DR36" s="587"/>
      <c r="DS36" s="587"/>
      <c r="DT36" s="587"/>
      <c r="DU36" s="587"/>
      <c r="DV36" s="588"/>
      <c r="DW36" s="609">
        <v>5</v>
      </c>
      <c r="DX36" s="610"/>
      <c r="DY36" s="610"/>
      <c r="DZ36" s="610"/>
      <c r="EA36" s="610"/>
      <c r="EB36" s="610"/>
      <c r="EC36" s="611"/>
    </row>
    <row r="37" spans="2:133" ht="11.25" customHeight="1">
      <c r="AQ37" s="612" t="s">
        <v>311</v>
      </c>
      <c r="AR37" s="613"/>
      <c r="AS37" s="613"/>
      <c r="AT37" s="613"/>
      <c r="AU37" s="613"/>
      <c r="AV37" s="613"/>
      <c r="AW37" s="613"/>
      <c r="AX37" s="613"/>
      <c r="AY37" s="614"/>
      <c r="AZ37" s="586">
        <v>178097</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14579</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6546</v>
      </c>
      <c r="CS37" s="605"/>
      <c r="CT37" s="605"/>
      <c r="CU37" s="605"/>
      <c r="CV37" s="605"/>
      <c r="CW37" s="605"/>
      <c r="CX37" s="605"/>
      <c r="CY37" s="606"/>
      <c r="CZ37" s="589">
        <v>0</v>
      </c>
      <c r="DA37" s="607"/>
      <c r="DB37" s="607"/>
      <c r="DC37" s="608"/>
      <c r="DD37" s="592">
        <v>6546</v>
      </c>
      <c r="DE37" s="605"/>
      <c r="DF37" s="605"/>
      <c r="DG37" s="605"/>
      <c r="DH37" s="605"/>
      <c r="DI37" s="605"/>
      <c r="DJ37" s="605"/>
      <c r="DK37" s="606"/>
      <c r="DL37" s="592">
        <v>6154</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314</v>
      </c>
      <c r="AR38" s="613"/>
      <c r="AS38" s="613"/>
      <c r="AT38" s="613"/>
      <c r="AU38" s="613"/>
      <c r="AV38" s="613"/>
      <c r="AW38" s="613"/>
      <c r="AX38" s="613"/>
      <c r="AY38" s="614"/>
      <c r="AZ38" s="586">
        <v>70355</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25377</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4779223</v>
      </c>
      <c r="CS38" s="587"/>
      <c r="CT38" s="587"/>
      <c r="CU38" s="587"/>
      <c r="CV38" s="587"/>
      <c r="CW38" s="587"/>
      <c r="CX38" s="587"/>
      <c r="CY38" s="588"/>
      <c r="CZ38" s="589">
        <v>14.8</v>
      </c>
      <c r="DA38" s="607"/>
      <c r="DB38" s="607"/>
      <c r="DC38" s="608"/>
      <c r="DD38" s="592">
        <v>4398035</v>
      </c>
      <c r="DE38" s="587"/>
      <c r="DF38" s="587"/>
      <c r="DG38" s="587"/>
      <c r="DH38" s="587"/>
      <c r="DI38" s="587"/>
      <c r="DJ38" s="587"/>
      <c r="DK38" s="588"/>
      <c r="DL38" s="592">
        <v>3246432</v>
      </c>
      <c r="DM38" s="587"/>
      <c r="DN38" s="587"/>
      <c r="DO38" s="587"/>
      <c r="DP38" s="587"/>
      <c r="DQ38" s="587"/>
      <c r="DR38" s="587"/>
      <c r="DS38" s="587"/>
      <c r="DT38" s="587"/>
      <c r="DU38" s="587"/>
      <c r="DV38" s="588"/>
      <c r="DW38" s="609">
        <v>17</v>
      </c>
      <c r="DX38" s="610"/>
      <c r="DY38" s="610"/>
      <c r="DZ38" s="610"/>
      <c r="EA38" s="610"/>
      <c r="EB38" s="610"/>
      <c r="EC38" s="611"/>
    </row>
    <row r="39" spans="2:133" ht="11.25" customHeight="1">
      <c r="AQ39" s="612" t="s">
        <v>317</v>
      </c>
      <c r="AR39" s="613"/>
      <c r="AS39" s="613"/>
      <c r="AT39" s="613"/>
      <c r="AU39" s="613"/>
      <c r="AV39" s="613"/>
      <c r="AW39" s="613"/>
      <c r="AX39" s="613"/>
      <c r="AY39" s="614"/>
      <c r="AZ39" s="586">
        <v>8441</v>
      </c>
      <c r="BA39" s="587"/>
      <c r="BB39" s="587"/>
      <c r="BC39" s="587"/>
      <c r="BD39" s="605"/>
      <c r="BE39" s="605"/>
      <c r="BF39" s="615"/>
      <c r="BG39" s="616" t="s">
        <v>318</v>
      </c>
      <c r="BH39" s="617"/>
      <c r="BI39" s="617"/>
      <c r="BJ39" s="617"/>
      <c r="BK39" s="617"/>
      <c r="BL39" s="187"/>
      <c r="BM39" s="620" t="s">
        <v>319</v>
      </c>
      <c r="BN39" s="620"/>
      <c r="BO39" s="620"/>
      <c r="BP39" s="620"/>
      <c r="BQ39" s="620"/>
      <c r="BR39" s="620"/>
      <c r="BS39" s="620"/>
      <c r="BT39" s="620"/>
      <c r="BU39" s="621"/>
      <c r="BV39" s="586">
        <v>88</v>
      </c>
      <c r="BW39" s="587"/>
      <c r="BX39" s="587"/>
      <c r="BY39" s="587"/>
      <c r="BZ39" s="587"/>
      <c r="CA39" s="587"/>
      <c r="CB39" s="622"/>
      <c r="CD39" s="623" t="s">
        <v>320</v>
      </c>
      <c r="CE39" s="620"/>
      <c r="CF39" s="620"/>
      <c r="CG39" s="620"/>
      <c r="CH39" s="620"/>
      <c r="CI39" s="620"/>
      <c r="CJ39" s="620"/>
      <c r="CK39" s="620"/>
      <c r="CL39" s="620"/>
      <c r="CM39" s="620"/>
      <c r="CN39" s="620"/>
      <c r="CO39" s="620"/>
      <c r="CP39" s="620"/>
      <c r="CQ39" s="621"/>
      <c r="CR39" s="586">
        <v>371027</v>
      </c>
      <c r="CS39" s="605"/>
      <c r="CT39" s="605"/>
      <c r="CU39" s="605"/>
      <c r="CV39" s="605"/>
      <c r="CW39" s="605"/>
      <c r="CX39" s="605"/>
      <c r="CY39" s="606"/>
      <c r="CZ39" s="589">
        <v>1.2</v>
      </c>
      <c r="DA39" s="607"/>
      <c r="DB39" s="607"/>
      <c r="DC39" s="608"/>
      <c r="DD39" s="592">
        <v>363656</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1009379</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94</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122218</v>
      </c>
      <c r="CS40" s="587"/>
      <c r="CT40" s="587"/>
      <c r="CU40" s="587"/>
      <c r="CV40" s="587"/>
      <c r="CW40" s="587"/>
      <c r="CX40" s="587"/>
      <c r="CY40" s="588"/>
      <c r="CZ40" s="589">
        <v>0.4</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1351392</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290</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328</v>
      </c>
      <c r="CS41" s="605"/>
      <c r="CT41" s="605"/>
      <c r="CU41" s="605"/>
      <c r="CV41" s="605"/>
      <c r="CW41" s="605"/>
      <c r="CX41" s="605"/>
      <c r="CY41" s="606"/>
      <c r="CZ41" s="589" t="s">
        <v>328</v>
      </c>
      <c r="DA41" s="607"/>
      <c r="DB41" s="607"/>
      <c r="DC41" s="608"/>
      <c r="DD41" s="592" t="s">
        <v>328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3159463</v>
      </c>
      <c r="CS42" s="587"/>
      <c r="CT42" s="587"/>
      <c r="CU42" s="587"/>
      <c r="CV42" s="587"/>
      <c r="CW42" s="587"/>
      <c r="CX42" s="587"/>
      <c r="CY42" s="588"/>
      <c r="CZ42" s="589">
        <v>9.8000000000000007</v>
      </c>
      <c r="DA42" s="590"/>
      <c r="DB42" s="590"/>
      <c r="DC42" s="591"/>
      <c r="DD42" s="592">
        <v>428693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22399</v>
      </c>
      <c r="CS43" s="605"/>
      <c r="CT43" s="605"/>
      <c r="CU43" s="605"/>
      <c r="CV43" s="605"/>
      <c r="CW43" s="605"/>
      <c r="CX43" s="605"/>
      <c r="CY43" s="606"/>
      <c r="CZ43" s="589">
        <v>0.1</v>
      </c>
      <c r="DA43" s="607"/>
      <c r="DB43" s="607"/>
      <c r="DC43" s="608"/>
      <c r="DD43" s="592">
        <v>22399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285</v>
      </c>
      <c r="CE44" s="600"/>
      <c r="CF44" s="583" t="s">
        <v>334</v>
      </c>
      <c r="CG44" s="584"/>
      <c r="CH44" s="584"/>
      <c r="CI44" s="584"/>
      <c r="CJ44" s="584"/>
      <c r="CK44" s="584"/>
      <c r="CL44" s="584"/>
      <c r="CM44" s="584"/>
      <c r="CN44" s="584"/>
      <c r="CO44" s="584"/>
      <c r="CP44" s="584"/>
      <c r="CQ44" s="585"/>
      <c r="CR44" s="586">
        <v>3159463</v>
      </c>
      <c r="CS44" s="587"/>
      <c r="CT44" s="587"/>
      <c r="CU44" s="587"/>
      <c r="CV44" s="587"/>
      <c r="CW44" s="587"/>
      <c r="CX44" s="587"/>
      <c r="CY44" s="588"/>
      <c r="CZ44" s="589">
        <v>9.8000000000000007</v>
      </c>
      <c r="DA44" s="590"/>
      <c r="DB44" s="590"/>
      <c r="DC44" s="591"/>
      <c r="DD44" s="592">
        <v>428693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1658046</v>
      </c>
      <c r="CS45" s="605"/>
      <c r="CT45" s="605"/>
      <c r="CU45" s="605"/>
      <c r="CV45" s="605"/>
      <c r="CW45" s="605"/>
      <c r="CX45" s="605"/>
      <c r="CY45" s="606"/>
      <c r="CZ45" s="589">
        <v>5.0999999999999996</v>
      </c>
      <c r="DA45" s="607"/>
      <c r="DB45" s="607"/>
      <c r="DC45" s="608"/>
      <c r="DD45" s="592">
        <v>32872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1496917</v>
      </c>
      <c r="CS46" s="587"/>
      <c r="CT46" s="587"/>
      <c r="CU46" s="587"/>
      <c r="CV46" s="587"/>
      <c r="CW46" s="587"/>
      <c r="CX46" s="587"/>
      <c r="CY46" s="588"/>
      <c r="CZ46" s="589">
        <v>4.5999999999999996</v>
      </c>
      <c r="DA46" s="590"/>
      <c r="DB46" s="590"/>
      <c r="DC46" s="591"/>
      <c r="DD46" s="592">
        <v>391321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32196902</v>
      </c>
      <c r="CS49" s="571"/>
      <c r="CT49" s="571"/>
      <c r="CU49" s="571"/>
      <c r="CV49" s="571"/>
      <c r="CW49" s="571"/>
      <c r="CX49" s="571"/>
      <c r="CY49" s="572"/>
      <c r="CZ49" s="573">
        <v>100</v>
      </c>
      <c r="DA49" s="574"/>
      <c r="DB49" s="574"/>
      <c r="DC49" s="575"/>
      <c r="DD49" s="576">
        <v>21319379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341</v>
      </c>
      <c r="DK2" s="1111"/>
      <c r="DL2" s="1111"/>
      <c r="DM2" s="1111"/>
      <c r="DN2" s="1111"/>
      <c r="DO2" s="1112"/>
      <c r="DP2" s="200"/>
      <c r="DQ2" s="1110" t="s">
        <v>342</v>
      </c>
      <c r="DR2" s="1111"/>
      <c r="DS2" s="1111"/>
      <c r="DT2" s="1111"/>
      <c r="DU2" s="1111"/>
      <c r="DV2" s="1111"/>
      <c r="DW2" s="1111"/>
      <c r="DX2" s="1111"/>
      <c r="DY2" s="1111"/>
      <c r="DZ2" s="111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343</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345</v>
      </c>
      <c r="B5" s="993"/>
      <c r="C5" s="993"/>
      <c r="D5" s="993"/>
      <c r="E5" s="993"/>
      <c r="F5" s="993"/>
      <c r="G5" s="993"/>
      <c r="H5" s="993"/>
      <c r="I5" s="993"/>
      <c r="J5" s="993"/>
      <c r="K5" s="993"/>
      <c r="L5" s="993"/>
      <c r="M5" s="993"/>
      <c r="N5" s="993"/>
      <c r="O5" s="993"/>
      <c r="P5" s="994"/>
      <c r="Q5" s="998" t="s">
        <v>346</v>
      </c>
      <c r="R5" s="999"/>
      <c r="S5" s="999"/>
      <c r="T5" s="999"/>
      <c r="U5" s="1000"/>
      <c r="V5" s="998" t="s">
        <v>347</v>
      </c>
      <c r="W5" s="999"/>
      <c r="X5" s="999"/>
      <c r="Y5" s="999"/>
      <c r="Z5" s="1000"/>
      <c r="AA5" s="998" t="s">
        <v>348</v>
      </c>
      <c r="AB5" s="999"/>
      <c r="AC5" s="999"/>
      <c r="AD5" s="999"/>
      <c r="AE5" s="999"/>
      <c r="AF5" s="1113" t="s">
        <v>349</v>
      </c>
      <c r="AG5" s="999"/>
      <c r="AH5" s="999"/>
      <c r="AI5" s="999"/>
      <c r="AJ5" s="1014"/>
      <c r="AK5" s="999" t="s">
        <v>350</v>
      </c>
      <c r="AL5" s="999"/>
      <c r="AM5" s="999"/>
      <c r="AN5" s="999"/>
      <c r="AO5" s="1000"/>
      <c r="AP5" s="998" t="s">
        <v>351</v>
      </c>
      <c r="AQ5" s="999"/>
      <c r="AR5" s="999"/>
      <c r="AS5" s="999"/>
      <c r="AT5" s="1000"/>
      <c r="AU5" s="998" t="s">
        <v>352</v>
      </c>
      <c r="AV5" s="999"/>
      <c r="AW5" s="999"/>
      <c r="AX5" s="999"/>
      <c r="AY5" s="1014"/>
      <c r="AZ5" s="207"/>
      <c r="BA5" s="207"/>
      <c r="BB5" s="207"/>
      <c r="BC5" s="207"/>
      <c r="BD5" s="207"/>
      <c r="BE5" s="208"/>
      <c r="BF5" s="208"/>
      <c r="BG5" s="208"/>
      <c r="BH5" s="208"/>
      <c r="BI5" s="208"/>
      <c r="BJ5" s="208"/>
      <c r="BK5" s="208"/>
      <c r="BL5" s="208"/>
      <c r="BM5" s="208"/>
      <c r="BN5" s="208"/>
      <c r="BO5" s="208"/>
      <c r="BP5" s="208"/>
      <c r="BQ5" s="992" t="s">
        <v>353</v>
      </c>
      <c r="BR5" s="993"/>
      <c r="BS5" s="993"/>
      <c r="BT5" s="993"/>
      <c r="BU5" s="993"/>
      <c r="BV5" s="993"/>
      <c r="BW5" s="993"/>
      <c r="BX5" s="993"/>
      <c r="BY5" s="993"/>
      <c r="BZ5" s="993"/>
      <c r="CA5" s="993"/>
      <c r="CB5" s="993"/>
      <c r="CC5" s="993"/>
      <c r="CD5" s="993"/>
      <c r="CE5" s="993"/>
      <c r="CF5" s="993"/>
      <c r="CG5" s="994"/>
      <c r="CH5" s="998" t="s">
        <v>354</v>
      </c>
      <c r="CI5" s="999"/>
      <c r="CJ5" s="999"/>
      <c r="CK5" s="999"/>
      <c r="CL5" s="1000"/>
      <c r="CM5" s="998" t="s">
        <v>355</v>
      </c>
      <c r="CN5" s="999"/>
      <c r="CO5" s="999"/>
      <c r="CP5" s="999"/>
      <c r="CQ5" s="1000"/>
      <c r="CR5" s="998" t="s">
        <v>356</v>
      </c>
      <c r="CS5" s="999"/>
      <c r="CT5" s="999"/>
      <c r="CU5" s="999"/>
      <c r="CV5" s="1000"/>
      <c r="CW5" s="998" t="s">
        <v>357</v>
      </c>
      <c r="CX5" s="999"/>
      <c r="CY5" s="999"/>
      <c r="CZ5" s="999"/>
      <c r="DA5" s="1000"/>
      <c r="DB5" s="998" t="s">
        <v>358</v>
      </c>
      <c r="DC5" s="999"/>
      <c r="DD5" s="999"/>
      <c r="DE5" s="999"/>
      <c r="DF5" s="1000"/>
      <c r="DG5" s="1098" t="s">
        <v>359</v>
      </c>
      <c r="DH5" s="1099"/>
      <c r="DI5" s="1099"/>
      <c r="DJ5" s="1099"/>
      <c r="DK5" s="1100"/>
      <c r="DL5" s="1098" t="s">
        <v>360</v>
      </c>
      <c r="DM5" s="1099"/>
      <c r="DN5" s="1099"/>
      <c r="DO5" s="1099"/>
      <c r="DP5" s="1100"/>
      <c r="DQ5" s="998" t="s">
        <v>361</v>
      </c>
      <c r="DR5" s="999"/>
      <c r="DS5" s="999"/>
      <c r="DT5" s="999"/>
      <c r="DU5" s="1000"/>
      <c r="DV5" s="998" t="s">
        <v>352</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4"/>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01"/>
      <c r="DH6" s="1102"/>
      <c r="DI6" s="1102"/>
      <c r="DJ6" s="1102"/>
      <c r="DK6" s="1103"/>
      <c r="DL6" s="1101"/>
      <c r="DM6" s="1102"/>
      <c r="DN6" s="1102"/>
      <c r="DO6" s="1102"/>
      <c r="DP6" s="1103"/>
      <c r="DQ6" s="1001"/>
      <c r="DR6" s="1002"/>
      <c r="DS6" s="1002"/>
      <c r="DT6" s="1002"/>
      <c r="DU6" s="1003"/>
      <c r="DV6" s="1001"/>
      <c r="DW6" s="1002"/>
      <c r="DX6" s="1002"/>
      <c r="DY6" s="1002"/>
      <c r="DZ6" s="1015"/>
      <c r="EA6" s="205"/>
    </row>
    <row r="7" spans="1:131" s="206" customFormat="1" ht="26.25" customHeight="1" thickTop="1">
      <c r="A7" s="209">
        <v>1</v>
      </c>
      <c r="B7" s="1047" t="s">
        <v>362</v>
      </c>
      <c r="C7" s="1048"/>
      <c r="D7" s="1048"/>
      <c r="E7" s="1048"/>
      <c r="F7" s="1048"/>
      <c r="G7" s="1048"/>
      <c r="H7" s="1048"/>
      <c r="I7" s="1048"/>
      <c r="J7" s="1048"/>
      <c r="K7" s="1048"/>
      <c r="L7" s="1048"/>
      <c r="M7" s="1048"/>
      <c r="N7" s="1048"/>
      <c r="O7" s="1048"/>
      <c r="P7" s="1049"/>
      <c r="Q7" s="1104">
        <v>33321</v>
      </c>
      <c r="R7" s="1105"/>
      <c r="S7" s="1105"/>
      <c r="T7" s="1105"/>
      <c r="U7" s="1105"/>
      <c r="V7" s="1105">
        <v>32570</v>
      </c>
      <c r="W7" s="1105"/>
      <c r="X7" s="1105"/>
      <c r="Y7" s="1105"/>
      <c r="Z7" s="1105"/>
      <c r="AA7" s="1105">
        <v>751</v>
      </c>
      <c r="AB7" s="1105"/>
      <c r="AC7" s="1105"/>
      <c r="AD7" s="1105"/>
      <c r="AE7" s="1106"/>
      <c r="AF7" s="1107">
        <v>686</v>
      </c>
      <c r="AG7" s="1108"/>
      <c r="AH7" s="1108"/>
      <c r="AI7" s="1108"/>
      <c r="AJ7" s="1109"/>
      <c r="AK7" s="1091">
        <v>74</v>
      </c>
      <c r="AL7" s="1092"/>
      <c r="AM7" s="1092"/>
      <c r="AN7" s="1092"/>
      <c r="AO7" s="1092"/>
      <c r="AP7" s="1092">
        <v>24545</v>
      </c>
      <c r="AQ7" s="1092"/>
      <c r="AR7" s="1092"/>
      <c r="AS7" s="1092"/>
      <c r="AT7" s="1092"/>
      <c r="AU7" s="1093"/>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c r="BS7" s="1095" t="s">
        <v>531</v>
      </c>
      <c r="BT7" s="1096"/>
      <c r="BU7" s="1096"/>
      <c r="BV7" s="1096"/>
      <c r="BW7" s="1096"/>
      <c r="BX7" s="1096"/>
      <c r="BY7" s="1096"/>
      <c r="BZ7" s="1096"/>
      <c r="CA7" s="1096"/>
      <c r="CB7" s="1096"/>
      <c r="CC7" s="1096"/>
      <c r="CD7" s="1096"/>
      <c r="CE7" s="1096"/>
      <c r="CF7" s="1096"/>
      <c r="CG7" s="1097"/>
      <c r="CH7" s="1088">
        <v>-2</v>
      </c>
      <c r="CI7" s="1089"/>
      <c r="CJ7" s="1089"/>
      <c r="CK7" s="1089"/>
      <c r="CL7" s="1090"/>
      <c r="CM7" s="1088">
        <v>133</v>
      </c>
      <c r="CN7" s="1089"/>
      <c r="CO7" s="1089"/>
      <c r="CP7" s="1089"/>
      <c r="CQ7" s="1090"/>
      <c r="CR7" s="1088">
        <v>100</v>
      </c>
      <c r="CS7" s="1089"/>
      <c r="CT7" s="1089"/>
      <c r="CU7" s="1089"/>
      <c r="CV7" s="1090"/>
      <c r="CW7" s="1088" t="s">
        <v>541</v>
      </c>
      <c r="CX7" s="1089"/>
      <c r="CY7" s="1089"/>
      <c r="CZ7" s="1089"/>
      <c r="DA7" s="1090"/>
      <c r="DB7" s="1088" t="s">
        <v>541</v>
      </c>
      <c r="DC7" s="1089"/>
      <c r="DD7" s="1089"/>
      <c r="DE7" s="1089"/>
      <c r="DF7" s="1090"/>
      <c r="DG7" s="1088" t="s">
        <v>541</v>
      </c>
      <c r="DH7" s="1089"/>
      <c r="DI7" s="1089"/>
      <c r="DJ7" s="1089"/>
      <c r="DK7" s="1090"/>
      <c r="DL7" s="1088" t="s">
        <v>541</v>
      </c>
      <c r="DM7" s="1089"/>
      <c r="DN7" s="1089"/>
      <c r="DO7" s="1089"/>
      <c r="DP7" s="1090"/>
      <c r="DQ7" s="1088" t="s">
        <v>541</v>
      </c>
      <c r="DR7" s="1089"/>
      <c r="DS7" s="1089"/>
      <c r="DT7" s="1089"/>
      <c r="DU7" s="1090"/>
      <c r="DV7" s="1115"/>
      <c r="DW7" s="1116"/>
      <c r="DX7" s="1116"/>
      <c r="DY7" s="1116"/>
      <c r="DZ7" s="1117"/>
      <c r="EA7" s="205"/>
    </row>
    <row r="8" spans="1:131" s="206" customFormat="1" ht="26.25" customHeight="1">
      <c r="A8" s="212">
        <v>2</v>
      </c>
      <c r="B8" s="1028" t="s">
        <v>363</v>
      </c>
      <c r="C8" s="1029"/>
      <c r="D8" s="1029"/>
      <c r="E8" s="1029"/>
      <c r="F8" s="1029"/>
      <c r="G8" s="1029"/>
      <c r="H8" s="1029"/>
      <c r="I8" s="1029"/>
      <c r="J8" s="1029"/>
      <c r="K8" s="1029"/>
      <c r="L8" s="1029"/>
      <c r="M8" s="1029"/>
      <c r="N8" s="1029"/>
      <c r="O8" s="1029"/>
      <c r="P8" s="1030"/>
      <c r="Q8" s="1040">
        <v>11</v>
      </c>
      <c r="R8" s="1041"/>
      <c r="S8" s="1041"/>
      <c r="T8" s="1041"/>
      <c r="U8" s="1041"/>
      <c r="V8" s="1041">
        <v>11</v>
      </c>
      <c r="W8" s="1041"/>
      <c r="X8" s="1041"/>
      <c r="Y8" s="1041"/>
      <c r="Z8" s="1041"/>
      <c r="AA8" s="1041" t="s">
        <v>542</v>
      </c>
      <c r="AB8" s="1041"/>
      <c r="AC8" s="1041"/>
      <c r="AD8" s="1041"/>
      <c r="AE8" s="1042"/>
      <c r="AF8" s="1034" t="s">
        <v>110</v>
      </c>
      <c r="AG8" s="1035"/>
      <c r="AH8" s="1035"/>
      <c r="AI8" s="1035"/>
      <c r="AJ8" s="1036"/>
      <c r="AK8" s="1083">
        <v>6</v>
      </c>
      <c r="AL8" s="1084"/>
      <c r="AM8" s="1084"/>
      <c r="AN8" s="1084"/>
      <c r="AO8" s="1084"/>
      <c r="AP8" s="1084" t="s">
        <v>535</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85" t="s">
        <v>532</v>
      </c>
      <c r="BT8" s="1086"/>
      <c r="BU8" s="1086"/>
      <c r="BV8" s="1086"/>
      <c r="BW8" s="1086"/>
      <c r="BX8" s="1086"/>
      <c r="BY8" s="1086"/>
      <c r="BZ8" s="1086"/>
      <c r="CA8" s="1086"/>
      <c r="CB8" s="1086"/>
      <c r="CC8" s="1086"/>
      <c r="CD8" s="1086"/>
      <c r="CE8" s="1086"/>
      <c r="CF8" s="1086"/>
      <c r="CG8" s="1087"/>
      <c r="CH8" s="986">
        <v>7</v>
      </c>
      <c r="CI8" s="987"/>
      <c r="CJ8" s="987"/>
      <c r="CK8" s="987"/>
      <c r="CL8" s="988"/>
      <c r="CM8" s="986">
        <v>140</v>
      </c>
      <c r="CN8" s="987"/>
      <c r="CO8" s="987"/>
      <c r="CP8" s="987"/>
      <c r="CQ8" s="988"/>
      <c r="CR8" s="986">
        <v>45</v>
      </c>
      <c r="CS8" s="987"/>
      <c r="CT8" s="987"/>
      <c r="CU8" s="987"/>
      <c r="CV8" s="988"/>
      <c r="CW8" s="986" t="s">
        <v>541</v>
      </c>
      <c r="CX8" s="987"/>
      <c r="CY8" s="987"/>
      <c r="CZ8" s="987"/>
      <c r="DA8" s="988"/>
      <c r="DB8" s="986" t="s">
        <v>541</v>
      </c>
      <c r="DC8" s="987"/>
      <c r="DD8" s="987"/>
      <c r="DE8" s="987"/>
      <c r="DF8" s="988"/>
      <c r="DG8" s="986" t="s">
        <v>541</v>
      </c>
      <c r="DH8" s="987"/>
      <c r="DI8" s="987"/>
      <c r="DJ8" s="987"/>
      <c r="DK8" s="988"/>
      <c r="DL8" s="986" t="s">
        <v>541</v>
      </c>
      <c r="DM8" s="987"/>
      <c r="DN8" s="987"/>
      <c r="DO8" s="987"/>
      <c r="DP8" s="988"/>
      <c r="DQ8" s="986" t="s">
        <v>541</v>
      </c>
      <c r="DR8" s="987"/>
      <c r="DS8" s="987"/>
      <c r="DT8" s="987"/>
      <c r="DU8" s="988"/>
      <c r="DV8" s="989"/>
      <c r="DW8" s="990"/>
      <c r="DX8" s="990"/>
      <c r="DY8" s="990"/>
      <c r="DZ8" s="991"/>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40"/>
      <c r="R9" s="1041"/>
      <c r="S9" s="1041"/>
      <c r="T9" s="1041"/>
      <c r="U9" s="1041"/>
      <c r="V9" s="1041"/>
      <c r="W9" s="1041"/>
      <c r="X9" s="1041"/>
      <c r="Y9" s="1041"/>
      <c r="Z9" s="1041"/>
      <c r="AA9" s="1041"/>
      <c r="AB9" s="1041"/>
      <c r="AC9" s="1041"/>
      <c r="AD9" s="1041"/>
      <c r="AE9" s="1042"/>
      <c r="AF9" s="1034"/>
      <c r="AG9" s="1035"/>
      <c r="AH9" s="1035"/>
      <c r="AI9" s="1035"/>
      <c r="AJ9" s="1036"/>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85" t="s">
        <v>533</v>
      </c>
      <c r="BT9" s="1086"/>
      <c r="BU9" s="1086"/>
      <c r="BV9" s="1086"/>
      <c r="BW9" s="1086"/>
      <c r="BX9" s="1086"/>
      <c r="BY9" s="1086"/>
      <c r="BZ9" s="1086"/>
      <c r="CA9" s="1086"/>
      <c r="CB9" s="1086"/>
      <c r="CC9" s="1086"/>
      <c r="CD9" s="1086"/>
      <c r="CE9" s="1086"/>
      <c r="CF9" s="1086"/>
      <c r="CG9" s="1087"/>
      <c r="CH9" s="986">
        <v>2</v>
      </c>
      <c r="CI9" s="987"/>
      <c r="CJ9" s="987"/>
      <c r="CK9" s="987"/>
      <c r="CL9" s="988"/>
      <c r="CM9" s="986">
        <v>16</v>
      </c>
      <c r="CN9" s="987"/>
      <c r="CO9" s="987"/>
      <c r="CP9" s="987"/>
      <c r="CQ9" s="988"/>
      <c r="CR9" s="986">
        <v>3</v>
      </c>
      <c r="CS9" s="987"/>
      <c r="CT9" s="987"/>
      <c r="CU9" s="987"/>
      <c r="CV9" s="988"/>
      <c r="CW9" s="986" t="s">
        <v>541</v>
      </c>
      <c r="CX9" s="987"/>
      <c r="CY9" s="987"/>
      <c r="CZ9" s="987"/>
      <c r="DA9" s="988"/>
      <c r="DB9" s="986" t="s">
        <v>541</v>
      </c>
      <c r="DC9" s="987"/>
      <c r="DD9" s="987"/>
      <c r="DE9" s="987"/>
      <c r="DF9" s="988"/>
      <c r="DG9" s="986" t="s">
        <v>541</v>
      </c>
      <c r="DH9" s="987"/>
      <c r="DI9" s="987"/>
      <c r="DJ9" s="987"/>
      <c r="DK9" s="988"/>
      <c r="DL9" s="986" t="s">
        <v>541</v>
      </c>
      <c r="DM9" s="987"/>
      <c r="DN9" s="987"/>
      <c r="DO9" s="987"/>
      <c r="DP9" s="988"/>
      <c r="DQ9" s="986" t="s">
        <v>541</v>
      </c>
      <c r="DR9" s="987"/>
      <c r="DS9" s="987"/>
      <c r="DT9" s="987"/>
      <c r="DU9" s="988"/>
      <c r="DV9" s="989"/>
      <c r="DW9" s="990"/>
      <c r="DX9" s="990"/>
      <c r="DY9" s="990"/>
      <c r="DZ9" s="991"/>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40"/>
      <c r="R10" s="1041"/>
      <c r="S10" s="1041"/>
      <c r="T10" s="1041"/>
      <c r="U10" s="1041"/>
      <c r="V10" s="1041"/>
      <c r="W10" s="1041"/>
      <c r="X10" s="1041"/>
      <c r="Y10" s="1041"/>
      <c r="Z10" s="1041"/>
      <c r="AA10" s="1041"/>
      <c r="AB10" s="1041"/>
      <c r="AC10" s="1041"/>
      <c r="AD10" s="1041"/>
      <c r="AE10" s="1042"/>
      <c r="AF10" s="1034"/>
      <c r="AG10" s="1035"/>
      <c r="AH10" s="1035"/>
      <c r="AI10" s="1035"/>
      <c r="AJ10" s="1036"/>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85" t="s">
        <v>534</v>
      </c>
      <c r="BT10" s="1086"/>
      <c r="BU10" s="1086"/>
      <c r="BV10" s="1086"/>
      <c r="BW10" s="1086"/>
      <c r="BX10" s="1086"/>
      <c r="BY10" s="1086"/>
      <c r="BZ10" s="1086"/>
      <c r="CA10" s="1086"/>
      <c r="CB10" s="1086"/>
      <c r="CC10" s="1086"/>
      <c r="CD10" s="1086"/>
      <c r="CE10" s="1086"/>
      <c r="CF10" s="1086"/>
      <c r="CG10" s="1087"/>
      <c r="CH10" s="986">
        <v>-1</v>
      </c>
      <c r="CI10" s="987"/>
      <c r="CJ10" s="987"/>
      <c r="CK10" s="987"/>
      <c r="CL10" s="988"/>
      <c r="CM10" s="986">
        <v>7</v>
      </c>
      <c r="CN10" s="987"/>
      <c r="CO10" s="987"/>
      <c r="CP10" s="987"/>
      <c r="CQ10" s="988"/>
      <c r="CR10" s="986">
        <v>5</v>
      </c>
      <c r="CS10" s="987"/>
      <c r="CT10" s="987"/>
      <c r="CU10" s="987"/>
      <c r="CV10" s="988"/>
      <c r="CW10" s="986" t="s">
        <v>541</v>
      </c>
      <c r="CX10" s="987"/>
      <c r="CY10" s="987"/>
      <c r="CZ10" s="987"/>
      <c r="DA10" s="988"/>
      <c r="DB10" s="986" t="s">
        <v>541</v>
      </c>
      <c r="DC10" s="987"/>
      <c r="DD10" s="987"/>
      <c r="DE10" s="987"/>
      <c r="DF10" s="988"/>
      <c r="DG10" s="986" t="s">
        <v>541</v>
      </c>
      <c r="DH10" s="987"/>
      <c r="DI10" s="987"/>
      <c r="DJ10" s="987"/>
      <c r="DK10" s="988"/>
      <c r="DL10" s="986" t="s">
        <v>541</v>
      </c>
      <c r="DM10" s="987"/>
      <c r="DN10" s="987"/>
      <c r="DO10" s="987"/>
      <c r="DP10" s="988"/>
      <c r="DQ10" s="986" t="s">
        <v>541</v>
      </c>
      <c r="DR10" s="987"/>
      <c r="DS10" s="987"/>
      <c r="DT10" s="987"/>
      <c r="DU10" s="988"/>
      <c r="DV10" s="989"/>
      <c r="DW10" s="990"/>
      <c r="DX10" s="990"/>
      <c r="DY10" s="990"/>
      <c r="DZ10" s="991"/>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40"/>
      <c r="R11" s="1041"/>
      <c r="S11" s="1041"/>
      <c r="T11" s="1041"/>
      <c r="U11" s="1041"/>
      <c r="V11" s="1041"/>
      <c r="W11" s="1041"/>
      <c r="X11" s="1041"/>
      <c r="Y11" s="1041"/>
      <c r="Z11" s="1041"/>
      <c r="AA11" s="1041"/>
      <c r="AB11" s="1041"/>
      <c r="AC11" s="1041"/>
      <c r="AD11" s="1041"/>
      <c r="AE11" s="1042"/>
      <c r="AF11" s="1034"/>
      <c r="AG11" s="1035"/>
      <c r="AH11" s="1035"/>
      <c r="AI11" s="1035"/>
      <c r="AJ11" s="1036"/>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40"/>
      <c r="R12" s="1041"/>
      <c r="S12" s="1041"/>
      <c r="T12" s="1041"/>
      <c r="U12" s="1041"/>
      <c r="V12" s="1041"/>
      <c r="W12" s="1041"/>
      <c r="X12" s="1041"/>
      <c r="Y12" s="1041"/>
      <c r="Z12" s="1041"/>
      <c r="AA12" s="1041"/>
      <c r="AB12" s="1041"/>
      <c r="AC12" s="1041"/>
      <c r="AD12" s="1041"/>
      <c r="AE12" s="1042"/>
      <c r="AF12" s="1034"/>
      <c r="AG12" s="1035"/>
      <c r="AH12" s="1035"/>
      <c r="AI12" s="1035"/>
      <c r="AJ12" s="103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40"/>
      <c r="R13" s="1041"/>
      <c r="S13" s="1041"/>
      <c r="T13" s="1041"/>
      <c r="U13" s="1041"/>
      <c r="V13" s="1041"/>
      <c r="W13" s="1041"/>
      <c r="X13" s="1041"/>
      <c r="Y13" s="1041"/>
      <c r="Z13" s="1041"/>
      <c r="AA13" s="1041"/>
      <c r="AB13" s="1041"/>
      <c r="AC13" s="1041"/>
      <c r="AD13" s="1041"/>
      <c r="AE13" s="1042"/>
      <c r="AF13" s="1034"/>
      <c r="AG13" s="1035"/>
      <c r="AH13" s="1035"/>
      <c r="AI13" s="1035"/>
      <c r="AJ13" s="103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40"/>
      <c r="R14" s="1041"/>
      <c r="S14" s="1041"/>
      <c r="T14" s="1041"/>
      <c r="U14" s="1041"/>
      <c r="V14" s="1041"/>
      <c r="W14" s="1041"/>
      <c r="X14" s="1041"/>
      <c r="Y14" s="1041"/>
      <c r="Z14" s="1041"/>
      <c r="AA14" s="1041"/>
      <c r="AB14" s="1041"/>
      <c r="AC14" s="1041"/>
      <c r="AD14" s="1041"/>
      <c r="AE14" s="1042"/>
      <c r="AF14" s="1034"/>
      <c r="AG14" s="1035"/>
      <c r="AH14" s="1035"/>
      <c r="AI14" s="1035"/>
      <c r="AJ14" s="103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40"/>
      <c r="R15" s="1041"/>
      <c r="S15" s="1041"/>
      <c r="T15" s="1041"/>
      <c r="U15" s="1041"/>
      <c r="V15" s="1041"/>
      <c r="W15" s="1041"/>
      <c r="X15" s="1041"/>
      <c r="Y15" s="1041"/>
      <c r="Z15" s="1041"/>
      <c r="AA15" s="1041"/>
      <c r="AB15" s="1041"/>
      <c r="AC15" s="1041"/>
      <c r="AD15" s="1041"/>
      <c r="AE15" s="1042"/>
      <c r="AF15" s="1034"/>
      <c r="AG15" s="1035"/>
      <c r="AH15" s="1035"/>
      <c r="AI15" s="1035"/>
      <c r="AJ15" s="103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40"/>
      <c r="R16" s="1041"/>
      <c r="S16" s="1041"/>
      <c r="T16" s="1041"/>
      <c r="U16" s="1041"/>
      <c r="V16" s="1041"/>
      <c r="W16" s="1041"/>
      <c r="X16" s="1041"/>
      <c r="Y16" s="1041"/>
      <c r="Z16" s="1041"/>
      <c r="AA16" s="1041"/>
      <c r="AB16" s="1041"/>
      <c r="AC16" s="1041"/>
      <c r="AD16" s="1041"/>
      <c r="AE16" s="1042"/>
      <c r="AF16" s="1034"/>
      <c r="AG16" s="1035"/>
      <c r="AH16" s="1035"/>
      <c r="AI16" s="1035"/>
      <c r="AJ16" s="103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40"/>
      <c r="R17" s="1041"/>
      <c r="S17" s="1041"/>
      <c r="T17" s="1041"/>
      <c r="U17" s="1041"/>
      <c r="V17" s="1041"/>
      <c r="W17" s="1041"/>
      <c r="X17" s="1041"/>
      <c r="Y17" s="1041"/>
      <c r="Z17" s="1041"/>
      <c r="AA17" s="1041"/>
      <c r="AB17" s="1041"/>
      <c r="AC17" s="1041"/>
      <c r="AD17" s="1041"/>
      <c r="AE17" s="1042"/>
      <c r="AF17" s="1034"/>
      <c r="AG17" s="1035"/>
      <c r="AH17" s="1035"/>
      <c r="AI17" s="1035"/>
      <c r="AJ17" s="103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40"/>
      <c r="R18" s="1041"/>
      <c r="S18" s="1041"/>
      <c r="T18" s="1041"/>
      <c r="U18" s="1041"/>
      <c r="V18" s="1041"/>
      <c r="W18" s="1041"/>
      <c r="X18" s="1041"/>
      <c r="Y18" s="1041"/>
      <c r="Z18" s="1041"/>
      <c r="AA18" s="1041"/>
      <c r="AB18" s="1041"/>
      <c r="AC18" s="1041"/>
      <c r="AD18" s="1041"/>
      <c r="AE18" s="1042"/>
      <c r="AF18" s="1034"/>
      <c r="AG18" s="1035"/>
      <c r="AH18" s="1035"/>
      <c r="AI18" s="1035"/>
      <c r="AJ18" s="103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40"/>
      <c r="R19" s="1041"/>
      <c r="S19" s="1041"/>
      <c r="T19" s="1041"/>
      <c r="U19" s="1041"/>
      <c r="V19" s="1041"/>
      <c r="W19" s="1041"/>
      <c r="X19" s="1041"/>
      <c r="Y19" s="1041"/>
      <c r="Z19" s="1041"/>
      <c r="AA19" s="1041"/>
      <c r="AB19" s="1041"/>
      <c r="AC19" s="1041"/>
      <c r="AD19" s="1041"/>
      <c r="AE19" s="1042"/>
      <c r="AF19" s="1034"/>
      <c r="AG19" s="1035"/>
      <c r="AH19" s="1035"/>
      <c r="AI19" s="1035"/>
      <c r="AJ19" s="103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40"/>
      <c r="R20" s="1041"/>
      <c r="S20" s="1041"/>
      <c r="T20" s="1041"/>
      <c r="U20" s="1041"/>
      <c r="V20" s="1041"/>
      <c r="W20" s="1041"/>
      <c r="X20" s="1041"/>
      <c r="Y20" s="1041"/>
      <c r="Z20" s="1041"/>
      <c r="AA20" s="1041"/>
      <c r="AB20" s="1041"/>
      <c r="AC20" s="1041"/>
      <c r="AD20" s="1041"/>
      <c r="AE20" s="1042"/>
      <c r="AF20" s="1034"/>
      <c r="AG20" s="1035"/>
      <c r="AH20" s="1035"/>
      <c r="AI20" s="1035"/>
      <c r="AJ20" s="103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40"/>
      <c r="R21" s="1041"/>
      <c r="S21" s="1041"/>
      <c r="T21" s="1041"/>
      <c r="U21" s="1041"/>
      <c r="V21" s="1041"/>
      <c r="W21" s="1041"/>
      <c r="X21" s="1041"/>
      <c r="Y21" s="1041"/>
      <c r="Z21" s="1041"/>
      <c r="AA21" s="1041"/>
      <c r="AB21" s="1041"/>
      <c r="AC21" s="1041"/>
      <c r="AD21" s="1041"/>
      <c r="AE21" s="1042"/>
      <c r="AF21" s="1034"/>
      <c r="AG21" s="1035"/>
      <c r="AH21" s="1035"/>
      <c r="AI21" s="1035"/>
      <c r="AJ21" s="103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8"/>
      <c r="R22" s="1079"/>
      <c r="S22" s="1079"/>
      <c r="T22" s="1079"/>
      <c r="U22" s="1079"/>
      <c r="V22" s="1079"/>
      <c r="W22" s="1079"/>
      <c r="X22" s="1079"/>
      <c r="Y22" s="1079"/>
      <c r="Z22" s="1079"/>
      <c r="AA22" s="1079"/>
      <c r="AB22" s="1079"/>
      <c r="AC22" s="1079"/>
      <c r="AD22" s="1079"/>
      <c r="AE22" s="1080"/>
      <c r="AF22" s="1034"/>
      <c r="AG22" s="1035"/>
      <c r="AH22" s="1035"/>
      <c r="AI22" s="1035"/>
      <c r="AJ22" s="1036"/>
      <c r="AK22" s="1074"/>
      <c r="AL22" s="1075"/>
      <c r="AM22" s="1075"/>
      <c r="AN22" s="1075"/>
      <c r="AO22" s="1075"/>
      <c r="AP22" s="1075"/>
      <c r="AQ22" s="1075"/>
      <c r="AR22" s="1075"/>
      <c r="AS22" s="1075"/>
      <c r="AT22" s="1075"/>
      <c r="AU22" s="1076"/>
      <c r="AV22" s="1076"/>
      <c r="AW22" s="1076"/>
      <c r="AX22" s="1076"/>
      <c r="AY22" s="1077"/>
      <c r="AZ22" s="1026" t="s">
        <v>364</v>
      </c>
      <c r="BA22" s="1026"/>
      <c r="BB22" s="1026"/>
      <c r="BC22" s="1026"/>
      <c r="BD22" s="1027"/>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5">
        <v>33332</v>
      </c>
      <c r="R23" s="1066"/>
      <c r="S23" s="1066"/>
      <c r="T23" s="1066"/>
      <c r="U23" s="1066"/>
      <c r="V23" s="1066">
        <v>32581</v>
      </c>
      <c r="W23" s="1066"/>
      <c r="X23" s="1066"/>
      <c r="Y23" s="1066"/>
      <c r="Z23" s="1066"/>
      <c r="AA23" s="1066">
        <v>751</v>
      </c>
      <c r="AB23" s="1066"/>
      <c r="AC23" s="1066"/>
      <c r="AD23" s="1066"/>
      <c r="AE23" s="1067"/>
      <c r="AF23" s="1068">
        <v>686</v>
      </c>
      <c r="AG23" s="1066"/>
      <c r="AH23" s="1066"/>
      <c r="AI23" s="1066"/>
      <c r="AJ23" s="1069"/>
      <c r="AK23" s="1070"/>
      <c r="AL23" s="1071"/>
      <c r="AM23" s="1071"/>
      <c r="AN23" s="1071"/>
      <c r="AO23" s="1071"/>
      <c r="AP23" s="1066">
        <v>24545</v>
      </c>
      <c r="AQ23" s="1066"/>
      <c r="AR23" s="1066"/>
      <c r="AS23" s="1066"/>
      <c r="AT23" s="1066"/>
      <c r="AU23" s="1072"/>
      <c r="AV23" s="1072"/>
      <c r="AW23" s="1072"/>
      <c r="AX23" s="1072"/>
      <c r="AY23" s="1073"/>
      <c r="AZ23" s="1062" t="s">
        <v>110</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345</v>
      </c>
      <c r="B26" s="993"/>
      <c r="C26" s="993"/>
      <c r="D26" s="993"/>
      <c r="E26" s="993"/>
      <c r="F26" s="993"/>
      <c r="G26" s="993"/>
      <c r="H26" s="993"/>
      <c r="I26" s="993"/>
      <c r="J26" s="993"/>
      <c r="K26" s="993"/>
      <c r="L26" s="993"/>
      <c r="M26" s="993"/>
      <c r="N26" s="993"/>
      <c r="O26" s="993"/>
      <c r="P26" s="994"/>
      <c r="Q26" s="998" t="s">
        <v>369</v>
      </c>
      <c r="R26" s="999"/>
      <c r="S26" s="999"/>
      <c r="T26" s="999"/>
      <c r="U26" s="1000"/>
      <c r="V26" s="998" t="s">
        <v>370</v>
      </c>
      <c r="W26" s="999"/>
      <c r="X26" s="999"/>
      <c r="Y26" s="999"/>
      <c r="Z26" s="1000"/>
      <c r="AA26" s="998" t="s">
        <v>371</v>
      </c>
      <c r="AB26" s="999"/>
      <c r="AC26" s="999"/>
      <c r="AD26" s="999"/>
      <c r="AE26" s="999"/>
      <c r="AF26" s="1056" t="s">
        <v>372</v>
      </c>
      <c r="AG26" s="1005"/>
      <c r="AH26" s="1005"/>
      <c r="AI26" s="1005"/>
      <c r="AJ26" s="1057"/>
      <c r="AK26" s="999" t="s">
        <v>373</v>
      </c>
      <c r="AL26" s="999"/>
      <c r="AM26" s="999"/>
      <c r="AN26" s="999"/>
      <c r="AO26" s="1000"/>
      <c r="AP26" s="998" t="s">
        <v>374</v>
      </c>
      <c r="AQ26" s="999"/>
      <c r="AR26" s="999"/>
      <c r="AS26" s="999"/>
      <c r="AT26" s="1000"/>
      <c r="AU26" s="998" t="s">
        <v>375</v>
      </c>
      <c r="AV26" s="999"/>
      <c r="AW26" s="999"/>
      <c r="AX26" s="999"/>
      <c r="AY26" s="1000"/>
      <c r="AZ26" s="998" t="s">
        <v>376</v>
      </c>
      <c r="BA26" s="999"/>
      <c r="BB26" s="999"/>
      <c r="BC26" s="999"/>
      <c r="BD26" s="1000"/>
      <c r="BE26" s="998" t="s">
        <v>352</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377</v>
      </c>
      <c r="C28" s="1048"/>
      <c r="D28" s="1048"/>
      <c r="E28" s="1048"/>
      <c r="F28" s="1048"/>
      <c r="G28" s="1048"/>
      <c r="H28" s="1048"/>
      <c r="I28" s="1048"/>
      <c r="J28" s="1048"/>
      <c r="K28" s="1048"/>
      <c r="L28" s="1048"/>
      <c r="M28" s="1048"/>
      <c r="N28" s="1048"/>
      <c r="O28" s="1048"/>
      <c r="P28" s="1049"/>
      <c r="Q28" s="1050">
        <v>10692</v>
      </c>
      <c r="R28" s="1051"/>
      <c r="S28" s="1051"/>
      <c r="T28" s="1051"/>
      <c r="U28" s="1051"/>
      <c r="V28" s="1051">
        <v>11099</v>
      </c>
      <c r="W28" s="1051"/>
      <c r="X28" s="1051"/>
      <c r="Y28" s="1051"/>
      <c r="Z28" s="1051"/>
      <c r="AA28" s="1051">
        <v>-407</v>
      </c>
      <c r="AB28" s="1051"/>
      <c r="AC28" s="1051"/>
      <c r="AD28" s="1051"/>
      <c r="AE28" s="1052"/>
      <c r="AF28" s="1053">
        <v>-407</v>
      </c>
      <c r="AG28" s="1051"/>
      <c r="AH28" s="1051"/>
      <c r="AI28" s="1051"/>
      <c r="AJ28" s="1054"/>
      <c r="AK28" s="1055">
        <v>1009</v>
      </c>
      <c r="AL28" s="1043"/>
      <c r="AM28" s="1043"/>
      <c r="AN28" s="1043"/>
      <c r="AO28" s="1043"/>
      <c r="AP28" s="1043" t="s">
        <v>541</v>
      </c>
      <c r="AQ28" s="1043"/>
      <c r="AR28" s="1043"/>
      <c r="AS28" s="1043"/>
      <c r="AT28" s="1043"/>
      <c r="AU28" s="1043" t="s">
        <v>541</v>
      </c>
      <c r="AV28" s="1043"/>
      <c r="AW28" s="1043"/>
      <c r="AX28" s="1043"/>
      <c r="AY28" s="1043"/>
      <c r="AZ28" s="1044" t="s">
        <v>541</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28" t="s">
        <v>378</v>
      </c>
      <c r="C29" s="1029"/>
      <c r="D29" s="1029"/>
      <c r="E29" s="1029"/>
      <c r="F29" s="1029"/>
      <c r="G29" s="1029"/>
      <c r="H29" s="1029"/>
      <c r="I29" s="1029"/>
      <c r="J29" s="1029"/>
      <c r="K29" s="1029"/>
      <c r="L29" s="1029"/>
      <c r="M29" s="1029"/>
      <c r="N29" s="1029"/>
      <c r="O29" s="1029"/>
      <c r="P29" s="1030"/>
      <c r="Q29" s="1040">
        <v>4664</v>
      </c>
      <c r="R29" s="1041"/>
      <c r="S29" s="1041"/>
      <c r="T29" s="1041"/>
      <c r="U29" s="1041"/>
      <c r="V29" s="1041">
        <v>4519</v>
      </c>
      <c r="W29" s="1041"/>
      <c r="X29" s="1041"/>
      <c r="Y29" s="1041"/>
      <c r="Z29" s="1041"/>
      <c r="AA29" s="1041">
        <v>145</v>
      </c>
      <c r="AB29" s="1041"/>
      <c r="AC29" s="1041"/>
      <c r="AD29" s="1041"/>
      <c r="AE29" s="1042"/>
      <c r="AF29" s="1034">
        <v>145</v>
      </c>
      <c r="AG29" s="1035"/>
      <c r="AH29" s="1035"/>
      <c r="AI29" s="1035"/>
      <c r="AJ29" s="1036"/>
      <c r="AK29" s="974">
        <v>699</v>
      </c>
      <c r="AL29" s="965"/>
      <c r="AM29" s="965"/>
      <c r="AN29" s="965"/>
      <c r="AO29" s="965"/>
      <c r="AP29" s="965" t="s">
        <v>541</v>
      </c>
      <c r="AQ29" s="965"/>
      <c r="AR29" s="965"/>
      <c r="AS29" s="965"/>
      <c r="AT29" s="965"/>
      <c r="AU29" s="965" t="s">
        <v>541</v>
      </c>
      <c r="AV29" s="965"/>
      <c r="AW29" s="965"/>
      <c r="AX29" s="965"/>
      <c r="AY29" s="965"/>
      <c r="AZ29" s="1039" t="s">
        <v>541</v>
      </c>
      <c r="BA29" s="1039"/>
      <c r="BB29" s="1039"/>
      <c r="BC29" s="1039"/>
      <c r="BD29" s="1039"/>
      <c r="BE29" s="1023"/>
      <c r="BF29" s="1023"/>
      <c r="BG29" s="1023"/>
      <c r="BH29" s="1023"/>
      <c r="BI29" s="1024"/>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28" t="s">
        <v>379</v>
      </c>
      <c r="C30" s="1029"/>
      <c r="D30" s="1029"/>
      <c r="E30" s="1029"/>
      <c r="F30" s="1029"/>
      <c r="G30" s="1029"/>
      <c r="H30" s="1029"/>
      <c r="I30" s="1029"/>
      <c r="J30" s="1029"/>
      <c r="K30" s="1029"/>
      <c r="L30" s="1029"/>
      <c r="M30" s="1029"/>
      <c r="N30" s="1029"/>
      <c r="O30" s="1029"/>
      <c r="P30" s="1030"/>
      <c r="Q30" s="1040">
        <v>829</v>
      </c>
      <c r="R30" s="1041"/>
      <c r="S30" s="1041"/>
      <c r="T30" s="1041"/>
      <c r="U30" s="1041"/>
      <c r="V30" s="1041">
        <v>797</v>
      </c>
      <c r="W30" s="1041"/>
      <c r="X30" s="1041"/>
      <c r="Y30" s="1041"/>
      <c r="Z30" s="1041"/>
      <c r="AA30" s="1041">
        <v>33</v>
      </c>
      <c r="AB30" s="1041"/>
      <c r="AC30" s="1041"/>
      <c r="AD30" s="1041"/>
      <c r="AE30" s="1042"/>
      <c r="AF30" s="1034">
        <v>33</v>
      </c>
      <c r="AG30" s="1035"/>
      <c r="AH30" s="1035"/>
      <c r="AI30" s="1035"/>
      <c r="AJ30" s="1036"/>
      <c r="AK30" s="974">
        <v>128</v>
      </c>
      <c r="AL30" s="965"/>
      <c r="AM30" s="965"/>
      <c r="AN30" s="965"/>
      <c r="AO30" s="965"/>
      <c r="AP30" s="965" t="s">
        <v>541</v>
      </c>
      <c r="AQ30" s="965"/>
      <c r="AR30" s="965"/>
      <c r="AS30" s="965"/>
      <c r="AT30" s="965"/>
      <c r="AU30" s="965" t="s">
        <v>541</v>
      </c>
      <c r="AV30" s="965"/>
      <c r="AW30" s="965"/>
      <c r="AX30" s="965"/>
      <c r="AY30" s="965"/>
      <c r="AZ30" s="1039" t="s">
        <v>541</v>
      </c>
      <c r="BA30" s="1039"/>
      <c r="BB30" s="1039"/>
      <c r="BC30" s="1039"/>
      <c r="BD30" s="1039"/>
      <c r="BE30" s="1023"/>
      <c r="BF30" s="1023"/>
      <c r="BG30" s="1023"/>
      <c r="BH30" s="1023"/>
      <c r="BI30" s="1024"/>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28" t="s">
        <v>380</v>
      </c>
      <c r="C31" s="1029"/>
      <c r="D31" s="1029"/>
      <c r="E31" s="1029"/>
      <c r="F31" s="1029"/>
      <c r="G31" s="1029"/>
      <c r="H31" s="1029"/>
      <c r="I31" s="1029"/>
      <c r="J31" s="1029"/>
      <c r="K31" s="1029"/>
      <c r="L31" s="1029"/>
      <c r="M31" s="1029"/>
      <c r="N31" s="1029"/>
      <c r="O31" s="1029"/>
      <c r="P31" s="1030"/>
      <c r="Q31" s="1040">
        <v>2152</v>
      </c>
      <c r="R31" s="1041"/>
      <c r="S31" s="1041"/>
      <c r="T31" s="1041"/>
      <c r="U31" s="1041"/>
      <c r="V31" s="1041">
        <v>1831</v>
      </c>
      <c r="W31" s="1041"/>
      <c r="X31" s="1041"/>
      <c r="Y31" s="1041"/>
      <c r="Z31" s="1041"/>
      <c r="AA31" s="1041">
        <v>321</v>
      </c>
      <c r="AB31" s="1041"/>
      <c r="AC31" s="1041"/>
      <c r="AD31" s="1041"/>
      <c r="AE31" s="1042"/>
      <c r="AF31" s="1034">
        <v>3076</v>
      </c>
      <c r="AG31" s="1035"/>
      <c r="AH31" s="1035"/>
      <c r="AI31" s="1035"/>
      <c r="AJ31" s="1036"/>
      <c r="AK31" s="974">
        <v>7</v>
      </c>
      <c r="AL31" s="965"/>
      <c r="AM31" s="965"/>
      <c r="AN31" s="965"/>
      <c r="AO31" s="965"/>
      <c r="AP31" s="965">
        <v>3154</v>
      </c>
      <c r="AQ31" s="965"/>
      <c r="AR31" s="965"/>
      <c r="AS31" s="965"/>
      <c r="AT31" s="965"/>
      <c r="AU31" s="965">
        <v>28</v>
      </c>
      <c r="AV31" s="965"/>
      <c r="AW31" s="965"/>
      <c r="AX31" s="965"/>
      <c r="AY31" s="965"/>
      <c r="AZ31" s="1039" t="s">
        <v>541</v>
      </c>
      <c r="BA31" s="1039"/>
      <c r="BB31" s="1039"/>
      <c r="BC31" s="1039"/>
      <c r="BD31" s="1039"/>
      <c r="BE31" s="1023" t="s">
        <v>381</v>
      </c>
      <c r="BF31" s="1023"/>
      <c r="BG31" s="1023"/>
      <c r="BH31" s="1023"/>
      <c r="BI31" s="1024"/>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28" t="s">
        <v>382</v>
      </c>
      <c r="C32" s="1029"/>
      <c r="D32" s="1029"/>
      <c r="E32" s="1029"/>
      <c r="F32" s="1029"/>
      <c r="G32" s="1029"/>
      <c r="H32" s="1029"/>
      <c r="I32" s="1029"/>
      <c r="J32" s="1029"/>
      <c r="K32" s="1029"/>
      <c r="L32" s="1029"/>
      <c r="M32" s="1029"/>
      <c r="N32" s="1029"/>
      <c r="O32" s="1029"/>
      <c r="P32" s="1030"/>
      <c r="Q32" s="1040">
        <v>5859</v>
      </c>
      <c r="R32" s="1041"/>
      <c r="S32" s="1041"/>
      <c r="T32" s="1041"/>
      <c r="U32" s="1041"/>
      <c r="V32" s="1041">
        <v>5850</v>
      </c>
      <c r="W32" s="1041"/>
      <c r="X32" s="1041"/>
      <c r="Y32" s="1041"/>
      <c r="Z32" s="1041"/>
      <c r="AA32" s="1041">
        <v>9</v>
      </c>
      <c r="AB32" s="1041"/>
      <c r="AC32" s="1041"/>
      <c r="AD32" s="1041"/>
      <c r="AE32" s="1042"/>
      <c r="AF32" s="1034">
        <v>8</v>
      </c>
      <c r="AG32" s="1035"/>
      <c r="AH32" s="1035"/>
      <c r="AI32" s="1035"/>
      <c r="AJ32" s="1036"/>
      <c r="AK32" s="974">
        <v>2170</v>
      </c>
      <c r="AL32" s="965"/>
      <c r="AM32" s="965"/>
      <c r="AN32" s="965"/>
      <c r="AO32" s="965"/>
      <c r="AP32" s="965">
        <v>38156</v>
      </c>
      <c r="AQ32" s="965"/>
      <c r="AR32" s="965"/>
      <c r="AS32" s="965"/>
      <c r="AT32" s="965"/>
      <c r="AU32" s="965">
        <v>21176</v>
      </c>
      <c r="AV32" s="965"/>
      <c r="AW32" s="965"/>
      <c r="AX32" s="965"/>
      <c r="AY32" s="965"/>
      <c r="AZ32" s="1039" t="s">
        <v>541</v>
      </c>
      <c r="BA32" s="1039"/>
      <c r="BB32" s="1039"/>
      <c r="BC32" s="1039"/>
      <c r="BD32" s="1039"/>
      <c r="BE32" s="1023" t="s">
        <v>383</v>
      </c>
      <c r="BF32" s="1023"/>
      <c r="BG32" s="1023"/>
      <c r="BH32" s="1023"/>
      <c r="BI32" s="1024"/>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28"/>
      <c r="C33" s="1029"/>
      <c r="D33" s="1029"/>
      <c r="E33" s="1029"/>
      <c r="F33" s="1029"/>
      <c r="G33" s="1029"/>
      <c r="H33" s="1029"/>
      <c r="I33" s="1029"/>
      <c r="J33" s="1029"/>
      <c r="K33" s="1029"/>
      <c r="L33" s="1029"/>
      <c r="M33" s="1029"/>
      <c r="N33" s="1029"/>
      <c r="O33" s="1029"/>
      <c r="P33" s="1030"/>
      <c r="Q33" s="1040"/>
      <c r="R33" s="1041"/>
      <c r="S33" s="1041"/>
      <c r="T33" s="1041"/>
      <c r="U33" s="1041"/>
      <c r="V33" s="1041"/>
      <c r="W33" s="1041"/>
      <c r="X33" s="1041"/>
      <c r="Y33" s="1041"/>
      <c r="Z33" s="1041"/>
      <c r="AA33" s="1041"/>
      <c r="AB33" s="1041"/>
      <c r="AC33" s="1041"/>
      <c r="AD33" s="1041"/>
      <c r="AE33" s="1042"/>
      <c r="AF33" s="1034"/>
      <c r="AG33" s="1035"/>
      <c r="AH33" s="1035"/>
      <c r="AI33" s="1035"/>
      <c r="AJ33" s="1036"/>
      <c r="AK33" s="974"/>
      <c r="AL33" s="965"/>
      <c r="AM33" s="965"/>
      <c r="AN33" s="965"/>
      <c r="AO33" s="965"/>
      <c r="AP33" s="965"/>
      <c r="AQ33" s="965"/>
      <c r="AR33" s="965"/>
      <c r="AS33" s="965"/>
      <c r="AT33" s="965"/>
      <c r="AU33" s="965"/>
      <c r="AV33" s="965"/>
      <c r="AW33" s="965"/>
      <c r="AX33" s="965"/>
      <c r="AY33" s="965"/>
      <c r="AZ33" s="1039"/>
      <c r="BA33" s="1039"/>
      <c r="BB33" s="1039"/>
      <c r="BC33" s="1039"/>
      <c r="BD33" s="1039"/>
      <c r="BE33" s="1023"/>
      <c r="BF33" s="1023"/>
      <c r="BG33" s="1023"/>
      <c r="BH33" s="1023"/>
      <c r="BI33" s="1024"/>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28"/>
      <c r="C34" s="1029"/>
      <c r="D34" s="1029"/>
      <c r="E34" s="1029"/>
      <c r="F34" s="1029"/>
      <c r="G34" s="1029"/>
      <c r="H34" s="1029"/>
      <c r="I34" s="1029"/>
      <c r="J34" s="1029"/>
      <c r="K34" s="1029"/>
      <c r="L34" s="1029"/>
      <c r="M34" s="1029"/>
      <c r="N34" s="1029"/>
      <c r="O34" s="1029"/>
      <c r="P34" s="1030"/>
      <c r="Q34" s="1040"/>
      <c r="R34" s="1041"/>
      <c r="S34" s="1041"/>
      <c r="T34" s="1041"/>
      <c r="U34" s="1041"/>
      <c r="V34" s="1041"/>
      <c r="W34" s="1041"/>
      <c r="X34" s="1041"/>
      <c r="Y34" s="1041"/>
      <c r="Z34" s="1041"/>
      <c r="AA34" s="1041"/>
      <c r="AB34" s="1041"/>
      <c r="AC34" s="1041"/>
      <c r="AD34" s="1041"/>
      <c r="AE34" s="1042"/>
      <c r="AF34" s="1034"/>
      <c r="AG34" s="1035"/>
      <c r="AH34" s="1035"/>
      <c r="AI34" s="1035"/>
      <c r="AJ34" s="1036"/>
      <c r="AK34" s="974"/>
      <c r="AL34" s="965"/>
      <c r="AM34" s="965"/>
      <c r="AN34" s="965"/>
      <c r="AO34" s="965"/>
      <c r="AP34" s="965"/>
      <c r="AQ34" s="965"/>
      <c r="AR34" s="965"/>
      <c r="AS34" s="965"/>
      <c r="AT34" s="965"/>
      <c r="AU34" s="965"/>
      <c r="AV34" s="965"/>
      <c r="AW34" s="965"/>
      <c r="AX34" s="965"/>
      <c r="AY34" s="965"/>
      <c r="AZ34" s="1039"/>
      <c r="BA34" s="1039"/>
      <c r="BB34" s="1039"/>
      <c r="BC34" s="1039"/>
      <c r="BD34" s="1039"/>
      <c r="BE34" s="1023"/>
      <c r="BF34" s="1023"/>
      <c r="BG34" s="1023"/>
      <c r="BH34" s="1023"/>
      <c r="BI34" s="1024"/>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40"/>
      <c r="R35" s="1041"/>
      <c r="S35" s="1041"/>
      <c r="T35" s="1041"/>
      <c r="U35" s="1041"/>
      <c r="V35" s="1041"/>
      <c r="W35" s="1041"/>
      <c r="X35" s="1041"/>
      <c r="Y35" s="1041"/>
      <c r="Z35" s="1041"/>
      <c r="AA35" s="1041"/>
      <c r="AB35" s="1041"/>
      <c r="AC35" s="1041"/>
      <c r="AD35" s="1041"/>
      <c r="AE35" s="1042"/>
      <c r="AF35" s="1034"/>
      <c r="AG35" s="1035"/>
      <c r="AH35" s="1035"/>
      <c r="AI35" s="1035"/>
      <c r="AJ35" s="1036"/>
      <c r="AK35" s="974"/>
      <c r="AL35" s="965"/>
      <c r="AM35" s="965"/>
      <c r="AN35" s="965"/>
      <c r="AO35" s="965"/>
      <c r="AP35" s="965"/>
      <c r="AQ35" s="965"/>
      <c r="AR35" s="965"/>
      <c r="AS35" s="965"/>
      <c r="AT35" s="965"/>
      <c r="AU35" s="965"/>
      <c r="AV35" s="965"/>
      <c r="AW35" s="965"/>
      <c r="AX35" s="965"/>
      <c r="AY35" s="965"/>
      <c r="AZ35" s="1039"/>
      <c r="BA35" s="1039"/>
      <c r="BB35" s="1039"/>
      <c r="BC35" s="1039"/>
      <c r="BD35" s="1039"/>
      <c r="BE35" s="1023"/>
      <c r="BF35" s="1023"/>
      <c r="BG35" s="1023"/>
      <c r="BH35" s="1023"/>
      <c r="BI35" s="1024"/>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40"/>
      <c r="R36" s="1041"/>
      <c r="S36" s="1041"/>
      <c r="T36" s="1041"/>
      <c r="U36" s="1041"/>
      <c r="V36" s="1041"/>
      <c r="W36" s="1041"/>
      <c r="X36" s="1041"/>
      <c r="Y36" s="1041"/>
      <c r="Z36" s="1041"/>
      <c r="AA36" s="1041"/>
      <c r="AB36" s="1041"/>
      <c r="AC36" s="1041"/>
      <c r="AD36" s="1041"/>
      <c r="AE36" s="1042"/>
      <c r="AF36" s="1034"/>
      <c r="AG36" s="1035"/>
      <c r="AH36" s="1035"/>
      <c r="AI36" s="1035"/>
      <c r="AJ36" s="1036"/>
      <c r="AK36" s="974"/>
      <c r="AL36" s="965"/>
      <c r="AM36" s="965"/>
      <c r="AN36" s="965"/>
      <c r="AO36" s="965"/>
      <c r="AP36" s="965"/>
      <c r="AQ36" s="965"/>
      <c r="AR36" s="965"/>
      <c r="AS36" s="965"/>
      <c r="AT36" s="965"/>
      <c r="AU36" s="965"/>
      <c r="AV36" s="965"/>
      <c r="AW36" s="965"/>
      <c r="AX36" s="965"/>
      <c r="AY36" s="965"/>
      <c r="AZ36" s="1039"/>
      <c r="BA36" s="1039"/>
      <c r="BB36" s="1039"/>
      <c r="BC36" s="1039"/>
      <c r="BD36" s="1039"/>
      <c r="BE36" s="1023"/>
      <c r="BF36" s="1023"/>
      <c r="BG36" s="1023"/>
      <c r="BH36" s="1023"/>
      <c r="BI36" s="1024"/>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40"/>
      <c r="R37" s="1041"/>
      <c r="S37" s="1041"/>
      <c r="T37" s="1041"/>
      <c r="U37" s="1041"/>
      <c r="V37" s="1041"/>
      <c r="W37" s="1041"/>
      <c r="X37" s="1041"/>
      <c r="Y37" s="1041"/>
      <c r="Z37" s="1041"/>
      <c r="AA37" s="1041"/>
      <c r="AB37" s="1041"/>
      <c r="AC37" s="1041"/>
      <c r="AD37" s="1041"/>
      <c r="AE37" s="1042"/>
      <c r="AF37" s="1034"/>
      <c r="AG37" s="1035"/>
      <c r="AH37" s="1035"/>
      <c r="AI37" s="1035"/>
      <c r="AJ37" s="1036"/>
      <c r="AK37" s="974"/>
      <c r="AL37" s="965"/>
      <c r="AM37" s="965"/>
      <c r="AN37" s="965"/>
      <c r="AO37" s="965"/>
      <c r="AP37" s="965"/>
      <c r="AQ37" s="965"/>
      <c r="AR37" s="965"/>
      <c r="AS37" s="965"/>
      <c r="AT37" s="965"/>
      <c r="AU37" s="965"/>
      <c r="AV37" s="965"/>
      <c r="AW37" s="965"/>
      <c r="AX37" s="965"/>
      <c r="AY37" s="965"/>
      <c r="AZ37" s="1039"/>
      <c r="BA37" s="1039"/>
      <c r="BB37" s="1039"/>
      <c r="BC37" s="1039"/>
      <c r="BD37" s="1039"/>
      <c r="BE37" s="1023"/>
      <c r="BF37" s="1023"/>
      <c r="BG37" s="1023"/>
      <c r="BH37" s="1023"/>
      <c r="BI37" s="1024"/>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40"/>
      <c r="R38" s="1041"/>
      <c r="S38" s="1041"/>
      <c r="T38" s="1041"/>
      <c r="U38" s="1041"/>
      <c r="V38" s="1041"/>
      <c r="W38" s="1041"/>
      <c r="X38" s="1041"/>
      <c r="Y38" s="1041"/>
      <c r="Z38" s="1041"/>
      <c r="AA38" s="1041"/>
      <c r="AB38" s="1041"/>
      <c r="AC38" s="1041"/>
      <c r="AD38" s="1041"/>
      <c r="AE38" s="1042"/>
      <c r="AF38" s="1034"/>
      <c r="AG38" s="1035"/>
      <c r="AH38" s="1035"/>
      <c r="AI38" s="1035"/>
      <c r="AJ38" s="1036"/>
      <c r="AK38" s="974"/>
      <c r="AL38" s="965"/>
      <c r="AM38" s="965"/>
      <c r="AN38" s="965"/>
      <c r="AO38" s="965"/>
      <c r="AP38" s="965"/>
      <c r="AQ38" s="965"/>
      <c r="AR38" s="965"/>
      <c r="AS38" s="965"/>
      <c r="AT38" s="965"/>
      <c r="AU38" s="965"/>
      <c r="AV38" s="965"/>
      <c r="AW38" s="965"/>
      <c r="AX38" s="965"/>
      <c r="AY38" s="965"/>
      <c r="AZ38" s="1039"/>
      <c r="BA38" s="1039"/>
      <c r="BB38" s="1039"/>
      <c r="BC38" s="1039"/>
      <c r="BD38" s="1039"/>
      <c r="BE38" s="1023"/>
      <c r="BF38" s="1023"/>
      <c r="BG38" s="1023"/>
      <c r="BH38" s="1023"/>
      <c r="BI38" s="1024"/>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40"/>
      <c r="R39" s="1041"/>
      <c r="S39" s="1041"/>
      <c r="T39" s="1041"/>
      <c r="U39" s="1041"/>
      <c r="V39" s="1041"/>
      <c r="W39" s="1041"/>
      <c r="X39" s="1041"/>
      <c r="Y39" s="1041"/>
      <c r="Z39" s="1041"/>
      <c r="AA39" s="1041"/>
      <c r="AB39" s="1041"/>
      <c r="AC39" s="1041"/>
      <c r="AD39" s="1041"/>
      <c r="AE39" s="1042"/>
      <c r="AF39" s="1034"/>
      <c r="AG39" s="1035"/>
      <c r="AH39" s="1035"/>
      <c r="AI39" s="1035"/>
      <c r="AJ39" s="1036"/>
      <c r="AK39" s="974"/>
      <c r="AL39" s="965"/>
      <c r="AM39" s="965"/>
      <c r="AN39" s="965"/>
      <c r="AO39" s="965"/>
      <c r="AP39" s="965"/>
      <c r="AQ39" s="965"/>
      <c r="AR39" s="965"/>
      <c r="AS39" s="965"/>
      <c r="AT39" s="965"/>
      <c r="AU39" s="965"/>
      <c r="AV39" s="965"/>
      <c r="AW39" s="965"/>
      <c r="AX39" s="965"/>
      <c r="AY39" s="965"/>
      <c r="AZ39" s="1039"/>
      <c r="BA39" s="1039"/>
      <c r="BB39" s="1039"/>
      <c r="BC39" s="1039"/>
      <c r="BD39" s="1039"/>
      <c r="BE39" s="1023"/>
      <c r="BF39" s="1023"/>
      <c r="BG39" s="1023"/>
      <c r="BH39" s="1023"/>
      <c r="BI39" s="1024"/>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40"/>
      <c r="R40" s="1041"/>
      <c r="S40" s="1041"/>
      <c r="T40" s="1041"/>
      <c r="U40" s="1041"/>
      <c r="V40" s="1041"/>
      <c r="W40" s="1041"/>
      <c r="X40" s="1041"/>
      <c r="Y40" s="1041"/>
      <c r="Z40" s="1041"/>
      <c r="AA40" s="1041"/>
      <c r="AB40" s="1041"/>
      <c r="AC40" s="1041"/>
      <c r="AD40" s="1041"/>
      <c r="AE40" s="1042"/>
      <c r="AF40" s="1034"/>
      <c r="AG40" s="1035"/>
      <c r="AH40" s="1035"/>
      <c r="AI40" s="1035"/>
      <c r="AJ40" s="1036"/>
      <c r="AK40" s="974"/>
      <c r="AL40" s="965"/>
      <c r="AM40" s="965"/>
      <c r="AN40" s="965"/>
      <c r="AO40" s="965"/>
      <c r="AP40" s="965"/>
      <c r="AQ40" s="965"/>
      <c r="AR40" s="965"/>
      <c r="AS40" s="965"/>
      <c r="AT40" s="965"/>
      <c r="AU40" s="965"/>
      <c r="AV40" s="965"/>
      <c r="AW40" s="965"/>
      <c r="AX40" s="965"/>
      <c r="AY40" s="965"/>
      <c r="AZ40" s="1039"/>
      <c r="BA40" s="1039"/>
      <c r="BB40" s="1039"/>
      <c r="BC40" s="1039"/>
      <c r="BD40" s="1039"/>
      <c r="BE40" s="1023"/>
      <c r="BF40" s="1023"/>
      <c r="BG40" s="1023"/>
      <c r="BH40" s="1023"/>
      <c r="BI40" s="1024"/>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40"/>
      <c r="R41" s="1041"/>
      <c r="S41" s="1041"/>
      <c r="T41" s="1041"/>
      <c r="U41" s="1041"/>
      <c r="V41" s="1041"/>
      <c r="W41" s="1041"/>
      <c r="X41" s="1041"/>
      <c r="Y41" s="1041"/>
      <c r="Z41" s="1041"/>
      <c r="AA41" s="1041"/>
      <c r="AB41" s="1041"/>
      <c r="AC41" s="1041"/>
      <c r="AD41" s="1041"/>
      <c r="AE41" s="1042"/>
      <c r="AF41" s="1034"/>
      <c r="AG41" s="1035"/>
      <c r="AH41" s="1035"/>
      <c r="AI41" s="1035"/>
      <c r="AJ41" s="1036"/>
      <c r="AK41" s="974"/>
      <c r="AL41" s="965"/>
      <c r="AM41" s="965"/>
      <c r="AN41" s="965"/>
      <c r="AO41" s="965"/>
      <c r="AP41" s="965"/>
      <c r="AQ41" s="965"/>
      <c r="AR41" s="965"/>
      <c r="AS41" s="965"/>
      <c r="AT41" s="965"/>
      <c r="AU41" s="965"/>
      <c r="AV41" s="965"/>
      <c r="AW41" s="965"/>
      <c r="AX41" s="965"/>
      <c r="AY41" s="965"/>
      <c r="AZ41" s="1039"/>
      <c r="BA41" s="1039"/>
      <c r="BB41" s="1039"/>
      <c r="BC41" s="1039"/>
      <c r="BD41" s="1039"/>
      <c r="BE41" s="1023"/>
      <c r="BF41" s="1023"/>
      <c r="BG41" s="1023"/>
      <c r="BH41" s="1023"/>
      <c r="BI41" s="1024"/>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40"/>
      <c r="R42" s="1041"/>
      <c r="S42" s="1041"/>
      <c r="T42" s="1041"/>
      <c r="U42" s="1041"/>
      <c r="V42" s="1041"/>
      <c r="W42" s="1041"/>
      <c r="X42" s="1041"/>
      <c r="Y42" s="1041"/>
      <c r="Z42" s="1041"/>
      <c r="AA42" s="1041"/>
      <c r="AB42" s="1041"/>
      <c r="AC42" s="1041"/>
      <c r="AD42" s="1041"/>
      <c r="AE42" s="1042"/>
      <c r="AF42" s="1034"/>
      <c r="AG42" s="1035"/>
      <c r="AH42" s="1035"/>
      <c r="AI42" s="1035"/>
      <c r="AJ42" s="1036"/>
      <c r="AK42" s="974"/>
      <c r="AL42" s="965"/>
      <c r="AM42" s="965"/>
      <c r="AN42" s="965"/>
      <c r="AO42" s="965"/>
      <c r="AP42" s="965"/>
      <c r="AQ42" s="965"/>
      <c r="AR42" s="965"/>
      <c r="AS42" s="965"/>
      <c r="AT42" s="965"/>
      <c r="AU42" s="965"/>
      <c r="AV42" s="965"/>
      <c r="AW42" s="965"/>
      <c r="AX42" s="965"/>
      <c r="AY42" s="965"/>
      <c r="AZ42" s="1039"/>
      <c r="BA42" s="1039"/>
      <c r="BB42" s="1039"/>
      <c r="BC42" s="1039"/>
      <c r="BD42" s="1039"/>
      <c r="BE42" s="1023"/>
      <c r="BF42" s="1023"/>
      <c r="BG42" s="1023"/>
      <c r="BH42" s="1023"/>
      <c r="BI42" s="1024"/>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40"/>
      <c r="R43" s="1041"/>
      <c r="S43" s="1041"/>
      <c r="T43" s="1041"/>
      <c r="U43" s="1041"/>
      <c r="V43" s="1041"/>
      <c r="W43" s="1041"/>
      <c r="X43" s="1041"/>
      <c r="Y43" s="1041"/>
      <c r="Z43" s="1041"/>
      <c r="AA43" s="1041"/>
      <c r="AB43" s="1041"/>
      <c r="AC43" s="1041"/>
      <c r="AD43" s="1041"/>
      <c r="AE43" s="1042"/>
      <c r="AF43" s="1034"/>
      <c r="AG43" s="1035"/>
      <c r="AH43" s="1035"/>
      <c r="AI43" s="1035"/>
      <c r="AJ43" s="1036"/>
      <c r="AK43" s="974"/>
      <c r="AL43" s="965"/>
      <c r="AM43" s="965"/>
      <c r="AN43" s="965"/>
      <c r="AO43" s="965"/>
      <c r="AP43" s="965"/>
      <c r="AQ43" s="965"/>
      <c r="AR43" s="965"/>
      <c r="AS43" s="965"/>
      <c r="AT43" s="965"/>
      <c r="AU43" s="965"/>
      <c r="AV43" s="965"/>
      <c r="AW43" s="965"/>
      <c r="AX43" s="965"/>
      <c r="AY43" s="965"/>
      <c r="AZ43" s="1039"/>
      <c r="BA43" s="1039"/>
      <c r="BB43" s="1039"/>
      <c r="BC43" s="1039"/>
      <c r="BD43" s="1039"/>
      <c r="BE43" s="1023"/>
      <c r="BF43" s="1023"/>
      <c r="BG43" s="1023"/>
      <c r="BH43" s="1023"/>
      <c r="BI43" s="1024"/>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40"/>
      <c r="R44" s="1041"/>
      <c r="S44" s="1041"/>
      <c r="T44" s="1041"/>
      <c r="U44" s="1041"/>
      <c r="V44" s="1041"/>
      <c r="W44" s="1041"/>
      <c r="X44" s="1041"/>
      <c r="Y44" s="1041"/>
      <c r="Z44" s="1041"/>
      <c r="AA44" s="1041"/>
      <c r="AB44" s="1041"/>
      <c r="AC44" s="1041"/>
      <c r="AD44" s="1041"/>
      <c r="AE44" s="1042"/>
      <c r="AF44" s="1034"/>
      <c r="AG44" s="1035"/>
      <c r="AH44" s="1035"/>
      <c r="AI44" s="1035"/>
      <c r="AJ44" s="1036"/>
      <c r="AK44" s="974"/>
      <c r="AL44" s="965"/>
      <c r="AM44" s="965"/>
      <c r="AN44" s="965"/>
      <c r="AO44" s="965"/>
      <c r="AP44" s="965"/>
      <c r="AQ44" s="965"/>
      <c r="AR44" s="965"/>
      <c r="AS44" s="965"/>
      <c r="AT44" s="965"/>
      <c r="AU44" s="965"/>
      <c r="AV44" s="965"/>
      <c r="AW44" s="965"/>
      <c r="AX44" s="965"/>
      <c r="AY44" s="965"/>
      <c r="AZ44" s="1039"/>
      <c r="BA44" s="1039"/>
      <c r="BB44" s="1039"/>
      <c r="BC44" s="1039"/>
      <c r="BD44" s="1039"/>
      <c r="BE44" s="1023"/>
      <c r="BF44" s="1023"/>
      <c r="BG44" s="1023"/>
      <c r="BH44" s="1023"/>
      <c r="BI44" s="1024"/>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40"/>
      <c r="R45" s="1041"/>
      <c r="S45" s="1041"/>
      <c r="T45" s="1041"/>
      <c r="U45" s="1041"/>
      <c r="V45" s="1041"/>
      <c r="W45" s="1041"/>
      <c r="X45" s="1041"/>
      <c r="Y45" s="1041"/>
      <c r="Z45" s="1041"/>
      <c r="AA45" s="1041"/>
      <c r="AB45" s="1041"/>
      <c r="AC45" s="1041"/>
      <c r="AD45" s="1041"/>
      <c r="AE45" s="1042"/>
      <c r="AF45" s="1034"/>
      <c r="AG45" s="1035"/>
      <c r="AH45" s="1035"/>
      <c r="AI45" s="1035"/>
      <c r="AJ45" s="1036"/>
      <c r="AK45" s="974"/>
      <c r="AL45" s="965"/>
      <c r="AM45" s="965"/>
      <c r="AN45" s="965"/>
      <c r="AO45" s="965"/>
      <c r="AP45" s="965"/>
      <c r="AQ45" s="965"/>
      <c r="AR45" s="965"/>
      <c r="AS45" s="965"/>
      <c r="AT45" s="965"/>
      <c r="AU45" s="965"/>
      <c r="AV45" s="965"/>
      <c r="AW45" s="965"/>
      <c r="AX45" s="965"/>
      <c r="AY45" s="965"/>
      <c r="AZ45" s="1039"/>
      <c r="BA45" s="1039"/>
      <c r="BB45" s="1039"/>
      <c r="BC45" s="1039"/>
      <c r="BD45" s="1039"/>
      <c r="BE45" s="1023"/>
      <c r="BF45" s="1023"/>
      <c r="BG45" s="1023"/>
      <c r="BH45" s="1023"/>
      <c r="BI45" s="1024"/>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40"/>
      <c r="R46" s="1041"/>
      <c r="S46" s="1041"/>
      <c r="T46" s="1041"/>
      <c r="U46" s="1041"/>
      <c r="V46" s="1041"/>
      <c r="W46" s="1041"/>
      <c r="X46" s="1041"/>
      <c r="Y46" s="1041"/>
      <c r="Z46" s="1041"/>
      <c r="AA46" s="1041"/>
      <c r="AB46" s="1041"/>
      <c r="AC46" s="1041"/>
      <c r="AD46" s="1041"/>
      <c r="AE46" s="1042"/>
      <c r="AF46" s="1034"/>
      <c r="AG46" s="1035"/>
      <c r="AH46" s="1035"/>
      <c r="AI46" s="1035"/>
      <c r="AJ46" s="1036"/>
      <c r="AK46" s="974"/>
      <c r="AL46" s="965"/>
      <c r="AM46" s="965"/>
      <c r="AN46" s="965"/>
      <c r="AO46" s="965"/>
      <c r="AP46" s="965"/>
      <c r="AQ46" s="965"/>
      <c r="AR46" s="965"/>
      <c r="AS46" s="965"/>
      <c r="AT46" s="965"/>
      <c r="AU46" s="965"/>
      <c r="AV46" s="965"/>
      <c r="AW46" s="965"/>
      <c r="AX46" s="965"/>
      <c r="AY46" s="965"/>
      <c r="AZ46" s="1039"/>
      <c r="BA46" s="1039"/>
      <c r="BB46" s="1039"/>
      <c r="BC46" s="1039"/>
      <c r="BD46" s="1039"/>
      <c r="BE46" s="1023"/>
      <c r="BF46" s="1023"/>
      <c r="BG46" s="1023"/>
      <c r="BH46" s="1023"/>
      <c r="BI46" s="1024"/>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40"/>
      <c r="R47" s="1041"/>
      <c r="S47" s="1041"/>
      <c r="T47" s="1041"/>
      <c r="U47" s="1041"/>
      <c r="V47" s="1041"/>
      <c r="W47" s="1041"/>
      <c r="X47" s="1041"/>
      <c r="Y47" s="1041"/>
      <c r="Z47" s="1041"/>
      <c r="AA47" s="1041"/>
      <c r="AB47" s="1041"/>
      <c r="AC47" s="1041"/>
      <c r="AD47" s="1041"/>
      <c r="AE47" s="1042"/>
      <c r="AF47" s="1034"/>
      <c r="AG47" s="1035"/>
      <c r="AH47" s="1035"/>
      <c r="AI47" s="1035"/>
      <c r="AJ47" s="1036"/>
      <c r="AK47" s="974"/>
      <c r="AL47" s="965"/>
      <c r="AM47" s="965"/>
      <c r="AN47" s="965"/>
      <c r="AO47" s="965"/>
      <c r="AP47" s="965"/>
      <c r="AQ47" s="965"/>
      <c r="AR47" s="965"/>
      <c r="AS47" s="965"/>
      <c r="AT47" s="965"/>
      <c r="AU47" s="965"/>
      <c r="AV47" s="965"/>
      <c r="AW47" s="965"/>
      <c r="AX47" s="965"/>
      <c r="AY47" s="965"/>
      <c r="AZ47" s="1039"/>
      <c r="BA47" s="1039"/>
      <c r="BB47" s="1039"/>
      <c r="BC47" s="1039"/>
      <c r="BD47" s="1039"/>
      <c r="BE47" s="1023"/>
      <c r="BF47" s="1023"/>
      <c r="BG47" s="1023"/>
      <c r="BH47" s="1023"/>
      <c r="BI47" s="1024"/>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40"/>
      <c r="R48" s="1041"/>
      <c r="S48" s="1041"/>
      <c r="T48" s="1041"/>
      <c r="U48" s="1041"/>
      <c r="V48" s="1041"/>
      <c r="W48" s="1041"/>
      <c r="X48" s="1041"/>
      <c r="Y48" s="1041"/>
      <c r="Z48" s="1041"/>
      <c r="AA48" s="1041"/>
      <c r="AB48" s="1041"/>
      <c r="AC48" s="1041"/>
      <c r="AD48" s="1041"/>
      <c r="AE48" s="1042"/>
      <c r="AF48" s="1034"/>
      <c r="AG48" s="1035"/>
      <c r="AH48" s="1035"/>
      <c r="AI48" s="1035"/>
      <c r="AJ48" s="1036"/>
      <c r="AK48" s="974"/>
      <c r="AL48" s="965"/>
      <c r="AM48" s="965"/>
      <c r="AN48" s="965"/>
      <c r="AO48" s="965"/>
      <c r="AP48" s="965"/>
      <c r="AQ48" s="965"/>
      <c r="AR48" s="965"/>
      <c r="AS48" s="965"/>
      <c r="AT48" s="965"/>
      <c r="AU48" s="965"/>
      <c r="AV48" s="965"/>
      <c r="AW48" s="965"/>
      <c r="AX48" s="965"/>
      <c r="AY48" s="965"/>
      <c r="AZ48" s="1039"/>
      <c r="BA48" s="1039"/>
      <c r="BB48" s="1039"/>
      <c r="BC48" s="1039"/>
      <c r="BD48" s="1039"/>
      <c r="BE48" s="1023"/>
      <c r="BF48" s="1023"/>
      <c r="BG48" s="1023"/>
      <c r="BH48" s="1023"/>
      <c r="BI48" s="1024"/>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40"/>
      <c r="R49" s="1041"/>
      <c r="S49" s="1041"/>
      <c r="T49" s="1041"/>
      <c r="U49" s="1041"/>
      <c r="V49" s="1041"/>
      <c r="W49" s="1041"/>
      <c r="X49" s="1041"/>
      <c r="Y49" s="1041"/>
      <c r="Z49" s="1041"/>
      <c r="AA49" s="1041"/>
      <c r="AB49" s="1041"/>
      <c r="AC49" s="1041"/>
      <c r="AD49" s="1041"/>
      <c r="AE49" s="1042"/>
      <c r="AF49" s="1034"/>
      <c r="AG49" s="1035"/>
      <c r="AH49" s="1035"/>
      <c r="AI49" s="1035"/>
      <c r="AJ49" s="1036"/>
      <c r="AK49" s="974"/>
      <c r="AL49" s="965"/>
      <c r="AM49" s="965"/>
      <c r="AN49" s="965"/>
      <c r="AO49" s="965"/>
      <c r="AP49" s="965"/>
      <c r="AQ49" s="965"/>
      <c r="AR49" s="965"/>
      <c r="AS49" s="965"/>
      <c r="AT49" s="965"/>
      <c r="AU49" s="965"/>
      <c r="AV49" s="965"/>
      <c r="AW49" s="965"/>
      <c r="AX49" s="965"/>
      <c r="AY49" s="965"/>
      <c r="AZ49" s="1039"/>
      <c r="BA49" s="1039"/>
      <c r="BB49" s="1039"/>
      <c r="BC49" s="1039"/>
      <c r="BD49" s="1039"/>
      <c r="BE49" s="1023"/>
      <c r="BF49" s="1023"/>
      <c r="BG49" s="1023"/>
      <c r="BH49" s="1023"/>
      <c r="BI49" s="1024"/>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32"/>
      <c r="S50" s="1032"/>
      <c r="T50" s="1032"/>
      <c r="U50" s="1032"/>
      <c r="V50" s="1032"/>
      <c r="W50" s="1032"/>
      <c r="X50" s="1032"/>
      <c r="Y50" s="1032"/>
      <c r="Z50" s="1032"/>
      <c r="AA50" s="1032"/>
      <c r="AB50" s="1032"/>
      <c r="AC50" s="1032"/>
      <c r="AD50" s="1032"/>
      <c r="AE50" s="1033"/>
      <c r="AF50" s="1034"/>
      <c r="AG50" s="1035"/>
      <c r="AH50" s="1035"/>
      <c r="AI50" s="1035"/>
      <c r="AJ50" s="1036"/>
      <c r="AK50" s="1037"/>
      <c r="AL50" s="1032"/>
      <c r="AM50" s="1032"/>
      <c r="AN50" s="1032"/>
      <c r="AO50" s="1032"/>
      <c r="AP50" s="1032"/>
      <c r="AQ50" s="1032"/>
      <c r="AR50" s="1032"/>
      <c r="AS50" s="1032"/>
      <c r="AT50" s="1032"/>
      <c r="AU50" s="1032"/>
      <c r="AV50" s="1032"/>
      <c r="AW50" s="1032"/>
      <c r="AX50" s="1032"/>
      <c r="AY50" s="1032"/>
      <c r="AZ50" s="1038"/>
      <c r="BA50" s="1038"/>
      <c r="BB50" s="1038"/>
      <c r="BC50" s="1038"/>
      <c r="BD50" s="1038"/>
      <c r="BE50" s="1023"/>
      <c r="BF50" s="1023"/>
      <c r="BG50" s="1023"/>
      <c r="BH50" s="1023"/>
      <c r="BI50" s="1024"/>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32"/>
      <c r="S51" s="1032"/>
      <c r="T51" s="1032"/>
      <c r="U51" s="1032"/>
      <c r="V51" s="1032"/>
      <c r="W51" s="1032"/>
      <c r="X51" s="1032"/>
      <c r="Y51" s="1032"/>
      <c r="Z51" s="1032"/>
      <c r="AA51" s="1032"/>
      <c r="AB51" s="1032"/>
      <c r="AC51" s="1032"/>
      <c r="AD51" s="1032"/>
      <c r="AE51" s="1033"/>
      <c r="AF51" s="1034"/>
      <c r="AG51" s="1035"/>
      <c r="AH51" s="1035"/>
      <c r="AI51" s="1035"/>
      <c r="AJ51" s="1036"/>
      <c r="AK51" s="1037"/>
      <c r="AL51" s="1032"/>
      <c r="AM51" s="1032"/>
      <c r="AN51" s="1032"/>
      <c r="AO51" s="1032"/>
      <c r="AP51" s="1032"/>
      <c r="AQ51" s="1032"/>
      <c r="AR51" s="1032"/>
      <c r="AS51" s="1032"/>
      <c r="AT51" s="1032"/>
      <c r="AU51" s="1032"/>
      <c r="AV51" s="1032"/>
      <c r="AW51" s="1032"/>
      <c r="AX51" s="1032"/>
      <c r="AY51" s="1032"/>
      <c r="AZ51" s="1038"/>
      <c r="BA51" s="1038"/>
      <c r="BB51" s="1038"/>
      <c r="BC51" s="1038"/>
      <c r="BD51" s="1038"/>
      <c r="BE51" s="1023"/>
      <c r="BF51" s="1023"/>
      <c r="BG51" s="1023"/>
      <c r="BH51" s="1023"/>
      <c r="BI51" s="1024"/>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32"/>
      <c r="S52" s="1032"/>
      <c r="T52" s="1032"/>
      <c r="U52" s="1032"/>
      <c r="V52" s="1032"/>
      <c r="W52" s="1032"/>
      <c r="X52" s="1032"/>
      <c r="Y52" s="1032"/>
      <c r="Z52" s="1032"/>
      <c r="AA52" s="1032"/>
      <c r="AB52" s="1032"/>
      <c r="AC52" s="1032"/>
      <c r="AD52" s="1032"/>
      <c r="AE52" s="1033"/>
      <c r="AF52" s="1034"/>
      <c r="AG52" s="1035"/>
      <c r="AH52" s="1035"/>
      <c r="AI52" s="1035"/>
      <c r="AJ52" s="1036"/>
      <c r="AK52" s="1037"/>
      <c r="AL52" s="1032"/>
      <c r="AM52" s="1032"/>
      <c r="AN52" s="1032"/>
      <c r="AO52" s="1032"/>
      <c r="AP52" s="1032"/>
      <c r="AQ52" s="1032"/>
      <c r="AR52" s="1032"/>
      <c r="AS52" s="1032"/>
      <c r="AT52" s="1032"/>
      <c r="AU52" s="1032"/>
      <c r="AV52" s="1032"/>
      <c r="AW52" s="1032"/>
      <c r="AX52" s="1032"/>
      <c r="AY52" s="1032"/>
      <c r="AZ52" s="1038"/>
      <c r="BA52" s="1038"/>
      <c r="BB52" s="1038"/>
      <c r="BC52" s="1038"/>
      <c r="BD52" s="1038"/>
      <c r="BE52" s="1023"/>
      <c r="BF52" s="1023"/>
      <c r="BG52" s="1023"/>
      <c r="BH52" s="1023"/>
      <c r="BI52" s="1024"/>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32"/>
      <c r="S53" s="1032"/>
      <c r="T53" s="1032"/>
      <c r="U53" s="1032"/>
      <c r="V53" s="1032"/>
      <c r="W53" s="1032"/>
      <c r="X53" s="1032"/>
      <c r="Y53" s="1032"/>
      <c r="Z53" s="1032"/>
      <c r="AA53" s="1032"/>
      <c r="AB53" s="1032"/>
      <c r="AC53" s="1032"/>
      <c r="AD53" s="1032"/>
      <c r="AE53" s="1033"/>
      <c r="AF53" s="1034"/>
      <c r="AG53" s="1035"/>
      <c r="AH53" s="1035"/>
      <c r="AI53" s="1035"/>
      <c r="AJ53" s="1036"/>
      <c r="AK53" s="1037"/>
      <c r="AL53" s="1032"/>
      <c r="AM53" s="1032"/>
      <c r="AN53" s="1032"/>
      <c r="AO53" s="1032"/>
      <c r="AP53" s="1032"/>
      <c r="AQ53" s="1032"/>
      <c r="AR53" s="1032"/>
      <c r="AS53" s="1032"/>
      <c r="AT53" s="1032"/>
      <c r="AU53" s="1032"/>
      <c r="AV53" s="1032"/>
      <c r="AW53" s="1032"/>
      <c r="AX53" s="1032"/>
      <c r="AY53" s="1032"/>
      <c r="AZ53" s="1038"/>
      <c r="BA53" s="1038"/>
      <c r="BB53" s="1038"/>
      <c r="BC53" s="1038"/>
      <c r="BD53" s="1038"/>
      <c r="BE53" s="1023"/>
      <c r="BF53" s="1023"/>
      <c r="BG53" s="1023"/>
      <c r="BH53" s="1023"/>
      <c r="BI53" s="1024"/>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32"/>
      <c r="S54" s="1032"/>
      <c r="T54" s="1032"/>
      <c r="U54" s="1032"/>
      <c r="V54" s="1032"/>
      <c r="W54" s="1032"/>
      <c r="X54" s="1032"/>
      <c r="Y54" s="1032"/>
      <c r="Z54" s="1032"/>
      <c r="AA54" s="1032"/>
      <c r="AB54" s="1032"/>
      <c r="AC54" s="1032"/>
      <c r="AD54" s="1032"/>
      <c r="AE54" s="1033"/>
      <c r="AF54" s="1034"/>
      <c r="AG54" s="1035"/>
      <c r="AH54" s="1035"/>
      <c r="AI54" s="1035"/>
      <c r="AJ54" s="1036"/>
      <c r="AK54" s="1037"/>
      <c r="AL54" s="1032"/>
      <c r="AM54" s="1032"/>
      <c r="AN54" s="1032"/>
      <c r="AO54" s="1032"/>
      <c r="AP54" s="1032"/>
      <c r="AQ54" s="1032"/>
      <c r="AR54" s="1032"/>
      <c r="AS54" s="1032"/>
      <c r="AT54" s="1032"/>
      <c r="AU54" s="1032"/>
      <c r="AV54" s="1032"/>
      <c r="AW54" s="1032"/>
      <c r="AX54" s="1032"/>
      <c r="AY54" s="1032"/>
      <c r="AZ54" s="1038"/>
      <c r="BA54" s="1038"/>
      <c r="BB54" s="1038"/>
      <c r="BC54" s="1038"/>
      <c r="BD54" s="1038"/>
      <c r="BE54" s="1023"/>
      <c r="BF54" s="1023"/>
      <c r="BG54" s="1023"/>
      <c r="BH54" s="1023"/>
      <c r="BI54" s="1024"/>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32"/>
      <c r="S55" s="1032"/>
      <c r="T55" s="1032"/>
      <c r="U55" s="1032"/>
      <c r="V55" s="1032"/>
      <c r="W55" s="1032"/>
      <c r="X55" s="1032"/>
      <c r="Y55" s="1032"/>
      <c r="Z55" s="1032"/>
      <c r="AA55" s="1032"/>
      <c r="AB55" s="1032"/>
      <c r="AC55" s="1032"/>
      <c r="AD55" s="1032"/>
      <c r="AE55" s="1033"/>
      <c r="AF55" s="1034"/>
      <c r="AG55" s="1035"/>
      <c r="AH55" s="1035"/>
      <c r="AI55" s="1035"/>
      <c r="AJ55" s="1036"/>
      <c r="AK55" s="1037"/>
      <c r="AL55" s="1032"/>
      <c r="AM55" s="1032"/>
      <c r="AN55" s="1032"/>
      <c r="AO55" s="1032"/>
      <c r="AP55" s="1032"/>
      <c r="AQ55" s="1032"/>
      <c r="AR55" s="1032"/>
      <c r="AS55" s="1032"/>
      <c r="AT55" s="1032"/>
      <c r="AU55" s="1032"/>
      <c r="AV55" s="1032"/>
      <c r="AW55" s="1032"/>
      <c r="AX55" s="1032"/>
      <c r="AY55" s="1032"/>
      <c r="AZ55" s="1038"/>
      <c r="BA55" s="1038"/>
      <c r="BB55" s="1038"/>
      <c r="BC55" s="1038"/>
      <c r="BD55" s="1038"/>
      <c r="BE55" s="1023"/>
      <c r="BF55" s="1023"/>
      <c r="BG55" s="1023"/>
      <c r="BH55" s="1023"/>
      <c r="BI55" s="1024"/>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32"/>
      <c r="S56" s="1032"/>
      <c r="T56" s="1032"/>
      <c r="U56" s="1032"/>
      <c r="V56" s="1032"/>
      <c r="W56" s="1032"/>
      <c r="X56" s="1032"/>
      <c r="Y56" s="1032"/>
      <c r="Z56" s="1032"/>
      <c r="AA56" s="1032"/>
      <c r="AB56" s="1032"/>
      <c r="AC56" s="1032"/>
      <c r="AD56" s="1032"/>
      <c r="AE56" s="1033"/>
      <c r="AF56" s="1034"/>
      <c r="AG56" s="1035"/>
      <c r="AH56" s="1035"/>
      <c r="AI56" s="1035"/>
      <c r="AJ56" s="1036"/>
      <c r="AK56" s="1037"/>
      <c r="AL56" s="1032"/>
      <c r="AM56" s="1032"/>
      <c r="AN56" s="1032"/>
      <c r="AO56" s="1032"/>
      <c r="AP56" s="1032"/>
      <c r="AQ56" s="1032"/>
      <c r="AR56" s="1032"/>
      <c r="AS56" s="1032"/>
      <c r="AT56" s="1032"/>
      <c r="AU56" s="1032"/>
      <c r="AV56" s="1032"/>
      <c r="AW56" s="1032"/>
      <c r="AX56" s="1032"/>
      <c r="AY56" s="1032"/>
      <c r="AZ56" s="1038"/>
      <c r="BA56" s="1038"/>
      <c r="BB56" s="1038"/>
      <c r="BC56" s="1038"/>
      <c r="BD56" s="1038"/>
      <c r="BE56" s="1023"/>
      <c r="BF56" s="1023"/>
      <c r="BG56" s="1023"/>
      <c r="BH56" s="1023"/>
      <c r="BI56" s="1024"/>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32"/>
      <c r="S57" s="1032"/>
      <c r="T57" s="1032"/>
      <c r="U57" s="1032"/>
      <c r="V57" s="1032"/>
      <c r="W57" s="1032"/>
      <c r="X57" s="1032"/>
      <c r="Y57" s="1032"/>
      <c r="Z57" s="1032"/>
      <c r="AA57" s="1032"/>
      <c r="AB57" s="1032"/>
      <c r="AC57" s="1032"/>
      <c r="AD57" s="1032"/>
      <c r="AE57" s="1033"/>
      <c r="AF57" s="1034"/>
      <c r="AG57" s="1035"/>
      <c r="AH57" s="1035"/>
      <c r="AI57" s="1035"/>
      <c r="AJ57" s="1036"/>
      <c r="AK57" s="1037"/>
      <c r="AL57" s="1032"/>
      <c r="AM57" s="1032"/>
      <c r="AN57" s="1032"/>
      <c r="AO57" s="1032"/>
      <c r="AP57" s="1032"/>
      <c r="AQ57" s="1032"/>
      <c r="AR57" s="1032"/>
      <c r="AS57" s="1032"/>
      <c r="AT57" s="1032"/>
      <c r="AU57" s="1032"/>
      <c r="AV57" s="1032"/>
      <c r="AW57" s="1032"/>
      <c r="AX57" s="1032"/>
      <c r="AY57" s="1032"/>
      <c r="AZ57" s="1038"/>
      <c r="BA57" s="1038"/>
      <c r="BB57" s="1038"/>
      <c r="BC57" s="1038"/>
      <c r="BD57" s="1038"/>
      <c r="BE57" s="1023"/>
      <c r="BF57" s="1023"/>
      <c r="BG57" s="1023"/>
      <c r="BH57" s="1023"/>
      <c r="BI57" s="1024"/>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32"/>
      <c r="S58" s="1032"/>
      <c r="T58" s="1032"/>
      <c r="U58" s="1032"/>
      <c r="V58" s="1032"/>
      <c r="W58" s="1032"/>
      <c r="X58" s="1032"/>
      <c r="Y58" s="1032"/>
      <c r="Z58" s="1032"/>
      <c r="AA58" s="1032"/>
      <c r="AB58" s="1032"/>
      <c r="AC58" s="1032"/>
      <c r="AD58" s="1032"/>
      <c r="AE58" s="1033"/>
      <c r="AF58" s="1034"/>
      <c r="AG58" s="1035"/>
      <c r="AH58" s="1035"/>
      <c r="AI58" s="1035"/>
      <c r="AJ58" s="1036"/>
      <c r="AK58" s="1037"/>
      <c r="AL58" s="1032"/>
      <c r="AM58" s="1032"/>
      <c r="AN58" s="1032"/>
      <c r="AO58" s="1032"/>
      <c r="AP58" s="1032"/>
      <c r="AQ58" s="1032"/>
      <c r="AR58" s="1032"/>
      <c r="AS58" s="1032"/>
      <c r="AT58" s="1032"/>
      <c r="AU58" s="1032"/>
      <c r="AV58" s="1032"/>
      <c r="AW58" s="1032"/>
      <c r="AX58" s="1032"/>
      <c r="AY58" s="1032"/>
      <c r="AZ58" s="1038"/>
      <c r="BA58" s="1038"/>
      <c r="BB58" s="1038"/>
      <c r="BC58" s="1038"/>
      <c r="BD58" s="1038"/>
      <c r="BE58" s="1023"/>
      <c r="BF58" s="1023"/>
      <c r="BG58" s="1023"/>
      <c r="BH58" s="1023"/>
      <c r="BI58" s="1024"/>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32"/>
      <c r="S59" s="1032"/>
      <c r="T59" s="1032"/>
      <c r="U59" s="1032"/>
      <c r="V59" s="1032"/>
      <c r="W59" s="1032"/>
      <c r="X59" s="1032"/>
      <c r="Y59" s="1032"/>
      <c r="Z59" s="1032"/>
      <c r="AA59" s="1032"/>
      <c r="AB59" s="1032"/>
      <c r="AC59" s="1032"/>
      <c r="AD59" s="1032"/>
      <c r="AE59" s="1033"/>
      <c r="AF59" s="1034"/>
      <c r="AG59" s="1035"/>
      <c r="AH59" s="1035"/>
      <c r="AI59" s="1035"/>
      <c r="AJ59" s="1036"/>
      <c r="AK59" s="1037"/>
      <c r="AL59" s="1032"/>
      <c r="AM59" s="1032"/>
      <c r="AN59" s="1032"/>
      <c r="AO59" s="1032"/>
      <c r="AP59" s="1032"/>
      <c r="AQ59" s="1032"/>
      <c r="AR59" s="1032"/>
      <c r="AS59" s="1032"/>
      <c r="AT59" s="1032"/>
      <c r="AU59" s="1032"/>
      <c r="AV59" s="1032"/>
      <c r="AW59" s="1032"/>
      <c r="AX59" s="1032"/>
      <c r="AY59" s="1032"/>
      <c r="AZ59" s="1038"/>
      <c r="BA59" s="1038"/>
      <c r="BB59" s="1038"/>
      <c r="BC59" s="1038"/>
      <c r="BD59" s="1038"/>
      <c r="BE59" s="1023"/>
      <c r="BF59" s="1023"/>
      <c r="BG59" s="1023"/>
      <c r="BH59" s="1023"/>
      <c r="BI59" s="1024"/>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32"/>
      <c r="S60" s="1032"/>
      <c r="T60" s="1032"/>
      <c r="U60" s="1032"/>
      <c r="V60" s="1032"/>
      <c r="W60" s="1032"/>
      <c r="X60" s="1032"/>
      <c r="Y60" s="1032"/>
      <c r="Z60" s="1032"/>
      <c r="AA60" s="1032"/>
      <c r="AB60" s="1032"/>
      <c r="AC60" s="1032"/>
      <c r="AD60" s="1032"/>
      <c r="AE60" s="1033"/>
      <c r="AF60" s="1034"/>
      <c r="AG60" s="1035"/>
      <c r="AH60" s="1035"/>
      <c r="AI60" s="1035"/>
      <c r="AJ60" s="1036"/>
      <c r="AK60" s="1037"/>
      <c r="AL60" s="1032"/>
      <c r="AM60" s="1032"/>
      <c r="AN60" s="1032"/>
      <c r="AO60" s="1032"/>
      <c r="AP60" s="1032"/>
      <c r="AQ60" s="1032"/>
      <c r="AR60" s="1032"/>
      <c r="AS60" s="1032"/>
      <c r="AT60" s="1032"/>
      <c r="AU60" s="1032"/>
      <c r="AV60" s="1032"/>
      <c r="AW60" s="1032"/>
      <c r="AX60" s="1032"/>
      <c r="AY60" s="1032"/>
      <c r="AZ60" s="1038"/>
      <c r="BA60" s="1038"/>
      <c r="BB60" s="1038"/>
      <c r="BC60" s="1038"/>
      <c r="BD60" s="1038"/>
      <c r="BE60" s="1023"/>
      <c r="BF60" s="1023"/>
      <c r="BG60" s="1023"/>
      <c r="BH60" s="1023"/>
      <c r="BI60" s="1024"/>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32"/>
      <c r="S61" s="1032"/>
      <c r="T61" s="1032"/>
      <c r="U61" s="1032"/>
      <c r="V61" s="1032"/>
      <c r="W61" s="1032"/>
      <c r="X61" s="1032"/>
      <c r="Y61" s="1032"/>
      <c r="Z61" s="1032"/>
      <c r="AA61" s="1032"/>
      <c r="AB61" s="1032"/>
      <c r="AC61" s="1032"/>
      <c r="AD61" s="1032"/>
      <c r="AE61" s="1033"/>
      <c r="AF61" s="1034"/>
      <c r="AG61" s="1035"/>
      <c r="AH61" s="1035"/>
      <c r="AI61" s="1035"/>
      <c r="AJ61" s="1036"/>
      <c r="AK61" s="1037"/>
      <c r="AL61" s="1032"/>
      <c r="AM61" s="1032"/>
      <c r="AN61" s="1032"/>
      <c r="AO61" s="1032"/>
      <c r="AP61" s="1032"/>
      <c r="AQ61" s="1032"/>
      <c r="AR61" s="1032"/>
      <c r="AS61" s="1032"/>
      <c r="AT61" s="1032"/>
      <c r="AU61" s="1032"/>
      <c r="AV61" s="1032"/>
      <c r="AW61" s="1032"/>
      <c r="AX61" s="1032"/>
      <c r="AY61" s="1032"/>
      <c r="AZ61" s="1038"/>
      <c r="BA61" s="1038"/>
      <c r="BB61" s="1038"/>
      <c r="BC61" s="1038"/>
      <c r="BD61" s="1038"/>
      <c r="BE61" s="1023"/>
      <c r="BF61" s="1023"/>
      <c r="BG61" s="1023"/>
      <c r="BH61" s="1023"/>
      <c r="BI61" s="1024"/>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5"/>
      <c r="AH62" s="1035"/>
      <c r="AI62" s="1035"/>
      <c r="AJ62" s="1036"/>
      <c r="AK62" s="1037"/>
      <c r="AL62" s="1032"/>
      <c r="AM62" s="1032"/>
      <c r="AN62" s="1032"/>
      <c r="AO62" s="1032"/>
      <c r="AP62" s="1032"/>
      <c r="AQ62" s="1032"/>
      <c r="AR62" s="1032"/>
      <c r="AS62" s="1032"/>
      <c r="AT62" s="1032"/>
      <c r="AU62" s="1032"/>
      <c r="AV62" s="1032"/>
      <c r="AW62" s="1032"/>
      <c r="AX62" s="1032"/>
      <c r="AY62" s="1032"/>
      <c r="AZ62" s="1038"/>
      <c r="BA62" s="1038"/>
      <c r="BB62" s="1038"/>
      <c r="BC62" s="1038"/>
      <c r="BD62" s="1038"/>
      <c r="BE62" s="1023"/>
      <c r="BF62" s="1023"/>
      <c r="BG62" s="1023"/>
      <c r="BH62" s="1023"/>
      <c r="BI62" s="1024"/>
      <c r="BJ62" s="1025" t="s">
        <v>384</v>
      </c>
      <c r="BK62" s="1026"/>
      <c r="BL62" s="1026"/>
      <c r="BM62" s="1026"/>
      <c r="BN62" s="1027"/>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2855</v>
      </c>
      <c r="AG63" s="953"/>
      <c r="AH63" s="953"/>
      <c r="AI63" s="953"/>
      <c r="AJ63" s="1021"/>
      <c r="AK63" s="1022"/>
      <c r="AL63" s="957"/>
      <c r="AM63" s="957"/>
      <c r="AN63" s="957"/>
      <c r="AO63" s="957"/>
      <c r="AP63" s="953">
        <v>41310</v>
      </c>
      <c r="AQ63" s="953"/>
      <c r="AR63" s="953"/>
      <c r="AS63" s="953"/>
      <c r="AT63" s="953"/>
      <c r="AU63" s="953">
        <v>21204</v>
      </c>
      <c r="AV63" s="953"/>
      <c r="AW63" s="953"/>
      <c r="AX63" s="953"/>
      <c r="AY63" s="953"/>
      <c r="AZ63" s="1016"/>
      <c r="BA63" s="1016"/>
      <c r="BB63" s="1016"/>
      <c r="BC63" s="1016"/>
      <c r="BD63" s="1016"/>
      <c r="BE63" s="954"/>
      <c r="BF63" s="954"/>
      <c r="BG63" s="954"/>
      <c r="BH63" s="954"/>
      <c r="BI63" s="955"/>
      <c r="BJ63" s="1017" t="s">
        <v>110</v>
      </c>
      <c r="BK63" s="945"/>
      <c r="BL63" s="945"/>
      <c r="BM63" s="945"/>
      <c r="BN63" s="1018"/>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387</v>
      </c>
      <c r="B66" s="993"/>
      <c r="C66" s="993"/>
      <c r="D66" s="993"/>
      <c r="E66" s="993"/>
      <c r="F66" s="993"/>
      <c r="G66" s="993"/>
      <c r="H66" s="993"/>
      <c r="I66" s="993"/>
      <c r="J66" s="993"/>
      <c r="K66" s="993"/>
      <c r="L66" s="993"/>
      <c r="M66" s="993"/>
      <c r="N66" s="993"/>
      <c r="O66" s="993"/>
      <c r="P66" s="994"/>
      <c r="Q66" s="998" t="s">
        <v>369</v>
      </c>
      <c r="R66" s="999"/>
      <c r="S66" s="999"/>
      <c r="T66" s="999"/>
      <c r="U66" s="1000"/>
      <c r="V66" s="998" t="s">
        <v>370</v>
      </c>
      <c r="W66" s="999"/>
      <c r="X66" s="999"/>
      <c r="Y66" s="999"/>
      <c r="Z66" s="1000"/>
      <c r="AA66" s="998" t="s">
        <v>371</v>
      </c>
      <c r="AB66" s="999"/>
      <c r="AC66" s="999"/>
      <c r="AD66" s="999"/>
      <c r="AE66" s="1000"/>
      <c r="AF66" s="1004" t="s">
        <v>372</v>
      </c>
      <c r="AG66" s="1005"/>
      <c r="AH66" s="1005"/>
      <c r="AI66" s="1005"/>
      <c r="AJ66" s="1006"/>
      <c r="AK66" s="998" t="s">
        <v>373</v>
      </c>
      <c r="AL66" s="993"/>
      <c r="AM66" s="993"/>
      <c r="AN66" s="993"/>
      <c r="AO66" s="994"/>
      <c r="AP66" s="998" t="s">
        <v>374</v>
      </c>
      <c r="AQ66" s="999"/>
      <c r="AR66" s="999"/>
      <c r="AS66" s="999"/>
      <c r="AT66" s="1000"/>
      <c r="AU66" s="998" t="s">
        <v>388</v>
      </c>
      <c r="AV66" s="999"/>
      <c r="AW66" s="999"/>
      <c r="AX66" s="999"/>
      <c r="AY66" s="1000"/>
      <c r="AZ66" s="998" t="s">
        <v>352</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536</v>
      </c>
      <c r="C68" s="983"/>
      <c r="D68" s="983"/>
      <c r="E68" s="983"/>
      <c r="F68" s="983"/>
      <c r="G68" s="983"/>
      <c r="H68" s="983"/>
      <c r="I68" s="983"/>
      <c r="J68" s="983"/>
      <c r="K68" s="983"/>
      <c r="L68" s="983"/>
      <c r="M68" s="983"/>
      <c r="N68" s="983"/>
      <c r="O68" s="983"/>
      <c r="P68" s="984"/>
      <c r="Q68" s="985">
        <v>129</v>
      </c>
      <c r="R68" s="979"/>
      <c r="S68" s="979"/>
      <c r="T68" s="979"/>
      <c r="U68" s="979"/>
      <c r="V68" s="979">
        <v>125</v>
      </c>
      <c r="W68" s="979"/>
      <c r="X68" s="979"/>
      <c r="Y68" s="979"/>
      <c r="Z68" s="979"/>
      <c r="AA68" s="979">
        <v>3</v>
      </c>
      <c r="AB68" s="979"/>
      <c r="AC68" s="979"/>
      <c r="AD68" s="979"/>
      <c r="AE68" s="979"/>
      <c r="AF68" s="979">
        <v>3</v>
      </c>
      <c r="AG68" s="979"/>
      <c r="AH68" s="979"/>
      <c r="AI68" s="979"/>
      <c r="AJ68" s="979"/>
      <c r="AK68" s="979" t="s">
        <v>541</v>
      </c>
      <c r="AL68" s="979"/>
      <c r="AM68" s="979"/>
      <c r="AN68" s="979"/>
      <c r="AO68" s="979"/>
      <c r="AP68" s="979" t="s">
        <v>541</v>
      </c>
      <c r="AQ68" s="979"/>
      <c r="AR68" s="979"/>
      <c r="AS68" s="979"/>
      <c r="AT68" s="979"/>
      <c r="AU68" s="979" t="s">
        <v>541</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6" t="s">
        <v>537</v>
      </c>
      <c r="C69" s="977"/>
      <c r="D69" s="977"/>
      <c r="E69" s="977"/>
      <c r="F69" s="977"/>
      <c r="G69" s="977"/>
      <c r="H69" s="977"/>
      <c r="I69" s="977"/>
      <c r="J69" s="977"/>
      <c r="K69" s="977"/>
      <c r="L69" s="977"/>
      <c r="M69" s="977"/>
      <c r="N69" s="977"/>
      <c r="O69" s="977"/>
      <c r="P69" s="978"/>
      <c r="Q69" s="971">
        <v>185</v>
      </c>
      <c r="R69" s="965"/>
      <c r="S69" s="965"/>
      <c r="T69" s="965"/>
      <c r="U69" s="965"/>
      <c r="V69" s="965">
        <v>158</v>
      </c>
      <c r="W69" s="965"/>
      <c r="X69" s="965"/>
      <c r="Y69" s="965"/>
      <c r="Z69" s="965"/>
      <c r="AA69" s="965">
        <v>26</v>
      </c>
      <c r="AB69" s="965"/>
      <c r="AC69" s="965"/>
      <c r="AD69" s="965"/>
      <c r="AE69" s="965"/>
      <c r="AF69" s="965">
        <v>26</v>
      </c>
      <c r="AG69" s="965"/>
      <c r="AH69" s="965"/>
      <c r="AI69" s="965"/>
      <c r="AJ69" s="965"/>
      <c r="AK69" s="965">
        <v>12</v>
      </c>
      <c r="AL69" s="965"/>
      <c r="AM69" s="965"/>
      <c r="AN69" s="965"/>
      <c r="AO69" s="965"/>
      <c r="AP69" s="965" t="s">
        <v>541</v>
      </c>
      <c r="AQ69" s="965"/>
      <c r="AR69" s="965"/>
      <c r="AS69" s="965"/>
      <c r="AT69" s="965"/>
      <c r="AU69" s="965" t="s">
        <v>541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6" t="s">
        <v>538</v>
      </c>
      <c r="C70" s="977"/>
      <c r="D70" s="977"/>
      <c r="E70" s="977"/>
      <c r="F70" s="977"/>
      <c r="G70" s="977"/>
      <c r="H70" s="977"/>
      <c r="I70" s="977"/>
      <c r="J70" s="977"/>
      <c r="K70" s="977"/>
      <c r="L70" s="977"/>
      <c r="M70" s="977"/>
      <c r="N70" s="977"/>
      <c r="O70" s="977"/>
      <c r="P70" s="978"/>
      <c r="Q70" s="971">
        <v>946790</v>
      </c>
      <c r="R70" s="965"/>
      <c r="S70" s="965"/>
      <c r="T70" s="965"/>
      <c r="U70" s="965"/>
      <c r="V70" s="965">
        <v>924334</v>
      </c>
      <c r="W70" s="965"/>
      <c r="X70" s="965"/>
      <c r="Y70" s="965"/>
      <c r="Z70" s="965"/>
      <c r="AA70" s="965">
        <v>22456</v>
      </c>
      <c r="AB70" s="965"/>
      <c r="AC70" s="965"/>
      <c r="AD70" s="965"/>
      <c r="AE70" s="965"/>
      <c r="AF70" s="965">
        <v>22456</v>
      </c>
      <c r="AG70" s="965"/>
      <c r="AH70" s="965"/>
      <c r="AI70" s="965"/>
      <c r="AJ70" s="965"/>
      <c r="AK70" s="965">
        <v>5657</v>
      </c>
      <c r="AL70" s="965"/>
      <c r="AM70" s="965"/>
      <c r="AN70" s="965"/>
      <c r="AO70" s="965"/>
      <c r="AP70" s="965" t="s">
        <v>541</v>
      </c>
      <c r="AQ70" s="965"/>
      <c r="AR70" s="965"/>
      <c r="AS70" s="965"/>
      <c r="AT70" s="965"/>
      <c r="AU70" s="965" t="s">
        <v>541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40036</v>
      </c>
      <c r="R71" s="965"/>
      <c r="S71" s="965"/>
      <c r="T71" s="965"/>
      <c r="U71" s="965"/>
      <c r="V71" s="965">
        <v>34096</v>
      </c>
      <c r="W71" s="965"/>
      <c r="X71" s="965"/>
      <c r="Y71" s="965"/>
      <c r="Z71" s="965"/>
      <c r="AA71" s="965">
        <v>5940</v>
      </c>
      <c r="AB71" s="965"/>
      <c r="AC71" s="965"/>
      <c r="AD71" s="965"/>
      <c r="AE71" s="965"/>
      <c r="AF71" s="965">
        <v>32505</v>
      </c>
      <c r="AG71" s="965"/>
      <c r="AH71" s="965"/>
      <c r="AI71" s="965"/>
      <c r="AJ71" s="965"/>
      <c r="AK71" s="965" t="s">
        <v>541</v>
      </c>
      <c r="AL71" s="965"/>
      <c r="AM71" s="965"/>
      <c r="AN71" s="965"/>
      <c r="AO71" s="965"/>
      <c r="AP71" s="965">
        <v>149081</v>
      </c>
      <c r="AQ71" s="965"/>
      <c r="AR71" s="965"/>
      <c r="AS71" s="965"/>
      <c r="AT71" s="965"/>
      <c r="AU71" s="965" t="s">
        <v>541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9050</v>
      </c>
      <c r="R72" s="965"/>
      <c r="S72" s="965"/>
      <c r="T72" s="965"/>
      <c r="U72" s="965"/>
      <c r="V72" s="965">
        <v>5629</v>
      </c>
      <c r="W72" s="965"/>
      <c r="X72" s="965"/>
      <c r="Y72" s="965"/>
      <c r="Z72" s="965"/>
      <c r="AA72" s="965">
        <v>3421</v>
      </c>
      <c r="AB72" s="965"/>
      <c r="AC72" s="965"/>
      <c r="AD72" s="965"/>
      <c r="AE72" s="965"/>
      <c r="AF72" s="965">
        <v>11358</v>
      </c>
      <c r="AG72" s="965"/>
      <c r="AH72" s="965"/>
      <c r="AI72" s="965"/>
      <c r="AJ72" s="965"/>
      <c r="AK72" s="965" t="s">
        <v>541</v>
      </c>
      <c r="AL72" s="965"/>
      <c r="AM72" s="965"/>
      <c r="AN72" s="965"/>
      <c r="AO72" s="965"/>
      <c r="AP72" s="965">
        <v>20248</v>
      </c>
      <c r="AQ72" s="965"/>
      <c r="AR72" s="965"/>
      <c r="AS72" s="965"/>
      <c r="AT72" s="965"/>
      <c r="AU72" s="965" t="s">
        <v>541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66348</v>
      </c>
      <c r="AG88" s="953"/>
      <c r="AH88" s="953"/>
      <c r="AI88" s="953"/>
      <c r="AJ88" s="953"/>
      <c r="AK88" s="957"/>
      <c r="AL88" s="957"/>
      <c r="AM88" s="957"/>
      <c r="AN88" s="957"/>
      <c r="AO88" s="957"/>
      <c r="AP88" s="953">
        <v>169329</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153</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284</v>
      </c>
      <c r="AG109" s="886"/>
      <c r="AH109" s="886"/>
      <c r="AI109" s="886"/>
      <c r="AJ109" s="887"/>
      <c r="AK109" s="888" t="s">
        <v>283</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284</v>
      </c>
      <c r="BW109" s="886"/>
      <c r="BX109" s="886"/>
      <c r="BY109" s="886"/>
      <c r="BZ109" s="887"/>
      <c r="CA109" s="888" t="s">
        <v>283</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284</v>
      </c>
      <c r="DM109" s="886"/>
      <c r="DN109" s="886"/>
      <c r="DO109" s="886"/>
      <c r="DP109" s="887"/>
      <c r="DQ109" s="888" t="s">
        <v>283</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3588235</v>
      </c>
      <c r="AB110" s="871"/>
      <c r="AC110" s="871"/>
      <c r="AD110" s="871"/>
      <c r="AE110" s="872"/>
      <c r="AF110" s="873">
        <v>3543131</v>
      </c>
      <c r="AG110" s="871"/>
      <c r="AH110" s="871"/>
      <c r="AI110" s="871"/>
      <c r="AJ110" s="872"/>
      <c r="AK110" s="873">
        <v>3457315</v>
      </c>
      <c r="AL110" s="871"/>
      <c r="AM110" s="871"/>
      <c r="AN110" s="871"/>
      <c r="AO110" s="872"/>
      <c r="AP110" s="874">
        <v>22.2</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25718063</v>
      </c>
      <c r="BR110" s="798"/>
      <c r="BS110" s="798"/>
      <c r="BT110" s="798"/>
      <c r="BU110" s="798"/>
      <c r="BV110" s="798">
        <v>24828120</v>
      </c>
      <c r="BW110" s="798"/>
      <c r="BX110" s="798"/>
      <c r="BY110" s="798"/>
      <c r="BZ110" s="798"/>
      <c r="CA110" s="798">
        <v>24545244</v>
      </c>
      <c r="CB110" s="798"/>
      <c r="CC110" s="798"/>
      <c r="CD110" s="798"/>
      <c r="CE110" s="798"/>
      <c r="CF110" s="859">
        <v>157.80000000000001</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631832</v>
      </c>
      <c r="BR111" s="769"/>
      <c r="BS111" s="769"/>
      <c r="BT111" s="769"/>
      <c r="BU111" s="769"/>
      <c r="BV111" s="769">
        <v>884110</v>
      </c>
      <c r="BW111" s="769"/>
      <c r="BX111" s="769"/>
      <c r="BY111" s="769"/>
      <c r="BZ111" s="769"/>
      <c r="CA111" s="769">
        <v>744920</v>
      </c>
      <c r="CB111" s="769"/>
      <c r="CC111" s="769"/>
      <c r="CD111" s="769"/>
      <c r="CE111" s="769"/>
      <c r="CF111" s="846">
        <v>4.8</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23694829</v>
      </c>
      <c r="BR112" s="769"/>
      <c r="BS112" s="769"/>
      <c r="BT112" s="769"/>
      <c r="BU112" s="769"/>
      <c r="BV112" s="769">
        <v>22904558</v>
      </c>
      <c r="BW112" s="769"/>
      <c r="BX112" s="769"/>
      <c r="BY112" s="769"/>
      <c r="BZ112" s="769"/>
      <c r="CA112" s="769">
        <v>21204846</v>
      </c>
      <c r="CB112" s="769"/>
      <c r="CC112" s="769"/>
      <c r="CD112" s="769"/>
      <c r="CE112" s="769"/>
      <c r="CF112" s="846">
        <v>136.30000000000001</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1725687</v>
      </c>
      <c r="AB113" s="907"/>
      <c r="AC113" s="907"/>
      <c r="AD113" s="907"/>
      <c r="AE113" s="908"/>
      <c r="AF113" s="909">
        <v>1667097</v>
      </c>
      <c r="AG113" s="907"/>
      <c r="AH113" s="907"/>
      <c r="AI113" s="907"/>
      <c r="AJ113" s="908"/>
      <c r="AK113" s="909">
        <v>1633929</v>
      </c>
      <c r="AL113" s="907"/>
      <c r="AM113" s="907"/>
      <c r="AN113" s="907"/>
      <c r="AO113" s="908"/>
      <c r="AP113" s="910">
        <v>10.5</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t="s">
        <v>110</v>
      </c>
      <c r="BR113" s="769"/>
      <c r="BS113" s="769"/>
      <c r="BT113" s="769"/>
      <c r="BU113" s="769"/>
      <c r="BV113" s="769" t="s">
        <v>110</v>
      </c>
      <c r="BW113" s="769"/>
      <c r="BX113" s="769"/>
      <c r="BY113" s="769"/>
      <c r="BZ113" s="769"/>
      <c r="CA113" s="769" t="s">
        <v>110</v>
      </c>
      <c r="CB113" s="769"/>
      <c r="CC113" s="769"/>
      <c r="CD113" s="769"/>
      <c r="CE113" s="769"/>
      <c r="CF113" s="846" t="s">
        <v>110</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110</v>
      </c>
      <c r="AB114" s="782"/>
      <c r="AC114" s="782"/>
      <c r="AD114" s="782"/>
      <c r="AE114" s="783"/>
      <c r="AF114" s="784" t="s">
        <v>110</v>
      </c>
      <c r="AG114" s="782"/>
      <c r="AH114" s="782"/>
      <c r="AI114" s="782"/>
      <c r="AJ114" s="783"/>
      <c r="AK114" s="784" t="s">
        <v>110</v>
      </c>
      <c r="AL114" s="782"/>
      <c r="AM114" s="782"/>
      <c r="AN114" s="782"/>
      <c r="AO114" s="783"/>
      <c r="AP114" s="752" t="s">
        <v>110</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5422492</v>
      </c>
      <c r="BR114" s="769"/>
      <c r="BS114" s="769"/>
      <c r="BT114" s="769"/>
      <c r="BU114" s="769"/>
      <c r="BV114" s="769">
        <v>5136235</v>
      </c>
      <c r="BW114" s="769"/>
      <c r="BX114" s="769"/>
      <c r="BY114" s="769"/>
      <c r="BZ114" s="769"/>
      <c r="CA114" s="769">
        <v>4929675</v>
      </c>
      <c r="CB114" s="769"/>
      <c r="CC114" s="769"/>
      <c r="CD114" s="769"/>
      <c r="CE114" s="769"/>
      <c r="CF114" s="846">
        <v>31.7</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45054</v>
      </c>
      <c r="AB115" s="907"/>
      <c r="AC115" s="907"/>
      <c r="AD115" s="907"/>
      <c r="AE115" s="908"/>
      <c r="AF115" s="909">
        <v>11556</v>
      </c>
      <c r="AG115" s="907"/>
      <c r="AH115" s="907"/>
      <c r="AI115" s="907"/>
      <c r="AJ115" s="908"/>
      <c r="AK115" s="909">
        <v>9980</v>
      </c>
      <c r="AL115" s="907"/>
      <c r="AM115" s="907"/>
      <c r="AN115" s="907"/>
      <c r="AO115" s="908"/>
      <c r="AP115" s="910">
        <v>0.1</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1234078</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5358976</v>
      </c>
      <c r="AB117" s="893"/>
      <c r="AC117" s="893"/>
      <c r="AD117" s="893"/>
      <c r="AE117" s="894"/>
      <c r="AF117" s="896">
        <v>5221784</v>
      </c>
      <c r="AG117" s="893"/>
      <c r="AH117" s="893"/>
      <c r="AI117" s="893"/>
      <c r="AJ117" s="894"/>
      <c r="AK117" s="896">
        <v>5101224</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284</v>
      </c>
      <c r="AG118" s="886"/>
      <c r="AH118" s="886"/>
      <c r="AI118" s="886"/>
      <c r="AJ118" s="887"/>
      <c r="AK118" s="888" t="s">
        <v>283</v>
      </c>
      <c r="AL118" s="886"/>
      <c r="AM118" s="886"/>
      <c r="AN118" s="886"/>
      <c r="AO118" s="887"/>
      <c r="AP118" s="889" t="s">
        <v>399</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427</v>
      </c>
      <c r="BP118" s="836"/>
      <c r="BQ118" s="855">
        <v>56701294</v>
      </c>
      <c r="BR118" s="856"/>
      <c r="BS118" s="856"/>
      <c r="BT118" s="856"/>
      <c r="BU118" s="856"/>
      <c r="BV118" s="856">
        <v>53753023</v>
      </c>
      <c r="BW118" s="856"/>
      <c r="BX118" s="856"/>
      <c r="BY118" s="856"/>
      <c r="BZ118" s="856"/>
      <c r="CA118" s="856">
        <v>51424685</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6811161</v>
      </c>
      <c r="BR119" s="798"/>
      <c r="BS119" s="798"/>
      <c r="BT119" s="798"/>
      <c r="BU119" s="798"/>
      <c r="BV119" s="798">
        <v>6850009</v>
      </c>
      <c r="BW119" s="798"/>
      <c r="BX119" s="798"/>
      <c r="BY119" s="798"/>
      <c r="BZ119" s="798"/>
      <c r="CA119" s="798">
        <v>7185224</v>
      </c>
      <c r="CB119" s="798"/>
      <c r="CC119" s="798"/>
      <c r="CD119" s="798"/>
      <c r="CE119" s="798"/>
      <c r="CF119" s="859">
        <v>46.2</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631832</v>
      </c>
      <c r="DH119" s="715"/>
      <c r="DI119" s="715"/>
      <c r="DJ119" s="715"/>
      <c r="DK119" s="716"/>
      <c r="DL119" s="717">
        <v>884110</v>
      </c>
      <c r="DM119" s="715"/>
      <c r="DN119" s="715"/>
      <c r="DO119" s="715"/>
      <c r="DP119" s="716"/>
      <c r="DQ119" s="717">
        <v>744920</v>
      </c>
      <c r="DR119" s="715"/>
      <c r="DS119" s="715"/>
      <c r="DT119" s="715"/>
      <c r="DU119" s="716"/>
      <c r="DV119" s="805">
        <v>4.8</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18647234</v>
      </c>
      <c r="BR120" s="769"/>
      <c r="BS120" s="769"/>
      <c r="BT120" s="769"/>
      <c r="BU120" s="769"/>
      <c r="BV120" s="769">
        <v>18134552</v>
      </c>
      <c r="BW120" s="769"/>
      <c r="BX120" s="769"/>
      <c r="BY120" s="769"/>
      <c r="BZ120" s="769"/>
      <c r="CA120" s="769">
        <v>17106442</v>
      </c>
      <c r="CB120" s="769"/>
      <c r="CC120" s="769"/>
      <c r="CD120" s="769"/>
      <c r="CE120" s="769"/>
      <c r="CF120" s="846">
        <v>109.9</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23651477</v>
      </c>
      <c r="DH120" s="798"/>
      <c r="DI120" s="798"/>
      <c r="DJ120" s="798"/>
      <c r="DK120" s="798"/>
      <c r="DL120" s="798">
        <v>22860499</v>
      </c>
      <c r="DM120" s="798"/>
      <c r="DN120" s="798"/>
      <c r="DO120" s="798"/>
      <c r="DP120" s="798"/>
      <c r="DQ120" s="798">
        <v>21176460</v>
      </c>
      <c r="DR120" s="798"/>
      <c r="DS120" s="798"/>
      <c r="DT120" s="798"/>
      <c r="DU120" s="798"/>
      <c r="DV120" s="799">
        <v>136.1</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32908878</v>
      </c>
      <c r="BR121" s="856"/>
      <c r="BS121" s="856"/>
      <c r="BT121" s="856"/>
      <c r="BU121" s="856"/>
      <c r="BV121" s="856">
        <v>33126053</v>
      </c>
      <c r="BW121" s="856"/>
      <c r="BX121" s="856"/>
      <c r="BY121" s="856"/>
      <c r="BZ121" s="856"/>
      <c r="CA121" s="856">
        <v>32794368</v>
      </c>
      <c r="CB121" s="856"/>
      <c r="CC121" s="856"/>
      <c r="CD121" s="856"/>
      <c r="CE121" s="856"/>
      <c r="CF121" s="857">
        <v>210.8</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43352</v>
      </c>
      <c r="DH121" s="769"/>
      <c r="DI121" s="769"/>
      <c r="DJ121" s="769"/>
      <c r="DK121" s="769"/>
      <c r="DL121" s="769">
        <v>44059</v>
      </c>
      <c r="DM121" s="769"/>
      <c r="DN121" s="769"/>
      <c r="DO121" s="769"/>
      <c r="DP121" s="769"/>
      <c r="DQ121" s="769">
        <v>28386</v>
      </c>
      <c r="DR121" s="769"/>
      <c r="DS121" s="769"/>
      <c r="DT121" s="769"/>
      <c r="DU121" s="769"/>
      <c r="DV121" s="821">
        <v>0.2</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436</v>
      </c>
      <c r="BP122" s="836"/>
      <c r="BQ122" s="837">
        <v>58367273</v>
      </c>
      <c r="BR122" s="838"/>
      <c r="BS122" s="838"/>
      <c r="BT122" s="838"/>
      <c r="BU122" s="838"/>
      <c r="BV122" s="838">
        <v>58110614</v>
      </c>
      <c r="BW122" s="838"/>
      <c r="BX122" s="838"/>
      <c r="BY122" s="838"/>
      <c r="BZ122" s="838"/>
      <c r="CA122" s="838">
        <v>57086034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110</v>
      </c>
      <c r="BR123" s="830"/>
      <c r="BS123" s="830"/>
      <c r="BT123" s="830"/>
      <c r="BU123" s="830"/>
      <c r="BV123" s="830" t="s">
        <v>110</v>
      </c>
      <c r="BW123" s="830"/>
      <c r="BX123" s="830"/>
      <c r="BY123" s="830"/>
      <c r="BZ123" s="830"/>
      <c r="CA123" s="830" t="s">
        <v>110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42829</v>
      </c>
      <c r="AB126" s="782"/>
      <c r="AC126" s="782"/>
      <c r="AD126" s="782"/>
      <c r="AE126" s="783"/>
      <c r="AF126" s="784">
        <v>9684</v>
      </c>
      <c r="AG126" s="782"/>
      <c r="AH126" s="782"/>
      <c r="AI126" s="782"/>
      <c r="AJ126" s="783"/>
      <c r="AK126" s="784">
        <v>8281</v>
      </c>
      <c r="AL126" s="782"/>
      <c r="AM126" s="782"/>
      <c r="AN126" s="782"/>
      <c r="AO126" s="783"/>
      <c r="AP126" s="752">
        <v>0.1</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v>1234078</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2225</v>
      </c>
      <c r="AB127" s="782"/>
      <c r="AC127" s="782"/>
      <c r="AD127" s="782"/>
      <c r="AE127" s="783"/>
      <c r="AF127" s="784">
        <v>1872</v>
      </c>
      <c r="AG127" s="782"/>
      <c r="AH127" s="782"/>
      <c r="AI127" s="782"/>
      <c r="AJ127" s="783"/>
      <c r="AK127" s="784">
        <v>1699</v>
      </c>
      <c r="AL127" s="782"/>
      <c r="AM127" s="782"/>
      <c r="AN127" s="782"/>
      <c r="AO127" s="783"/>
      <c r="AP127" s="752">
        <v>0</v>
      </c>
      <c r="AQ127" s="753"/>
      <c r="AR127" s="753"/>
      <c r="AS127" s="753"/>
      <c r="AT127" s="754"/>
      <c r="AU127" s="233"/>
      <c r="AV127" s="233"/>
      <c r="AW127" s="233"/>
      <c r="AX127" s="755" t="s">
        <v>447</v>
      </c>
      <c r="AY127" s="756"/>
      <c r="AZ127" s="756"/>
      <c r="BA127" s="756"/>
      <c r="BB127" s="756"/>
      <c r="BC127" s="756"/>
      <c r="BD127" s="756"/>
      <c r="BE127" s="757"/>
      <c r="BF127" s="758" t="s">
        <v>110</v>
      </c>
      <c r="BG127" s="759"/>
      <c r="BH127" s="759"/>
      <c r="BI127" s="759"/>
      <c r="BJ127" s="759"/>
      <c r="BK127" s="759"/>
      <c r="BL127" s="760"/>
      <c r="BM127" s="758">
        <v>12.58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1440441</v>
      </c>
      <c r="AB128" s="722"/>
      <c r="AC128" s="722"/>
      <c r="AD128" s="722"/>
      <c r="AE128" s="723"/>
      <c r="AF128" s="724">
        <v>1413761</v>
      </c>
      <c r="AG128" s="722"/>
      <c r="AH128" s="722"/>
      <c r="AI128" s="722"/>
      <c r="AJ128" s="723"/>
      <c r="AK128" s="724">
        <v>1409773</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110</v>
      </c>
      <c r="BG128" s="789"/>
      <c r="BH128" s="789"/>
      <c r="BI128" s="789"/>
      <c r="BJ128" s="789"/>
      <c r="BK128" s="789"/>
      <c r="BL128" s="790"/>
      <c r="BM128" s="788">
        <v>17.579999999999998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18098450</v>
      </c>
      <c r="AB129" s="782"/>
      <c r="AC129" s="782"/>
      <c r="AD129" s="782"/>
      <c r="AE129" s="783"/>
      <c r="AF129" s="784">
        <v>18163963</v>
      </c>
      <c r="AG129" s="782"/>
      <c r="AH129" s="782"/>
      <c r="AI129" s="782"/>
      <c r="AJ129" s="783"/>
      <c r="AK129" s="784">
        <v>18240130</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7.3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2655522</v>
      </c>
      <c r="AB130" s="782"/>
      <c r="AC130" s="782"/>
      <c r="AD130" s="782"/>
      <c r="AE130" s="783"/>
      <c r="AF130" s="784">
        <v>2682814</v>
      </c>
      <c r="AG130" s="782"/>
      <c r="AH130" s="782"/>
      <c r="AI130" s="782"/>
      <c r="AJ130" s="783"/>
      <c r="AK130" s="784">
        <v>2681046</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t="s">
        <v>110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15442928</v>
      </c>
      <c r="AB131" s="715"/>
      <c r="AC131" s="715"/>
      <c r="AD131" s="715"/>
      <c r="AE131" s="716"/>
      <c r="AF131" s="717">
        <v>15481149</v>
      </c>
      <c r="AG131" s="715"/>
      <c r="AH131" s="715"/>
      <c r="AI131" s="715"/>
      <c r="AJ131" s="716"/>
      <c r="AK131" s="717">
        <v>15559084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8.1785850460000002</v>
      </c>
      <c r="AB132" s="738"/>
      <c r="AC132" s="738"/>
      <c r="AD132" s="738"/>
      <c r="AE132" s="739"/>
      <c r="AF132" s="740">
        <v>7.2682525050000004</v>
      </c>
      <c r="AG132" s="738"/>
      <c r="AH132" s="738"/>
      <c r="AI132" s="738"/>
      <c r="AJ132" s="739"/>
      <c r="AK132" s="740">
        <v>6.4939876920000001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7.9</v>
      </c>
      <c r="AB133" s="747"/>
      <c r="AC133" s="747"/>
      <c r="AD133" s="747"/>
      <c r="AE133" s="748"/>
      <c r="AF133" s="746">
        <v>7.9</v>
      </c>
      <c r="AG133" s="747"/>
      <c r="AH133" s="747"/>
      <c r="AI133" s="747"/>
      <c r="AJ133" s="748"/>
      <c r="AK133" s="746">
        <v>7.3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8" zoomScaleNormal="40" zoomScaleSheetLayoutView="55" workbookViewId="0">
      <selection activeCell="AB52" sqref="AB5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3" t="s">
        <v>463</v>
      </c>
      <c r="L7" s="254"/>
      <c r="M7" s="255" t="s">
        <v>464</v>
      </c>
      <c r="N7" s="256"/>
    </row>
    <row r="8" spans="1:16">
      <c r="A8" s="248"/>
      <c r="B8" s="244"/>
      <c r="C8" s="244"/>
      <c r="D8" s="244"/>
      <c r="E8" s="244"/>
      <c r="F8" s="244"/>
      <c r="G8" s="257"/>
      <c r="H8" s="258"/>
      <c r="I8" s="258"/>
      <c r="J8" s="259"/>
      <c r="K8" s="1124"/>
      <c r="L8" s="260" t="s">
        <v>465</v>
      </c>
      <c r="M8" s="261" t="s">
        <v>466</v>
      </c>
      <c r="N8" s="262" t="s">
        <v>467</v>
      </c>
    </row>
    <row r="9" spans="1:16">
      <c r="A9" s="248"/>
      <c r="B9" s="244"/>
      <c r="C9" s="244"/>
      <c r="D9" s="244"/>
      <c r="E9" s="244"/>
      <c r="F9" s="244"/>
      <c r="G9" s="1137" t="s">
        <v>468</v>
      </c>
      <c r="H9" s="1138"/>
      <c r="I9" s="1138"/>
      <c r="J9" s="1139"/>
      <c r="K9" s="263">
        <v>5344855</v>
      </c>
      <c r="L9" s="264">
        <v>63398</v>
      </c>
      <c r="M9" s="265">
        <v>64737</v>
      </c>
      <c r="N9" s="266">
        <v>-2.1</v>
      </c>
    </row>
    <row r="10" spans="1:16">
      <c r="A10" s="248"/>
      <c r="B10" s="244"/>
      <c r="C10" s="244"/>
      <c r="D10" s="244"/>
      <c r="E10" s="244"/>
      <c r="F10" s="244"/>
      <c r="G10" s="1137" t="s">
        <v>469</v>
      </c>
      <c r="H10" s="1138"/>
      <c r="I10" s="1138"/>
      <c r="J10" s="1139"/>
      <c r="K10" s="267">
        <v>617113</v>
      </c>
      <c r="L10" s="268">
        <v>7320</v>
      </c>
      <c r="M10" s="269">
        <v>4418</v>
      </c>
      <c r="N10" s="270">
        <v>65.7</v>
      </c>
    </row>
    <row r="11" spans="1:16" ht="13.5" customHeight="1">
      <c r="A11" s="248"/>
      <c r="B11" s="244"/>
      <c r="C11" s="244"/>
      <c r="D11" s="244"/>
      <c r="E11" s="244"/>
      <c r="F11" s="244"/>
      <c r="G11" s="1137" t="s">
        <v>470</v>
      </c>
      <c r="H11" s="1138"/>
      <c r="I11" s="1138"/>
      <c r="J11" s="1139"/>
      <c r="K11" s="267">
        <v>3109</v>
      </c>
      <c r="L11" s="268">
        <v>37</v>
      </c>
      <c r="M11" s="269">
        <v>5597</v>
      </c>
      <c r="N11" s="270">
        <v>-99.3</v>
      </c>
    </row>
    <row r="12" spans="1:16" ht="13.5" customHeight="1">
      <c r="A12" s="248"/>
      <c r="B12" s="244"/>
      <c r="C12" s="244"/>
      <c r="D12" s="244"/>
      <c r="E12" s="244"/>
      <c r="F12" s="244"/>
      <c r="G12" s="1137" t="s">
        <v>471</v>
      </c>
      <c r="H12" s="1138"/>
      <c r="I12" s="1138"/>
      <c r="J12" s="1139"/>
      <c r="K12" s="267">
        <v>4503</v>
      </c>
      <c r="L12" s="268">
        <v>53</v>
      </c>
      <c r="M12" s="269">
        <v>967</v>
      </c>
      <c r="N12" s="270">
        <v>-94.5</v>
      </c>
    </row>
    <row r="13" spans="1:16" ht="13.5" customHeight="1">
      <c r="A13" s="248"/>
      <c r="B13" s="244"/>
      <c r="C13" s="244"/>
      <c r="D13" s="244"/>
      <c r="E13" s="244"/>
      <c r="F13" s="244"/>
      <c r="G13" s="1137" t="s">
        <v>472</v>
      </c>
      <c r="H13" s="1138"/>
      <c r="I13" s="1138"/>
      <c r="J13" s="1139"/>
      <c r="K13" s="267" t="s">
        <v>473</v>
      </c>
      <c r="L13" s="268" t="s">
        <v>473</v>
      </c>
      <c r="M13" s="269">
        <v>2</v>
      </c>
      <c r="N13" s="270" t="s">
        <v>473</v>
      </c>
    </row>
    <row r="14" spans="1:16" ht="13.5" customHeight="1">
      <c r="A14" s="248"/>
      <c r="B14" s="244"/>
      <c r="C14" s="244"/>
      <c r="D14" s="244"/>
      <c r="E14" s="244"/>
      <c r="F14" s="244"/>
      <c r="G14" s="1137" t="s">
        <v>474</v>
      </c>
      <c r="H14" s="1138"/>
      <c r="I14" s="1138"/>
      <c r="J14" s="1139"/>
      <c r="K14" s="267">
        <v>137154</v>
      </c>
      <c r="L14" s="268">
        <v>1627</v>
      </c>
      <c r="M14" s="269">
        <v>2800</v>
      </c>
      <c r="N14" s="270">
        <v>-41.9</v>
      </c>
    </row>
    <row r="15" spans="1:16" ht="13.5" customHeight="1">
      <c r="A15" s="248"/>
      <c r="B15" s="244"/>
      <c r="C15" s="244"/>
      <c r="D15" s="244"/>
      <c r="E15" s="244"/>
      <c r="F15" s="244"/>
      <c r="G15" s="1137" t="s">
        <v>475</v>
      </c>
      <c r="H15" s="1138"/>
      <c r="I15" s="1138"/>
      <c r="J15" s="1139"/>
      <c r="K15" s="267">
        <v>22399</v>
      </c>
      <c r="L15" s="268">
        <v>266</v>
      </c>
      <c r="M15" s="269">
        <v>1482</v>
      </c>
      <c r="N15" s="270">
        <v>-82.1</v>
      </c>
    </row>
    <row r="16" spans="1:16">
      <c r="A16" s="248"/>
      <c r="B16" s="244"/>
      <c r="C16" s="244"/>
      <c r="D16" s="244"/>
      <c r="E16" s="244"/>
      <c r="F16" s="244"/>
      <c r="G16" s="1140" t="s">
        <v>476</v>
      </c>
      <c r="H16" s="1141"/>
      <c r="I16" s="1141"/>
      <c r="J16" s="1142"/>
      <c r="K16" s="268">
        <v>-593389</v>
      </c>
      <c r="L16" s="268">
        <v>-7038</v>
      </c>
      <c r="M16" s="269">
        <v>-7690</v>
      </c>
      <c r="N16" s="270">
        <v>-8.5</v>
      </c>
    </row>
    <row r="17" spans="1:16">
      <c r="A17" s="248"/>
      <c r="B17" s="244"/>
      <c r="C17" s="244"/>
      <c r="D17" s="244"/>
      <c r="E17" s="244"/>
      <c r="F17" s="244"/>
      <c r="G17" s="1140" t="s">
        <v>168</v>
      </c>
      <c r="H17" s="1141"/>
      <c r="I17" s="1141"/>
      <c r="J17" s="1142"/>
      <c r="K17" s="268">
        <v>5535744</v>
      </c>
      <c r="L17" s="268">
        <v>65662</v>
      </c>
      <c r="M17" s="269">
        <v>72313</v>
      </c>
      <c r="N17" s="270">
        <v>-9.1999999999999993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4" t="s">
        <v>481</v>
      </c>
      <c r="H21" s="1135"/>
      <c r="I21" s="1135"/>
      <c r="J21" s="1136"/>
      <c r="K21" s="280">
        <v>6.56</v>
      </c>
      <c r="L21" s="281">
        <v>7.17</v>
      </c>
      <c r="M21" s="282">
        <v>-0.61</v>
      </c>
      <c r="N21" s="249"/>
      <c r="O21" s="283"/>
      <c r="P21" s="279"/>
    </row>
    <row r="22" spans="1:16" s="284" customFormat="1">
      <c r="A22" s="279"/>
      <c r="B22" s="249"/>
      <c r="C22" s="249"/>
      <c r="D22" s="249"/>
      <c r="E22" s="249"/>
      <c r="F22" s="249"/>
      <c r="G22" s="1134" t="s">
        <v>482</v>
      </c>
      <c r="H22" s="1135"/>
      <c r="I22" s="1135"/>
      <c r="J22" s="1136"/>
      <c r="K22" s="285">
        <v>98.3</v>
      </c>
      <c r="L22" s="286">
        <v>98.1</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3" t="s">
        <v>463</v>
      </c>
      <c r="L30" s="254"/>
      <c r="M30" s="255" t="s">
        <v>464</v>
      </c>
      <c r="N30" s="256"/>
    </row>
    <row r="31" spans="1:16">
      <c r="A31" s="248"/>
      <c r="B31" s="244"/>
      <c r="C31" s="244"/>
      <c r="D31" s="244"/>
      <c r="E31" s="244"/>
      <c r="F31" s="244"/>
      <c r="G31" s="257"/>
      <c r="H31" s="258"/>
      <c r="I31" s="258"/>
      <c r="J31" s="259"/>
      <c r="K31" s="1124"/>
      <c r="L31" s="260" t="s">
        <v>465</v>
      </c>
      <c r="M31" s="261" t="s">
        <v>466</v>
      </c>
      <c r="N31" s="262" t="s">
        <v>467</v>
      </c>
    </row>
    <row r="32" spans="1:16" ht="27" customHeight="1">
      <c r="A32" s="248"/>
      <c r="B32" s="244"/>
      <c r="C32" s="244"/>
      <c r="D32" s="244"/>
      <c r="E32" s="244"/>
      <c r="F32" s="244"/>
      <c r="G32" s="1125" t="s">
        <v>486</v>
      </c>
      <c r="H32" s="1126"/>
      <c r="I32" s="1126"/>
      <c r="J32" s="1127"/>
      <c r="K32" s="294">
        <v>3457315</v>
      </c>
      <c r="L32" s="294">
        <v>41009</v>
      </c>
      <c r="M32" s="295">
        <v>43357</v>
      </c>
      <c r="N32" s="296">
        <v>-5.4</v>
      </c>
    </row>
    <row r="33" spans="1:16" ht="13.5" customHeight="1">
      <c r="A33" s="248"/>
      <c r="B33" s="244"/>
      <c r="C33" s="244"/>
      <c r="D33" s="244"/>
      <c r="E33" s="244"/>
      <c r="F33" s="244"/>
      <c r="G33" s="1125" t="s">
        <v>487</v>
      </c>
      <c r="H33" s="1126"/>
      <c r="I33" s="1126"/>
      <c r="J33" s="1127"/>
      <c r="K33" s="294" t="s">
        <v>473</v>
      </c>
      <c r="L33" s="294" t="s">
        <v>473</v>
      </c>
      <c r="M33" s="295">
        <v>5</v>
      </c>
      <c r="N33" s="296" t="s">
        <v>473</v>
      </c>
    </row>
    <row r="34" spans="1:16" ht="27" customHeight="1">
      <c r="A34" s="248"/>
      <c r="B34" s="244"/>
      <c r="C34" s="244"/>
      <c r="D34" s="244"/>
      <c r="E34" s="244"/>
      <c r="F34" s="244"/>
      <c r="G34" s="1125" t="s">
        <v>488</v>
      </c>
      <c r="H34" s="1126"/>
      <c r="I34" s="1126"/>
      <c r="J34" s="1127"/>
      <c r="K34" s="294" t="s">
        <v>473</v>
      </c>
      <c r="L34" s="294" t="s">
        <v>473</v>
      </c>
      <c r="M34" s="295">
        <v>40</v>
      </c>
      <c r="N34" s="296" t="s">
        <v>473</v>
      </c>
    </row>
    <row r="35" spans="1:16" ht="27" customHeight="1">
      <c r="A35" s="248"/>
      <c r="B35" s="244"/>
      <c r="C35" s="244"/>
      <c r="D35" s="244"/>
      <c r="E35" s="244"/>
      <c r="F35" s="244"/>
      <c r="G35" s="1125" t="s">
        <v>489</v>
      </c>
      <c r="H35" s="1126"/>
      <c r="I35" s="1126"/>
      <c r="J35" s="1127"/>
      <c r="K35" s="294">
        <v>1633929</v>
      </c>
      <c r="L35" s="294">
        <v>19381</v>
      </c>
      <c r="M35" s="295">
        <v>11850</v>
      </c>
      <c r="N35" s="296">
        <v>63.6</v>
      </c>
    </row>
    <row r="36" spans="1:16" ht="27" customHeight="1">
      <c r="A36" s="248"/>
      <c r="B36" s="244"/>
      <c r="C36" s="244"/>
      <c r="D36" s="244"/>
      <c r="E36" s="244"/>
      <c r="F36" s="244"/>
      <c r="G36" s="1125" t="s">
        <v>490</v>
      </c>
      <c r="H36" s="1126"/>
      <c r="I36" s="1126"/>
      <c r="J36" s="1127"/>
      <c r="K36" s="294" t="s">
        <v>473</v>
      </c>
      <c r="L36" s="294" t="s">
        <v>473</v>
      </c>
      <c r="M36" s="295">
        <v>2171</v>
      </c>
      <c r="N36" s="296" t="s">
        <v>473</v>
      </c>
    </row>
    <row r="37" spans="1:16" ht="13.5" customHeight="1">
      <c r="A37" s="248"/>
      <c r="B37" s="244"/>
      <c r="C37" s="244"/>
      <c r="D37" s="244"/>
      <c r="E37" s="244"/>
      <c r="F37" s="244"/>
      <c r="G37" s="1125" t="s">
        <v>491</v>
      </c>
      <c r="H37" s="1126"/>
      <c r="I37" s="1126"/>
      <c r="J37" s="1127"/>
      <c r="K37" s="294">
        <v>9980</v>
      </c>
      <c r="L37" s="294">
        <v>118</v>
      </c>
      <c r="M37" s="295">
        <v>1425</v>
      </c>
      <c r="N37" s="296">
        <v>-91.7</v>
      </c>
    </row>
    <row r="38" spans="1:16" ht="27" customHeight="1">
      <c r="A38" s="248"/>
      <c r="B38" s="244"/>
      <c r="C38" s="244"/>
      <c r="D38" s="244"/>
      <c r="E38" s="244"/>
      <c r="F38" s="244"/>
      <c r="G38" s="1128" t="s">
        <v>492</v>
      </c>
      <c r="H38" s="1129"/>
      <c r="I38" s="1129"/>
      <c r="J38" s="1130"/>
      <c r="K38" s="297" t="s">
        <v>473</v>
      </c>
      <c r="L38" s="297" t="s">
        <v>473</v>
      </c>
      <c r="M38" s="298">
        <v>6</v>
      </c>
      <c r="N38" s="299" t="s">
        <v>473</v>
      </c>
      <c r="O38" s="293"/>
    </row>
    <row r="39" spans="1:16">
      <c r="A39" s="248"/>
      <c r="B39" s="244"/>
      <c r="C39" s="244"/>
      <c r="D39" s="244"/>
      <c r="E39" s="244"/>
      <c r="F39" s="244"/>
      <c r="G39" s="1128" t="s">
        <v>493</v>
      </c>
      <c r="H39" s="1129"/>
      <c r="I39" s="1129"/>
      <c r="J39" s="1130"/>
      <c r="K39" s="300">
        <v>-1409773</v>
      </c>
      <c r="L39" s="300">
        <v>-16722</v>
      </c>
      <c r="M39" s="301">
        <v>-5332</v>
      </c>
      <c r="N39" s="302">
        <v>213.6</v>
      </c>
      <c r="O39" s="293"/>
    </row>
    <row r="40" spans="1:16" ht="27" customHeight="1">
      <c r="A40" s="248"/>
      <c r="B40" s="244"/>
      <c r="C40" s="244"/>
      <c r="D40" s="244"/>
      <c r="E40" s="244"/>
      <c r="F40" s="244"/>
      <c r="G40" s="1125" t="s">
        <v>494</v>
      </c>
      <c r="H40" s="1126"/>
      <c r="I40" s="1126"/>
      <c r="J40" s="1127"/>
      <c r="K40" s="300">
        <v>-2681046</v>
      </c>
      <c r="L40" s="300">
        <v>-31801</v>
      </c>
      <c r="M40" s="301">
        <v>-35626</v>
      </c>
      <c r="N40" s="302">
        <v>-10.7</v>
      </c>
      <c r="O40" s="293"/>
    </row>
    <row r="41" spans="1:16">
      <c r="A41" s="248"/>
      <c r="B41" s="244"/>
      <c r="C41" s="244"/>
      <c r="D41" s="244"/>
      <c r="E41" s="244"/>
      <c r="F41" s="244"/>
      <c r="G41" s="1131" t="s">
        <v>278</v>
      </c>
      <c r="H41" s="1132"/>
      <c r="I41" s="1132"/>
      <c r="J41" s="1133"/>
      <c r="K41" s="294">
        <v>1010405</v>
      </c>
      <c r="L41" s="300">
        <v>11985</v>
      </c>
      <c r="M41" s="301">
        <v>17897</v>
      </c>
      <c r="N41" s="302">
        <v>-33</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8" t="s">
        <v>463</v>
      </c>
      <c r="J49" s="1120" t="s">
        <v>498</v>
      </c>
      <c r="K49" s="1121"/>
      <c r="L49" s="1121"/>
      <c r="M49" s="1121"/>
      <c r="N49" s="1122"/>
    </row>
    <row r="50" spans="1:14">
      <c r="A50" s="248"/>
      <c r="B50" s="244"/>
      <c r="C50" s="244"/>
      <c r="D50" s="244"/>
      <c r="E50" s="244"/>
      <c r="F50" s="244"/>
      <c r="G50" s="312"/>
      <c r="H50" s="313"/>
      <c r="I50" s="1119"/>
      <c r="J50" s="314" t="s">
        <v>499</v>
      </c>
      <c r="K50" s="315" t="s">
        <v>500</v>
      </c>
      <c r="L50" s="316" t="s">
        <v>501</v>
      </c>
      <c r="M50" s="317" t="s">
        <v>502</v>
      </c>
      <c r="N50" s="318" t="s">
        <v>503</v>
      </c>
    </row>
    <row r="51" spans="1:14">
      <c r="A51" s="248"/>
      <c r="B51" s="244"/>
      <c r="C51" s="244"/>
      <c r="D51" s="244"/>
      <c r="E51" s="244"/>
      <c r="F51" s="244"/>
      <c r="G51" s="310" t="s">
        <v>504</v>
      </c>
      <c r="H51" s="311"/>
      <c r="I51" s="319">
        <v>3028395</v>
      </c>
      <c r="J51" s="320">
        <v>36721</v>
      </c>
      <c r="K51" s="321">
        <v>6</v>
      </c>
      <c r="L51" s="322">
        <v>38558</v>
      </c>
      <c r="M51" s="323">
        <v>17.3</v>
      </c>
      <c r="N51" s="324">
        <v>-11.3</v>
      </c>
    </row>
    <row r="52" spans="1:14">
      <c r="A52" s="248"/>
      <c r="B52" s="244"/>
      <c r="C52" s="244"/>
      <c r="D52" s="244"/>
      <c r="E52" s="244"/>
      <c r="F52" s="244"/>
      <c r="G52" s="325"/>
      <c r="H52" s="326" t="s">
        <v>505</v>
      </c>
      <c r="I52" s="327">
        <v>2175349</v>
      </c>
      <c r="J52" s="328">
        <v>26377</v>
      </c>
      <c r="K52" s="329">
        <v>-9.1999999999999993</v>
      </c>
      <c r="L52" s="330">
        <v>24217</v>
      </c>
      <c r="M52" s="331">
        <v>9.1999999999999993</v>
      </c>
      <c r="N52" s="332">
        <v>-18.399999999999999</v>
      </c>
    </row>
    <row r="53" spans="1:14">
      <c r="A53" s="248"/>
      <c r="B53" s="244"/>
      <c r="C53" s="244"/>
      <c r="D53" s="244"/>
      <c r="E53" s="244"/>
      <c r="F53" s="244"/>
      <c r="G53" s="310" t="s">
        <v>506</v>
      </c>
      <c r="H53" s="311"/>
      <c r="I53" s="319">
        <v>2475658</v>
      </c>
      <c r="J53" s="320">
        <v>29883</v>
      </c>
      <c r="K53" s="321">
        <v>-18.600000000000001</v>
      </c>
      <c r="L53" s="322">
        <v>40203</v>
      </c>
      <c r="M53" s="323">
        <v>4.3</v>
      </c>
      <c r="N53" s="324">
        <v>-22.9</v>
      </c>
    </row>
    <row r="54" spans="1:14">
      <c r="A54" s="248"/>
      <c r="B54" s="244"/>
      <c r="C54" s="244"/>
      <c r="D54" s="244"/>
      <c r="E54" s="244"/>
      <c r="F54" s="244"/>
      <c r="G54" s="325"/>
      <c r="H54" s="326" t="s">
        <v>505</v>
      </c>
      <c r="I54" s="327">
        <v>1823659</v>
      </c>
      <c r="J54" s="328">
        <v>22013</v>
      </c>
      <c r="K54" s="329">
        <v>-16.5</v>
      </c>
      <c r="L54" s="330">
        <v>23352</v>
      </c>
      <c r="M54" s="331">
        <v>-3.6</v>
      </c>
      <c r="N54" s="332">
        <v>-12.9</v>
      </c>
    </row>
    <row r="55" spans="1:14">
      <c r="A55" s="248"/>
      <c r="B55" s="244"/>
      <c r="C55" s="244"/>
      <c r="D55" s="244"/>
      <c r="E55" s="244"/>
      <c r="F55" s="244"/>
      <c r="G55" s="310" t="s">
        <v>507</v>
      </c>
      <c r="H55" s="311"/>
      <c r="I55" s="319">
        <v>3167617</v>
      </c>
      <c r="J55" s="320">
        <v>38048</v>
      </c>
      <c r="K55" s="321">
        <v>27.3</v>
      </c>
      <c r="L55" s="322">
        <v>47569</v>
      </c>
      <c r="M55" s="323">
        <v>18.3</v>
      </c>
      <c r="N55" s="324">
        <v>9</v>
      </c>
    </row>
    <row r="56" spans="1:14">
      <c r="A56" s="248"/>
      <c r="B56" s="244"/>
      <c r="C56" s="244"/>
      <c r="D56" s="244"/>
      <c r="E56" s="244"/>
      <c r="F56" s="244"/>
      <c r="G56" s="325"/>
      <c r="H56" s="326" t="s">
        <v>505</v>
      </c>
      <c r="I56" s="327">
        <v>1551898</v>
      </c>
      <c r="J56" s="328">
        <v>18641</v>
      </c>
      <c r="K56" s="329">
        <v>-15.3</v>
      </c>
      <c r="L56" s="330">
        <v>26255</v>
      </c>
      <c r="M56" s="331">
        <v>12.4</v>
      </c>
      <c r="N56" s="332">
        <v>-27.7</v>
      </c>
    </row>
    <row r="57" spans="1:14">
      <c r="A57" s="248"/>
      <c r="B57" s="244"/>
      <c r="C57" s="244"/>
      <c r="D57" s="244"/>
      <c r="E57" s="244"/>
      <c r="F57" s="244"/>
      <c r="G57" s="310" t="s">
        <v>508</v>
      </c>
      <c r="H57" s="311"/>
      <c r="I57" s="319">
        <v>3143360</v>
      </c>
      <c r="J57" s="320">
        <v>37373</v>
      </c>
      <c r="K57" s="321">
        <v>-1.8</v>
      </c>
      <c r="L57" s="322">
        <v>50880</v>
      </c>
      <c r="M57" s="323">
        <v>7</v>
      </c>
      <c r="N57" s="324">
        <v>-8.8000000000000007</v>
      </c>
    </row>
    <row r="58" spans="1:14">
      <c r="A58" s="248"/>
      <c r="B58" s="244"/>
      <c r="C58" s="244"/>
      <c r="D58" s="244"/>
      <c r="E58" s="244"/>
      <c r="F58" s="244"/>
      <c r="G58" s="325"/>
      <c r="H58" s="326" t="s">
        <v>505</v>
      </c>
      <c r="I58" s="327">
        <v>2841839</v>
      </c>
      <c r="J58" s="328">
        <v>33788</v>
      </c>
      <c r="K58" s="329">
        <v>81.3</v>
      </c>
      <c r="L58" s="330">
        <v>26879</v>
      </c>
      <c r="M58" s="331">
        <v>2.4</v>
      </c>
      <c r="N58" s="332">
        <v>78.900000000000006</v>
      </c>
    </row>
    <row r="59" spans="1:14">
      <c r="A59" s="248"/>
      <c r="B59" s="244"/>
      <c r="C59" s="244"/>
      <c r="D59" s="244"/>
      <c r="E59" s="244"/>
      <c r="F59" s="244"/>
      <c r="G59" s="310" t="s">
        <v>509</v>
      </c>
      <c r="H59" s="311"/>
      <c r="I59" s="319">
        <v>3159463</v>
      </c>
      <c r="J59" s="320">
        <v>37476</v>
      </c>
      <c r="K59" s="321">
        <v>0.3</v>
      </c>
      <c r="L59" s="322">
        <v>63956</v>
      </c>
      <c r="M59" s="323">
        <v>25.7</v>
      </c>
      <c r="N59" s="324">
        <v>-25.4</v>
      </c>
    </row>
    <row r="60" spans="1:14">
      <c r="A60" s="248"/>
      <c r="B60" s="244"/>
      <c r="C60" s="244"/>
      <c r="D60" s="244"/>
      <c r="E60" s="244"/>
      <c r="F60" s="244"/>
      <c r="G60" s="325"/>
      <c r="H60" s="326" t="s">
        <v>505</v>
      </c>
      <c r="I60" s="333">
        <v>1496917</v>
      </c>
      <c r="J60" s="328">
        <v>17756</v>
      </c>
      <c r="K60" s="329">
        <v>-47.4</v>
      </c>
      <c r="L60" s="330">
        <v>29239</v>
      </c>
      <c r="M60" s="331">
        <v>8.8000000000000007</v>
      </c>
      <c r="N60" s="332">
        <v>-56.2</v>
      </c>
    </row>
    <row r="61" spans="1:14">
      <c r="A61" s="248"/>
      <c r="B61" s="244"/>
      <c r="C61" s="244"/>
      <c r="D61" s="244"/>
      <c r="E61" s="244"/>
      <c r="F61" s="244"/>
      <c r="G61" s="310" t="s">
        <v>510</v>
      </c>
      <c r="H61" s="334"/>
      <c r="I61" s="335">
        <v>2994899</v>
      </c>
      <c r="J61" s="336">
        <v>35900</v>
      </c>
      <c r="K61" s="337">
        <v>2.6</v>
      </c>
      <c r="L61" s="338">
        <v>48233</v>
      </c>
      <c r="M61" s="339">
        <v>14.5</v>
      </c>
      <c r="N61" s="324">
        <v>-11.9</v>
      </c>
    </row>
    <row r="62" spans="1:14">
      <c r="A62" s="248"/>
      <c r="B62" s="244"/>
      <c r="C62" s="244"/>
      <c r="D62" s="244"/>
      <c r="E62" s="244"/>
      <c r="F62" s="244"/>
      <c r="G62" s="325"/>
      <c r="H62" s="326" t="s">
        <v>505</v>
      </c>
      <c r="I62" s="327">
        <v>1977932</v>
      </c>
      <c r="J62" s="328">
        <v>23715</v>
      </c>
      <c r="K62" s="329">
        <v>-1.4</v>
      </c>
      <c r="L62" s="330">
        <v>25988</v>
      </c>
      <c r="M62" s="331">
        <v>5.8</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3" t="s">
        <v>3</v>
      </c>
      <c r="D47" s="1143"/>
      <c r="E47" s="1144"/>
      <c r="F47" s="11">
        <v>14.59</v>
      </c>
      <c r="G47" s="12">
        <v>22.69</v>
      </c>
      <c r="H47" s="12">
        <v>23.98</v>
      </c>
      <c r="I47" s="12">
        <v>24.4</v>
      </c>
      <c r="J47" s="13">
        <v>26.17</v>
      </c>
    </row>
    <row r="48" spans="2:10" ht="57.75" customHeight="1">
      <c r="B48" s="14"/>
      <c r="C48" s="1145" t="s">
        <v>4</v>
      </c>
      <c r="D48" s="1145"/>
      <c r="E48" s="1146"/>
      <c r="F48" s="15">
        <v>0.77</v>
      </c>
      <c r="G48" s="16">
        <v>0.97</v>
      </c>
      <c r="H48" s="16">
        <v>1</v>
      </c>
      <c r="I48" s="16">
        <v>3.64</v>
      </c>
      <c r="J48" s="17">
        <v>3.76</v>
      </c>
    </row>
    <row r="49" spans="2:10" ht="57.75" customHeight="1" thickBot="1">
      <c r="B49" s="18"/>
      <c r="C49" s="1147" t="s">
        <v>5</v>
      </c>
      <c r="D49" s="1147"/>
      <c r="E49" s="1148"/>
      <c r="F49" s="19">
        <v>6.27</v>
      </c>
      <c r="G49" s="20">
        <v>7.23</v>
      </c>
      <c r="H49" s="20">
        <v>0.69</v>
      </c>
      <c r="I49" s="20">
        <v>3.14</v>
      </c>
      <c r="J49" s="21">
        <v>2.02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5" t="s">
        <v>517</v>
      </c>
      <c r="D34" s="1155"/>
      <c r="E34" s="1156"/>
      <c r="F34" s="32" t="s">
        <v>518</v>
      </c>
      <c r="G34" s="33" t="s">
        <v>519</v>
      </c>
      <c r="H34" s="33" t="s">
        <v>520</v>
      </c>
      <c r="I34" s="33" t="s">
        <v>521</v>
      </c>
      <c r="J34" s="34" t="s">
        <v>522</v>
      </c>
      <c r="K34" s="22"/>
      <c r="L34" s="22"/>
      <c r="M34" s="22"/>
      <c r="N34" s="22"/>
      <c r="O34" s="22"/>
      <c r="P34" s="22"/>
    </row>
    <row r="35" spans="1:16" ht="39" customHeight="1">
      <c r="A35" s="22"/>
      <c r="B35" s="35"/>
      <c r="C35" s="1149" t="s">
        <v>523</v>
      </c>
      <c r="D35" s="1150"/>
      <c r="E35" s="1151"/>
      <c r="F35" s="36">
        <v>10.07</v>
      </c>
      <c r="G35" s="37">
        <v>14.22</v>
      </c>
      <c r="H35" s="37">
        <v>15.2</v>
      </c>
      <c r="I35" s="37">
        <v>15.64</v>
      </c>
      <c r="J35" s="38">
        <v>16.86</v>
      </c>
      <c r="K35" s="22"/>
      <c r="L35" s="22"/>
      <c r="M35" s="22"/>
      <c r="N35" s="22"/>
      <c r="O35" s="22"/>
      <c r="P35" s="22"/>
    </row>
    <row r="36" spans="1:16" ht="39" customHeight="1">
      <c r="A36" s="22"/>
      <c r="B36" s="35"/>
      <c r="C36" s="1149" t="s">
        <v>524</v>
      </c>
      <c r="D36" s="1150"/>
      <c r="E36" s="1151"/>
      <c r="F36" s="36">
        <v>0.77</v>
      </c>
      <c r="G36" s="37">
        <v>1.24</v>
      </c>
      <c r="H36" s="37">
        <v>1</v>
      </c>
      <c r="I36" s="37">
        <v>3.64</v>
      </c>
      <c r="J36" s="38">
        <v>3.76</v>
      </c>
      <c r="K36" s="22"/>
      <c r="L36" s="22"/>
      <c r="M36" s="22"/>
      <c r="N36" s="22"/>
      <c r="O36" s="22"/>
      <c r="P36" s="22"/>
    </row>
    <row r="37" spans="1:16" ht="39" customHeight="1">
      <c r="A37" s="22"/>
      <c r="B37" s="35"/>
      <c r="C37" s="1149" t="s">
        <v>525</v>
      </c>
      <c r="D37" s="1150"/>
      <c r="E37" s="1151"/>
      <c r="F37" s="36">
        <v>0.4</v>
      </c>
      <c r="G37" s="37">
        <v>0.49</v>
      </c>
      <c r="H37" s="37">
        <v>0.18</v>
      </c>
      <c r="I37" s="37">
        <v>0.39</v>
      </c>
      <c r="J37" s="38">
        <v>0.8</v>
      </c>
      <c r="K37" s="22"/>
      <c r="L37" s="22"/>
      <c r="M37" s="22"/>
      <c r="N37" s="22"/>
      <c r="O37" s="22"/>
      <c r="P37" s="22"/>
    </row>
    <row r="38" spans="1:16" ht="39" customHeight="1">
      <c r="A38" s="22"/>
      <c r="B38" s="35"/>
      <c r="C38" s="1149" t="s">
        <v>526</v>
      </c>
      <c r="D38" s="1150"/>
      <c r="E38" s="1151"/>
      <c r="F38" s="36">
        <v>0.11</v>
      </c>
      <c r="G38" s="37">
        <v>0.14000000000000001</v>
      </c>
      <c r="H38" s="37">
        <v>0.16</v>
      </c>
      <c r="I38" s="37">
        <v>0.19</v>
      </c>
      <c r="J38" s="38">
        <v>0.18</v>
      </c>
      <c r="K38" s="22"/>
      <c r="L38" s="22"/>
      <c r="M38" s="22"/>
      <c r="N38" s="22"/>
      <c r="O38" s="22"/>
      <c r="P38" s="22"/>
    </row>
    <row r="39" spans="1:16" ht="39" customHeight="1">
      <c r="A39" s="22"/>
      <c r="B39" s="35"/>
      <c r="C39" s="1149" t="s">
        <v>527</v>
      </c>
      <c r="D39" s="1150"/>
      <c r="E39" s="1151"/>
      <c r="F39" s="36">
        <v>0</v>
      </c>
      <c r="G39" s="37">
        <v>0</v>
      </c>
      <c r="H39" s="37">
        <v>0.01</v>
      </c>
      <c r="I39" s="37">
        <v>0.05</v>
      </c>
      <c r="J39" s="38">
        <v>0.04</v>
      </c>
      <c r="K39" s="22"/>
      <c r="L39" s="22"/>
      <c r="M39" s="22"/>
      <c r="N39" s="22"/>
      <c r="O39" s="22"/>
      <c r="P39" s="22"/>
    </row>
    <row r="40" spans="1:16" ht="39" customHeight="1">
      <c r="A40" s="22"/>
      <c r="B40" s="35"/>
      <c r="C40" s="1149" t="s">
        <v>528</v>
      </c>
      <c r="D40" s="1150"/>
      <c r="E40" s="1151"/>
      <c r="F40" s="36">
        <v>0</v>
      </c>
      <c r="G40" s="37">
        <v>0</v>
      </c>
      <c r="H40" s="37">
        <v>0</v>
      </c>
      <c r="I40" s="37">
        <v>0</v>
      </c>
      <c r="J40" s="38">
        <v>0</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529</v>
      </c>
      <c r="D42" s="1150"/>
      <c r="E42" s="1151"/>
      <c r="F42" s="36" t="s">
        <v>473</v>
      </c>
      <c r="G42" s="37" t="s">
        <v>473</v>
      </c>
      <c r="H42" s="37" t="s">
        <v>473</v>
      </c>
      <c r="I42" s="37" t="s">
        <v>473</v>
      </c>
      <c r="J42" s="38" t="s">
        <v>473</v>
      </c>
      <c r="K42" s="22"/>
      <c r="L42" s="22"/>
      <c r="M42" s="22"/>
      <c r="N42" s="22"/>
      <c r="O42" s="22"/>
      <c r="P42" s="22"/>
    </row>
    <row r="43" spans="1:16" ht="39" customHeight="1" thickBot="1">
      <c r="A43" s="22"/>
      <c r="B43" s="40"/>
      <c r="C43" s="1152" t="s">
        <v>530</v>
      </c>
      <c r="D43" s="1153"/>
      <c r="E43" s="1154"/>
      <c r="F43" s="41">
        <v>0.14000000000000001</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5" t="s">
        <v>10</v>
      </c>
      <c r="C45" s="1166"/>
      <c r="D45" s="58"/>
      <c r="E45" s="1171" t="s">
        <v>11</v>
      </c>
      <c r="F45" s="1171"/>
      <c r="G45" s="1171"/>
      <c r="H45" s="1171"/>
      <c r="I45" s="1171"/>
      <c r="J45" s="1172"/>
      <c r="K45" s="59">
        <v>3734</v>
      </c>
      <c r="L45" s="60">
        <v>3621</v>
      </c>
      <c r="M45" s="60">
        <v>3588</v>
      </c>
      <c r="N45" s="60">
        <v>3543</v>
      </c>
      <c r="O45" s="61">
        <v>3457</v>
      </c>
      <c r="P45" s="48"/>
      <c r="Q45" s="48"/>
      <c r="R45" s="48"/>
      <c r="S45" s="48"/>
      <c r="T45" s="48"/>
      <c r="U45" s="48"/>
    </row>
    <row r="46" spans="1:21" ht="30.75" customHeight="1">
      <c r="A46" s="48"/>
      <c r="B46" s="1167"/>
      <c r="C46" s="1168"/>
      <c r="D46" s="62"/>
      <c r="E46" s="1159" t="s">
        <v>12</v>
      </c>
      <c r="F46" s="1159"/>
      <c r="G46" s="1159"/>
      <c r="H46" s="1159"/>
      <c r="I46" s="1159"/>
      <c r="J46" s="1160"/>
      <c r="K46" s="63" t="s">
        <v>473</v>
      </c>
      <c r="L46" s="64" t="s">
        <v>473</v>
      </c>
      <c r="M46" s="64" t="s">
        <v>473</v>
      </c>
      <c r="N46" s="64" t="s">
        <v>473</v>
      </c>
      <c r="O46" s="65" t="s">
        <v>473</v>
      </c>
      <c r="P46" s="48"/>
      <c r="Q46" s="48"/>
      <c r="R46" s="48"/>
      <c r="S46" s="48"/>
      <c r="T46" s="48"/>
      <c r="U46" s="48"/>
    </row>
    <row r="47" spans="1:21" ht="30.75" customHeight="1">
      <c r="A47" s="48"/>
      <c r="B47" s="1167"/>
      <c r="C47" s="1168"/>
      <c r="D47" s="62"/>
      <c r="E47" s="1159" t="s">
        <v>13</v>
      </c>
      <c r="F47" s="1159"/>
      <c r="G47" s="1159"/>
      <c r="H47" s="1159"/>
      <c r="I47" s="1159"/>
      <c r="J47" s="1160"/>
      <c r="K47" s="63" t="s">
        <v>473</v>
      </c>
      <c r="L47" s="64" t="s">
        <v>473</v>
      </c>
      <c r="M47" s="64" t="s">
        <v>473</v>
      </c>
      <c r="N47" s="64" t="s">
        <v>473</v>
      </c>
      <c r="O47" s="65" t="s">
        <v>473</v>
      </c>
      <c r="P47" s="48"/>
      <c r="Q47" s="48"/>
      <c r="R47" s="48"/>
      <c r="S47" s="48"/>
      <c r="T47" s="48"/>
      <c r="U47" s="48"/>
    </row>
    <row r="48" spans="1:21" ht="30.75" customHeight="1">
      <c r="A48" s="48"/>
      <c r="B48" s="1167"/>
      <c r="C48" s="1168"/>
      <c r="D48" s="62"/>
      <c r="E48" s="1159" t="s">
        <v>14</v>
      </c>
      <c r="F48" s="1159"/>
      <c r="G48" s="1159"/>
      <c r="H48" s="1159"/>
      <c r="I48" s="1159"/>
      <c r="J48" s="1160"/>
      <c r="K48" s="63">
        <v>1723</v>
      </c>
      <c r="L48" s="64">
        <v>1825</v>
      </c>
      <c r="M48" s="64">
        <v>1726</v>
      </c>
      <c r="N48" s="64">
        <v>1667</v>
      </c>
      <c r="O48" s="65">
        <v>1634</v>
      </c>
      <c r="P48" s="48"/>
      <c r="Q48" s="48"/>
      <c r="R48" s="48"/>
      <c r="S48" s="48"/>
      <c r="T48" s="48"/>
      <c r="U48" s="48"/>
    </row>
    <row r="49" spans="1:21" ht="30.75" customHeight="1">
      <c r="A49" s="48"/>
      <c r="B49" s="1167"/>
      <c r="C49" s="1168"/>
      <c r="D49" s="62"/>
      <c r="E49" s="1159" t="s">
        <v>15</v>
      </c>
      <c r="F49" s="1159"/>
      <c r="G49" s="1159"/>
      <c r="H49" s="1159"/>
      <c r="I49" s="1159"/>
      <c r="J49" s="1160"/>
      <c r="K49" s="63" t="s">
        <v>473</v>
      </c>
      <c r="L49" s="64" t="s">
        <v>473</v>
      </c>
      <c r="M49" s="64" t="s">
        <v>473</v>
      </c>
      <c r="N49" s="64" t="s">
        <v>473</v>
      </c>
      <c r="O49" s="65" t="s">
        <v>473</v>
      </c>
      <c r="P49" s="48"/>
      <c r="Q49" s="48"/>
      <c r="R49" s="48"/>
      <c r="S49" s="48"/>
      <c r="T49" s="48"/>
      <c r="U49" s="48"/>
    </row>
    <row r="50" spans="1:21" ht="30.75" customHeight="1">
      <c r="A50" s="48"/>
      <c r="B50" s="1167"/>
      <c r="C50" s="1168"/>
      <c r="D50" s="62"/>
      <c r="E50" s="1159" t="s">
        <v>16</v>
      </c>
      <c r="F50" s="1159"/>
      <c r="G50" s="1159"/>
      <c r="H50" s="1159"/>
      <c r="I50" s="1159"/>
      <c r="J50" s="1160"/>
      <c r="K50" s="63">
        <v>50</v>
      </c>
      <c r="L50" s="64">
        <v>61</v>
      </c>
      <c r="M50" s="64">
        <v>45</v>
      </c>
      <c r="N50" s="64">
        <v>12</v>
      </c>
      <c r="O50" s="65">
        <v>10</v>
      </c>
      <c r="P50" s="48"/>
      <c r="Q50" s="48"/>
      <c r="R50" s="48"/>
      <c r="S50" s="48"/>
      <c r="T50" s="48"/>
      <c r="U50" s="48"/>
    </row>
    <row r="51" spans="1:21" ht="30.75" customHeight="1">
      <c r="A51" s="48"/>
      <c r="B51" s="1169"/>
      <c r="C51" s="1170"/>
      <c r="D51" s="66"/>
      <c r="E51" s="1159" t="s">
        <v>17</v>
      </c>
      <c r="F51" s="1159"/>
      <c r="G51" s="1159"/>
      <c r="H51" s="1159"/>
      <c r="I51" s="1159"/>
      <c r="J51" s="1160"/>
      <c r="K51" s="63" t="s">
        <v>473</v>
      </c>
      <c r="L51" s="64" t="s">
        <v>473</v>
      </c>
      <c r="M51" s="64" t="s">
        <v>473</v>
      </c>
      <c r="N51" s="64" t="s">
        <v>473</v>
      </c>
      <c r="O51" s="65" t="s">
        <v>473</v>
      </c>
      <c r="P51" s="48"/>
      <c r="Q51" s="48"/>
      <c r="R51" s="48"/>
      <c r="S51" s="48"/>
      <c r="T51" s="48"/>
      <c r="U51" s="48"/>
    </row>
    <row r="52" spans="1:21" ht="30.75" customHeight="1">
      <c r="A52" s="48"/>
      <c r="B52" s="1157" t="s">
        <v>18</v>
      </c>
      <c r="C52" s="1158"/>
      <c r="D52" s="66"/>
      <c r="E52" s="1159" t="s">
        <v>19</v>
      </c>
      <c r="F52" s="1159"/>
      <c r="G52" s="1159"/>
      <c r="H52" s="1159"/>
      <c r="I52" s="1159"/>
      <c r="J52" s="1160"/>
      <c r="K52" s="63">
        <v>4285</v>
      </c>
      <c r="L52" s="64">
        <v>4165</v>
      </c>
      <c r="M52" s="64">
        <v>4096</v>
      </c>
      <c r="N52" s="64">
        <v>4097</v>
      </c>
      <c r="O52" s="65">
        <v>4091</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1222</v>
      </c>
      <c r="L53" s="69">
        <v>1342</v>
      </c>
      <c r="M53" s="69">
        <v>1263</v>
      </c>
      <c r="N53" s="69">
        <v>1125</v>
      </c>
      <c r="O53" s="70">
        <v>1010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2015-05-08T00:47:26Z</cp:lastPrinted>
  <dcterms:created xsi:type="dcterms:W3CDTF">2015-02-17T07:12:13Z</dcterms:created>
  <dcterms:modified xsi:type="dcterms:W3CDTF">2015-05-08T00:47:30Z</dcterms:modified>
  <cp:category/>
</cp:coreProperties>
</file>