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BE35" i="9"/>
  <c r="AM35" i="9"/>
  <c r="C34" i="9"/>
  <c r="C35" i="9" s="1"/>
  <c r="C36" i="9" s="1"/>
  <c r="C37" i="9" s="1"/>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CO34" i="9" l="1"/>
  <c r="CO35" i="9" s="1"/>
</calcChain>
</file>

<file path=xl/sharedStrings.xml><?xml version="1.0" encoding="utf-8"?>
<sst xmlns="http://schemas.openxmlformats.org/spreadsheetml/2006/main" count="1034" uniqueCount="552">
  <si>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</si>
  <si>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</si>
  <si>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</si>
  <si>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</si>
  <si>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</si>
  <si>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</si>
  <si>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</si>
  <si>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</si>
  <si>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</si>
  <si>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</si>
  <si>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</si>
  <si>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</si>
  <si>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</si>
  <si>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</si>
  <si>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</si>
  <si>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</si>
  <si>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</si>
  <si>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</si>
  <si>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</si>
  <si>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</si>
  <si>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</si>
  <si>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</si>
  <si>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</si>
  <si>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</si>
  <si>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</si>
  <si>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</si>
  <si>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</si>
  <si>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</si>
  <si>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</si>
  <si>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</si>
  <si>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</si>
  <si>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</si>
  <si>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</si>
  <si>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</si>
  <si>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</si>
  <si>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</si>
  <si>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</si>
  <si>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</si>
  <si>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</si>
  <si>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</si>
  <si>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</si>
  <si>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</si>
  <si>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</si>
  <si>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</si>
  <si>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</si>
  <si>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</si>
  <si>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</si>
  <si>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</si>
  <si>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</si>
  <si>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</si>
  <si>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</si>
  <si>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</si>
  <si>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</si>
  <si>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</si>
  <si>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</si>
  <si>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</si>
  <si>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</si>
  <si>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</si>
  <si>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</si>
  <si>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</si>
  <si>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</si>
  <si>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</si>
  <si>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</si>
  <si>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</si>
  <si>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</si>
  <si>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</si>
  <si>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</si>
  <si>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</si>
  <si>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</si>
  <si>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</si>
  <si>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</si>
  <si>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</si>
  <si>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</si>
  <si>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</si>
  <si>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</si>
  <si>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</si>
  <si>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</si>
  <si>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</si>
  <si>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</si>
  <si>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</si>
  <si>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</si>
  <si>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</si>
  <si>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</si>
  <si>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</si>
  <si>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</si>
  <si>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</si>
  <si>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</si>
  <si>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</si>
  <si>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</si>
  <si>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</si>
  <si>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</si>
  <si>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</si>
  <si>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</si>
  <si>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</si>
  <si>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</si>
  <si>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</si>
  <si>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</si>
  <si>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</si>
  <si>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</si>
  <si>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</si>
  <si>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</si>
  <si>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</si>
  <si>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</si>
  <si>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</si>
  <si>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</si>
  <si>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</si>
  <si>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</si>
  <si>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</si>
  <si>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</si>
  <si>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</si>
  <si>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</si>
  <si>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</si>
  <si>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</si>
  <si>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</si>
  <si>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</si>
  <si>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</si>
  <si>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</si>
  <si>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</si>
  <si>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</si>
  <si>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</si>
  <si>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</si>
  <si>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</si>
  <si>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</si>
  <si>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</si>
  <si>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</si>
  <si>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</si>
  <si>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</si>
  <si>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</si>
  <si>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</si>
  <si>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</si>
  <si>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</si>
  <si>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</si>
  <si>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</si>
  <si>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</si>
  <si>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</si>
  <si>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</si>
  <si>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</si>
  <si>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</si>
  <si>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</si>
  <si>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</si>
  <si>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</si>
  <si>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</si>
  <si>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</si>
  <si>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</si>
  <si>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</si>
  <si>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</si>
  <si>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</si>
  <si>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</si>
  <si>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</si>
  <si>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</si>
  <si>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</si>
  <si>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</si>
  <si>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</si>
  <si>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</si>
  <si>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</si>
  <si>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</si>
  <si>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</si>
  <si>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</si>
  <si>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</si>
  <si>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</si>
  <si>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</si>
  <si>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</si>
  <si>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</si>
  <si>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</si>
  <si>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</si>
  <si>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</si>
  <si>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</si>
  <si>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</si>
  <si>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</si>
  <si>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</si>
  <si>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</si>
  <si>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</si>
  <si>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</si>
  <si>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</si>
  <si>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</si>
  <si>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</si>
  <si>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</si>
  <si>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</si>
  <si>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</si>
  <si>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</si>
  <si>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</si>
  <si>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</si>
  <si>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</si>
  <si>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</si>
  <si>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</si>
  <si>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</si>
  <si>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</si>
  <si>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</si>
  <si>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</si>
  <si>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</si>
  <si>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</si>
  <si>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</si>
  <si>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</si>
  <si>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</si>
  <si>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大阪府大東市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</si>
  <si>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</si>
  <si>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</si>
  <si>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</si>
  <si>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</si>
  <si>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</si>
  <si>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</si>
  <si>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</si>
  <si>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</si>
  <si>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</si>
  <si>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</si>
  <si>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</si>
  <si>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</si>
  <si>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</si>
  <si>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</si>
  <si>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</si>
  <si>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</si>
  <si>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</si>
  <si>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</si>
  <si>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</si>
  <si>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</si>
  <si>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</si>
  <si>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</si>
  <si>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</si>
  <si>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</si>
  <si>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</si>
  <si>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</si>
  <si>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</si>
  <si>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</si>
  <si>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</si>
  <si>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</si>
  <si>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</si>
  <si>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</si>
  <si>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</si>
  <si>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</si>
  <si>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</si>
  <si>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</si>
  <si>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</si>
  <si>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</si>
  <si>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</si>
  <si>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</si>
  <si>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</si>
  <si>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</si>
  <si>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</si>
  <si>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</si>
  <si>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</si>
  <si>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</si>
  <si>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</si>
  <si>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</si>
  <si>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</si>
  <si>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</si>
  <si>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</si>
  <si>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</si>
  <si>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</si>
  <si>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</si>
  <si>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</si>
  <si>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</si>
  <si>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</si>
  <si>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</si>
  <si>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</si>
  <si>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</si>
  <si>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</si>
  <si>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</si>
  <si>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</si>
  <si>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</si>
  <si>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</si>
  <si>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</si>
  <si>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</si>
  <si>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</si>
  <si>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</si>
  <si>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</si>
  <si>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</si>
  <si>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</si>
  <si>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</si>
  <si>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</si>
  <si>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</si>
  <si>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</si>
  <si>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</si>
  <si>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</si>
  <si>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</si>
  <si>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</si>
  <si>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</si>
  <si>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</si>
  <si>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</si>
  <si>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</si>
  <si>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</si>
  <si>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</si>
  <si>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</si>
  <si>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</si>
  <si>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</si>
  <si>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</si>
  <si>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</si>
  <si>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</si>
  <si>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</si>
  <si>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</si>
  <si>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</si>
  <si>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</si>
  <si>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</si>
  <si>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</si>
  <si>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</si>
  <si>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</si>
  <si>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</si>
  <si>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</si>
  <si>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</si>
  <si>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</si>
  <si>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</si>
  <si>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</si>
  <si>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</si>
  <si>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</si>
  <si>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</si>
  <si>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</si>
  <si>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</si>
  <si>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</si>
  <si>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</si>
  <si>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</si>
  <si>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</si>
  <si>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</si>
  <si>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</si>
  <si>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</si>
  <si>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</si>
  <si>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</si>
  <si>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</si>
  <si>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</si>
  <si>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</si>
  <si>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</si>
  <si>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</si>
  <si>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</si>
  <si>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</si>
  <si>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</si>
  <si>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</si>
  <si>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</si>
  <si>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</si>
  <si>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</si>
  <si>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</si>
  <si>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</si>
  <si>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</si>
  <si>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</si>
  <si>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</si>
  <si>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</si>
  <si>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</si>
  <si>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</si>
  <si>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</si>
  <si>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</si>
  <si>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</si>
  <si>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</si>
  <si>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</si>
  <si>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</si>
  <si>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</si>
  <si>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</si>
  <si>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大阪府大東市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</si>
  <si>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</si>
  <si>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</si>
  <si>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</si>
  <si>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</si>
  <si>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</si>
  <si>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</si>
  <si>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</si>
  <si>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</si>
  <si>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</si>
  <si>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</si>
  <si>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</si>
  <si>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</si>
  <si>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</si>
  <si>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</si>
  <si>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</si>
  <si>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</si>
  <si>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</si>
  <si>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</si>
  <si>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</si>
  <si>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</si>
  <si>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</si>
  <si>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都市開発資金特別会計</t>
    <phoneticPr fontId="5"/>
  </si>
  <si>
    <t>２駅周辺整備事業特別会計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</si>
  <si>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</si>
  <si>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</si>
  <si>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</si>
  <si>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</si>
  <si>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</si>
  <si>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</si>
  <si>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</si>
  <si>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</si>
  <si>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</si>
  <si>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</si>
  <si>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</si>
  <si>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</si>
  <si>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</si>
  <si>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</si>
  <si>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</si>
  <si>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</si>
  <si>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</si>
  <si>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</si>
  <si>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</si>
  <si>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</si>
  <si>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</si>
  <si>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</si>
  <si>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</si>
  <si>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</si>
  <si>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</si>
  <si>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</si>
  <si>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</si>
  <si>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</si>
  <si>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</si>
  <si>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</si>
  <si>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</si>
  <si>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</si>
  <si>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</si>
  <si>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</si>
  <si>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</si>
  <si>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</si>
  <si>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</si>
  <si>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</si>
  <si>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</si>
  <si>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</si>
  <si>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</si>
  <si>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</si>
  <si>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</si>
  <si>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</si>
  <si>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</si>
  <si>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</si>
  <si>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</si>
  <si>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</si>
  <si>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</si>
  <si>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</si>
  <si>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</si>
  <si>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</si>
  <si>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</si>
  <si>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</si>
  <si>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</si>
  <si>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</si>
  <si>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</si>
  <si>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</si>
  <si>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</si>
  <si>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</si>
  <si>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</si>
  <si>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</si>
  <si>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</si>
  <si>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</si>
  <si>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</si>
  <si>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</si>
  <si>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</si>
  <si>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</si>
  <si>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</si>
  <si>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</si>
  <si>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</si>
  <si>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</si>
  <si>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</si>
  <si>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</si>
  <si>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</si>
  <si>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</si>
  <si>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</si>
  <si>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</si>
  <si>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</si>
  <si>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</si>
  <si>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</si>
  <si>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</si>
  <si>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</si>
  <si>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</si>
  <si>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</si>
  <si>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</si>
  <si>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</si>
  <si>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</si>
  <si>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</si>
  <si>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</si>
  <si>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</si>
  <si>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</si>
  <si>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</si>
  <si>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</si>
  <si>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</si>
  <si>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</si>
  <si>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</si>
  <si>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</si>
  <si>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</si>
  <si>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</si>
  <si>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</si>
  <si>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</si>
  <si>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</si>
  <si>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</si>
  <si>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</si>
  <si>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</si>
  <si>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</si>
  <si>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</si>
  <si>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</si>
  <si>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</si>
  <si>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</si>
  <si>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</si>
  <si>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</si>
  <si>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</si>
  <si>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</si>
  <si>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</si>
  <si>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</si>
  <si>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</si>
  <si>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</si>
  <si>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</si>
  <si>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</si>
  <si>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</si>
  <si>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</si>
  <si>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</si>
  <si>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</si>
  <si>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</si>
  <si>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</si>
  <si>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</si>
  <si>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</si>
  <si>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</si>
  <si>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</si>
  <si>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</si>
  <si>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</si>
  <si>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</si>
  <si>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</si>
  <si>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</si>
  <si>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</si>
  <si>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</si>
  <si>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</si>
  <si>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</si>
  <si>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</si>
  <si>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</si>
  <si>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</si>
  <si>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</si>
  <si>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</si>
  <si>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</si>
  <si>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</si>
  <si>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</si>
  <si>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</si>
  <si>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</si>
  <si>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</si>
  <si>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</si>
  <si>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</si>
  <si>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</si>
  <si>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</si>
  <si>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1.57</t>
  </si>
  <si>
    <t>国民健康保険特別会計</t>
  </si>
  <si>
    <t>▲ 4.99</t>
  </si>
  <si>
    <t>▲ 3.61</t>
  </si>
  <si>
    <t>▲ 2.41</t>
  </si>
  <si>
    <t>▲ 1.99</t>
  </si>
  <si>
    <t>▲ 2.82</t>
  </si>
  <si>
    <t>水道事業会計</t>
  </si>
  <si>
    <t>一般会計</t>
  </si>
  <si>
    <t>介護保険特別会計</t>
  </si>
  <si>
    <t>下水道事業特別会計</t>
  </si>
  <si>
    <t>後期高齢者医療保険特別会計</t>
  </si>
  <si>
    <t>火災共済事業特別会計</t>
  </si>
  <si>
    <t>交通災害共済事業特別会計</t>
  </si>
  <si>
    <t>その他会計（赤字）</t>
  </si>
  <si>
    <t>その他会計（黒字）</t>
  </si>
  <si>
    <t>-</t>
    <phoneticPr fontId="2"/>
  </si>
  <si>
    <t>-</t>
    <phoneticPr fontId="2"/>
  </si>
  <si>
    <t>東大阪都市清掃施設組合</t>
    <phoneticPr fontId="2"/>
  </si>
  <si>
    <t>大阪府後期高齢者医療広域連合（一般会計）</t>
    <phoneticPr fontId="2"/>
  </si>
  <si>
    <t>大阪府後期高齢者医療広域連合（後期高齢者医療特別会計）</t>
    <phoneticPr fontId="2"/>
  </si>
  <si>
    <t>大阪広域水道企業団（水道事業会計）</t>
    <phoneticPr fontId="2"/>
  </si>
  <si>
    <t>大阪広域水道企業団（工業用水道事業会計）</t>
    <phoneticPr fontId="2"/>
  </si>
  <si>
    <t>淀川左岸水防事務組合（一般会計）</t>
    <phoneticPr fontId="2"/>
  </si>
  <si>
    <t>飯盛霊園組合（一般会計）</t>
    <phoneticPr fontId="2"/>
  </si>
  <si>
    <t>飯盛霊園組合（霊園事業特別会計）</t>
    <phoneticPr fontId="2"/>
  </si>
  <si>
    <t>大東市土地開発公社</t>
    <phoneticPr fontId="2"/>
  </si>
  <si>
    <t>大東市再開発ビル</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</si>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</sst>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27100</c:v>
                </c:pt>
                <c:pt idx="1">
                  <c:v>21817</c:v>
                </c:pt>
                <c:pt idx="2">
                  <c:v>30259</c:v>
                </c:pt>
                <c:pt idx="3">
                  <c:v>11766</c:v>
                </c:pt>
                <c:pt idx="4">
                  <c:v>30687</c:v>
                </c:pt>
              </c:numCache>
            </c:numRef>
          </c:val>
          <c:smooth val="0"/>
        </c:ser>
        <c:dLbls>
          <c:showLegendKey val="0"/>
          <c:showVal val="0"/>
          <c:showCatName val="0"/>
          <c:showSerName val="0"/>
          <c:showPercent val="0"/>
          <c:showBubbleSize val="0"/>
        </c:dLbls>
        <c:marker val="1"/>
        <c:smooth val="0"/>
        <c:axId val="66375680"/>
        <c:axId val="67926656"/>
      </c:lineChart>
      <c:catAx>
        <c:axId val="66375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926656"/>
        <c:crosses val="autoZero"/>
        <c:auto val="1"/>
        <c:lblAlgn val="ctr"/>
        <c:lblOffset val="100"/>
        <c:tickLblSkip val="1"/>
        <c:tickMarkSkip val="1"/>
        <c:noMultiLvlLbl val="0"/>
      </c:catAx>
      <c:valAx>
        <c:axId val="679266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7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1.72</c:v>
                </c:pt>
                <c:pt idx="1">
                  <c:v>1.78</c:v>
                </c:pt>
                <c:pt idx="2">
                  <c:v>2.89</c:v>
                </c:pt>
                <c:pt idx="3">
                  <c:v>3.11</c:v>
                </c:pt>
                <c:pt idx="4">
                  <c:v>2.2200000000000002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20.68</c:v>
                </c:pt>
                <c:pt idx="1">
                  <c:v>23.91</c:v>
                </c:pt>
                <c:pt idx="2">
                  <c:v>27.9</c:v>
                </c:pt>
                <c:pt idx="3">
                  <c:v>31.91</c:v>
                </c:pt>
                <c:pt idx="4">
                  <c:v>36.21</c:v>
                </c:pt>
              </c:numCache>
            </c:numRef>
          </c:val>
        </c:ser>
        <c:dLbls>
          <c:showLegendKey val="0"/>
          <c:showVal val="0"/>
          <c:showCatName val="0"/>
          <c:showSerName val="0"/>
          <c:showPercent val="0"/>
          <c:showBubbleSize val="0"/>
        </c:dLbls>
        <c:gapWidth val="250"/>
        <c:overlap val="100"/>
        <c:axId val="129770240"/>
        <c:axId val="12977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-1.57</c:v>
                </c:pt>
                <c:pt idx="1">
                  <c:v>3.44</c:v>
                </c:pt>
                <c:pt idx="2">
                  <c:v>5.29</c:v>
                </c:pt>
                <c:pt idx="3">
                  <c:v>6.17</c:v>
                </c:pt>
                <c:pt idx="4">
                  <c:v>4.18</c:v>
                </c:pt>
              </c:numCache>
            </c:numRef>
          </c:val>
          <c:smooth val="0"/>
        </c:ser>
        <c:dLbls>
          <c:showLegendKey val="0"/>
          <c:showVal val="0"/>
          <c:showCatName val="0"/>
          <c:showSerName val="0"/>
          <c:showPercent val="0"/>
          <c:showBubbleSize val="0"/>
        </c:dLbls>
        <c:marker val="1"/>
        <c:smooth val="0"/>
        <c:axId val="129770240"/>
        <c:axId val="129772160"/>
      </c:lineChart>
      <c:catAx>
        <c:axId val="1297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72160"/>
        <c:crosses val="autoZero"/>
        <c:auto val="1"/>
        <c:lblAlgn val="ctr"/>
        <c:lblOffset val="100"/>
        <c:tickLblSkip val="1"/>
        <c:tickMarkSkip val="1"/>
        <c:noMultiLvlLbl val="0"/>
      </c:catAx>
      <c:valAx>
        <c:axId val="12977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7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0.04</c:v>
                </c:pt>
                <c:pt idx="8">
                  <c:v>#N/A</c:v>
                </c:pt>
                <c:pt idx="9">
                  <c:v>0.04</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0.05</c:v>
                </c:pt>
                <c:pt idx="4">
                  <c:v>#N/A</c:v>
                </c:pt>
                <c:pt idx="5">
                  <c:v>0.16</c:v>
                </c:pt>
                <c:pt idx="6">
                  <c:v>#N/A</c:v>
                </c:pt>
                <c:pt idx="7">
                  <c:v>7.0000000000000007E-2</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0.94</c:v>
                </c:pt>
                <c:pt idx="2">
                  <c:v>#N/A</c:v>
                </c:pt>
                <c:pt idx="3">
                  <c:v>1.2</c:v>
                </c:pt>
                <c:pt idx="4">
                  <c:v>#N/A</c:v>
                </c:pt>
                <c:pt idx="5">
                  <c:v>1.68</c:v>
                </c:pt>
                <c:pt idx="6">
                  <c:v>#N/A</c:v>
                </c:pt>
                <c:pt idx="7">
                  <c:v>1.1000000000000001</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0.17</c:v>
                </c:pt>
                <c:pt idx="2">
                  <c:v>#N/A</c:v>
                </c:pt>
                <c:pt idx="3">
                  <c:v>0.06</c:v>
                </c:pt>
                <c:pt idx="4">
                  <c:v>#N/A</c:v>
                </c:pt>
                <c:pt idx="5">
                  <c:v>0.04</c:v>
                </c:pt>
                <c:pt idx="6">
                  <c:v>#N/A</c:v>
                </c:pt>
                <c:pt idx="7">
                  <c:v>0.28000000000000003</c:v>
                </c:pt>
                <c:pt idx="8">
                  <c:v>#N/A</c:v>
                </c:pt>
                <c:pt idx="9">
                  <c:v>0.36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c:v>
                </c:pt>
                <c:pt idx="2">
                  <c:v>#N/A</c:v>
                </c:pt>
                <c:pt idx="3">
                  <c:v>1.77</c:v>
                </c:pt>
                <c:pt idx="4">
                  <c:v>#N/A</c:v>
                </c:pt>
                <c:pt idx="5">
                  <c:v>2.87</c:v>
                </c:pt>
                <c:pt idx="6">
                  <c:v>#N/A</c:v>
                </c:pt>
                <c:pt idx="7">
                  <c:v>3.07</c:v>
                </c:pt>
                <c:pt idx="8">
                  <c:v>#N/A</c:v>
                </c:pt>
                <c:pt idx="9">
                  <c:v>2.1800000000000002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11.64</c:v>
                </c:pt>
                <c:pt idx="2">
                  <c:v>#N/A</c:v>
                </c:pt>
                <c:pt idx="3">
                  <c:v>13.51</c:v>
                </c:pt>
                <c:pt idx="4">
                  <c:v>#N/A</c:v>
                </c:pt>
                <c:pt idx="5">
                  <c:v>13.77</c:v>
                </c:pt>
                <c:pt idx="6">
                  <c:v>#N/A</c:v>
                </c:pt>
                <c:pt idx="7">
                  <c:v>14.03</c:v>
                </c:pt>
                <c:pt idx="8">
                  <c:v>#N/A</c:v>
                </c:pt>
                <c:pt idx="9">
                  <c:v>14.19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4.99</c:v>
                </c:pt>
                <c:pt idx="1">
                  <c:v>#N/A</c:v>
                </c:pt>
                <c:pt idx="2">
                  <c:v>3.61</c:v>
                </c:pt>
                <c:pt idx="3">
                  <c:v>#N/A</c:v>
                </c:pt>
                <c:pt idx="4">
                  <c:v>2.41</c:v>
                </c:pt>
                <c:pt idx="5">
                  <c:v>#N/A</c:v>
                </c:pt>
                <c:pt idx="6">
                  <c:v>1.99</c:v>
                </c:pt>
                <c:pt idx="7">
                  <c:v>#N/A</c:v>
                </c:pt>
                <c:pt idx="8">
                  <c:v>2.82</c:v>
                </c:pt>
                <c:pt idx="9">
                  <c:v>#N/A</c:v>
                </c:pt>
              </c:numCache>
            </c:numRef>
          </c:val>
        </c:ser>
        <c:dLbls>
          <c:showLegendKey val="0"/>
          <c:showVal val="0"/>
          <c:showCatName val="0"/>
          <c:showSerName val="0"/>
          <c:showPercent val="0"/>
          <c:showBubbleSize val="0"/>
        </c:dLbls>
        <c:gapWidth val="150"/>
        <c:overlap val="100"/>
        <c:axId val="129940096"/>
        <c:axId val="129950080"/>
      </c:barChart>
      <c:catAx>
        <c:axId val="12994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50080"/>
        <c:crosses val="autoZero"/>
        <c:auto val="1"/>
        <c:lblAlgn val="ctr"/>
        <c:lblOffset val="100"/>
        <c:tickLblSkip val="1"/>
        <c:tickMarkSkip val="1"/>
        <c:noMultiLvlLbl val="0"/>
      </c:catAx>
      <c:valAx>
        <c:axId val="12995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4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4462</c:v>
                </c:pt>
                <c:pt idx="5">
                  <c:v>4577</c:v>
                </c:pt>
                <c:pt idx="8">
                  <c:v>4499</c:v>
                </c:pt>
                <c:pt idx="11">
                  <c:v>4604</c:v>
                </c:pt>
                <c:pt idx="14">
                  <c:v>4652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4</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187</c:v>
                </c:pt>
                <c:pt idx="3">
                  <c:v>79</c:v>
                </c:pt>
                <c:pt idx="6">
                  <c:v>65</c:v>
                </c:pt>
                <c:pt idx="9">
                  <c:v>24</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1675</c:v>
                </c:pt>
                <c:pt idx="3">
                  <c:v>1716</c:v>
                </c:pt>
                <c:pt idx="6">
                  <c:v>1703</c:v>
                </c:pt>
                <c:pt idx="9">
                  <c:v>1713</c:v>
                </c:pt>
                <c:pt idx="12">
                  <c:v>1585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3476</c:v>
                </c:pt>
                <c:pt idx="3">
                  <c:v>3131</c:v>
                </c:pt>
                <c:pt idx="6">
                  <c:v>3120</c:v>
                </c:pt>
                <c:pt idx="9">
                  <c:v>3287</c:v>
                </c:pt>
                <c:pt idx="12">
                  <c:v>3811</c:v>
                </c:pt>
              </c:numCache>
            </c:numRef>
          </c:val>
        </c:ser>
        <c:dLbls>
          <c:showLegendKey val="0"/>
          <c:showVal val="0"/>
          <c:showCatName val="0"/>
          <c:showSerName val="0"/>
          <c:showPercent val="0"/>
          <c:showBubbleSize val="0"/>
        </c:dLbls>
        <c:gapWidth val="100"/>
        <c:overlap val="100"/>
        <c:axId val="68188032"/>
        <c:axId val="6820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876</c:v>
                </c:pt>
                <c:pt idx="2">
                  <c:v>#N/A</c:v>
                </c:pt>
                <c:pt idx="3">
                  <c:v>#N/A</c:v>
                </c:pt>
                <c:pt idx="4">
                  <c:v>353</c:v>
                </c:pt>
                <c:pt idx="5">
                  <c:v>#N/A</c:v>
                </c:pt>
                <c:pt idx="6">
                  <c:v>#N/A</c:v>
                </c:pt>
                <c:pt idx="7">
                  <c:v>389</c:v>
                </c:pt>
                <c:pt idx="8">
                  <c:v>#N/A</c:v>
                </c:pt>
                <c:pt idx="9">
                  <c:v>#N/A</c:v>
                </c:pt>
                <c:pt idx="10">
                  <c:v>420</c:v>
                </c:pt>
                <c:pt idx="11">
                  <c:v>#N/A</c:v>
                </c:pt>
                <c:pt idx="12">
                  <c:v>#N/A</c:v>
                </c:pt>
                <c:pt idx="13">
                  <c:v>756</c:v>
                </c:pt>
                <c:pt idx="14">
                  <c:v>#N/A</c:v>
                </c:pt>
              </c:numCache>
            </c:numRef>
          </c:val>
          <c:smooth val="0"/>
        </c:ser>
        <c:dLbls>
          <c:showLegendKey val="0"/>
          <c:showVal val="0"/>
          <c:showCatName val="0"/>
          <c:showSerName val="0"/>
          <c:showPercent val="0"/>
          <c:showBubbleSize val="0"/>
        </c:dLbls>
        <c:marker val="1"/>
        <c:smooth val="0"/>
        <c:axId val="68188032"/>
        <c:axId val="68202496"/>
      </c:lineChart>
      <c:catAx>
        <c:axId val="681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202496"/>
        <c:crosses val="autoZero"/>
        <c:auto val="1"/>
        <c:lblAlgn val="ctr"/>
        <c:lblOffset val="100"/>
        <c:tickLblSkip val="1"/>
        <c:tickMarkSkip val="1"/>
        <c:noMultiLvlLbl val="0"/>
      </c:catAx>
      <c:valAx>
        <c:axId val="6820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39503</c:v>
                </c:pt>
                <c:pt idx="5">
                  <c:v>40718</c:v>
                </c:pt>
                <c:pt idx="8">
                  <c:v>41285</c:v>
                </c:pt>
                <c:pt idx="11">
                  <c:v>41944</c:v>
                </c:pt>
                <c:pt idx="14">
                  <c:v>42477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21632</c:v>
                </c:pt>
                <c:pt idx="5">
                  <c:v>20616</c:v>
                </c:pt>
                <c:pt idx="8">
                  <c:v>19433</c:v>
                </c:pt>
                <c:pt idx="11">
                  <c:v>17072</c:v>
                </c:pt>
                <c:pt idx="14">
                  <c:v>15788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4743</c:v>
                </c:pt>
                <c:pt idx="5">
                  <c:v>5569</c:v>
                </c:pt>
                <c:pt idx="8">
                  <c:v>8427</c:v>
                </c:pt>
                <c:pt idx="11">
                  <c:v>9949</c:v>
                </c:pt>
                <c:pt idx="14">
                  <c:v>15908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265</c:v>
                </c:pt>
                <c:pt idx="3">
                  <c:v>101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6738</c:v>
                </c:pt>
                <c:pt idx="3">
                  <c:v>5834</c:v>
                </c:pt>
                <c:pt idx="6">
                  <c:v>5686</c:v>
                </c:pt>
                <c:pt idx="9">
                  <c:v>5176</c:v>
                </c:pt>
                <c:pt idx="12">
                  <c:v>4193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714</c:v>
                </c:pt>
                <c:pt idx="3">
                  <c:v>195</c:v>
                </c:pt>
                <c:pt idx="6">
                  <c:v>132</c:v>
                </c:pt>
                <c:pt idx="9">
                  <c:v>109</c:v>
                </c:pt>
                <c:pt idx="12">
                  <c:v>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28226</c:v>
                </c:pt>
                <c:pt idx="3">
                  <c:v>27608</c:v>
                </c:pt>
                <c:pt idx="6">
                  <c:v>25885</c:v>
                </c:pt>
                <c:pt idx="9">
                  <c:v>24582</c:v>
                </c:pt>
                <c:pt idx="12">
                  <c:v>22769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5325</c:v>
                </c:pt>
                <c:pt idx="3">
                  <c:v>5022</c:v>
                </c:pt>
                <c:pt idx="6">
                  <c:v>5058</c:v>
                </c:pt>
                <c:pt idx="9">
                  <c:v>5045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33103</c:v>
                </c:pt>
                <c:pt idx="3">
                  <c:v>34748</c:v>
                </c:pt>
                <c:pt idx="6">
                  <c:v>36341</c:v>
                </c:pt>
                <c:pt idx="9">
                  <c:v>36228</c:v>
                </c:pt>
                <c:pt idx="12">
                  <c:v>39585</c:v>
                </c:pt>
              </c:numCache>
            </c:numRef>
          </c:val>
        </c:ser>
        <c:dLbls>
          <c:showLegendKey val="0"/>
          <c:showVal val="0"/>
          <c:showCatName val="0"/>
          <c:showSerName val="0"/>
          <c:showPercent val="0"/>
          <c:showBubbleSize val="0"/>
        </c:dLbls>
        <c:gapWidth val="100"/>
        <c:overlap val="100"/>
        <c:axId val="66426752"/>
        <c:axId val="6643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8492</c:v>
                </c:pt>
                <c:pt idx="2">
                  <c:v>#N/A</c:v>
                </c:pt>
                <c:pt idx="3">
                  <c:v>#N/A</c:v>
                </c:pt>
                <c:pt idx="4">
                  <c:v>6605</c:v>
                </c:pt>
                <c:pt idx="5">
                  <c:v>#N/A</c:v>
                </c:pt>
                <c:pt idx="6">
                  <c:v>#N/A</c:v>
                </c:pt>
                <c:pt idx="7">
                  <c:v>3957</c:v>
                </c:pt>
                <c:pt idx="8">
                  <c:v>#N/A</c:v>
                </c:pt>
                <c:pt idx="9">
                  <c:v>#N/A</c:v>
                </c:pt>
                <c:pt idx="10">
                  <c:v>2176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66426752"/>
        <c:axId val="66433024"/>
      </c:lineChart>
      <c:catAx>
        <c:axId val="664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433024"/>
        <c:crosses val="autoZero"/>
        <c:auto val="1"/>
        <c:lblAlgn val="ctr"/>
        <c:lblOffset val="100"/>
        <c:tickLblSkip val="1"/>
        <c:tickMarkSkip val="1"/>
        <c:noMultiLvlLbl val="0"/>
      </c:catAx>
      <c:valAx>
        <c:axId val="6643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124,437
121,822
18.27
42,186,306
41,434,603
523,053
23,547,076
39,584,545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年度は、法人税割の減額調整の影響が薄れたことなどにより基準財政収入額が増加したのに対し、</a:t>
          </a:r>
          <a:r>
            <a:rPr kumimoji="1" lang="en-US" altLang="ja-JP" sz="1300">
              <a:latin typeface="ＭＳ Ｐゴシック"/>
            </a:rPr>
            <a:t>10</a:t>
          </a:r>
          <a:r>
            <a:rPr kumimoji="1" lang="ja-JP" altLang="en-US" sz="1300">
              <a:latin typeface="ＭＳ Ｐゴシック"/>
            </a:rPr>
            <a:t>年後利率見直し時の一括繰上償還（臨時財政対策債および義務教育施設大規模改造事業）に伴う公債費の増により基準財政需要額も増加したことから、財政力指数は</a:t>
          </a:r>
          <a:r>
            <a:rPr kumimoji="1" lang="en-US" altLang="ja-JP" sz="1300">
              <a:latin typeface="ＭＳ Ｐゴシック"/>
            </a:rPr>
            <a:t>0.01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今後は、人口の減少や少子高齢化の影響により税財源環境は一層厳しさを増すことから、市税収入が大きく減収となった場合にも対応できるよう、行財政改革プラン</a:t>
          </a:r>
          <a:r>
            <a:rPr kumimoji="1" lang="en-US" altLang="ja-JP" sz="1300">
              <a:latin typeface="ＭＳ Ｐゴシック"/>
            </a:rPr>
            <a:t>Ⅱ</a:t>
          </a:r>
          <a:r>
            <a:rPr kumimoji="1" lang="ja-JP" altLang="en-US" sz="1300">
              <a:latin typeface="ＭＳ Ｐゴシック"/>
            </a:rPr>
            <a:t>に則り、財政基盤の強化を図っていく。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70" name="直線コネクタ 69"/>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42</xdr:row>
      <xdr:rowOff>8165</xdr:rowOff>
    </xdr:to>
    <xdr:cxnSp macro="">
      <xdr:nvCxnSpPr>
        <xdr:cNvPr id="73" name="直線コネクタ 72"/>
        <xdr:cNvCxnSpPr/>
      </xdr:nvCxnSpPr>
      <xdr:spPr>
        <a:xfrm>
          <a:off x="3225800" y="71228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93435</xdr:rowOff>
    </xdr:to>
    <xdr:cxnSp macro="">
      <xdr:nvCxnSpPr>
        <xdr:cNvPr id="76" name="直線コネクタ 75"/>
        <xdr:cNvCxnSpPr/>
      </xdr:nvCxnSpPr>
      <xdr:spPr>
        <a:xfrm>
          <a:off x="2336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24493</xdr:rowOff>
    </xdr:to>
    <xdr:cxnSp macro="">
      <xdr:nvCxnSpPr>
        <xdr:cNvPr id="79" name="直線コネクタ 78"/>
        <xdr:cNvCxnSpPr/>
      </xdr:nvCxnSpPr>
      <xdr:spPr>
        <a:xfrm>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24493</xdr:rowOff>
    </xdr:from>
    <xdr:to>
      <xdr:col>3</xdr:col>
      <xdr:colOff>330200</xdr:colOff>
      <xdr:row>40</xdr:row>
      <xdr:rowOff>126093</xdr:rowOff>
    </xdr:to>
    <xdr:sp macro="" textlink="">
      <xdr:nvSpPr>
        <xdr:cNvPr id="80" name="フローチャート : 判断 79"/>
        <xdr:cNvSpPr/>
      </xdr:nvSpPr>
      <xdr:spPr>
        <a:xfrm>
          <a:off x="2286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81" name="テキスト ボックス 80"/>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82" name="フローチャート :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83" name="テキスト ボックス 82"/>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60070</xdr:rowOff>
    </xdr:from>
    <xdr:ext cx="762000" cy="259045"/>
    <xdr:sp macro="" textlink="">
      <xdr:nvSpPr>
        <xdr:cNvPr id="96" name="テキスト ボックス 95"/>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7" name="円/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25599</xdr:rowOff>
    </xdr:from>
    <xdr:ext cx="762000" cy="259045"/>
    <xdr:sp macro="" textlink="">
      <xdr:nvSpPr>
        <xdr:cNvPr id="98" name="テキスト ボックス 97"/>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年度決算では、分子となる経常経費充当一般財源等が物件費、公債費で大幅に増加したため、</a:t>
          </a:r>
          <a:r>
            <a:rPr kumimoji="1" lang="en-US" altLang="ja-JP" sz="1100">
              <a:latin typeface="ＭＳ Ｐゴシック"/>
            </a:rPr>
            <a:t>2.2%</a:t>
          </a:r>
          <a:r>
            <a:rPr kumimoji="1" lang="ja-JP" altLang="en-US" sz="1100">
              <a:latin typeface="ＭＳ Ｐゴシック"/>
            </a:rPr>
            <a:t>増加したのに対し、分母となる経常一般財源等は地方交付税の平成</a:t>
          </a:r>
          <a:r>
            <a:rPr kumimoji="1" lang="en-US" altLang="ja-JP" sz="1100">
              <a:latin typeface="ＭＳ Ｐゴシック"/>
            </a:rPr>
            <a:t>21</a:t>
          </a:r>
          <a:r>
            <a:rPr kumimoji="1" lang="ja-JP" altLang="en-US" sz="1100">
              <a:latin typeface="ＭＳ Ｐゴシック"/>
            </a:rPr>
            <a:t>年度の普通交付税急減に係る精算措置が平成</a:t>
          </a:r>
          <a:r>
            <a:rPr kumimoji="1" lang="en-US" altLang="ja-JP" sz="1100">
              <a:latin typeface="ＭＳ Ｐゴシック"/>
            </a:rPr>
            <a:t>24</a:t>
          </a:r>
          <a:r>
            <a:rPr kumimoji="1" lang="ja-JP" altLang="en-US" sz="1100">
              <a:latin typeface="ＭＳ Ｐゴシック"/>
            </a:rPr>
            <a:t>年度で終了したことなどにより</a:t>
          </a:r>
          <a:r>
            <a:rPr kumimoji="1" lang="en-US" altLang="ja-JP" sz="1100">
              <a:latin typeface="ＭＳ Ｐゴシック"/>
            </a:rPr>
            <a:t>2.4%</a:t>
          </a:r>
          <a:r>
            <a:rPr kumimoji="1" lang="ja-JP" altLang="en-US" sz="1100">
              <a:latin typeface="ＭＳ Ｐゴシック"/>
            </a:rPr>
            <a:t>減少したことから、経常収支比率は</a:t>
          </a:r>
          <a:r>
            <a:rPr kumimoji="1" lang="en-US" altLang="ja-JP" sz="1100">
              <a:latin typeface="ＭＳ Ｐゴシック"/>
            </a:rPr>
            <a:t>89.8%</a:t>
          </a:r>
          <a:r>
            <a:rPr kumimoji="1" lang="ja-JP" altLang="en-US" sz="1100">
              <a:latin typeface="ＭＳ Ｐゴシック"/>
            </a:rPr>
            <a:t>から</a:t>
          </a:r>
          <a:r>
            <a:rPr kumimoji="1" lang="en-US" altLang="ja-JP" sz="1100">
              <a:latin typeface="ＭＳ Ｐゴシック"/>
            </a:rPr>
            <a:t>94.5%</a:t>
          </a:r>
          <a:r>
            <a:rPr kumimoji="1" lang="ja-JP" altLang="en-US" sz="1100">
              <a:latin typeface="ＭＳ Ｐゴシック"/>
            </a:rPr>
            <a:t>へと</a:t>
          </a:r>
          <a:r>
            <a:rPr kumimoji="1" lang="en-US" altLang="ja-JP" sz="1100">
              <a:latin typeface="ＭＳ Ｐゴシック"/>
            </a:rPr>
            <a:t>4.7</a:t>
          </a:r>
          <a:r>
            <a:rPr kumimoji="1" lang="ja-JP" altLang="en-US" sz="1100">
              <a:latin typeface="ＭＳ Ｐゴシック"/>
            </a:rPr>
            <a:t>ポイント悪化した。</a:t>
          </a:r>
          <a:endParaRPr kumimoji="1" lang="en-US" altLang="ja-JP" sz="1100">
            <a:latin typeface="ＭＳ Ｐゴシック"/>
          </a:endParaRPr>
        </a:p>
        <a:p>
          <a:r>
            <a:rPr kumimoji="1" lang="ja-JP" altLang="en-US" sz="1100">
              <a:latin typeface="ＭＳ Ｐゴシック"/>
            </a:rPr>
            <a:t>　なお、平成</a:t>
          </a:r>
          <a:r>
            <a:rPr kumimoji="1" lang="en-US" altLang="ja-JP" sz="1100">
              <a:latin typeface="ＭＳ Ｐゴシック"/>
            </a:rPr>
            <a:t>25</a:t>
          </a:r>
          <a:r>
            <a:rPr kumimoji="1" lang="ja-JP" altLang="en-US" sz="1100">
              <a:latin typeface="ＭＳ Ｐゴシック"/>
            </a:rPr>
            <a:t>年度は昨年度に引き続き公債費の抑制のため、臨時財政対策債の発行額を</a:t>
          </a:r>
          <a:r>
            <a:rPr kumimoji="1" lang="en-US" altLang="ja-JP" sz="1100">
              <a:latin typeface="ＭＳ Ｐゴシック"/>
            </a:rPr>
            <a:t>19</a:t>
          </a:r>
          <a:r>
            <a:rPr kumimoji="1" lang="ja-JP" altLang="en-US" sz="1100">
              <a:latin typeface="ＭＳ Ｐゴシック"/>
            </a:rPr>
            <a:t>億円に留めた。これを満額発行していた場合の経常収支比率は</a:t>
          </a:r>
          <a:r>
            <a:rPr kumimoji="1" lang="en-US" altLang="ja-JP" sz="1100">
              <a:latin typeface="ＭＳ Ｐゴシック"/>
            </a:rPr>
            <a:t>91.5%</a:t>
          </a:r>
          <a:r>
            <a:rPr kumimoji="1" lang="ja-JP" altLang="en-US" sz="1100">
              <a:latin typeface="ＭＳ Ｐゴシック"/>
            </a:rPr>
            <a:t>であるため、</a:t>
          </a:r>
          <a:r>
            <a:rPr kumimoji="1" lang="en-US" altLang="ja-JP" sz="1100">
              <a:latin typeface="ＭＳ Ｐゴシック"/>
            </a:rPr>
            <a:t>3.0</a:t>
          </a:r>
          <a:r>
            <a:rPr kumimoji="1" lang="ja-JP" altLang="en-US" sz="1100">
              <a:latin typeface="ＭＳ Ｐゴシック"/>
            </a:rPr>
            <a:t>ポイント比率が押し上げられたことになる。</a:t>
          </a:r>
          <a:endParaRPr kumimoji="1" lang="en-US" altLang="ja-JP" sz="1100">
            <a:latin typeface="ＭＳ Ｐゴシック"/>
          </a:endParaRPr>
        </a:p>
        <a:p>
          <a:r>
            <a:rPr kumimoji="1" lang="ja-JP" altLang="en-US" sz="1100">
              <a:latin typeface="ＭＳ Ｐゴシック"/>
            </a:rPr>
            <a:t>　今後も歳入の確保に努めつつ、経常的支出の抑制を図っていく。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122174</xdr:rowOff>
    </xdr:from>
    <xdr:to>
      <xdr:col>7</xdr:col>
      <xdr:colOff>152400</xdr:colOff>
      <xdr:row>64</xdr:row>
      <xdr:rowOff>73152</xdr:rowOff>
    </xdr:to>
    <xdr:cxnSp macro="">
      <xdr:nvCxnSpPr>
        <xdr:cNvPr id="126" name="直線コネクタ 125"/>
        <xdr:cNvCxnSpPr/>
      </xdr:nvCxnSpPr>
      <xdr:spPr>
        <a:xfrm flipV="1">
          <a:off x="4953000" y="10066274"/>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45229</xdr:rowOff>
    </xdr:from>
    <xdr:ext cx="762000" cy="259045"/>
    <xdr:sp macro="" textlink="">
      <xdr:nvSpPr>
        <xdr:cNvPr id="127" name="財政構造の弾力性最小値テキスト"/>
        <xdr:cNvSpPr txBox="1"/>
      </xdr:nvSpPr>
      <xdr:spPr>
        <a:xfrm>
          <a:off x="5041900" y="1101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64</xdr:row>
      <xdr:rowOff>73152</xdr:rowOff>
    </xdr:from>
    <xdr:to>
      <xdr:col>7</xdr:col>
      <xdr:colOff>241300</xdr:colOff>
      <xdr:row>64</xdr:row>
      <xdr:rowOff>73152</xdr:rowOff>
    </xdr:to>
    <xdr:cxnSp macro="">
      <xdr:nvCxnSpPr>
        <xdr:cNvPr id="128" name="直線コネクタ 127"/>
        <xdr:cNvCxnSpPr/>
      </xdr:nvCxnSpPr>
      <xdr:spPr>
        <a:xfrm>
          <a:off x="48641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37101</xdr:rowOff>
    </xdr:from>
    <xdr:ext cx="762000" cy="259045"/>
    <xdr:sp macro="" textlink="">
      <xdr:nvSpPr>
        <xdr:cNvPr id="129" name="財政構造の弾力性最大値テキスト"/>
        <xdr:cNvSpPr txBox="1"/>
      </xdr:nvSpPr>
      <xdr:spPr>
        <a:xfrm>
          <a:off x="5041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58</xdr:row>
      <xdr:rowOff>122174</xdr:rowOff>
    </xdr:from>
    <xdr:to>
      <xdr:col>7</xdr:col>
      <xdr:colOff>241300</xdr:colOff>
      <xdr:row>58</xdr:row>
      <xdr:rowOff>122174</xdr:rowOff>
    </xdr:to>
    <xdr:cxnSp macro="">
      <xdr:nvCxnSpPr>
        <xdr:cNvPr id="130" name="直線コネクタ 129"/>
        <xdr:cNvCxnSpPr/>
      </xdr:nvCxnSpPr>
      <xdr:spPr>
        <a:xfrm>
          <a:off x="4864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140970</xdr:rowOff>
    </xdr:to>
    <xdr:cxnSp macro="">
      <xdr:nvCxnSpPr>
        <xdr:cNvPr id="131" name="直線コネクタ 130"/>
        <xdr:cNvCxnSpPr/>
      </xdr:nvCxnSpPr>
      <xdr:spPr>
        <a:xfrm>
          <a:off x="4114800" y="1054404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36847</xdr:rowOff>
    </xdr:from>
    <xdr:ext cx="762000" cy="259045"/>
    <xdr:sp macro="" textlink="">
      <xdr:nvSpPr>
        <xdr:cNvPr id="132"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33" name="フローチャート : 判断 132"/>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13208</xdr:rowOff>
    </xdr:from>
    <xdr:to>
      <xdr:col>6</xdr:col>
      <xdr:colOff>0</xdr:colOff>
      <xdr:row>61</xdr:row>
      <xdr:rowOff>85598</xdr:rowOff>
    </xdr:to>
    <xdr:cxnSp macro="">
      <xdr:nvCxnSpPr>
        <xdr:cNvPr id="134" name="直線コネクタ 133"/>
        <xdr:cNvCxnSpPr/>
      </xdr:nvCxnSpPr>
      <xdr:spPr>
        <a:xfrm>
          <a:off x="3225800" y="104716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58928</xdr:rowOff>
    </xdr:from>
    <xdr:to>
      <xdr:col>6</xdr:col>
      <xdr:colOff>50800</xdr:colOff>
      <xdr:row>61</xdr:row>
      <xdr:rowOff>160528</xdr:rowOff>
    </xdr:to>
    <xdr:sp macro="" textlink="">
      <xdr:nvSpPr>
        <xdr:cNvPr id="135" name="フローチャート : 判断 134"/>
        <xdr:cNvSpPr/>
      </xdr:nvSpPr>
      <xdr:spPr>
        <a:xfrm>
          <a:off x="4064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145305</xdr:rowOff>
    </xdr:from>
    <xdr:ext cx="736600" cy="259045"/>
    <xdr:sp macro="" textlink="">
      <xdr:nvSpPr>
        <xdr:cNvPr id="136" name="テキスト ボックス 135"/>
        <xdr:cNvSpPr txBox="1"/>
      </xdr:nvSpPr>
      <xdr:spPr>
        <a:xfrm>
          <a:off x="3733800" y="1060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62</xdr:row>
      <xdr:rowOff>29972</xdr:rowOff>
    </xdr:to>
    <xdr:cxnSp macro="">
      <xdr:nvCxnSpPr>
        <xdr:cNvPr id="137" name="直線コネクタ 136"/>
        <xdr:cNvCxnSpPr/>
      </xdr:nvCxnSpPr>
      <xdr:spPr>
        <a:xfrm flipV="1">
          <a:off x="2336800" y="1047165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8" name="フローチャート : 判断 137"/>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9" name="テキスト ボックス 138"/>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65</xdr:row>
      <xdr:rowOff>162306</xdr:rowOff>
    </xdr:to>
    <xdr:cxnSp macro="">
      <xdr:nvCxnSpPr>
        <xdr:cNvPr id="140" name="直線コネクタ 139"/>
        <xdr:cNvCxnSpPr/>
      </xdr:nvCxnSpPr>
      <xdr:spPr>
        <a:xfrm flipV="1">
          <a:off x="1447800" y="10659872"/>
          <a:ext cx="889000" cy="6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143510</xdr:rowOff>
    </xdr:from>
    <xdr:to>
      <xdr:col>3</xdr:col>
      <xdr:colOff>330200</xdr:colOff>
      <xdr:row>61</xdr:row>
      <xdr:rowOff>73660</xdr:rowOff>
    </xdr:to>
    <xdr:sp macro="" textlink="">
      <xdr:nvSpPr>
        <xdr:cNvPr id="141" name="フローチャート : 判断 140"/>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42" name="テキスト ボックス 141"/>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43" name="フローチャート : 判断 142"/>
        <xdr:cNvSpPr/>
      </xdr:nvSpPr>
      <xdr:spPr>
        <a:xfrm>
          <a:off x="1397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37863</xdr:rowOff>
    </xdr:from>
    <xdr:ext cx="762000" cy="259045"/>
    <xdr:sp macro="" textlink="">
      <xdr:nvSpPr>
        <xdr:cNvPr id="144" name="テキスト ボックス 143"/>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51"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2" name="円/楕円 151"/>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146575</xdr:rowOff>
    </xdr:from>
    <xdr:ext cx="736600" cy="259045"/>
    <xdr:sp macro="" textlink="">
      <xdr:nvSpPr>
        <xdr:cNvPr id="153" name="テキスト ボックス 152"/>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133858</xdr:rowOff>
    </xdr:from>
    <xdr:to>
      <xdr:col>4</xdr:col>
      <xdr:colOff>533400</xdr:colOff>
      <xdr:row>61</xdr:row>
      <xdr:rowOff>64008</xdr:rowOff>
    </xdr:to>
    <xdr:sp macro="" textlink="">
      <xdr:nvSpPr>
        <xdr:cNvPr id="154" name="円/楕円 153"/>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55" name="テキスト ボックス 154"/>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6" name="円/楕円 155"/>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57" name="テキスト ボックス 156"/>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111506</xdr:rowOff>
    </xdr:from>
    <xdr:to>
      <xdr:col>2</xdr:col>
      <xdr:colOff>127000</xdr:colOff>
      <xdr:row>66</xdr:row>
      <xdr:rowOff>41656</xdr:rowOff>
    </xdr:to>
    <xdr:sp macro="" textlink="">
      <xdr:nvSpPr>
        <xdr:cNvPr id="158" name="円/楕円 157"/>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26433</xdr:rowOff>
    </xdr:from>
    <xdr:ext cx="762000" cy="259045"/>
    <xdr:sp macro="" textlink="">
      <xdr:nvSpPr>
        <xdr:cNvPr id="159" name="テキスト ボックス 158"/>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類似団体や大阪府平均を大きく下回っており、比較的健全といえる。</a:t>
          </a:r>
          <a:endParaRPr kumimoji="1" lang="en-US" altLang="ja-JP" sz="1300">
            <a:latin typeface="ＭＳ Ｐゴシック"/>
          </a:endParaRPr>
        </a:p>
        <a:p>
          <a:r>
            <a:rPr kumimoji="1" lang="ja-JP" altLang="en-US" sz="1300">
              <a:latin typeface="ＭＳ Ｐゴシック"/>
            </a:rPr>
            <a:t>　民間委託の推進や施設の老朽化により、委託料や維持補修費等の物件費は今後増加していくと見込まれるが、行財政改革プラン</a:t>
          </a:r>
          <a:r>
            <a:rPr kumimoji="1" lang="en-US" altLang="ja-JP" sz="1300">
              <a:latin typeface="ＭＳ Ｐゴシック"/>
            </a:rPr>
            <a:t>Ⅱ</a:t>
          </a:r>
          <a:r>
            <a:rPr kumimoji="1" lang="ja-JP" altLang="en-US" sz="1300">
              <a:latin typeface="ＭＳ Ｐゴシック"/>
            </a:rPr>
            <a:t>等による歳出の削減などにより、今後も健全化を図っていく。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91" name="直線コネクタ 190"/>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2"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3" name="直線コネクタ 192"/>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4"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5" name="直線コネクタ 194"/>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137373</xdr:rowOff>
    </xdr:from>
    <xdr:to>
      <xdr:col>7</xdr:col>
      <xdr:colOff>152400</xdr:colOff>
      <xdr:row>83</xdr:row>
      <xdr:rowOff>2375</xdr:rowOff>
    </xdr:to>
    <xdr:cxnSp macro="">
      <xdr:nvCxnSpPr>
        <xdr:cNvPr id="196" name="直線コネクタ 195"/>
        <xdr:cNvCxnSpPr/>
      </xdr:nvCxnSpPr>
      <xdr:spPr>
        <a:xfrm>
          <a:off x="4114800" y="14196273"/>
          <a:ext cx="8382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7"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8" name="フローチャート : 判断 197"/>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137373</xdr:rowOff>
    </xdr:from>
    <xdr:to>
      <xdr:col>6</xdr:col>
      <xdr:colOff>0</xdr:colOff>
      <xdr:row>83</xdr:row>
      <xdr:rowOff>27970</xdr:rowOff>
    </xdr:to>
    <xdr:cxnSp macro="">
      <xdr:nvCxnSpPr>
        <xdr:cNvPr id="199" name="直線コネクタ 198"/>
        <xdr:cNvCxnSpPr/>
      </xdr:nvCxnSpPr>
      <xdr:spPr>
        <a:xfrm flipV="1">
          <a:off x="3225800" y="14196273"/>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200" name="フローチャート : 判断 199"/>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201" name="テキスト ボックス 200"/>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20698</xdr:rowOff>
    </xdr:from>
    <xdr:to>
      <xdr:col>4</xdr:col>
      <xdr:colOff>482600</xdr:colOff>
      <xdr:row>83</xdr:row>
      <xdr:rowOff>27970</xdr:rowOff>
    </xdr:to>
    <xdr:cxnSp macro="">
      <xdr:nvCxnSpPr>
        <xdr:cNvPr id="202" name="直線コネクタ 201"/>
        <xdr:cNvCxnSpPr/>
      </xdr:nvCxnSpPr>
      <xdr:spPr>
        <a:xfrm>
          <a:off x="2336800" y="14251048"/>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3" name="フローチャート : 判断 202"/>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4" name="テキスト ボックス 203"/>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20698</xdr:rowOff>
    </xdr:from>
    <xdr:to>
      <xdr:col>3</xdr:col>
      <xdr:colOff>279400</xdr:colOff>
      <xdr:row>83</xdr:row>
      <xdr:rowOff>49963</xdr:rowOff>
    </xdr:to>
    <xdr:cxnSp macro="">
      <xdr:nvCxnSpPr>
        <xdr:cNvPr id="205" name="直線コネクタ 204"/>
        <xdr:cNvCxnSpPr/>
      </xdr:nvCxnSpPr>
      <xdr:spPr>
        <a:xfrm flipV="1">
          <a:off x="1447800" y="14251048"/>
          <a:ext cx="889000" cy="2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47107</xdr:rowOff>
    </xdr:from>
    <xdr:to>
      <xdr:col>3</xdr:col>
      <xdr:colOff>330200</xdr:colOff>
      <xdr:row>84</xdr:row>
      <xdr:rowOff>148707</xdr:rowOff>
    </xdr:to>
    <xdr:sp macro="" textlink="">
      <xdr:nvSpPr>
        <xdr:cNvPr id="206" name="フローチャート : 判断 205"/>
        <xdr:cNvSpPr/>
      </xdr:nvSpPr>
      <xdr:spPr>
        <a:xfrm>
          <a:off x="2286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133484</xdr:rowOff>
    </xdr:from>
    <xdr:ext cx="762000" cy="259045"/>
    <xdr:sp macro="" textlink="">
      <xdr:nvSpPr>
        <xdr:cNvPr id="207" name="テキスト ボックス 206"/>
        <xdr:cNvSpPr txBox="1"/>
      </xdr:nvSpPr>
      <xdr:spPr>
        <a:xfrm>
          <a:off x="1955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65635</xdr:rowOff>
    </xdr:from>
    <xdr:to>
      <xdr:col>2</xdr:col>
      <xdr:colOff>127000</xdr:colOff>
      <xdr:row>84</xdr:row>
      <xdr:rowOff>167235</xdr:rowOff>
    </xdr:to>
    <xdr:sp macro="" textlink="">
      <xdr:nvSpPr>
        <xdr:cNvPr id="208" name="フローチャート : 判断 207"/>
        <xdr:cNvSpPr/>
      </xdr:nvSpPr>
      <xdr:spPr>
        <a:xfrm>
          <a:off x="1397000" y="1446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152012</xdr:rowOff>
    </xdr:from>
    <xdr:ext cx="762000" cy="259045"/>
    <xdr:sp macro="" textlink="">
      <xdr:nvSpPr>
        <xdr:cNvPr id="209" name="テキスト ボックス 208"/>
        <xdr:cNvSpPr txBox="1"/>
      </xdr:nvSpPr>
      <xdr:spPr>
        <a:xfrm>
          <a:off x="1066800" y="1455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123025</xdr:rowOff>
    </xdr:from>
    <xdr:to>
      <xdr:col>7</xdr:col>
      <xdr:colOff>203200</xdr:colOff>
      <xdr:row>83</xdr:row>
      <xdr:rowOff>53175</xdr:rowOff>
    </xdr:to>
    <xdr:sp macro="" textlink="">
      <xdr:nvSpPr>
        <xdr:cNvPr id="215" name="円/楕円 214"/>
        <xdr:cNvSpPr/>
      </xdr:nvSpPr>
      <xdr:spPr>
        <a:xfrm>
          <a:off x="4902200" y="141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139552</xdr:rowOff>
    </xdr:from>
    <xdr:ext cx="762000" cy="259045"/>
    <xdr:sp macro="" textlink="">
      <xdr:nvSpPr>
        <xdr:cNvPr id="216" name="人件費・物件費等の状況該当値テキスト"/>
        <xdr:cNvSpPr txBox="1"/>
      </xdr:nvSpPr>
      <xdr:spPr>
        <a:xfrm>
          <a:off x="5041900" y="1402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86573</xdr:rowOff>
    </xdr:from>
    <xdr:to>
      <xdr:col>6</xdr:col>
      <xdr:colOff>50800</xdr:colOff>
      <xdr:row>83</xdr:row>
      <xdr:rowOff>16723</xdr:rowOff>
    </xdr:to>
    <xdr:sp macro="" textlink="">
      <xdr:nvSpPr>
        <xdr:cNvPr id="217" name="円/楕円 216"/>
        <xdr:cNvSpPr/>
      </xdr:nvSpPr>
      <xdr:spPr>
        <a:xfrm>
          <a:off x="4064000" y="141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26900</xdr:rowOff>
    </xdr:from>
    <xdr:ext cx="736600" cy="259045"/>
    <xdr:sp macro="" textlink="">
      <xdr:nvSpPr>
        <xdr:cNvPr id="218" name="テキスト ボックス 217"/>
        <xdr:cNvSpPr txBox="1"/>
      </xdr:nvSpPr>
      <xdr:spPr>
        <a:xfrm>
          <a:off x="3733800" y="13914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148620</xdr:rowOff>
    </xdr:from>
    <xdr:to>
      <xdr:col>4</xdr:col>
      <xdr:colOff>533400</xdr:colOff>
      <xdr:row>83</xdr:row>
      <xdr:rowOff>78770</xdr:rowOff>
    </xdr:to>
    <xdr:sp macro="" textlink="">
      <xdr:nvSpPr>
        <xdr:cNvPr id="219" name="円/楕円 218"/>
        <xdr:cNvSpPr/>
      </xdr:nvSpPr>
      <xdr:spPr>
        <a:xfrm>
          <a:off x="3175000" y="142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88947</xdr:rowOff>
    </xdr:from>
    <xdr:ext cx="762000" cy="259045"/>
    <xdr:sp macro="" textlink="">
      <xdr:nvSpPr>
        <xdr:cNvPr id="220" name="テキスト ボックス 219"/>
        <xdr:cNvSpPr txBox="1"/>
      </xdr:nvSpPr>
      <xdr:spPr>
        <a:xfrm>
          <a:off x="2844800" y="1397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141348</xdr:rowOff>
    </xdr:from>
    <xdr:to>
      <xdr:col>3</xdr:col>
      <xdr:colOff>330200</xdr:colOff>
      <xdr:row>83</xdr:row>
      <xdr:rowOff>71498</xdr:rowOff>
    </xdr:to>
    <xdr:sp macro="" textlink="">
      <xdr:nvSpPr>
        <xdr:cNvPr id="221" name="円/楕円 220"/>
        <xdr:cNvSpPr/>
      </xdr:nvSpPr>
      <xdr:spPr>
        <a:xfrm>
          <a:off x="2286000" y="142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81675</xdr:rowOff>
    </xdr:from>
    <xdr:ext cx="762000" cy="259045"/>
    <xdr:sp macro="" textlink="">
      <xdr:nvSpPr>
        <xdr:cNvPr id="222" name="テキスト ボックス 221"/>
        <xdr:cNvSpPr txBox="1"/>
      </xdr:nvSpPr>
      <xdr:spPr>
        <a:xfrm>
          <a:off x="1955800" y="1396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170613</xdr:rowOff>
    </xdr:from>
    <xdr:to>
      <xdr:col>2</xdr:col>
      <xdr:colOff>127000</xdr:colOff>
      <xdr:row>83</xdr:row>
      <xdr:rowOff>100763</xdr:rowOff>
    </xdr:to>
    <xdr:sp macro="" textlink="">
      <xdr:nvSpPr>
        <xdr:cNvPr id="223" name="円/楕円 222"/>
        <xdr:cNvSpPr/>
      </xdr:nvSpPr>
      <xdr:spPr>
        <a:xfrm>
          <a:off x="1397000" y="14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110940</xdr:rowOff>
    </xdr:from>
    <xdr:ext cx="762000" cy="259045"/>
    <xdr:sp macro="" textlink="">
      <xdr:nvSpPr>
        <xdr:cNvPr id="224" name="テキスト ボックス 223"/>
        <xdr:cNvSpPr txBox="1"/>
      </xdr:nvSpPr>
      <xdr:spPr>
        <a:xfrm>
          <a:off x="1066800" y="139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a:t>
          </a:r>
          <a:r>
            <a:rPr kumimoji="1" lang="en-US" altLang="ja-JP" sz="1300">
              <a:latin typeface="ＭＳ Ｐゴシック"/>
            </a:rPr>
            <a:t>2</a:t>
          </a:r>
          <a:r>
            <a:rPr kumimoji="1" lang="ja-JP" altLang="en-US" sz="1300">
              <a:latin typeface="ＭＳ Ｐゴシック"/>
            </a:rPr>
            <a:t>年間国家公務員の給与が平均</a:t>
          </a:r>
          <a:r>
            <a:rPr kumimoji="1" lang="en-US" altLang="ja-JP" sz="1300">
              <a:latin typeface="ＭＳ Ｐゴシック"/>
            </a:rPr>
            <a:t>7.8%</a:t>
          </a:r>
          <a:r>
            <a:rPr kumimoji="1" lang="ja-JP" altLang="en-US" sz="1300">
              <a:latin typeface="ＭＳ Ｐゴシック"/>
            </a:rPr>
            <a:t>減額されていた特例措置が終わったことから、平成</a:t>
          </a:r>
          <a:r>
            <a:rPr kumimoji="1" lang="en-US" altLang="ja-JP" sz="1300">
              <a:latin typeface="ＭＳ Ｐゴシック"/>
            </a:rPr>
            <a:t>25</a:t>
          </a:r>
          <a:r>
            <a:rPr kumimoji="1" lang="ja-JP" altLang="en-US" sz="1300">
              <a:latin typeface="ＭＳ Ｐゴシック"/>
            </a:rPr>
            <a:t>年度決算ではラスパイレス指数が</a:t>
          </a:r>
          <a:r>
            <a:rPr kumimoji="1" lang="en-US" altLang="ja-JP" sz="1300">
              <a:latin typeface="ＭＳ Ｐゴシック"/>
            </a:rPr>
            <a:t>99.2%</a:t>
          </a:r>
          <a:r>
            <a:rPr kumimoji="1" lang="ja-JP" altLang="en-US" sz="1300">
              <a:latin typeface="ＭＳ Ｐゴシック"/>
            </a:rPr>
            <a:t>と従来の水準に戻ったものの、類似団体平均を</a:t>
          </a:r>
          <a:r>
            <a:rPr kumimoji="1" lang="en-US" altLang="ja-JP" sz="1300">
              <a:latin typeface="ＭＳ Ｐゴシック"/>
            </a:rPr>
            <a:t>0.3</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今後も、定期昇給延伸や各種手当の見直しなどの給与抑制措置を図り、適正化に努めていく。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5" name="直線コネクタ 254"/>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6"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7" name="直線コネクタ 256"/>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8"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9" name="直線コネクタ 258"/>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148952</xdr:rowOff>
    </xdr:from>
    <xdr:to>
      <xdr:col>24</xdr:col>
      <xdr:colOff>558800</xdr:colOff>
      <xdr:row>88</xdr:row>
      <xdr:rowOff>124098</xdr:rowOff>
    </xdr:to>
    <xdr:cxnSp macro="">
      <xdr:nvCxnSpPr>
        <xdr:cNvPr id="260" name="直線コネクタ 259"/>
        <xdr:cNvCxnSpPr/>
      </xdr:nvCxnSpPr>
      <xdr:spPr>
        <a:xfrm flipV="1">
          <a:off x="16179800" y="14722202"/>
          <a:ext cx="838200" cy="4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61"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2" name="フローチャート : 判断 261"/>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124098</xdr:rowOff>
    </xdr:from>
    <xdr:to>
      <xdr:col>23</xdr:col>
      <xdr:colOff>406400</xdr:colOff>
      <xdr:row>88</xdr:row>
      <xdr:rowOff>130992</xdr:rowOff>
    </xdr:to>
    <xdr:cxnSp macro="">
      <xdr:nvCxnSpPr>
        <xdr:cNvPr id="263" name="直線コネクタ 262"/>
        <xdr:cNvCxnSpPr/>
      </xdr:nvCxnSpPr>
      <xdr:spPr>
        <a:xfrm flipV="1">
          <a:off x="15290800" y="1521169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4" name="フローチャート : 判断 263"/>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5" name="テキスト ボックス 264"/>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73116</xdr:rowOff>
    </xdr:from>
    <xdr:to>
      <xdr:col>22</xdr:col>
      <xdr:colOff>203200</xdr:colOff>
      <xdr:row>88</xdr:row>
      <xdr:rowOff>130992</xdr:rowOff>
    </xdr:to>
    <xdr:cxnSp macro="">
      <xdr:nvCxnSpPr>
        <xdr:cNvPr id="266" name="直線コネクタ 265"/>
        <xdr:cNvCxnSpPr/>
      </xdr:nvCxnSpPr>
      <xdr:spPr>
        <a:xfrm>
          <a:off x="14401800" y="14646366"/>
          <a:ext cx="889000" cy="5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7" name="フローチャート : 判断 266"/>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8" name="テキスト ボックス 267"/>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17962</xdr:rowOff>
    </xdr:from>
    <xdr:to>
      <xdr:col>21</xdr:col>
      <xdr:colOff>0</xdr:colOff>
      <xdr:row>85</xdr:row>
      <xdr:rowOff>73116</xdr:rowOff>
    </xdr:to>
    <xdr:cxnSp macro="">
      <xdr:nvCxnSpPr>
        <xdr:cNvPr id="269" name="直線コネクタ 268"/>
        <xdr:cNvCxnSpPr/>
      </xdr:nvCxnSpPr>
      <xdr:spPr>
        <a:xfrm>
          <a:off x="13512800" y="145912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132624</xdr:rowOff>
    </xdr:from>
    <xdr:to>
      <xdr:col>21</xdr:col>
      <xdr:colOff>50800</xdr:colOff>
      <xdr:row>86</xdr:row>
      <xdr:rowOff>62774</xdr:rowOff>
    </xdr:to>
    <xdr:sp macro="" textlink="">
      <xdr:nvSpPr>
        <xdr:cNvPr id="270" name="フローチャート : 判断 269"/>
        <xdr:cNvSpPr/>
      </xdr:nvSpPr>
      <xdr:spPr>
        <a:xfrm>
          <a:off x="143510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47551</xdr:rowOff>
    </xdr:from>
    <xdr:ext cx="762000" cy="259045"/>
    <xdr:sp macro="" textlink="">
      <xdr:nvSpPr>
        <xdr:cNvPr id="271" name="テキスト ボックス 270"/>
        <xdr:cNvSpPr txBox="1"/>
      </xdr:nvSpPr>
      <xdr:spPr>
        <a:xfrm>
          <a:off x="14020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72" name="フローチャート : 判断 271"/>
        <xdr:cNvSpPr/>
      </xdr:nvSpPr>
      <xdr:spPr>
        <a:xfrm>
          <a:off x="13462000" y="1463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73" name="テキスト ボックス 272"/>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98152</xdr:rowOff>
    </xdr:from>
    <xdr:to>
      <xdr:col>24</xdr:col>
      <xdr:colOff>609600</xdr:colOff>
      <xdr:row>86</xdr:row>
      <xdr:rowOff>28302</xdr:rowOff>
    </xdr:to>
    <xdr:sp macro="" textlink="">
      <xdr:nvSpPr>
        <xdr:cNvPr id="279" name="円/楕円 278"/>
        <xdr:cNvSpPr/>
      </xdr:nvSpPr>
      <xdr:spPr>
        <a:xfrm>
          <a:off x="169672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70229</xdr:rowOff>
    </xdr:from>
    <xdr:ext cx="762000" cy="259045"/>
    <xdr:sp macro="" textlink="">
      <xdr:nvSpPr>
        <xdr:cNvPr id="280" name="給与水準   （国との比較）該当値テキスト"/>
        <xdr:cNvSpPr txBox="1"/>
      </xdr:nvSpPr>
      <xdr:spPr>
        <a:xfrm>
          <a:off x="17106900" y="146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73298</xdr:rowOff>
    </xdr:from>
    <xdr:to>
      <xdr:col>23</xdr:col>
      <xdr:colOff>457200</xdr:colOff>
      <xdr:row>89</xdr:row>
      <xdr:rowOff>3448</xdr:rowOff>
    </xdr:to>
    <xdr:sp macro="" textlink="">
      <xdr:nvSpPr>
        <xdr:cNvPr id="281" name="円/楕円 280"/>
        <xdr:cNvSpPr/>
      </xdr:nvSpPr>
      <xdr:spPr>
        <a:xfrm>
          <a:off x="16129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13625</xdr:rowOff>
    </xdr:from>
    <xdr:ext cx="736600" cy="259045"/>
    <xdr:sp macro="" textlink="">
      <xdr:nvSpPr>
        <xdr:cNvPr id="282" name="テキスト ボックス 281"/>
        <xdr:cNvSpPr txBox="1"/>
      </xdr:nvSpPr>
      <xdr:spPr>
        <a:xfrm>
          <a:off x="15798800" y="1492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80192</xdr:rowOff>
    </xdr:from>
    <xdr:to>
      <xdr:col>22</xdr:col>
      <xdr:colOff>254000</xdr:colOff>
      <xdr:row>89</xdr:row>
      <xdr:rowOff>10342</xdr:rowOff>
    </xdr:to>
    <xdr:sp macro="" textlink="">
      <xdr:nvSpPr>
        <xdr:cNvPr id="283" name="円/楕円 282"/>
        <xdr:cNvSpPr/>
      </xdr:nvSpPr>
      <xdr:spPr>
        <a:xfrm>
          <a:off x="15240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20519</xdr:rowOff>
    </xdr:from>
    <xdr:ext cx="762000" cy="259045"/>
    <xdr:sp macro="" textlink="">
      <xdr:nvSpPr>
        <xdr:cNvPr id="284" name="テキスト ボックス 283"/>
        <xdr:cNvSpPr txBox="1"/>
      </xdr:nvSpPr>
      <xdr:spPr>
        <a:xfrm>
          <a:off x="14909800" y="1493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22316</xdr:rowOff>
    </xdr:from>
    <xdr:to>
      <xdr:col>21</xdr:col>
      <xdr:colOff>50800</xdr:colOff>
      <xdr:row>85</xdr:row>
      <xdr:rowOff>123916</xdr:rowOff>
    </xdr:to>
    <xdr:sp macro="" textlink="">
      <xdr:nvSpPr>
        <xdr:cNvPr id="285" name="円/楕円 284"/>
        <xdr:cNvSpPr/>
      </xdr:nvSpPr>
      <xdr:spPr>
        <a:xfrm>
          <a:off x="14351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134093</xdr:rowOff>
    </xdr:from>
    <xdr:ext cx="762000" cy="259045"/>
    <xdr:sp macro="" textlink="">
      <xdr:nvSpPr>
        <xdr:cNvPr id="286" name="テキスト ボックス 285"/>
        <xdr:cNvSpPr txBox="1"/>
      </xdr:nvSpPr>
      <xdr:spPr>
        <a:xfrm>
          <a:off x="14020800" y="1436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138612</xdr:rowOff>
    </xdr:from>
    <xdr:to>
      <xdr:col>19</xdr:col>
      <xdr:colOff>533400</xdr:colOff>
      <xdr:row>85</xdr:row>
      <xdr:rowOff>68762</xdr:rowOff>
    </xdr:to>
    <xdr:sp macro="" textlink="">
      <xdr:nvSpPr>
        <xdr:cNvPr id="287" name="円/楕円 286"/>
        <xdr:cNvSpPr/>
      </xdr:nvSpPr>
      <xdr:spPr>
        <a:xfrm>
          <a:off x="134620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78939</xdr:rowOff>
    </xdr:from>
    <xdr:ext cx="762000" cy="259045"/>
    <xdr:sp macro="" textlink="">
      <xdr:nvSpPr>
        <xdr:cNvPr id="288" name="テキスト ボックス 287"/>
        <xdr:cNvSpPr txBox="1"/>
      </xdr:nvSpPr>
      <xdr:spPr>
        <a:xfrm>
          <a:off x="13131800" y="1430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全国平均や大阪府平均を大きく下回っており、類似団体内順位は</a:t>
          </a:r>
          <a:r>
            <a:rPr kumimoji="1" lang="en-US" altLang="ja-JP" sz="1300">
              <a:latin typeface="ＭＳ Ｐゴシック"/>
            </a:rPr>
            <a:t>88</a:t>
          </a:r>
          <a:r>
            <a:rPr kumimoji="1" lang="ja-JP" altLang="en-US" sz="1300">
              <a:latin typeface="ＭＳ Ｐゴシック"/>
            </a:rPr>
            <a:t>団体中</a:t>
          </a:r>
          <a:r>
            <a:rPr kumimoji="1" lang="en-US" altLang="ja-JP" sz="1300">
              <a:latin typeface="ＭＳ Ｐゴシック"/>
            </a:rPr>
            <a:t>2</a:t>
          </a:r>
          <a:r>
            <a:rPr kumimoji="1" lang="ja-JP" altLang="en-US" sz="1300">
              <a:latin typeface="ＭＳ Ｐゴシック"/>
            </a:rPr>
            <a:t>位となっている。行財政改革プラン</a:t>
          </a:r>
          <a:r>
            <a:rPr kumimoji="1" lang="en-US" altLang="ja-JP" sz="1300">
              <a:latin typeface="ＭＳ Ｐゴシック"/>
            </a:rPr>
            <a:t>Ⅱ</a:t>
          </a:r>
          <a:r>
            <a:rPr kumimoji="1" lang="ja-JP" altLang="en-US" sz="1300">
              <a:latin typeface="ＭＳ Ｐゴシック"/>
            </a:rPr>
            <a:t>の目標値を上回るペースで職員数の削減が進んでおり、平成</a:t>
          </a:r>
          <a:r>
            <a:rPr kumimoji="1" lang="en-US" altLang="ja-JP" sz="1300">
              <a:latin typeface="ＭＳ Ｐゴシック"/>
            </a:rPr>
            <a:t>26</a:t>
          </a:r>
          <a:r>
            <a:rPr kumimoji="1" lang="ja-JP" altLang="en-US" sz="1300">
              <a:latin typeface="ＭＳ Ｐゴシック"/>
            </a:rPr>
            <a:t>年度以降も引き続き定員管理の適正化を図っていく。</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20" name="直線コネクタ 319"/>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21"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2" name="直線コネクタ 321"/>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3"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4" name="直線コネクタ 323"/>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54610</xdr:rowOff>
    </xdr:from>
    <xdr:to>
      <xdr:col>24</xdr:col>
      <xdr:colOff>558800</xdr:colOff>
      <xdr:row>60</xdr:row>
      <xdr:rowOff>32294</xdr:rowOff>
    </xdr:to>
    <xdr:cxnSp macro="">
      <xdr:nvCxnSpPr>
        <xdr:cNvPr id="325" name="直線コネクタ 324"/>
        <xdr:cNvCxnSpPr/>
      </xdr:nvCxnSpPr>
      <xdr:spPr>
        <a:xfrm flipV="1">
          <a:off x="16179800" y="9998710"/>
          <a:ext cx="8382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6"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7" name="フローチャート : 判断 326"/>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32294</xdr:rowOff>
    </xdr:from>
    <xdr:to>
      <xdr:col>23</xdr:col>
      <xdr:colOff>406400</xdr:colOff>
      <xdr:row>60</xdr:row>
      <xdr:rowOff>87449</xdr:rowOff>
    </xdr:to>
    <xdr:cxnSp macro="">
      <xdr:nvCxnSpPr>
        <xdr:cNvPr id="328" name="直線コネクタ 327"/>
        <xdr:cNvCxnSpPr/>
      </xdr:nvCxnSpPr>
      <xdr:spPr>
        <a:xfrm flipV="1">
          <a:off x="15290800" y="103192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9" name="フローチャート : 判断 328"/>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30" name="テキスト ボックス 329"/>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87449</xdr:rowOff>
    </xdr:from>
    <xdr:to>
      <xdr:col>22</xdr:col>
      <xdr:colOff>203200</xdr:colOff>
      <xdr:row>60</xdr:row>
      <xdr:rowOff>111578</xdr:rowOff>
    </xdr:to>
    <xdr:cxnSp macro="">
      <xdr:nvCxnSpPr>
        <xdr:cNvPr id="331" name="直線コネクタ 330"/>
        <xdr:cNvCxnSpPr/>
      </xdr:nvCxnSpPr>
      <xdr:spPr>
        <a:xfrm flipV="1">
          <a:off x="14401800" y="1037444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2" name="フローチャート : 判断 331"/>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3" name="テキスト ボックス 332"/>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111578</xdr:rowOff>
    </xdr:from>
    <xdr:to>
      <xdr:col>21</xdr:col>
      <xdr:colOff>0</xdr:colOff>
      <xdr:row>61</xdr:row>
      <xdr:rowOff>12519</xdr:rowOff>
    </xdr:to>
    <xdr:cxnSp macro="">
      <xdr:nvCxnSpPr>
        <xdr:cNvPr id="334" name="直線コネクタ 333"/>
        <xdr:cNvCxnSpPr/>
      </xdr:nvCxnSpPr>
      <xdr:spPr>
        <a:xfrm flipV="1">
          <a:off x="13512800" y="1039857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79828</xdr:rowOff>
    </xdr:from>
    <xdr:to>
      <xdr:col>21</xdr:col>
      <xdr:colOff>50800</xdr:colOff>
      <xdr:row>63</xdr:row>
      <xdr:rowOff>9978</xdr:rowOff>
    </xdr:to>
    <xdr:sp macro="" textlink="">
      <xdr:nvSpPr>
        <xdr:cNvPr id="335" name="フローチャート : 判断 334"/>
        <xdr:cNvSpPr/>
      </xdr:nvSpPr>
      <xdr:spPr>
        <a:xfrm>
          <a:off x="14351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166205</xdr:rowOff>
    </xdr:from>
    <xdr:ext cx="762000" cy="259045"/>
    <xdr:sp macro="" textlink="">
      <xdr:nvSpPr>
        <xdr:cNvPr id="336" name="テキスト ボックス 335"/>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37" name="フローチャート : 判断 336"/>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38" name="テキスト ボックス 337"/>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3810</xdr:rowOff>
    </xdr:from>
    <xdr:to>
      <xdr:col>24</xdr:col>
      <xdr:colOff>609600</xdr:colOff>
      <xdr:row>58</xdr:row>
      <xdr:rowOff>105410</xdr:rowOff>
    </xdr:to>
    <xdr:sp macro="" textlink="">
      <xdr:nvSpPr>
        <xdr:cNvPr id="344" name="円/楕円 343"/>
        <xdr:cNvSpPr/>
      </xdr:nvSpPr>
      <xdr:spPr>
        <a:xfrm>
          <a:off x="16967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96537</xdr:rowOff>
    </xdr:from>
    <xdr:ext cx="762000" cy="259045"/>
    <xdr:sp macro="" textlink="">
      <xdr:nvSpPr>
        <xdr:cNvPr id="345" name="定員管理の状況該当値テキスト"/>
        <xdr:cNvSpPr txBox="1"/>
      </xdr:nvSpPr>
      <xdr:spPr>
        <a:xfrm>
          <a:off x="17106900" y="9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152944</xdr:rowOff>
    </xdr:from>
    <xdr:to>
      <xdr:col>23</xdr:col>
      <xdr:colOff>457200</xdr:colOff>
      <xdr:row>60</xdr:row>
      <xdr:rowOff>83094</xdr:rowOff>
    </xdr:to>
    <xdr:sp macro="" textlink="">
      <xdr:nvSpPr>
        <xdr:cNvPr id="346" name="円/楕円 345"/>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93271</xdr:rowOff>
    </xdr:from>
    <xdr:ext cx="736600" cy="259045"/>
    <xdr:sp macro="" textlink="">
      <xdr:nvSpPr>
        <xdr:cNvPr id="347" name="テキスト ボックス 346"/>
        <xdr:cNvSpPr txBox="1"/>
      </xdr:nvSpPr>
      <xdr:spPr>
        <a:xfrm>
          <a:off x="15798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36649</xdr:rowOff>
    </xdr:from>
    <xdr:to>
      <xdr:col>22</xdr:col>
      <xdr:colOff>254000</xdr:colOff>
      <xdr:row>60</xdr:row>
      <xdr:rowOff>138249</xdr:rowOff>
    </xdr:to>
    <xdr:sp macro="" textlink="">
      <xdr:nvSpPr>
        <xdr:cNvPr id="348" name="円/楕円 347"/>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49" name="テキスト ボックス 348"/>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60778</xdr:rowOff>
    </xdr:from>
    <xdr:to>
      <xdr:col>21</xdr:col>
      <xdr:colOff>50800</xdr:colOff>
      <xdr:row>60</xdr:row>
      <xdr:rowOff>162378</xdr:rowOff>
    </xdr:to>
    <xdr:sp macro="" textlink="">
      <xdr:nvSpPr>
        <xdr:cNvPr id="350" name="円/楕円 349"/>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1105</xdr:rowOff>
    </xdr:from>
    <xdr:ext cx="762000" cy="259045"/>
    <xdr:sp macro="" textlink="">
      <xdr:nvSpPr>
        <xdr:cNvPr id="351" name="テキスト ボックス 350"/>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133169</xdr:rowOff>
    </xdr:from>
    <xdr:to>
      <xdr:col>19</xdr:col>
      <xdr:colOff>533400</xdr:colOff>
      <xdr:row>61</xdr:row>
      <xdr:rowOff>63319</xdr:rowOff>
    </xdr:to>
    <xdr:sp macro="" textlink="">
      <xdr:nvSpPr>
        <xdr:cNvPr id="352" name="円/楕円 351"/>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73496</xdr:rowOff>
    </xdr:from>
    <xdr:ext cx="762000" cy="259045"/>
    <xdr:sp macro="" textlink="">
      <xdr:nvSpPr>
        <xdr:cNvPr id="353" name="テキスト ボックス 352"/>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年度以降、常に類似団体や大阪府平均を下回っており、健全な財政運営が維持できているといえる。しかし、平成</a:t>
          </a:r>
          <a:r>
            <a:rPr kumimoji="1" lang="en-US" altLang="ja-JP" sz="1300">
              <a:latin typeface="ＭＳ Ｐゴシック"/>
            </a:rPr>
            <a:t>25</a:t>
          </a:r>
          <a:r>
            <a:rPr kumimoji="1" lang="ja-JP" altLang="en-US" sz="1300">
              <a:latin typeface="ＭＳ Ｐゴシック"/>
            </a:rPr>
            <a:t>年度決算では、臨時財政対策債および義務教育施設大規模改造事業（ともに平成</a:t>
          </a:r>
          <a:r>
            <a:rPr kumimoji="1" lang="en-US" altLang="ja-JP" sz="1300">
              <a:latin typeface="ＭＳ Ｐゴシック"/>
            </a:rPr>
            <a:t>15</a:t>
          </a:r>
          <a:r>
            <a:rPr kumimoji="1" lang="ja-JP" altLang="en-US" sz="1300">
              <a:latin typeface="ＭＳ Ｐゴシック"/>
            </a:rPr>
            <a:t>年度債）の一括償還額が例年に比べ突出していたため、増加に転じた。</a:t>
          </a:r>
          <a:endParaRPr kumimoji="1" lang="en-US" altLang="ja-JP" sz="1300">
            <a:latin typeface="ＭＳ Ｐゴシック"/>
          </a:endParaRPr>
        </a:p>
        <a:p>
          <a:r>
            <a:rPr kumimoji="1" lang="ja-JP" altLang="en-US" sz="1300">
              <a:latin typeface="ＭＳ Ｐゴシック"/>
            </a:rPr>
            <a:t>　</a:t>
          </a:r>
          <a:r>
            <a:rPr kumimoji="1" lang="ja-JP" altLang="en-US" sz="1300">
              <a:solidFill>
                <a:schemeClr val="dk1"/>
              </a:solidFill>
              <a:latin typeface="+mn-lt"/>
              <a:ea typeface="+mn-ea"/>
              <a:cs typeface="+mn-cs"/>
            </a:rPr>
            <a:t>今後も、減債基金を活用した繰上償還や臨時財政対策債の発行抑制に努め、実質公債費比率の適正な水準を保っていく。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80" name="直線コネクタ 379"/>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81"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2" name="直線コネクタ 381"/>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4" name="直線コネクタ 38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9144</xdr:rowOff>
    </xdr:from>
    <xdr:to>
      <xdr:col>24</xdr:col>
      <xdr:colOff>558800</xdr:colOff>
      <xdr:row>37</xdr:row>
      <xdr:rowOff>42926</xdr:rowOff>
    </xdr:to>
    <xdr:cxnSp macro="">
      <xdr:nvCxnSpPr>
        <xdr:cNvPr id="385" name="直線コネクタ 384"/>
        <xdr:cNvCxnSpPr/>
      </xdr:nvCxnSpPr>
      <xdr:spPr>
        <a:xfrm>
          <a:off x="16179800" y="635279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6"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7" name="フローチャート : 判断 386"/>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9144</xdr:rowOff>
    </xdr:from>
    <xdr:to>
      <xdr:col>23</xdr:col>
      <xdr:colOff>406400</xdr:colOff>
      <xdr:row>37</xdr:row>
      <xdr:rowOff>47752</xdr:rowOff>
    </xdr:to>
    <xdr:cxnSp macro="">
      <xdr:nvCxnSpPr>
        <xdr:cNvPr id="388" name="直線コネクタ 387"/>
        <xdr:cNvCxnSpPr/>
      </xdr:nvCxnSpPr>
      <xdr:spPr>
        <a:xfrm flipV="1">
          <a:off x="15290800" y="63527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9" name="フローチャート : 判断 388"/>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90" name="テキスト ボックス 389"/>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47752</xdr:rowOff>
    </xdr:from>
    <xdr:to>
      <xdr:col>22</xdr:col>
      <xdr:colOff>203200</xdr:colOff>
      <xdr:row>37</xdr:row>
      <xdr:rowOff>86360</xdr:rowOff>
    </xdr:to>
    <xdr:cxnSp macro="">
      <xdr:nvCxnSpPr>
        <xdr:cNvPr id="391" name="直線コネクタ 390"/>
        <xdr:cNvCxnSpPr/>
      </xdr:nvCxnSpPr>
      <xdr:spPr>
        <a:xfrm flipV="1">
          <a:off x="14401800" y="63914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2" name="フローチャート : 判断 391"/>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3" name="テキスト ボックス 392"/>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86360</xdr:rowOff>
    </xdr:from>
    <xdr:to>
      <xdr:col>21</xdr:col>
      <xdr:colOff>0</xdr:colOff>
      <xdr:row>37</xdr:row>
      <xdr:rowOff>120142</xdr:rowOff>
    </xdr:to>
    <xdr:cxnSp macro="">
      <xdr:nvCxnSpPr>
        <xdr:cNvPr id="394" name="直線コネクタ 393"/>
        <xdr:cNvCxnSpPr/>
      </xdr:nvCxnSpPr>
      <xdr:spPr>
        <a:xfrm flipV="1">
          <a:off x="13512800" y="64300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90932</xdr:rowOff>
    </xdr:from>
    <xdr:to>
      <xdr:col>21</xdr:col>
      <xdr:colOff>50800</xdr:colOff>
      <xdr:row>39</xdr:row>
      <xdr:rowOff>21082</xdr:rowOff>
    </xdr:to>
    <xdr:sp macro="" textlink="">
      <xdr:nvSpPr>
        <xdr:cNvPr id="395" name="フローチャート : 判断 394"/>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5859</xdr:rowOff>
    </xdr:from>
    <xdr:ext cx="762000" cy="259045"/>
    <xdr:sp macro="" textlink="">
      <xdr:nvSpPr>
        <xdr:cNvPr id="396" name="テキスト ボックス 395"/>
        <xdr:cNvSpPr txBox="1"/>
      </xdr:nvSpPr>
      <xdr:spPr>
        <a:xfrm>
          <a:off x="14020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397" name="フローチャート : 判断 396"/>
        <xdr:cNvSpPr/>
      </xdr:nvSpPr>
      <xdr:spPr>
        <a:xfrm>
          <a:off x="134620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39641</xdr:rowOff>
    </xdr:from>
    <xdr:ext cx="762000" cy="259045"/>
    <xdr:sp macro="" textlink="">
      <xdr:nvSpPr>
        <xdr:cNvPr id="398" name="テキスト ボックス 397"/>
        <xdr:cNvSpPr txBox="1"/>
      </xdr:nvSpPr>
      <xdr:spPr>
        <a:xfrm>
          <a:off x="131318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163576</xdr:rowOff>
    </xdr:from>
    <xdr:to>
      <xdr:col>24</xdr:col>
      <xdr:colOff>609600</xdr:colOff>
      <xdr:row>37</xdr:row>
      <xdr:rowOff>93726</xdr:rowOff>
    </xdr:to>
    <xdr:sp macro="" textlink="">
      <xdr:nvSpPr>
        <xdr:cNvPr id="404" name="円/楕円 403"/>
        <xdr:cNvSpPr/>
      </xdr:nvSpPr>
      <xdr:spPr>
        <a:xfrm>
          <a:off x="169672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8653</xdr:rowOff>
    </xdr:from>
    <xdr:ext cx="762000" cy="259045"/>
    <xdr:sp macro="" textlink="">
      <xdr:nvSpPr>
        <xdr:cNvPr id="405" name="公債費負担の状況該当値テキスト"/>
        <xdr:cNvSpPr txBox="1"/>
      </xdr:nvSpPr>
      <xdr:spPr>
        <a:xfrm>
          <a:off x="17106900" y="61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129794</xdr:rowOff>
    </xdr:from>
    <xdr:to>
      <xdr:col>23</xdr:col>
      <xdr:colOff>457200</xdr:colOff>
      <xdr:row>37</xdr:row>
      <xdr:rowOff>59944</xdr:rowOff>
    </xdr:to>
    <xdr:sp macro="" textlink="">
      <xdr:nvSpPr>
        <xdr:cNvPr id="406" name="円/楕円 405"/>
        <xdr:cNvSpPr/>
      </xdr:nvSpPr>
      <xdr:spPr>
        <a:xfrm>
          <a:off x="16129000" y="63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70121</xdr:rowOff>
    </xdr:from>
    <xdr:ext cx="736600" cy="259045"/>
    <xdr:sp macro="" textlink="">
      <xdr:nvSpPr>
        <xdr:cNvPr id="407" name="テキスト ボックス 406"/>
        <xdr:cNvSpPr txBox="1"/>
      </xdr:nvSpPr>
      <xdr:spPr>
        <a:xfrm>
          <a:off x="15798800" y="607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168402</xdr:rowOff>
    </xdr:from>
    <xdr:to>
      <xdr:col>22</xdr:col>
      <xdr:colOff>254000</xdr:colOff>
      <xdr:row>37</xdr:row>
      <xdr:rowOff>98552</xdr:rowOff>
    </xdr:to>
    <xdr:sp macro="" textlink="">
      <xdr:nvSpPr>
        <xdr:cNvPr id="408" name="円/楕円 407"/>
        <xdr:cNvSpPr/>
      </xdr:nvSpPr>
      <xdr:spPr>
        <a:xfrm>
          <a:off x="152400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108729</xdr:rowOff>
    </xdr:from>
    <xdr:ext cx="762000" cy="259045"/>
    <xdr:sp macro="" textlink="">
      <xdr:nvSpPr>
        <xdr:cNvPr id="409" name="テキスト ボックス 408"/>
        <xdr:cNvSpPr txBox="1"/>
      </xdr:nvSpPr>
      <xdr:spPr>
        <a:xfrm>
          <a:off x="14909800" y="610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35560</xdr:rowOff>
    </xdr:from>
    <xdr:to>
      <xdr:col>21</xdr:col>
      <xdr:colOff>50800</xdr:colOff>
      <xdr:row>37</xdr:row>
      <xdr:rowOff>137160</xdr:rowOff>
    </xdr:to>
    <xdr:sp macro="" textlink="">
      <xdr:nvSpPr>
        <xdr:cNvPr id="410" name="円/楕円 409"/>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147337</xdr:rowOff>
    </xdr:from>
    <xdr:ext cx="762000" cy="259045"/>
    <xdr:sp macro="" textlink="">
      <xdr:nvSpPr>
        <xdr:cNvPr id="411" name="テキスト ボックス 410"/>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69342</xdr:rowOff>
    </xdr:from>
    <xdr:to>
      <xdr:col>19</xdr:col>
      <xdr:colOff>533400</xdr:colOff>
      <xdr:row>37</xdr:row>
      <xdr:rowOff>170942</xdr:rowOff>
    </xdr:to>
    <xdr:sp macro="" textlink="">
      <xdr:nvSpPr>
        <xdr:cNvPr id="412" name="円/楕円 411"/>
        <xdr:cNvSpPr/>
      </xdr:nvSpPr>
      <xdr:spPr>
        <a:xfrm>
          <a:off x="1346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9669</xdr:rowOff>
    </xdr:from>
    <xdr:ext cx="762000" cy="259045"/>
    <xdr:sp macro="" textlink="">
      <xdr:nvSpPr>
        <xdr:cNvPr id="413" name="テキスト ボックス 412"/>
        <xdr:cNvSpPr txBox="1"/>
      </xdr:nvSpPr>
      <xdr:spPr>
        <a:xfrm>
          <a:off x="13131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将来負担額である地方債現在高および退職手当負担見込額の減少、充当可能基金である決算剰余金、基金運用利子および余裕財源の積立の増加により、平成</a:t>
          </a:r>
          <a:r>
            <a:rPr kumimoji="1" lang="en-US" altLang="ja-JP" sz="1300">
              <a:latin typeface="ＭＳ Ｐゴシック"/>
            </a:rPr>
            <a:t>19</a:t>
          </a:r>
          <a:r>
            <a:rPr kumimoji="1" lang="ja-JP" altLang="en-US" sz="1300">
              <a:latin typeface="ＭＳ Ｐゴシック"/>
            </a:rPr>
            <a:t>年度以降減少の一途を辿っている。平成</a:t>
          </a:r>
          <a:r>
            <a:rPr kumimoji="1" lang="en-US" altLang="ja-JP" sz="1300">
              <a:latin typeface="ＭＳ Ｐゴシック"/>
            </a:rPr>
            <a:t>25</a:t>
          </a:r>
          <a:r>
            <a:rPr kumimoji="1" lang="ja-JP" altLang="en-US" sz="1300">
              <a:latin typeface="ＭＳ Ｐゴシック"/>
            </a:rPr>
            <a:t>年度決算では、土地開発公社の解散に伴い、充当可能財源が将来負担額を上回ったため、将来負担比率がマイナスに転じた。</a:t>
          </a:r>
          <a:endParaRPr kumimoji="1" lang="en-US" altLang="ja-JP" sz="1300">
            <a:latin typeface="ＭＳ Ｐゴシック"/>
          </a:endParaRPr>
        </a:p>
        <a:p>
          <a:r>
            <a:rPr kumimoji="1" lang="ja-JP" altLang="en-US" sz="1300">
              <a:latin typeface="ＭＳ Ｐゴシック"/>
            </a:rPr>
            <a:t>　今後も、減債基金を活用した繰上償還や臨時財政対策債の発行抑制に努め、将来負担の抑制を図る。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40" name="直線コネクタ 439"/>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41"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2" name="直線コネクタ 441"/>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3"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4" name="直線コネクタ 443"/>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103403</xdr:rowOff>
    </xdr:from>
    <xdr:to>
      <xdr:col>23</xdr:col>
      <xdr:colOff>406400</xdr:colOff>
      <xdr:row>14</xdr:row>
      <xdr:rowOff>147320</xdr:rowOff>
    </xdr:to>
    <xdr:cxnSp macro="">
      <xdr:nvCxnSpPr>
        <xdr:cNvPr id="445" name="直線コネクタ 444"/>
        <xdr:cNvCxnSpPr/>
      </xdr:nvCxnSpPr>
      <xdr:spPr>
        <a:xfrm flipV="1">
          <a:off x="15290800" y="2503703"/>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6"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7" name="フローチャート : 判断 446"/>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147320</xdr:rowOff>
    </xdr:from>
    <xdr:to>
      <xdr:col>22</xdr:col>
      <xdr:colOff>203200</xdr:colOff>
      <xdr:row>15</xdr:row>
      <xdr:rowOff>41504</xdr:rowOff>
    </xdr:to>
    <xdr:cxnSp macro="">
      <xdr:nvCxnSpPr>
        <xdr:cNvPr id="448" name="直線コネクタ 447"/>
        <xdr:cNvCxnSpPr/>
      </xdr:nvCxnSpPr>
      <xdr:spPr>
        <a:xfrm flipV="1">
          <a:off x="14401800" y="2547620"/>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9" name="フローチャート : 判断 448"/>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50" name="テキスト ボックス 449"/>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41504</xdr:rowOff>
    </xdr:from>
    <xdr:to>
      <xdr:col>21</xdr:col>
      <xdr:colOff>0</xdr:colOff>
      <xdr:row>15</xdr:row>
      <xdr:rowOff>88316</xdr:rowOff>
    </xdr:to>
    <xdr:cxnSp macro="">
      <xdr:nvCxnSpPr>
        <xdr:cNvPr id="451" name="直線コネクタ 450"/>
        <xdr:cNvCxnSpPr/>
      </xdr:nvCxnSpPr>
      <xdr:spPr>
        <a:xfrm flipV="1">
          <a:off x="13512800" y="261325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2" name="フローチャート : 判断 451"/>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3" name="テキスト ボックス 452"/>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69850</xdr:rowOff>
    </xdr:from>
    <xdr:to>
      <xdr:col>21</xdr:col>
      <xdr:colOff>50800</xdr:colOff>
      <xdr:row>16</xdr:row>
      <xdr:rowOff>0</xdr:rowOff>
    </xdr:to>
    <xdr:sp macro="" textlink="">
      <xdr:nvSpPr>
        <xdr:cNvPr id="454" name="フローチャート : 判断 453"/>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156227</xdr:rowOff>
    </xdr:from>
    <xdr:ext cx="762000" cy="259045"/>
    <xdr:sp macro="" textlink="">
      <xdr:nvSpPr>
        <xdr:cNvPr id="455" name="テキスト ボックス 454"/>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127279</xdr:rowOff>
    </xdr:from>
    <xdr:to>
      <xdr:col>19</xdr:col>
      <xdr:colOff>533400</xdr:colOff>
      <xdr:row>16</xdr:row>
      <xdr:rowOff>57429</xdr:rowOff>
    </xdr:to>
    <xdr:sp macro="" textlink="">
      <xdr:nvSpPr>
        <xdr:cNvPr id="456" name="フローチャート : 判断 455"/>
        <xdr:cNvSpPr/>
      </xdr:nvSpPr>
      <xdr:spPr>
        <a:xfrm>
          <a:off x="13462000" y="269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42206</xdr:rowOff>
    </xdr:from>
    <xdr:ext cx="762000" cy="259045"/>
    <xdr:sp macro="" textlink="">
      <xdr:nvSpPr>
        <xdr:cNvPr id="457" name="テキスト ボックス 456"/>
        <xdr:cNvSpPr txBox="1"/>
      </xdr:nvSpPr>
      <xdr:spPr>
        <a:xfrm>
          <a:off x="13131800" y="278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52603</xdr:rowOff>
    </xdr:from>
    <xdr:to>
      <xdr:col>23</xdr:col>
      <xdr:colOff>457200</xdr:colOff>
      <xdr:row>14</xdr:row>
      <xdr:rowOff>154203</xdr:rowOff>
    </xdr:to>
    <xdr:sp macro="" textlink="">
      <xdr:nvSpPr>
        <xdr:cNvPr id="463" name="円/楕円 462"/>
        <xdr:cNvSpPr/>
      </xdr:nvSpPr>
      <xdr:spPr>
        <a:xfrm>
          <a:off x="16129000" y="24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164380</xdr:rowOff>
    </xdr:from>
    <xdr:ext cx="736600" cy="259045"/>
    <xdr:sp macro="" textlink="">
      <xdr:nvSpPr>
        <xdr:cNvPr id="464" name="テキスト ボックス 463"/>
        <xdr:cNvSpPr txBox="1"/>
      </xdr:nvSpPr>
      <xdr:spPr>
        <a:xfrm>
          <a:off x="15798800" y="222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96520</xdr:rowOff>
    </xdr:from>
    <xdr:to>
      <xdr:col>22</xdr:col>
      <xdr:colOff>254000</xdr:colOff>
      <xdr:row>15</xdr:row>
      <xdr:rowOff>26670</xdr:rowOff>
    </xdr:to>
    <xdr:sp macro="" textlink="">
      <xdr:nvSpPr>
        <xdr:cNvPr id="465" name="円/楕円 464"/>
        <xdr:cNvSpPr/>
      </xdr:nvSpPr>
      <xdr:spPr>
        <a:xfrm>
          <a:off x="15240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36847</xdr:rowOff>
    </xdr:from>
    <xdr:ext cx="762000" cy="259045"/>
    <xdr:sp macro="" textlink="">
      <xdr:nvSpPr>
        <xdr:cNvPr id="466" name="テキスト ボックス 465"/>
        <xdr:cNvSpPr txBox="1"/>
      </xdr:nvSpPr>
      <xdr:spPr>
        <a:xfrm>
          <a:off x="14909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162154</xdr:rowOff>
    </xdr:from>
    <xdr:to>
      <xdr:col>21</xdr:col>
      <xdr:colOff>50800</xdr:colOff>
      <xdr:row>15</xdr:row>
      <xdr:rowOff>92304</xdr:rowOff>
    </xdr:to>
    <xdr:sp macro="" textlink="">
      <xdr:nvSpPr>
        <xdr:cNvPr id="467" name="円/楕円 466"/>
        <xdr:cNvSpPr/>
      </xdr:nvSpPr>
      <xdr:spPr>
        <a:xfrm>
          <a:off x="143510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102481</xdr:rowOff>
    </xdr:from>
    <xdr:ext cx="762000" cy="259045"/>
    <xdr:sp macro="" textlink="">
      <xdr:nvSpPr>
        <xdr:cNvPr id="468" name="テキスト ボックス 467"/>
        <xdr:cNvSpPr txBox="1"/>
      </xdr:nvSpPr>
      <xdr:spPr>
        <a:xfrm>
          <a:off x="14020800" y="23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37516</xdr:rowOff>
    </xdr:from>
    <xdr:to>
      <xdr:col>19</xdr:col>
      <xdr:colOff>533400</xdr:colOff>
      <xdr:row>15</xdr:row>
      <xdr:rowOff>139116</xdr:rowOff>
    </xdr:to>
    <xdr:sp macro="" textlink="">
      <xdr:nvSpPr>
        <xdr:cNvPr id="469" name="円/楕円 468"/>
        <xdr:cNvSpPr/>
      </xdr:nvSpPr>
      <xdr:spPr>
        <a:xfrm>
          <a:off x="13462000" y="26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149293</xdr:rowOff>
    </xdr:from>
    <xdr:ext cx="762000" cy="259045"/>
    <xdr:sp macro="" textlink="">
      <xdr:nvSpPr>
        <xdr:cNvPr id="470" name="テキスト ボックス 469"/>
        <xdr:cNvSpPr txBox="1"/>
      </xdr:nvSpPr>
      <xdr:spPr>
        <a:xfrm>
          <a:off x="13131800" y="237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124,437
121,822
18.27
42,186,306
41,434,603
523,053
23,547,076
39,584,545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年度決算では、職員数の減により職員給が減少したことや、退職者数の減により退職金が減少したことにより、前年度より</a:t>
          </a:r>
          <a:r>
            <a:rPr kumimoji="1" lang="en-US" altLang="ja-JP" sz="1300">
              <a:latin typeface="ＭＳ Ｐゴシック"/>
            </a:rPr>
            <a:t>0.7</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今後も、引き続き職員数の適正化を図りながら、民間活力の導入と多様な労働力配置を積極的に推進することによって、人件費総額の抑制に努める。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165100</xdr:rowOff>
    </xdr:to>
    <xdr:cxnSp macro="">
      <xdr:nvCxnSpPr>
        <xdr:cNvPr id="65" name="直線コネクタ 64"/>
        <xdr:cNvCxnSpPr/>
      </xdr:nvCxnSpPr>
      <xdr:spPr>
        <a:xfrm flipV="1">
          <a:off x="39878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165100</xdr:rowOff>
    </xdr:to>
    <xdr:cxnSp macro="">
      <xdr:nvCxnSpPr>
        <xdr:cNvPr id="68" name="直線コネクタ 67"/>
        <xdr:cNvCxnSpPr/>
      </xdr:nvCxnSpPr>
      <xdr:spPr>
        <a:xfrm>
          <a:off x="3098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38</xdr:row>
      <xdr:rowOff>127000</xdr:rowOff>
    </xdr:to>
    <xdr:cxnSp macro="">
      <xdr:nvCxnSpPr>
        <xdr:cNvPr id="71" name="直線コネクタ 70"/>
        <xdr:cNvCxnSpPr/>
      </xdr:nvCxnSpPr>
      <xdr:spPr>
        <a:xfrm flipV="1">
          <a:off x="2209800" y="6314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40</xdr:row>
      <xdr:rowOff>149860</xdr:rowOff>
    </xdr:to>
    <xdr:cxnSp macro="">
      <xdr:nvCxnSpPr>
        <xdr:cNvPr id="74" name="直線コネクタ 73"/>
        <xdr:cNvCxnSpPr/>
      </xdr:nvCxnSpPr>
      <xdr:spPr>
        <a:xfrm flipV="1">
          <a:off x="1320800" y="66421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7" name="フローチャート : 判断 76"/>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78" name="テキスト ボックス 77"/>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4" name="円/楕円 83"/>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5"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6" name="円/楕円 85"/>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7" name="テキスト ボックス 86"/>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8" name="円/楕円 87"/>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89" name="テキスト ボックス 88"/>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0" name="円/楕円 89"/>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1" name="テキスト ボックス 90"/>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2" name="円/楕円 91"/>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3" name="テキスト ボックス 92"/>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物件費については、中学校給食調理業務委託の増などにより、前年度より</a:t>
          </a:r>
          <a:r>
            <a:rPr kumimoji="1" lang="en-US" altLang="ja-JP" sz="1300">
              <a:latin typeface="ＭＳ Ｐゴシック"/>
            </a:rPr>
            <a:t>1.5</a:t>
          </a:r>
          <a:r>
            <a:rPr kumimoji="1" lang="ja-JP" altLang="en-US" sz="1300">
              <a:latin typeface="ＭＳ Ｐゴシック"/>
            </a:rPr>
            <a:t>ポイント悪化しており、依然として全国平均や大阪府平均よりも高い水準で推移している。</a:t>
          </a:r>
          <a:endParaRPr kumimoji="1" lang="en-US" altLang="ja-JP" sz="1300">
            <a:latin typeface="ＭＳ Ｐゴシック"/>
          </a:endParaRPr>
        </a:p>
        <a:p>
          <a:r>
            <a:rPr kumimoji="1" lang="ja-JP" altLang="en-US" sz="1300">
              <a:latin typeface="ＭＳ Ｐゴシック"/>
            </a:rPr>
            <a:t>　今後も、各種住民健診事業の検診委託や職員数の減少に伴う事務業務等の委託の増加が見込まれるが、委託内容の精査を行い、適正な執行に努める。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39370</xdr:rowOff>
    </xdr:from>
    <xdr:to>
      <xdr:col>24</xdr:col>
      <xdr:colOff>31750</xdr:colOff>
      <xdr:row>15</xdr:row>
      <xdr:rowOff>146050</xdr:rowOff>
    </xdr:to>
    <xdr:cxnSp macro="">
      <xdr:nvCxnSpPr>
        <xdr:cNvPr id="126" name="直線コネクタ 125"/>
        <xdr:cNvCxnSpPr/>
      </xdr:nvCxnSpPr>
      <xdr:spPr>
        <a:xfrm>
          <a:off x="15671800" y="2611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46990</xdr:rowOff>
    </xdr:to>
    <xdr:cxnSp macro="">
      <xdr:nvCxnSpPr>
        <xdr:cNvPr id="129" name="直線コネクタ 128"/>
        <xdr:cNvCxnSpPr/>
      </xdr:nvCxnSpPr>
      <xdr:spPr>
        <a:xfrm flipV="1">
          <a:off x="14782800" y="261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54610</xdr:rowOff>
    </xdr:to>
    <xdr:cxnSp macro="">
      <xdr:nvCxnSpPr>
        <xdr:cNvPr id="132" name="直線コネクタ 131"/>
        <xdr:cNvCxnSpPr/>
      </xdr:nvCxnSpPr>
      <xdr:spPr>
        <a:xfrm flipV="1">
          <a:off x="13893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153670</xdr:rowOff>
    </xdr:to>
    <xdr:cxnSp macro="">
      <xdr:nvCxnSpPr>
        <xdr:cNvPr id="135" name="直線コネクタ 134"/>
        <xdr:cNvCxnSpPr/>
      </xdr:nvCxnSpPr>
      <xdr:spPr>
        <a:xfrm flipV="1">
          <a:off x="13004800" y="2626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11430</xdr:rowOff>
    </xdr:from>
    <xdr:to>
      <xdr:col>20</xdr:col>
      <xdr:colOff>209550</xdr:colOff>
      <xdr:row>15</xdr:row>
      <xdr:rowOff>113030</xdr:rowOff>
    </xdr:to>
    <xdr:sp macro="" textlink="">
      <xdr:nvSpPr>
        <xdr:cNvPr id="136" name="フローチャート : 判断 135"/>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97807</xdr:rowOff>
    </xdr:from>
    <xdr:ext cx="762000" cy="259045"/>
    <xdr:sp macro="" textlink="">
      <xdr:nvSpPr>
        <xdr:cNvPr id="137" name="テキスト ボックス 136"/>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9" name="テキスト ボックス 138"/>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5" name="円/楕円 144"/>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67327</xdr:rowOff>
    </xdr:from>
    <xdr:ext cx="762000" cy="259045"/>
    <xdr:sp macro="" textlink="">
      <xdr:nvSpPr>
        <xdr:cNvPr id="146"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160020</xdr:rowOff>
    </xdr:from>
    <xdr:to>
      <xdr:col>22</xdr:col>
      <xdr:colOff>615950</xdr:colOff>
      <xdr:row>15</xdr:row>
      <xdr:rowOff>90170</xdr:rowOff>
    </xdr:to>
    <xdr:sp macro="" textlink="">
      <xdr:nvSpPr>
        <xdr:cNvPr id="147" name="円/楕円 146"/>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74947</xdr:rowOff>
    </xdr:from>
    <xdr:ext cx="736600" cy="259045"/>
    <xdr:sp macro="" textlink="">
      <xdr:nvSpPr>
        <xdr:cNvPr id="148" name="テキスト ボックス 147"/>
        <xdr:cNvSpPr txBox="1"/>
      </xdr:nvSpPr>
      <xdr:spPr>
        <a:xfrm>
          <a:off x="1529080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9" name="円/楕円 148"/>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82567</xdr:rowOff>
    </xdr:from>
    <xdr:ext cx="762000" cy="259045"/>
    <xdr:sp macro="" textlink="">
      <xdr:nvSpPr>
        <xdr:cNvPr id="150" name="テキスト ボックス 149"/>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1" name="円/楕円 150"/>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2" name="テキスト ボックス 151"/>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3" name="円/楕円 152"/>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4" name="テキスト ボックス 153"/>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年度決算では、障害者自立支援給付や障害児通所給付費が増加した一方、法内援護（生活保護費）が大幅に減少した結果、前年度より</a:t>
          </a:r>
          <a:r>
            <a:rPr kumimoji="1" lang="en-US" altLang="ja-JP" sz="1300">
              <a:latin typeface="ＭＳ Ｐゴシック"/>
            </a:rPr>
            <a:t>0.3</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今後も、引き続き資格審査等の適正化を推進し、年々上昇傾向にある扶助費の抑制に努める。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37193</xdr:rowOff>
    </xdr:to>
    <xdr:cxnSp macro="">
      <xdr:nvCxnSpPr>
        <xdr:cNvPr id="189" name="直線コネクタ 188"/>
        <xdr:cNvCxnSpPr/>
      </xdr:nvCxnSpPr>
      <xdr:spPr>
        <a:xfrm flipV="1">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37193</xdr:rowOff>
    </xdr:to>
    <xdr:cxnSp macro="">
      <xdr:nvCxnSpPr>
        <xdr:cNvPr id="192" name="直線コネクタ 191"/>
        <xdr:cNvCxnSpPr/>
      </xdr:nvCxnSpPr>
      <xdr:spPr>
        <a:xfrm>
          <a:off x="3098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78015</xdr:rowOff>
    </xdr:to>
    <xdr:cxnSp macro="">
      <xdr:nvCxnSpPr>
        <xdr:cNvPr id="195" name="直線コネクタ 194"/>
        <xdr:cNvCxnSpPr/>
      </xdr:nvCxnSpPr>
      <xdr:spPr>
        <a:xfrm>
          <a:off x="2209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121557</xdr:rowOff>
    </xdr:to>
    <xdr:cxnSp macro="">
      <xdr:nvCxnSpPr>
        <xdr:cNvPr id="198" name="直線コネクタ 197"/>
        <xdr:cNvCxnSpPr/>
      </xdr:nvCxnSpPr>
      <xdr:spPr>
        <a:xfrm flipV="1">
          <a:off x="1320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9" name="フローチャート : 判断 198"/>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0" name="テキスト ボックス 199"/>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1" name="フローチャート : 判断 200"/>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2" name="テキスト ボックス 201"/>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8" name="円/楕円 207"/>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9"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0" name="円/楕円 209"/>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1" name="テキスト ボックス 21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2" name="円/楕円 211"/>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3" name="テキスト ボックス 212"/>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4" name="円/楕円 213"/>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5" name="テキスト ボックス 214"/>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70757</xdr:rowOff>
    </xdr:from>
    <xdr:to>
      <xdr:col>1</xdr:col>
      <xdr:colOff>676275</xdr:colOff>
      <xdr:row>57</xdr:row>
      <xdr:rowOff>907</xdr:rowOff>
    </xdr:to>
    <xdr:sp macro="" textlink="">
      <xdr:nvSpPr>
        <xdr:cNvPr id="216" name="円/楕円 215"/>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157134</xdr:rowOff>
    </xdr:from>
    <xdr:ext cx="762000" cy="259045"/>
    <xdr:sp macro="" textlink="">
      <xdr:nvSpPr>
        <xdr:cNvPr id="217" name="テキスト ボックス 216"/>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その他の経常収支比率は、前年度より</a:t>
          </a:r>
          <a:r>
            <a:rPr kumimoji="1" lang="en-US" altLang="ja-JP" sz="1300">
              <a:latin typeface="ＭＳ Ｐゴシック"/>
            </a:rPr>
            <a:t>1.3</a:t>
          </a:r>
          <a:r>
            <a:rPr kumimoji="1" lang="ja-JP" altLang="en-US" sz="1300">
              <a:latin typeface="ＭＳ Ｐゴシック"/>
            </a:rPr>
            <a:t>ポイント悪化し</a:t>
          </a:r>
          <a:r>
            <a:rPr kumimoji="1" lang="en-US" altLang="ja-JP" sz="1300">
              <a:latin typeface="ＭＳ Ｐゴシック"/>
            </a:rPr>
            <a:t>19.3%</a:t>
          </a:r>
          <a:r>
            <a:rPr kumimoji="1" lang="ja-JP" altLang="en-US" sz="1300">
              <a:latin typeface="ＭＳ Ｐゴシック"/>
            </a:rPr>
            <a:t>となり、依然として類似団体平均を大きく上回っている。</a:t>
          </a:r>
          <a:endParaRPr kumimoji="1" lang="en-US" altLang="ja-JP" sz="1300">
            <a:latin typeface="ＭＳ Ｐゴシック"/>
          </a:endParaRPr>
        </a:p>
        <a:p>
          <a:r>
            <a:rPr kumimoji="1" lang="ja-JP" altLang="en-US" sz="1300">
              <a:latin typeface="ＭＳ Ｐゴシック"/>
            </a:rPr>
            <a:t>　特に繰出金については介護特会や後期高齢特会の給付費負担部分が社会保障費の増加に比例して増加しており、今後も介護予防事業の推進等により給付費を抑制し、繰出金の縮減に努める。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45357</xdr:rowOff>
    </xdr:from>
    <xdr:to>
      <xdr:col>24</xdr:col>
      <xdr:colOff>31750</xdr:colOff>
      <xdr:row>61</xdr:row>
      <xdr:rowOff>15422</xdr:rowOff>
    </xdr:to>
    <xdr:cxnSp macro="">
      <xdr:nvCxnSpPr>
        <xdr:cNvPr id="252" name="直線コネクタ 251"/>
        <xdr:cNvCxnSpPr/>
      </xdr:nvCxnSpPr>
      <xdr:spPr>
        <a:xfrm>
          <a:off x="15671800" y="103323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45357</xdr:rowOff>
    </xdr:from>
    <xdr:to>
      <xdr:col>22</xdr:col>
      <xdr:colOff>565150</xdr:colOff>
      <xdr:row>60</xdr:row>
      <xdr:rowOff>99785</xdr:rowOff>
    </xdr:to>
    <xdr:cxnSp macro="">
      <xdr:nvCxnSpPr>
        <xdr:cNvPr id="255" name="直線コネクタ 254"/>
        <xdr:cNvCxnSpPr/>
      </xdr:nvCxnSpPr>
      <xdr:spPr>
        <a:xfrm flipV="1">
          <a:off x="14782800" y="1033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34472</xdr:rowOff>
    </xdr:from>
    <xdr:to>
      <xdr:col>21</xdr:col>
      <xdr:colOff>361950</xdr:colOff>
      <xdr:row>60</xdr:row>
      <xdr:rowOff>99785</xdr:rowOff>
    </xdr:to>
    <xdr:cxnSp macro="">
      <xdr:nvCxnSpPr>
        <xdr:cNvPr id="258" name="直線コネクタ 257"/>
        <xdr:cNvCxnSpPr/>
      </xdr:nvCxnSpPr>
      <xdr:spPr>
        <a:xfrm>
          <a:off x="13893800" y="10321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34472</xdr:rowOff>
    </xdr:from>
    <xdr:to>
      <xdr:col>20</xdr:col>
      <xdr:colOff>158750</xdr:colOff>
      <xdr:row>61</xdr:row>
      <xdr:rowOff>15422</xdr:rowOff>
    </xdr:to>
    <xdr:cxnSp macro="">
      <xdr:nvCxnSpPr>
        <xdr:cNvPr id="261" name="直線コネクタ 260"/>
        <xdr:cNvCxnSpPr/>
      </xdr:nvCxnSpPr>
      <xdr:spPr>
        <a:xfrm flipV="1">
          <a:off x="13004800" y="10321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2" name="フローチャート : 判断 261"/>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3" name="テキスト ボックス 26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4" name="フローチャート : 判断 263"/>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141712</xdr:rowOff>
    </xdr:from>
    <xdr:ext cx="762000" cy="259045"/>
    <xdr:sp macro="" textlink="">
      <xdr:nvSpPr>
        <xdr:cNvPr id="265" name="テキスト ボックス 264"/>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136072</xdr:rowOff>
    </xdr:from>
    <xdr:to>
      <xdr:col>24</xdr:col>
      <xdr:colOff>82550</xdr:colOff>
      <xdr:row>61</xdr:row>
      <xdr:rowOff>66222</xdr:rowOff>
    </xdr:to>
    <xdr:sp macro="" textlink="">
      <xdr:nvSpPr>
        <xdr:cNvPr id="271" name="円/楕円 270"/>
        <xdr:cNvSpPr/>
      </xdr:nvSpPr>
      <xdr:spPr>
        <a:xfrm>
          <a:off x="16459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44649</xdr:rowOff>
    </xdr:from>
    <xdr:ext cx="762000" cy="259045"/>
    <xdr:sp macro="" textlink="">
      <xdr:nvSpPr>
        <xdr:cNvPr id="272" name="その他該当値テキスト"/>
        <xdr:cNvSpPr txBox="1"/>
      </xdr:nvSpPr>
      <xdr:spPr>
        <a:xfrm>
          <a:off x="16598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166007</xdr:rowOff>
    </xdr:from>
    <xdr:to>
      <xdr:col>22</xdr:col>
      <xdr:colOff>615950</xdr:colOff>
      <xdr:row>60</xdr:row>
      <xdr:rowOff>96157</xdr:rowOff>
    </xdr:to>
    <xdr:sp macro="" textlink="">
      <xdr:nvSpPr>
        <xdr:cNvPr id="273" name="円/楕円 272"/>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80934</xdr:rowOff>
    </xdr:from>
    <xdr:ext cx="736600" cy="259045"/>
    <xdr:sp macro="" textlink="">
      <xdr:nvSpPr>
        <xdr:cNvPr id="274" name="テキスト ボックス 273"/>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48985</xdr:rowOff>
    </xdr:from>
    <xdr:to>
      <xdr:col>21</xdr:col>
      <xdr:colOff>412750</xdr:colOff>
      <xdr:row>60</xdr:row>
      <xdr:rowOff>150585</xdr:rowOff>
    </xdr:to>
    <xdr:sp macro="" textlink="">
      <xdr:nvSpPr>
        <xdr:cNvPr id="275" name="円/楕円 274"/>
        <xdr:cNvSpPr/>
      </xdr:nvSpPr>
      <xdr:spPr>
        <a:xfrm>
          <a:off x="14732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135362</xdr:rowOff>
    </xdr:from>
    <xdr:ext cx="762000" cy="259045"/>
    <xdr:sp macro="" textlink="">
      <xdr:nvSpPr>
        <xdr:cNvPr id="276" name="テキスト ボックス 275"/>
        <xdr:cNvSpPr txBox="1"/>
      </xdr:nvSpPr>
      <xdr:spPr>
        <a:xfrm>
          <a:off x="14401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155122</xdr:rowOff>
    </xdr:from>
    <xdr:to>
      <xdr:col>20</xdr:col>
      <xdr:colOff>209550</xdr:colOff>
      <xdr:row>60</xdr:row>
      <xdr:rowOff>85272</xdr:rowOff>
    </xdr:to>
    <xdr:sp macro="" textlink="">
      <xdr:nvSpPr>
        <xdr:cNvPr id="277" name="円/楕円 276"/>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70049</xdr:rowOff>
    </xdr:from>
    <xdr:ext cx="762000" cy="259045"/>
    <xdr:sp macro="" textlink="">
      <xdr:nvSpPr>
        <xdr:cNvPr id="278" name="テキスト ボックス 277"/>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136072</xdr:rowOff>
    </xdr:from>
    <xdr:to>
      <xdr:col>19</xdr:col>
      <xdr:colOff>6350</xdr:colOff>
      <xdr:row>61</xdr:row>
      <xdr:rowOff>66222</xdr:rowOff>
    </xdr:to>
    <xdr:sp macro="" textlink="">
      <xdr:nvSpPr>
        <xdr:cNvPr id="279" name="円/楕円 278"/>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50999</xdr:rowOff>
    </xdr:from>
    <xdr:ext cx="762000" cy="259045"/>
    <xdr:sp macro="" textlink="">
      <xdr:nvSpPr>
        <xdr:cNvPr id="280" name="テキスト ボックス 279"/>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年度決算では、前年度より</a:t>
          </a:r>
          <a:r>
            <a:rPr kumimoji="1" lang="en-US" altLang="ja-JP" sz="1300">
              <a:latin typeface="ＭＳ Ｐゴシック"/>
            </a:rPr>
            <a:t>0.5</a:t>
          </a:r>
          <a:r>
            <a:rPr kumimoji="1" lang="ja-JP" altLang="en-US" sz="1300">
              <a:latin typeface="ＭＳ Ｐゴシック"/>
            </a:rPr>
            <a:t>ポイント悪化したもの、毎年大きな増減はなく、依然として全国平均や大阪府平均よりも低い水準で推移している。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35</xdr:row>
      <xdr:rowOff>138430</xdr:rowOff>
    </xdr:to>
    <xdr:cxnSp macro="">
      <xdr:nvCxnSpPr>
        <xdr:cNvPr id="312" name="直線コネクタ 311"/>
        <xdr:cNvCxnSpPr/>
      </xdr:nvCxnSpPr>
      <xdr:spPr>
        <a:xfrm>
          <a:off x="15671800" y="610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107950</xdr:rowOff>
    </xdr:to>
    <xdr:cxnSp macro="">
      <xdr:nvCxnSpPr>
        <xdr:cNvPr id="315" name="直線コネクタ 314"/>
        <xdr:cNvCxnSpPr/>
      </xdr:nvCxnSpPr>
      <xdr:spPr>
        <a:xfrm flipV="1">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115570</xdr:rowOff>
    </xdr:to>
    <xdr:cxnSp macro="">
      <xdr:nvCxnSpPr>
        <xdr:cNvPr id="318" name="直線コネクタ 317"/>
        <xdr:cNvCxnSpPr/>
      </xdr:nvCxnSpPr>
      <xdr:spPr>
        <a:xfrm flipV="1">
          <a:off x="13893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36</xdr:row>
      <xdr:rowOff>119380</xdr:rowOff>
    </xdr:to>
    <xdr:cxnSp macro="">
      <xdr:nvCxnSpPr>
        <xdr:cNvPr id="321" name="直線コネクタ 320"/>
        <xdr:cNvCxnSpPr/>
      </xdr:nvCxnSpPr>
      <xdr:spPr>
        <a:xfrm flipV="1">
          <a:off x="13004800" y="61163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129540</xdr:rowOff>
    </xdr:from>
    <xdr:to>
      <xdr:col>20</xdr:col>
      <xdr:colOff>209550</xdr:colOff>
      <xdr:row>37</xdr:row>
      <xdr:rowOff>59690</xdr:rowOff>
    </xdr:to>
    <xdr:sp macro="" textlink="">
      <xdr:nvSpPr>
        <xdr:cNvPr id="322" name="フローチャート : 判断 321"/>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23" name="テキスト ボックス 322"/>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フローチャート : 判断 32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5" name="テキスト ボックス 32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31" name="円/楕円 330"/>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32"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3" name="円/楕円 332"/>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4" name="テキスト ボックス 333"/>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5" name="円/楕円 334"/>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6" name="テキスト ボックス 335"/>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7" name="円/楕円 336"/>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8" name="テキスト ボックス 337"/>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39" name="円/楕円 338"/>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40" name="テキスト ボックス 339"/>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臨時財政対策債および義務教育施設大規模改造事業において</a:t>
          </a:r>
          <a:r>
            <a:rPr kumimoji="1" lang="en-US" altLang="ja-JP" sz="1300">
              <a:latin typeface="ＭＳ Ｐゴシック"/>
            </a:rPr>
            <a:t>10</a:t>
          </a:r>
          <a:r>
            <a:rPr kumimoji="1" lang="ja-JP" altLang="en-US" sz="1300">
              <a:latin typeface="ＭＳ Ｐゴシック"/>
            </a:rPr>
            <a:t>年後利率見直し時の一括繰上償還（平成</a:t>
          </a:r>
          <a:r>
            <a:rPr kumimoji="1" lang="en-US" altLang="ja-JP" sz="1300">
              <a:latin typeface="ＭＳ Ｐゴシック"/>
            </a:rPr>
            <a:t>15</a:t>
          </a:r>
          <a:r>
            <a:rPr kumimoji="1" lang="ja-JP" altLang="en-US" sz="1300">
              <a:latin typeface="ＭＳ Ｐゴシック"/>
            </a:rPr>
            <a:t>年度債）が増加したこと等により、前年度より</a:t>
          </a:r>
          <a:r>
            <a:rPr kumimoji="1" lang="en-US" altLang="ja-JP" sz="1300">
              <a:latin typeface="ＭＳ Ｐゴシック"/>
            </a:rPr>
            <a:t>2.5</a:t>
          </a:r>
          <a:r>
            <a:rPr kumimoji="1" lang="ja-JP" altLang="en-US" sz="1300">
              <a:latin typeface="ＭＳ Ｐゴシック"/>
            </a:rPr>
            <a:t>ポイント悪化したものの、類似団体平均や大阪府平均を下回った。</a:t>
          </a:r>
          <a:endParaRPr kumimoji="1" lang="en-US" altLang="ja-JP" sz="1300">
            <a:latin typeface="ＭＳ Ｐゴシック"/>
          </a:endParaRPr>
        </a:p>
        <a:p>
          <a:r>
            <a:rPr kumimoji="1" lang="ja-JP" altLang="en-US" sz="1300">
              <a:latin typeface="ＭＳ Ｐゴシック"/>
            </a:rPr>
            <a:t>　今後も、減債基金を活用した繰上償還や借入時の据置期間短縮の検討、臨時財政対策債の発行抑制に努め、公債費の抑制につなげる。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120142</xdr:rowOff>
    </xdr:to>
    <xdr:cxnSp macro="">
      <xdr:nvCxnSpPr>
        <xdr:cNvPr id="370" name="直線コネクタ 369"/>
        <xdr:cNvCxnSpPr/>
      </xdr:nvCxnSpPr>
      <xdr:spPr>
        <a:xfrm>
          <a:off x="3987800" y="132074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5842</xdr:rowOff>
    </xdr:to>
    <xdr:cxnSp macro="">
      <xdr:nvCxnSpPr>
        <xdr:cNvPr id="373" name="直線コネクタ 372"/>
        <xdr:cNvCxnSpPr/>
      </xdr:nvCxnSpPr>
      <xdr:spPr>
        <a:xfrm>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145287</xdr:rowOff>
    </xdr:from>
    <xdr:to>
      <xdr:col>4</xdr:col>
      <xdr:colOff>346075</xdr:colOff>
      <xdr:row>76</xdr:row>
      <xdr:rowOff>154432</xdr:rowOff>
    </xdr:to>
    <xdr:cxnSp macro="">
      <xdr:nvCxnSpPr>
        <xdr:cNvPr id="376" name="直線コネクタ 375"/>
        <xdr:cNvCxnSpPr/>
      </xdr:nvCxnSpPr>
      <xdr:spPr>
        <a:xfrm flipV="1">
          <a:off x="2209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120142</xdr:rowOff>
    </xdr:to>
    <xdr:cxnSp macro="">
      <xdr:nvCxnSpPr>
        <xdr:cNvPr id="379" name="直線コネクタ 378"/>
        <xdr:cNvCxnSpPr/>
      </xdr:nvCxnSpPr>
      <xdr:spPr>
        <a:xfrm flipV="1">
          <a:off x="1320800" y="131846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2" name="フローチャート : 判断 381"/>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83" name="テキスト ボックス 382"/>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9" name="円/楕円 388"/>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90"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91" name="円/楕円 390"/>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92" name="テキスト ボックス 391"/>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94487</xdr:rowOff>
    </xdr:from>
    <xdr:to>
      <xdr:col>4</xdr:col>
      <xdr:colOff>396875</xdr:colOff>
      <xdr:row>77</xdr:row>
      <xdr:rowOff>24637</xdr:rowOff>
    </xdr:to>
    <xdr:sp macro="" textlink="">
      <xdr:nvSpPr>
        <xdr:cNvPr id="393" name="円/楕円 392"/>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34815</xdr:rowOff>
    </xdr:from>
    <xdr:ext cx="762000" cy="259045"/>
    <xdr:sp macro="" textlink="">
      <xdr:nvSpPr>
        <xdr:cNvPr id="394" name="テキスト ボックス 393"/>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5" name="円/楕円 394"/>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6" name="テキスト ボックス 395"/>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7" name="円/楕円 396"/>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98" name="テキスト ボックス 397"/>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公債費以外の経常収支比率が高い要因は、総体的に人件費・物件費・繰出金が高いことにある。</a:t>
          </a:r>
          <a:endParaRPr kumimoji="1" lang="en-US" altLang="ja-JP" sz="1300">
            <a:latin typeface="ＭＳ Ｐゴシック"/>
          </a:endParaRPr>
        </a:p>
        <a:p>
          <a:r>
            <a:rPr kumimoji="1" lang="ja-JP" altLang="en-US" sz="1300">
              <a:latin typeface="ＭＳ Ｐゴシック"/>
            </a:rPr>
            <a:t>　大東市行財政改革プラン</a:t>
          </a:r>
          <a:r>
            <a:rPr kumimoji="1" lang="en-US" altLang="ja-JP" sz="1300">
              <a:latin typeface="ＭＳ Ｐゴシック"/>
            </a:rPr>
            <a:t>Ⅱ</a:t>
          </a:r>
          <a:r>
            <a:rPr kumimoji="1" lang="ja-JP" altLang="en-US" sz="1300">
              <a:latin typeface="ＭＳ Ｐゴシック"/>
            </a:rPr>
            <a:t>等に則り、引き続き歳入の確保と歳出の削減により経常収支比率の改善に努めていく。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53848</xdr:rowOff>
    </xdr:to>
    <xdr:cxnSp macro="">
      <xdr:nvCxnSpPr>
        <xdr:cNvPr id="429" name="直線コネクタ 428"/>
        <xdr:cNvCxnSpPr/>
      </xdr:nvCxnSpPr>
      <xdr:spPr>
        <a:xfrm>
          <a:off x="15671800" y="133263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124713</xdr:rowOff>
    </xdr:to>
    <xdr:cxnSp macro="">
      <xdr:nvCxnSpPr>
        <xdr:cNvPr id="432" name="直線コネクタ 431"/>
        <xdr:cNvCxnSpPr/>
      </xdr:nvCxnSpPr>
      <xdr:spPr>
        <a:xfrm>
          <a:off x="14782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78</xdr:row>
      <xdr:rowOff>85852</xdr:rowOff>
    </xdr:to>
    <xdr:cxnSp macro="">
      <xdr:nvCxnSpPr>
        <xdr:cNvPr id="435" name="直線コネクタ 434"/>
        <xdr:cNvCxnSpPr/>
      </xdr:nvCxnSpPr>
      <xdr:spPr>
        <a:xfrm flipV="1">
          <a:off x="13893800" y="132897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81</xdr:row>
      <xdr:rowOff>46989</xdr:rowOff>
    </xdr:to>
    <xdr:cxnSp macro="">
      <xdr:nvCxnSpPr>
        <xdr:cNvPr id="438" name="直線コネクタ 437"/>
        <xdr:cNvCxnSpPr/>
      </xdr:nvCxnSpPr>
      <xdr:spPr>
        <a:xfrm flipV="1">
          <a:off x="13004800" y="13458952"/>
          <a:ext cx="8890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9" name="フローチャート : 判断 43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0" name="テキスト ボックス 439"/>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1" name="フローチャート :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42" name="テキスト ボックス 44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48" name="円/楕円 447"/>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49"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50" name="円/楕円 449"/>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51" name="テキスト ボックス 450"/>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52" name="円/楕円 451"/>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53" name="テキスト ボックス 452"/>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4" name="円/楕円 453"/>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5" name="テキスト ボックス 454"/>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167639</xdr:rowOff>
    </xdr:from>
    <xdr:to>
      <xdr:col>19</xdr:col>
      <xdr:colOff>6350</xdr:colOff>
      <xdr:row>81</xdr:row>
      <xdr:rowOff>97789</xdr:rowOff>
    </xdr:to>
    <xdr:sp macro="" textlink="">
      <xdr:nvSpPr>
        <xdr:cNvPr id="456" name="円/楕円 455"/>
        <xdr:cNvSpPr/>
      </xdr:nvSpPr>
      <xdr:spPr>
        <a:xfrm>
          <a:off x="12954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82566</xdr:rowOff>
    </xdr:from>
    <xdr:ext cx="762000" cy="259045"/>
    <xdr:sp macro="" textlink="">
      <xdr:nvSpPr>
        <xdr:cNvPr id="457" name="テキスト ボックス 456"/>
        <xdr:cNvSpPr txBox="1"/>
      </xdr:nvSpPr>
      <xdr:spPr>
        <a:xfrm>
          <a:off x="12623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103171</xdr:rowOff>
    </xdr:from>
    <xdr:to>
      <xdr:col>4</xdr:col>
      <xdr:colOff>1117600</xdr:colOff>
      <xdr:row>18</xdr:row>
      <xdr:rowOff>150067</xdr:rowOff>
    </xdr:to>
    <xdr:cxnSp macro="">
      <xdr:nvCxnSpPr>
        <xdr:cNvPr id="52" name="直線コネクタ 51"/>
        <xdr:cNvCxnSpPr/>
      </xdr:nvCxnSpPr>
      <xdr:spPr bwMode="auto">
        <a:xfrm>
          <a:off x="5003800" y="3236896"/>
          <a:ext cx="647700" cy="4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35865</xdr:rowOff>
    </xdr:from>
    <xdr:to>
      <xdr:col>4</xdr:col>
      <xdr:colOff>469900</xdr:colOff>
      <xdr:row>18</xdr:row>
      <xdr:rowOff>103171</xdr:rowOff>
    </xdr:to>
    <xdr:cxnSp macro="">
      <xdr:nvCxnSpPr>
        <xdr:cNvPr id="55" name="直線コネクタ 54"/>
        <xdr:cNvCxnSpPr/>
      </xdr:nvCxnSpPr>
      <xdr:spPr bwMode="auto">
        <a:xfrm>
          <a:off x="4305300" y="3169590"/>
          <a:ext cx="698500" cy="6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168453</xdr:rowOff>
    </xdr:from>
    <xdr:to>
      <xdr:col>3</xdr:col>
      <xdr:colOff>904875</xdr:colOff>
      <xdr:row>18</xdr:row>
      <xdr:rowOff>35865</xdr:rowOff>
    </xdr:to>
    <xdr:cxnSp macro="">
      <xdr:nvCxnSpPr>
        <xdr:cNvPr id="58" name="直線コネクタ 57"/>
        <xdr:cNvCxnSpPr/>
      </xdr:nvCxnSpPr>
      <xdr:spPr bwMode="auto">
        <a:xfrm>
          <a:off x="3606800" y="3130728"/>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40404</xdr:rowOff>
    </xdr:from>
    <xdr:to>
      <xdr:col>3</xdr:col>
      <xdr:colOff>206375</xdr:colOff>
      <xdr:row>17</xdr:row>
      <xdr:rowOff>168453</xdr:rowOff>
    </xdr:to>
    <xdr:cxnSp macro="">
      <xdr:nvCxnSpPr>
        <xdr:cNvPr id="61" name="直線コネクタ 60"/>
        <xdr:cNvCxnSpPr/>
      </xdr:nvCxnSpPr>
      <xdr:spPr bwMode="auto">
        <a:xfrm>
          <a:off x="2908300" y="3002679"/>
          <a:ext cx="698500" cy="128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123596</xdr:rowOff>
    </xdr:from>
    <xdr:to>
      <xdr:col>3</xdr:col>
      <xdr:colOff>257175</xdr:colOff>
      <xdr:row>16</xdr:row>
      <xdr:rowOff>53746</xdr:rowOff>
    </xdr:to>
    <xdr:sp macro="" textlink="">
      <xdr:nvSpPr>
        <xdr:cNvPr id="62" name="フローチャート : 判断 61"/>
        <xdr:cNvSpPr/>
      </xdr:nvSpPr>
      <xdr:spPr bwMode="auto">
        <a:xfrm>
          <a:off x="35560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63923</xdr:rowOff>
    </xdr:from>
    <xdr:ext cx="762000" cy="259045"/>
    <xdr:sp macro="" textlink="">
      <xdr:nvSpPr>
        <xdr:cNvPr id="63" name="テキスト ボックス 62"/>
        <xdr:cNvSpPr txBox="1"/>
      </xdr:nvSpPr>
      <xdr:spPr>
        <a:xfrm>
          <a:off x="32258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29185</xdr:rowOff>
    </xdr:from>
    <xdr:to>
      <xdr:col>2</xdr:col>
      <xdr:colOff>692150</xdr:colOff>
      <xdr:row>15</xdr:row>
      <xdr:rowOff>130785</xdr:rowOff>
    </xdr:to>
    <xdr:sp macro="" textlink="">
      <xdr:nvSpPr>
        <xdr:cNvPr id="64" name="フローチャート : 判断 63"/>
        <xdr:cNvSpPr/>
      </xdr:nvSpPr>
      <xdr:spPr bwMode="auto">
        <a:xfrm>
          <a:off x="2857500" y="2648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140962</xdr:rowOff>
    </xdr:from>
    <xdr:ext cx="762000" cy="259045"/>
    <xdr:sp macro="" textlink="">
      <xdr:nvSpPr>
        <xdr:cNvPr id="65" name="テキスト ボックス 64"/>
        <xdr:cNvSpPr txBox="1"/>
      </xdr:nvSpPr>
      <xdr:spPr>
        <a:xfrm>
          <a:off x="2527300" y="24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99267</xdr:rowOff>
    </xdr:from>
    <xdr:to>
      <xdr:col>5</xdr:col>
      <xdr:colOff>34925</xdr:colOff>
      <xdr:row>19</xdr:row>
      <xdr:rowOff>29417</xdr:rowOff>
    </xdr:to>
    <xdr:sp macro="" textlink="">
      <xdr:nvSpPr>
        <xdr:cNvPr id="71" name="円/楕円 70"/>
        <xdr:cNvSpPr/>
      </xdr:nvSpPr>
      <xdr:spPr bwMode="auto">
        <a:xfrm>
          <a:off x="5600700" y="323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71344</xdr:rowOff>
    </xdr:from>
    <xdr:ext cx="762000" cy="259045"/>
    <xdr:sp macro="" textlink="">
      <xdr:nvSpPr>
        <xdr:cNvPr id="72" name="人口1人当たり決算額の推移該当値テキスト130"/>
        <xdr:cNvSpPr txBox="1"/>
      </xdr:nvSpPr>
      <xdr:spPr>
        <a:xfrm>
          <a:off x="5740400" y="32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52371</xdr:rowOff>
    </xdr:from>
    <xdr:to>
      <xdr:col>4</xdr:col>
      <xdr:colOff>520700</xdr:colOff>
      <xdr:row>18</xdr:row>
      <xdr:rowOff>153971</xdr:rowOff>
    </xdr:to>
    <xdr:sp macro="" textlink="">
      <xdr:nvSpPr>
        <xdr:cNvPr id="73" name="円/楕円 72"/>
        <xdr:cNvSpPr/>
      </xdr:nvSpPr>
      <xdr:spPr bwMode="auto">
        <a:xfrm>
          <a:off x="4953000" y="318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138748</xdr:rowOff>
    </xdr:from>
    <xdr:ext cx="736600" cy="259045"/>
    <xdr:sp macro="" textlink="">
      <xdr:nvSpPr>
        <xdr:cNvPr id="74" name="テキスト ボックス 73"/>
        <xdr:cNvSpPr txBox="1"/>
      </xdr:nvSpPr>
      <xdr:spPr>
        <a:xfrm>
          <a:off x="4622800" y="32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156515</xdr:rowOff>
    </xdr:from>
    <xdr:to>
      <xdr:col>3</xdr:col>
      <xdr:colOff>955675</xdr:colOff>
      <xdr:row>18</xdr:row>
      <xdr:rowOff>86665</xdr:rowOff>
    </xdr:to>
    <xdr:sp macro="" textlink="">
      <xdr:nvSpPr>
        <xdr:cNvPr id="75" name="円/楕円 74"/>
        <xdr:cNvSpPr/>
      </xdr:nvSpPr>
      <xdr:spPr bwMode="auto">
        <a:xfrm>
          <a:off x="4254500" y="311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71442</xdr:rowOff>
    </xdr:from>
    <xdr:ext cx="762000" cy="259045"/>
    <xdr:sp macro="" textlink="">
      <xdr:nvSpPr>
        <xdr:cNvPr id="76" name="テキスト ボックス 75"/>
        <xdr:cNvSpPr txBox="1"/>
      </xdr:nvSpPr>
      <xdr:spPr>
        <a:xfrm>
          <a:off x="3924300" y="32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117653</xdr:rowOff>
    </xdr:from>
    <xdr:to>
      <xdr:col>3</xdr:col>
      <xdr:colOff>257175</xdr:colOff>
      <xdr:row>18</xdr:row>
      <xdr:rowOff>47803</xdr:rowOff>
    </xdr:to>
    <xdr:sp macro="" textlink="">
      <xdr:nvSpPr>
        <xdr:cNvPr id="77" name="円/楕円 76"/>
        <xdr:cNvSpPr/>
      </xdr:nvSpPr>
      <xdr:spPr bwMode="auto">
        <a:xfrm>
          <a:off x="3556000" y="307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32580</xdr:rowOff>
    </xdr:from>
    <xdr:ext cx="762000" cy="259045"/>
    <xdr:sp macro="" textlink="">
      <xdr:nvSpPr>
        <xdr:cNvPr id="78" name="テキスト ボックス 77"/>
        <xdr:cNvSpPr txBox="1"/>
      </xdr:nvSpPr>
      <xdr:spPr>
        <a:xfrm>
          <a:off x="3225800" y="31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161054</xdr:rowOff>
    </xdr:from>
    <xdr:to>
      <xdr:col>2</xdr:col>
      <xdr:colOff>692150</xdr:colOff>
      <xdr:row>17</xdr:row>
      <xdr:rowOff>91204</xdr:rowOff>
    </xdr:to>
    <xdr:sp macro="" textlink="">
      <xdr:nvSpPr>
        <xdr:cNvPr id="79" name="円/楕円 78"/>
        <xdr:cNvSpPr/>
      </xdr:nvSpPr>
      <xdr:spPr bwMode="auto">
        <a:xfrm>
          <a:off x="2857500" y="2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75981</xdr:rowOff>
    </xdr:from>
    <xdr:ext cx="762000" cy="259045"/>
    <xdr:sp macro="" textlink="">
      <xdr:nvSpPr>
        <xdr:cNvPr id="80" name="テキスト ボックス 79"/>
        <xdr:cNvSpPr txBox="1"/>
      </xdr:nvSpPr>
      <xdr:spPr>
        <a:xfrm>
          <a:off x="2527300" y="30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287837</xdr:rowOff>
    </xdr:from>
    <xdr:to>
      <xdr:col>4</xdr:col>
      <xdr:colOff>1117600</xdr:colOff>
      <xdr:row>38</xdr:row>
      <xdr:rowOff>33829</xdr:rowOff>
    </xdr:to>
    <xdr:cxnSp macro="">
      <xdr:nvCxnSpPr>
        <xdr:cNvPr id="116" name="直線コネクタ 115"/>
        <xdr:cNvCxnSpPr/>
      </xdr:nvCxnSpPr>
      <xdr:spPr bwMode="auto">
        <a:xfrm flipV="1">
          <a:off x="5003800" y="7412537"/>
          <a:ext cx="647700" cy="8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33829</xdr:rowOff>
    </xdr:from>
    <xdr:to>
      <xdr:col>4</xdr:col>
      <xdr:colOff>469900</xdr:colOff>
      <xdr:row>38</xdr:row>
      <xdr:rowOff>40099</xdr:rowOff>
    </xdr:to>
    <xdr:cxnSp macro="">
      <xdr:nvCxnSpPr>
        <xdr:cNvPr id="119" name="直線コネクタ 118"/>
        <xdr:cNvCxnSpPr/>
      </xdr:nvCxnSpPr>
      <xdr:spPr bwMode="auto">
        <a:xfrm flipV="1">
          <a:off x="4305300" y="7501429"/>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40099</xdr:rowOff>
    </xdr:from>
    <xdr:to>
      <xdr:col>3</xdr:col>
      <xdr:colOff>904875</xdr:colOff>
      <xdr:row>38</xdr:row>
      <xdr:rowOff>50582</xdr:rowOff>
    </xdr:to>
    <xdr:cxnSp macro="">
      <xdr:nvCxnSpPr>
        <xdr:cNvPr id="122" name="直線コネクタ 121"/>
        <xdr:cNvCxnSpPr/>
      </xdr:nvCxnSpPr>
      <xdr:spPr bwMode="auto">
        <a:xfrm flipV="1">
          <a:off x="3606800" y="7507699"/>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257008</xdr:rowOff>
    </xdr:from>
    <xdr:to>
      <xdr:col>3</xdr:col>
      <xdr:colOff>206375</xdr:colOff>
      <xdr:row>38</xdr:row>
      <xdr:rowOff>50582</xdr:rowOff>
    </xdr:to>
    <xdr:cxnSp macro="">
      <xdr:nvCxnSpPr>
        <xdr:cNvPr id="125" name="直線コネクタ 124"/>
        <xdr:cNvCxnSpPr/>
      </xdr:nvCxnSpPr>
      <xdr:spPr bwMode="auto">
        <a:xfrm>
          <a:off x="2908300" y="7381708"/>
          <a:ext cx="698500" cy="13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136779</xdr:rowOff>
    </xdr:from>
    <xdr:to>
      <xdr:col>3</xdr:col>
      <xdr:colOff>257175</xdr:colOff>
      <xdr:row>37</xdr:row>
      <xdr:rowOff>66929</xdr:rowOff>
    </xdr:to>
    <xdr:sp macro="" textlink="">
      <xdr:nvSpPr>
        <xdr:cNvPr id="126" name="フローチャート : 判断 125"/>
        <xdr:cNvSpPr/>
      </xdr:nvSpPr>
      <xdr:spPr bwMode="auto">
        <a:xfrm>
          <a:off x="3556000" y="7090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248556</xdr:rowOff>
    </xdr:from>
    <xdr:ext cx="762000" cy="259045"/>
    <xdr:sp macro="" textlink="">
      <xdr:nvSpPr>
        <xdr:cNvPr id="127" name="テキスト ボックス 126"/>
        <xdr:cNvSpPr txBox="1"/>
      </xdr:nvSpPr>
      <xdr:spPr>
        <a:xfrm>
          <a:off x="3225800" y="685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127667</xdr:rowOff>
    </xdr:from>
    <xdr:to>
      <xdr:col>2</xdr:col>
      <xdr:colOff>692150</xdr:colOff>
      <xdr:row>37</xdr:row>
      <xdr:rowOff>57817</xdr:rowOff>
    </xdr:to>
    <xdr:sp macro="" textlink="">
      <xdr:nvSpPr>
        <xdr:cNvPr id="128" name="フローチャート : 判断 127"/>
        <xdr:cNvSpPr/>
      </xdr:nvSpPr>
      <xdr:spPr bwMode="auto">
        <a:xfrm>
          <a:off x="2857500" y="7080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239444</xdr:rowOff>
    </xdr:from>
    <xdr:ext cx="762000" cy="259045"/>
    <xdr:sp macro="" textlink="">
      <xdr:nvSpPr>
        <xdr:cNvPr id="129" name="テキスト ボックス 128"/>
        <xdr:cNvSpPr txBox="1"/>
      </xdr:nvSpPr>
      <xdr:spPr>
        <a:xfrm>
          <a:off x="2527300" y="68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237037</xdr:rowOff>
    </xdr:from>
    <xdr:to>
      <xdr:col>5</xdr:col>
      <xdr:colOff>34925</xdr:colOff>
      <xdr:row>37</xdr:row>
      <xdr:rowOff>338637</xdr:rowOff>
    </xdr:to>
    <xdr:sp macro="" textlink="">
      <xdr:nvSpPr>
        <xdr:cNvPr id="135" name="円/楕円 134"/>
        <xdr:cNvSpPr/>
      </xdr:nvSpPr>
      <xdr:spPr bwMode="auto">
        <a:xfrm>
          <a:off x="5600700" y="7361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209114</xdr:rowOff>
    </xdr:from>
    <xdr:ext cx="762000" cy="259045"/>
    <xdr:sp macro="" textlink="">
      <xdr:nvSpPr>
        <xdr:cNvPr id="136" name="人口1人当たり決算額の推移該当値テキスト445"/>
        <xdr:cNvSpPr txBox="1"/>
      </xdr:nvSpPr>
      <xdr:spPr>
        <a:xfrm>
          <a:off x="5740400" y="733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325929</xdr:rowOff>
    </xdr:from>
    <xdr:to>
      <xdr:col>4</xdr:col>
      <xdr:colOff>520700</xdr:colOff>
      <xdr:row>38</xdr:row>
      <xdr:rowOff>84629</xdr:rowOff>
    </xdr:to>
    <xdr:sp macro="" textlink="">
      <xdr:nvSpPr>
        <xdr:cNvPr id="137" name="円/楕円 136"/>
        <xdr:cNvSpPr/>
      </xdr:nvSpPr>
      <xdr:spPr bwMode="auto">
        <a:xfrm>
          <a:off x="4953000" y="745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69406</xdr:rowOff>
    </xdr:from>
    <xdr:ext cx="736600" cy="259045"/>
    <xdr:sp macro="" textlink="">
      <xdr:nvSpPr>
        <xdr:cNvPr id="138" name="テキスト ボックス 137"/>
        <xdr:cNvSpPr txBox="1"/>
      </xdr:nvSpPr>
      <xdr:spPr>
        <a:xfrm>
          <a:off x="4622800" y="7537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332199</xdr:rowOff>
    </xdr:from>
    <xdr:to>
      <xdr:col>3</xdr:col>
      <xdr:colOff>955675</xdr:colOff>
      <xdr:row>38</xdr:row>
      <xdr:rowOff>90899</xdr:rowOff>
    </xdr:to>
    <xdr:sp macro="" textlink="">
      <xdr:nvSpPr>
        <xdr:cNvPr id="139" name="円/楕円 138"/>
        <xdr:cNvSpPr/>
      </xdr:nvSpPr>
      <xdr:spPr bwMode="auto">
        <a:xfrm>
          <a:off x="4254500" y="745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75676</xdr:rowOff>
    </xdr:from>
    <xdr:ext cx="762000" cy="259045"/>
    <xdr:sp macro="" textlink="">
      <xdr:nvSpPr>
        <xdr:cNvPr id="140" name="テキスト ボックス 139"/>
        <xdr:cNvSpPr txBox="1"/>
      </xdr:nvSpPr>
      <xdr:spPr>
        <a:xfrm>
          <a:off x="3924300" y="75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342682</xdr:rowOff>
    </xdr:from>
    <xdr:to>
      <xdr:col>3</xdr:col>
      <xdr:colOff>257175</xdr:colOff>
      <xdr:row>38</xdr:row>
      <xdr:rowOff>101382</xdr:rowOff>
    </xdr:to>
    <xdr:sp macro="" textlink="">
      <xdr:nvSpPr>
        <xdr:cNvPr id="141" name="円/楕円 140"/>
        <xdr:cNvSpPr/>
      </xdr:nvSpPr>
      <xdr:spPr bwMode="auto">
        <a:xfrm>
          <a:off x="3556000" y="746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86159</xdr:rowOff>
    </xdr:from>
    <xdr:ext cx="762000" cy="259045"/>
    <xdr:sp macro="" textlink="">
      <xdr:nvSpPr>
        <xdr:cNvPr id="142" name="テキスト ボックス 141"/>
        <xdr:cNvSpPr txBox="1"/>
      </xdr:nvSpPr>
      <xdr:spPr>
        <a:xfrm>
          <a:off x="3225800" y="755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206208</xdr:rowOff>
    </xdr:from>
    <xdr:to>
      <xdr:col>2</xdr:col>
      <xdr:colOff>692150</xdr:colOff>
      <xdr:row>37</xdr:row>
      <xdr:rowOff>307808</xdr:rowOff>
    </xdr:to>
    <xdr:sp macro="" textlink="">
      <xdr:nvSpPr>
        <xdr:cNvPr id="143" name="円/楕円 142"/>
        <xdr:cNvSpPr/>
      </xdr:nvSpPr>
      <xdr:spPr bwMode="auto">
        <a:xfrm>
          <a:off x="2857500" y="733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292585</xdr:rowOff>
    </xdr:from>
    <xdr:ext cx="762000" cy="259045"/>
    <xdr:sp macro="" textlink="">
      <xdr:nvSpPr>
        <xdr:cNvPr id="144" name="テキスト ボックス 143"/>
        <xdr:cNvSpPr txBox="1"/>
      </xdr:nvSpPr>
      <xdr:spPr>
        <a:xfrm>
          <a:off x="2527300" y="741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247650</xdr:rowOff>
    </xdr:from>
    <xdr:to>
      <xdr:col>15</xdr:col>
      <xdr:colOff>542925</xdr:colOff>
      <xdr:row>48</xdr:row>
      <xdr:rowOff>590550</xdr:rowOff>
    </xdr:to>
    <xdr:sp macro="" textlink="" fLocksText="0">
      <xdr:nvSpPr>
        <xdr:cNvPr id="14" name="テキスト ボックス 13"/>
        <xdr:cNvSpPr txBox="1"/>
      </xdr:nvSpPr>
      <xdr:spPr>
        <a:xfrm>
          <a:off x="11144251" y="9839325"/>
          <a:ext cx="5629274" cy="218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年度決算は、前年度に引き続き実質収支の黒字を維持したものの、単年度収支が赤字に転じた。</a:t>
          </a:r>
          <a:r>
            <a:rPr kumimoji="1" lang="ja-JP" altLang="en-US" sz="1200">
              <a:solidFill>
                <a:schemeClr val="dk1"/>
              </a:solidFill>
              <a:latin typeface="+mn-lt"/>
              <a:ea typeface="+mn-ea"/>
              <a:cs typeface="+mn-cs"/>
            </a:rPr>
            <a:t>これは、前年度の普通建設事業が大型事業の谷間の年度にあり、前年度比</a:t>
          </a:r>
          <a:r>
            <a:rPr kumimoji="1" lang="en-US" sz="1200">
              <a:solidFill>
                <a:schemeClr val="dk1"/>
              </a:solidFill>
              <a:latin typeface="+mn-lt"/>
              <a:ea typeface="+mn-ea"/>
              <a:cs typeface="+mn-cs"/>
            </a:rPr>
            <a:t>60.6</a:t>
          </a:r>
          <a:r>
            <a:rPr kumimoji="1" lang="ja-JP" altLang="en-US" sz="1200">
              <a:solidFill>
                <a:schemeClr val="dk1"/>
              </a:solidFill>
              <a:latin typeface="+mn-lt"/>
              <a:ea typeface="+mn-ea"/>
              <a:cs typeface="+mn-cs"/>
            </a:rPr>
            <a:t>％減少に伴い実質収支が大幅な黒字であったことに起因する。一方、実質単年度収支は</a:t>
          </a:r>
          <a:r>
            <a:rPr kumimoji="1" lang="ja-JP" altLang="en-US" sz="1200">
              <a:latin typeface="ＭＳ ゴシック" pitchFamily="49" charset="-128"/>
              <a:ea typeface="ＭＳ ゴシック" pitchFamily="49" charset="-128"/>
            </a:rPr>
            <a:t>歳出で土地開発公社解散に伴う土地の買戻しなどによる普通建設事業費の大幅増に連動し、歳入で建設事業債や三セク債などの地方債も大幅増となったため、臨時財政対策債の発行額を発行可能額</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百万円から</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億円に抑制。前年度に引き続き財政調整基金への積立を行ったため、大きな黒字となった。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かかる赤字・黒字の構成比に年度間の大きな変動はなく、国民健康保険特別会計が毎年赤字になっているが、水道事業会計については、多額の黒字で推移しているため、全市的に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国民健康保険特別会計については、「大東市国民健康保険特別会計健全化計画」（平成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ヶ年計画）に基づき、国民健康保険税の負担の公平性の確保や保険税収納率の向上を図り赤字解消に努めていく。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a:t>
          </a:r>
          <a:r>
            <a:rPr kumimoji="1" lang="ja-JP" altLang="en-US" sz="1400">
              <a:solidFill>
                <a:schemeClr val="dk1"/>
              </a:solidFill>
              <a:latin typeface="ＭＳ ゴシック" pitchFamily="49" charset="-128"/>
              <a:ea typeface="ＭＳ ゴシック" pitchFamily="49" charset="-128"/>
              <a:cs typeface="+mn-cs"/>
            </a:rPr>
            <a:t>臨時財政対策債および義務教育施設大規模改造事業において</a:t>
          </a:r>
          <a:r>
            <a:rPr kumimoji="1" lang="en-US" altLang="ja-JP" sz="1400">
              <a:solidFill>
                <a:schemeClr val="dk1"/>
              </a:solidFill>
              <a:latin typeface="ＭＳ ゴシック" pitchFamily="49" charset="-128"/>
              <a:ea typeface="ＭＳ ゴシック" pitchFamily="49" charset="-128"/>
              <a:cs typeface="+mn-cs"/>
            </a:rPr>
            <a:t>10</a:t>
          </a:r>
          <a:r>
            <a:rPr kumimoji="1" lang="ja-JP" altLang="en-US" sz="1400">
              <a:solidFill>
                <a:schemeClr val="dk1"/>
              </a:solidFill>
              <a:latin typeface="ＭＳ ゴシック" pitchFamily="49" charset="-128"/>
              <a:ea typeface="ＭＳ ゴシック" pitchFamily="49" charset="-128"/>
              <a:cs typeface="+mn-cs"/>
            </a:rPr>
            <a:t>年後利率見直し時の一括繰上償還（平成</a:t>
          </a:r>
          <a:r>
            <a:rPr kumimoji="1" lang="en-US" sz="1400">
              <a:solidFill>
                <a:schemeClr val="dk1"/>
              </a:solidFill>
              <a:latin typeface="ＭＳ ゴシック" pitchFamily="49" charset="-128"/>
              <a:ea typeface="ＭＳ ゴシック" pitchFamily="49" charset="-128"/>
              <a:cs typeface="+mn-cs"/>
            </a:rPr>
            <a:t>15</a:t>
          </a:r>
          <a:r>
            <a:rPr kumimoji="1" lang="ja-JP" altLang="en-US" sz="1400">
              <a:solidFill>
                <a:schemeClr val="dk1"/>
              </a:solidFill>
              <a:latin typeface="ＭＳ ゴシック" pitchFamily="49" charset="-128"/>
              <a:ea typeface="ＭＳ ゴシック" pitchFamily="49" charset="-128"/>
              <a:cs typeface="+mn-cs"/>
            </a:rPr>
            <a:t>年度債）が例年に比べ大幅に増加したこと等により、元利償還金が</a:t>
          </a:r>
          <a:r>
            <a:rPr kumimoji="1" lang="en-US" altLang="ja-JP" sz="1400">
              <a:solidFill>
                <a:schemeClr val="dk1"/>
              </a:solidFill>
              <a:latin typeface="ＭＳ ゴシック" pitchFamily="49" charset="-128"/>
              <a:ea typeface="ＭＳ ゴシック" pitchFamily="49" charset="-128"/>
              <a:cs typeface="+mn-cs"/>
            </a:rPr>
            <a:t>524</a:t>
          </a:r>
          <a:r>
            <a:rPr kumimoji="1" lang="ja-JP" altLang="en-US" sz="1400">
              <a:solidFill>
                <a:schemeClr val="dk1"/>
              </a:solidFill>
              <a:latin typeface="ＭＳ ゴシック" pitchFamily="49" charset="-128"/>
              <a:ea typeface="ＭＳ ゴシック" pitchFamily="49" charset="-128"/>
              <a:cs typeface="+mn-cs"/>
            </a:rPr>
            <a:t>百万円増加した。それに伴い算入公債費等については</a:t>
          </a:r>
          <a:r>
            <a:rPr kumimoji="1" lang="en-US" altLang="ja-JP" sz="1400">
              <a:solidFill>
                <a:schemeClr val="dk1"/>
              </a:solidFill>
              <a:latin typeface="ＭＳ ゴシック" pitchFamily="49" charset="-128"/>
              <a:ea typeface="ＭＳ ゴシック" pitchFamily="49" charset="-128"/>
              <a:cs typeface="+mn-cs"/>
            </a:rPr>
            <a:t>48</a:t>
          </a:r>
          <a:r>
            <a:rPr kumimoji="1" lang="ja-JP" altLang="en-US" sz="1400">
              <a:solidFill>
                <a:schemeClr val="dk1"/>
              </a:solidFill>
              <a:latin typeface="ＭＳ ゴシック" pitchFamily="49" charset="-128"/>
              <a:ea typeface="ＭＳ ゴシック" pitchFamily="49" charset="-128"/>
              <a:cs typeface="+mn-cs"/>
            </a:rPr>
            <a:t>百万円増加した。一方で組合等（東大阪都市清掃施設組合）が起こした地方債の元利償還金に対する負担金等については△</a:t>
          </a:r>
          <a:r>
            <a:rPr kumimoji="1" lang="en-US" altLang="ja-JP" sz="1400">
              <a:solidFill>
                <a:schemeClr val="dk1"/>
              </a:solidFill>
              <a:latin typeface="ＭＳ ゴシック" pitchFamily="49" charset="-128"/>
              <a:ea typeface="ＭＳ ゴシック" pitchFamily="49" charset="-128"/>
              <a:cs typeface="+mn-cs"/>
            </a:rPr>
            <a:t>12</a:t>
          </a:r>
          <a:r>
            <a:rPr kumimoji="1" lang="ja-JP" altLang="en-US" sz="1400">
              <a:solidFill>
                <a:schemeClr val="dk1"/>
              </a:solidFill>
              <a:latin typeface="ＭＳ ゴシック" pitchFamily="49" charset="-128"/>
              <a:ea typeface="ＭＳ ゴシック" pitchFamily="49" charset="-128"/>
              <a:cs typeface="+mn-cs"/>
            </a:rPr>
            <a:t>百万円減少した。</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実質公債費比率の分子の額については、元利償還金が大幅に増加したこと等により、</a:t>
          </a:r>
          <a:r>
            <a:rPr kumimoji="1" lang="en-US" altLang="ja-JP" sz="1400">
              <a:solidFill>
                <a:schemeClr val="dk1"/>
              </a:solidFill>
              <a:latin typeface="ＭＳ ゴシック" pitchFamily="49" charset="-128"/>
              <a:ea typeface="ＭＳ ゴシック" pitchFamily="49" charset="-128"/>
              <a:cs typeface="+mn-cs"/>
            </a:rPr>
            <a:t>336</a:t>
          </a:r>
          <a:r>
            <a:rPr kumimoji="1" lang="ja-JP" altLang="en-US" sz="1400">
              <a:solidFill>
                <a:schemeClr val="dk1"/>
              </a:solidFill>
              <a:latin typeface="ＭＳ ゴシック" pitchFamily="49" charset="-128"/>
              <a:ea typeface="ＭＳ ゴシック" pitchFamily="49" charset="-128"/>
              <a:cs typeface="+mn-cs"/>
            </a:rPr>
            <a:t>百万円増加した。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将来負担額における一般会計等に係る地方債の現在高は</a:t>
          </a:r>
          <a:r>
            <a:rPr kumimoji="1" lang="en-US" altLang="ja-JP" sz="1200">
              <a:latin typeface="ＭＳ ゴシック" pitchFamily="49" charset="-128"/>
              <a:ea typeface="ＭＳ ゴシック" pitchFamily="49" charset="-128"/>
            </a:rPr>
            <a:t>39,585</a:t>
          </a:r>
          <a:r>
            <a:rPr kumimoji="1" lang="ja-JP" altLang="en-US" sz="1200">
              <a:latin typeface="ＭＳ ゴシック" pitchFamily="49" charset="-128"/>
              <a:ea typeface="ＭＳ ゴシック" pitchFamily="49" charset="-128"/>
            </a:rPr>
            <a:t>百万円で、前年度より</a:t>
          </a:r>
          <a:r>
            <a:rPr kumimoji="1" lang="en-US" altLang="ja-JP" sz="1200">
              <a:latin typeface="ＭＳ ゴシック" pitchFamily="49" charset="-128"/>
              <a:ea typeface="ＭＳ ゴシック" pitchFamily="49" charset="-128"/>
            </a:rPr>
            <a:t>3,357</a:t>
          </a:r>
          <a:r>
            <a:rPr kumimoji="1" lang="ja-JP" altLang="en-US" sz="1200">
              <a:latin typeface="ＭＳ ゴシック" pitchFamily="49" charset="-128"/>
              <a:ea typeface="ＭＳ ゴシック" pitchFamily="49" charset="-128"/>
            </a:rPr>
            <a:t>百万円増加した。主な要因は土地開発公社解散に伴う第三セクター等改革推進債の発行や建設事業債の増による。債務負担行為に基づく支出予定額は土地開発公社解散に伴い皆減しているほか、公営企業債等繰入見込額が下水道事業に係る繰入見込額が減少したこと等により△</a:t>
          </a:r>
          <a:r>
            <a:rPr kumimoji="1" lang="en-US" altLang="ja-JP" sz="1200">
              <a:latin typeface="ＭＳ ゴシック" pitchFamily="49" charset="-128"/>
              <a:ea typeface="ＭＳ ゴシック" pitchFamily="49" charset="-128"/>
            </a:rPr>
            <a:t>1,813</a:t>
          </a:r>
          <a:r>
            <a:rPr kumimoji="1" lang="ja-JP" altLang="en-US" sz="1200">
              <a:latin typeface="ＭＳ ゴシック" pitchFamily="49" charset="-128"/>
              <a:ea typeface="ＭＳ ゴシック" pitchFamily="49" charset="-128"/>
            </a:rPr>
            <a:t>百万円減少し、退職手当負担見込額も大東四條畷消防組合設立に伴う消防職員の退職手当支給予定額に係る負担見込額が減少したこと等により△</a:t>
          </a:r>
          <a:r>
            <a:rPr kumimoji="1" lang="en-US" altLang="ja-JP" sz="1200">
              <a:latin typeface="ＭＳ ゴシック" pitchFamily="49" charset="-128"/>
              <a:ea typeface="ＭＳ ゴシック" pitchFamily="49" charset="-128"/>
            </a:rPr>
            <a:t>983</a:t>
          </a:r>
          <a:r>
            <a:rPr kumimoji="1" lang="ja-JP" altLang="en-US" sz="1200">
              <a:latin typeface="ＭＳ ゴシック" pitchFamily="49" charset="-128"/>
              <a:ea typeface="ＭＳ ゴシック" pitchFamily="49" charset="-128"/>
            </a:rPr>
            <a:t>百万円減少したため、将来負担総額は</a:t>
          </a:r>
          <a:r>
            <a:rPr kumimoji="1" lang="en-US" altLang="ja-JP" sz="1200">
              <a:latin typeface="ＭＳ ゴシック" pitchFamily="49" charset="-128"/>
              <a:ea typeface="ＭＳ ゴシック" pitchFamily="49" charset="-128"/>
            </a:rPr>
            <a:t>66,727</a:t>
          </a:r>
          <a:r>
            <a:rPr kumimoji="1" lang="ja-JP" altLang="en-US" sz="1200">
              <a:latin typeface="ＭＳ ゴシック" pitchFamily="49" charset="-128"/>
              <a:ea typeface="ＭＳ ゴシック" pitchFamily="49" charset="-128"/>
            </a:rPr>
            <a:t>百万円で前年度より△</a:t>
          </a:r>
          <a:r>
            <a:rPr kumimoji="1" lang="en-US" altLang="ja-JP" sz="1200">
              <a:latin typeface="ＭＳ ゴシック" pitchFamily="49" charset="-128"/>
              <a:ea typeface="ＭＳ ゴシック" pitchFamily="49" charset="-128"/>
            </a:rPr>
            <a:t>4,413</a:t>
          </a:r>
          <a:r>
            <a:rPr kumimoji="1" lang="ja-JP" altLang="en-US" sz="1200">
              <a:latin typeface="ＭＳ ゴシック" pitchFamily="49" charset="-128"/>
              <a:ea typeface="ＭＳ ゴシック" pitchFamily="49" charset="-128"/>
            </a:rPr>
            <a:t>百万円減少した。一方、充当可能財源等のうち充当可能基金は土地開発公社解散に伴う公社貸付金の皆減および決算剰余金等の積立により前年度より</a:t>
          </a:r>
          <a:r>
            <a:rPr kumimoji="1" lang="en-US" altLang="ja-JP" sz="1200">
              <a:latin typeface="ＭＳ ゴシック" pitchFamily="49" charset="-128"/>
              <a:ea typeface="ＭＳ ゴシック" pitchFamily="49" charset="-128"/>
            </a:rPr>
            <a:t>5,959</a:t>
          </a:r>
          <a:r>
            <a:rPr kumimoji="1" lang="ja-JP" altLang="en-US" sz="1200">
              <a:latin typeface="ＭＳ ゴシック" pitchFamily="49" charset="-128"/>
              <a:ea typeface="ＭＳ ゴシック" pitchFamily="49" charset="-128"/>
            </a:rPr>
            <a:t>百万円増加、基準財政需要額算入見込額においては下水道費の資本費平準化債など公債費の増加により</a:t>
          </a:r>
          <a:r>
            <a:rPr kumimoji="1" lang="en-US" altLang="ja-JP" sz="1200">
              <a:latin typeface="ＭＳ ゴシック" pitchFamily="49" charset="-128"/>
              <a:ea typeface="ＭＳ ゴシック" pitchFamily="49" charset="-128"/>
            </a:rPr>
            <a:t>533</a:t>
          </a:r>
          <a:r>
            <a:rPr kumimoji="1" lang="ja-JP" altLang="en-US" sz="1200">
              <a:latin typeface="ＭＳ ゴシック" pitchFamily="49" charset="-128"/>
              <a:ea typeface="ＭＳ ゴシック" pitchFamily="49" charset="-128"/>
            </a:rPr>
            <a:t>百万円増加した。以上の理由で、充当可能財源等が将来負担額を上回ったため、分子の「将来負担額－充当可能財源等」がマイナス値となった。</a:t>
          </a:r>
          <a:endParaRPr kumimoji="1" lang="en-US" altLang="ja-JP"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42186306</v>
      </c>
      <c r="BO4" s="379"/>
      <c r="BP4" s="379"/>
      <c r="BQ4" s="379"/>
      <c r="BR4" s="379"/>
      <c r="BS4" s="379"/>
      <c r="BT4" s="379"/>
      <c r="BU4" s="380"/>
      <c r="BV4" s="378">
        <v>40152020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2.2000000000000002</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41434603</v>
      </c>
      <c r="BO5" s="384"/>
      <c r="BP5" s="384"/>
      <c r="BQ5" s="384"/>
      <c r="BR5" s="384"/>
      <c r="BS5" s="384"/>
      <c r="BT5" s="384"/>
      <c r="BU5" s="385"/>
      <c r="BV5" s="383">
        <v>39290809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94.5</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751703</v>
      </c>
      <c r="BO6" s="384"/>
      <c r="BP6" s="384"/>
      <c r="BQ6" s="384"/>
      <c r="BR6" s="384"/>
      <c r="BS6" s="384"/>
      <c r="BT6" s="384"/>
      <c r="BU6" s="385"/>
      <c r="BV6" s="383">
        <v>861211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102.9</v>
      </c>
      <c r="CU6" s="528"/>
      <c r="CV6" s="528"/>
      <c r="CW6" s="528"/>
      <c r="CX6" s="528"/>
      <c r="CY6" s="528"/>
      <c r="CZ6" s="528"/>
      <c r="DA6" s="529"/>
      <c r="DB6" s="527">
        <v>100.3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228650</v>
      </c>
      <c r="BO7" s="384"/>
      <c r="BP7" s="384"/>
      <c r="BQ7" s="384"/>
      <c r="BR7" s="384"/>
      <c r="BS7" s="384"/>
      <c r="BT7" s="384"/>
      <c r="BU7" s="385"/>
      <c r="BV7" s="383">
        <v>145480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23547076</v>
      </c>
      <c r="CU7" s="384"/>
      <c r="CV7" s="384"/>
      <c r="CW7" s="384"/>
      <c r="CX7" s="384"/>
      <c r="CY7" s="384"/>
      <c r="CZ7" s="384"/>
      <c r="DA7" s="385"/>
      <c r="DB7" s="383">
        <v>23019504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523053</v>
      </c>
      <c r="BO8" s="384"/>
      <c r="BP8" s="384"/>
      <c r="BQ8" s="384"/>
      <c r="BR8" s="384"/>
      <c r="BS8" s="384"/>
      <c r="BT8" s="384"/>
      <c r="BU8" s="385"/>
      <c r="BV8" s="383">
        <v>715731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0.76</v>
      </c>
      <c r="CU8" s="491"/>
      <c r="CV8" s="491"/>
      <c r="CW8" s="491"/>
      <c r="CX8" s="491"/>
      <c r="CY8" s="491"/>
      <c r="CZ8" s="491"/>
      <c r="DA8" s="492"/>
      <c r="DB8" s="490">
        <v>0.77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127534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-192678</v>
      </c>
      <c r="BO9" s="384"/>
      <c r="BP9" s="384"/>
      <c r="BQ9" s="384"/>
      <c r="BR9" s="384"/>
      <c r="BS9" s="384"/>
      <c r="BT9" s="384"/>
      <c r="BU9" s="385"/>
      <c r="BV9" s="383">
        <v>58597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126504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1177560</v>
      </c>
      <c r="BO10" s="384"/>
      <c r="BP10" s="384"/>
      <c r="BQ10" s="384"/>
      <c r="BR10" s="384"/>
      <c r="BS10" s="384"/>
      <c r="BT10" s="384"/>
      <c r="BU10" s="385"/>
      <c r="BV10" s="383">
        <v>994444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366493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124437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121822</v>
      </c>
      <c r="S13" s="483"/>
      <c r="T13" s="483"/>
      <c r="U13" s="483"/>
      <c r="V13" s="484"/>
      <c r="W13" s="470" t="s">
        <v>123</v>
      </c>
      <c r="X13" s="396"/>
      <c r="Y13" s="396"/>
      <c r="Z13" s="396"/>
      <c r="AA13" s="396"/>
      <c r="AB13" s="397"/>
      <c r="AC13" s="359">
        <v>108</v>
      </c>
      <c r="AD13" s="360"/>
      <c r="AE13" s="360"/>
      <c r="AF13" s="360"/>
      <c r="AG13" s="361"/>
      <c r="AH13" s="359">
        <v>156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984882</v>
      </c>
      <c r="BO13" s="384"/>
      <c r="BP13" s="384"/>
      <c r="BQ13" s="384"/>
      <c r="BR13" s="384"/>
      <c r="BS13" s="384"/>
      <c r="BT13" s="384"/>
      <c r="BU13" s="385"/>
      <c r="BV13" s="383">
        <v>1419534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2.6</v>
      </c>
      <c r="CU13" s="354"/>
      <c r="CV13" s="354"/>
      <c r="CW13" s="354"/>
      <c r="CX13" s="354"/>
      <c r="CY13" s="354"/>
      <c r="CZ13" s="354"/>
      <c r="DA13" s="355"/>
      <c r="DB13" s="353">
        <v>1.9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125150</v>
      </c>
      <c r="S14" s="483"/>
      <c r="T14" s="483"/>
      <c r="U14" s="483"/>
      <c r="V14" s="484"/>
      <c r="W14" s="485"/>
      <c r="X14" s="399"/>
      <c r="Y14" s="399"/>
      <c r="Z14" s="399"/>
      <c r="AA14" s="399"/>
      <c r="AB14" s="400"/>
      <c r="AC14" s="475">
        <v>0.2</v>
      </c>
      <c r="AD14" s="476"/>
      <c r="AE14" s="476"/>
      <c r="AF14" s="476"/>
      <c r="AG14" s="477"/>
      <c r="AH14" s="475">
        <v>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v>10.9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122523</v>
      </c>
      <c r="S15" s="483"/>
      <c r="T15" s="483"/>
      <c r="U15" s="483"/>
      <c r="V15" s="484"/>
      <c r="W15" s="470" t="s">
        <v>130</v>
      </c>
      <c r="X15" s="396"/>
      <c r="Y15" s="396"/>
      <c r="Z15" s="396"/>
      <c r="AA15" s="396"/>
      <c r="AB15" s="397"/>
      <c r="AC15" s="359">
        <v>16872</v>
      </c>
      <c r="AD15" s="360"/>
      <c r="AE15" s="360"/>
      <c r="AF15" s="360"/>
      <c r="AG15" s="361"/>
      <c r="AH15" s="359">
        <v>20278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12911979</v>
      </c>
      <c r="BO15" s="379"/>
      <c r="BP15" s="379"/>
      <c r="BQ15" s="379"/>
      <c r="BR15" s="379"/>
      <c r="BS15" s="379"/>
      <c r="BT15" s="379"/>
      <c r="BU15" s="380"/>
      <c r="BV15" s="378">
        <v>12512289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32.299999999999997</v>
      </c>
      <c r="AD16" s="476"/>
      <c r="AE16" s="476"/>
      <c r="AF16" s="476"/>
      <c r="AG16" s="477"/>
      <c r="AH16" s="475">
        <v>34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16997393</v>
      </c>
      <c r="BO16" s="384"/>
      <c r="BP16" s="384"/>
      <c r="BQ16" s="384"/>
      <c r="BR16" s="384"/>
      <c r="BS16" s="384"/>
      <c r="BT16" s="384"/>
      <c r="BU16" s="385"/>
      <c r="BV16" s="383">
        <v>16732722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35215</v>
      </c>
      <c r="AD17" s="360"/>
      <c r="AE17" s="360"/>
      <c r="AF17" s="360"/>
      <c r="AG17" s="361"/>
      <c r="AH17" s="359">
        <v>37813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16763392</v>
      </c>
      <c r="BO17" s="384"/>
      <c r="BP17" s="384"/>
      <c r="BQ17" s="384"/>
      <c r="BR17" s="384"/>
      <c r="BS17" s="384"/>
      <c r="BT17" s="384"/>
      <c r="BU17" s="385"/>
      <c r="BV17" s="383">
        <v>16176464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18.27</v>
      </c>
      <c r="M18" s="446"/>
      <c r="N18" s="446"/>
      <c r="O18" s="446"/>
      <c r="P18" s="446"/>
      <c r="Q18" s="446"/>
      <c r="R18" s="447"/>
      <c r="S18" s="447"/>
      <c r="T18" s="447"/>
      <c r="U18" s="447"/>
      <c r="V18" s="448"/>
      <c r="W18" s="462"/>
      <c r="X18" s="463"/>
      <c r="Y18" s="463"/>
      <c r="Z18" s="463"/>
      <c r="AA18" s="463"/>
      <c r="AB18" s="471"/>
      <c r="AC18" s="347">
        <v>67.5</v>
      </c>
      <c r="AD18" s="348"/>
      <c r="AE18" s="348"/>
      <c r="AF18" s="348"/>
      <c r="AG18" s="449"/>
      <c r="AH18" s="347">
        <v>63.4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22054057</v>
      </c>
      <c r="BO18" s="384"/>
      <c r="BP18" s="384"/>
      <c r="BQ18" s="384"/>
      <c r="BR18" s="384"/>
      <c r="BS18" s="384"/>
      <c r="BT18" s="384"/>
      <c r="BU18" s="385"/>
      <c r="BV18" s="383">
        <v>21577285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6981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26925511</v>
      </c>
      <c r="BO19" s="384"/>
      <c r="BP19" s="384"/>
      <c r="BQ19" s="384"/>
      <c r="BR19" s="384"/>
      <c r="BS19" s="384"/>
      <c r="BT19" s="384"/>
      <c r="BU19" s="385"/>
      <c r="BV19" s="383">
        <v>26985289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52381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39584545</v>
      </c>
      <c r="BO23" s="384"/>
      <c r="BP23" s="384"/>
      <c r="BQ23" s="384"/>
      <c r="BR23" s="384"/>
      <c r="BS23" s="384"/>
      <c r="BT23" s="384"/>
      <c r="BU23" s="385"/>
      <c r="BV23" s="383">
        <v>36228356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9500</v>
      </c>
      <c r="R24" s="360"/>
      <c r="S24" s="360"/>
      <c r="T24" s="360"/>
      <c r="U24" s="360"/>
      <c r="V24" s="361"/>
      <c r="W24" s="425"/>
      <c r="X24" s="416"/>
      <c r="Y24" s="417"/>
      <c r="Z24" s="356" t="s">
        <v>153</v>
      </c>
      <c r="AA24" s="357"/>
      <c r="AB24" s="357"/>
      <c r="AC24" s="357"/>
      <c r="AD24" s="357"/>
      <c r="AE24" s="357"/>
      <c r="AF24" s="357"/>
      <c r="AG24" s="358"/>
      <c r="AH24" s="359">
        <v>492</v>
      </c>
      <c r="AI24" s="360"/>
      <c r="AJ24" s="360"/>
      <c r="AK24" s="360"/>
      <c r="AL24" s="361"/>
      <c r="AM24" s="359">
        <v>1545864</v>
      </c>
      <c r="AN24" s="360"/>
      <c r="AO24" s="360"/>
      <c r="AP24" s="360"/>
      <c r="AQ24" s="360"/>
      <c r="AR24" s="361"/>
      <c r="AS24" s="359">
        <v>3142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28995814</v>
      </c>
      <c r="BO24" s="384"/>
      <c r="BP24" s="384"/>
      <c r="BQ24" s="384"/>
      <c r="BR24" s="384"/>
      <c r="BS24" s="384"/>
      <c r="BT24" s="384"/>
      <c r="BU24" s="385"/>
      <c r="BV24" s="383">
        <v>28673024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8200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5930969</v>
      </c>
      <c r="BO25" s="379"/>
      <c r="BP25" s="379"/>
      <c r="BQ25" s="379"/>
      <c r="BR25" s="379"/>
      <c r="BS25" s="379"/>
      <c r="BT25" s="379"/>
      <c r="BU25" s="380"/>
      <c r="BV25" s="378">
        <v>11514748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7400</v>
      </c>
      <c r="R26" s="360"/>
      <c r="S26" s="360"/>
      <c r="T26" s="360"/>
      <c r="U26" s="360"/>
      <c r="V26" s="361"/>
      <c r="W26" s="425"/>
      <c r="X26" s="416"/>
      <c r="Y26" s="417"/>
      <c r="Z26" s="356" t="s">
        <v>159</v>
      </c>
      <c r="AA26" s="436"/>
      <c r="AB26" s="436"/>
      <c r="AC26" s="436"/>
      <c r="AD26" s="436"/>
      <c r="AE26" s="436"/>
      <c r="AF26" s="436"/>
      <c r="AG26" s="437"/>
      <c r="AH26" s="359">
        <v>19</v>
      </c>
      <c r="AI26" s="360"/>
      <c r="AJ26" s="360"/>
      <c r="AK26" s="360"/>
      <c r="AL26" s="361"/>
      <c r="AM26" s="359">
        <v>64239</v>
      </c>
      <c r="AN26" s="360"/>
      <c r="AO26" s="360"/>
      <c r="AP26" s="360"/>
      <c r="AQ26" s="360"/>
      <c r="AR26" s="361"/>
      <c r="AS26" s="359">
        <v>3381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6600</v>
      </c>
      <c r="R27" s="360"/>
      <c r="S27" s="360"/>
      <c r="T27" s="360"/>
      <c r="U27" s="360"/>
      <c r="V27" s="361"/>
      <c r="W27" s="425"/>
      <c r="X27" s="416"/>
      <c r="Y27" s="417"/>
      <c r="Z27" s="356" t="s">
        <v>162</v>
      </c>
      <c r="AA27" s="357"/>
      <c r="AB27" s="357"/>
      <c r="AC27" s="357"/>
      <c r="AD27" s="357"/>
      <c r="AE27" s="357"/>
      <c r="AF27" s="357"/>
      <c r="AG27" s="358"/>
      <c r="AH27" s="359">
        <v>29</v>
      </c>
      <c r="AI27" s="360"/>
      <c r="AJ27" s="360"/>
      <c r="AK27" s="360"/>
      <c r="AL27" s="361"/>
      <c r="AM27" s="359">
        <v>107063</v>
      </c>
      <c r="AN27" s="360"/>
      <c r="AO27" s="360"/>
      <c r="AP27" s="360"/>
      <c r="AQ27" s="360"/>
      <c r="AR27" s="361"/>
      <c r="AS27" s="359">
        <v>3692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314469</v>
      </c>
      <c r="BO27" s="387"/>
      <c r="BP27" s="387"/>
      <c r="BQ27" s="387"/>
      <c r="BR27" s="387"/>
      <c r="BS27" s="387"/>
      <c r="BT27" s="387"/>
      <c r="BU27" s="388"/>
      <c r="BV27" s="386">
        <v>314226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6200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8526856</v>
      </c>
      <c r="BO28" s="379"/>
      <c r="BP28" s="379"/>
      <c r="BQ28" s="379"/>
      <c r="BR28" s="379"/>
      <c r="BS28" s="379"/>
      <c r="BT28" s="379"/>
      <c r="BU28" s="380"/>
      <c r="BV28" s="378">
        <v>7349296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15</v>
      </c>
      <c r="M29" s="360"/>
      <c r="N29" s="360"/>
      <c r="O29" s="360"/>
      <c r="P29" s="361"/>
      <c r="Q29" s="359">
        <v>5900</v>
      </c>
      <c r="R29" s="360"/>
      <c r="S29" s="360"/>
      <c r="T29" s="360"/>
      <c r="U29" s="360"/>
      <c r="V29" s="361"/>
      <c r="W29" s="425"/>
      <c r="X29" s="416"/>
      <c r="Y29" s="417"/>
      <c r="Z29" s="356" t="s">
        <v>169</v>
      </c>
      <c r="AA29" s="357"/>
      <c r="AB29" s="357"/>
      <c r="AC29" s="357"/>
      <c r="AD29" s="357"/>
      <c r="AE29" s="357"/>
      <c r="AF29" s="357"/>
      <c r="AG29" s="358"/>
      <c r="AH29" s="359">
        <v>521</v>
      </c>
      <c r="AI29" s="360"/>
      <c r="AJ29" s="360"/>
      <c r="AK29" s="360"/>
      <c r="AL29" s="361"/>
      <c r="AM29" s="359">
        <v>1652927</v>
      </c>
      <c r="AN29" s="360"/>
      <c r="AO29" s="360"/>
      <c r="AP29" s="360"/>
      <c r="AQ29" s="360"/>
      <c r="AR29" s="361"/>
      <c r="AS29" s="359">
        <v>3173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1496569</v>
      </c>
      <c r="BO29" s="384"/>
      <c r="BP29" s="384"/>
      <c r="BQ29" s="384"/>
      <c r="BR29" s="384"/>
      <c r="BS29" s="384"/>
      <c r="BT29" s="384"/>
      <c r="BU29" s="385"/>
      <c r="BV29" s="383">
        <v>1453349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5575315</v>
      </c>
      <c r="BO30" s="387"/>
      <c r="BP30" s="387"/>
      <c r="BQ30" s="387"/>
      <c r="BR30" s="387"/>
      <c r="BS30" s="387"/>
      <c r="BT30" s="387"/>
      <c r="BU30" s="388"/>
      <c r="BV30" s="386">
        <v>5695918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東大阪都市清掃施設組合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大東市土地開発公社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火災共済事業特別会計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交通災害共済事業特別会計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大東市再開発ビル</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都市開発資金特別会計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２駅周辺整備事業特別会計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大阪広域水道企業団（工業用水道事業会計）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淀川左岸水防事務組合（一般会計）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飯盛霊園組合（一般会計）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飯盛霊園組合（霊園事業特別会計）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6" t="s">
        <v>24</v>
      </c>
      <c r="C41" s="1177"/>
      <c r="D41" s="81"/>
      <c r="E41" s="1178" t="s">
        <v>25</v>
      </c>
      <c r="F41" s="1178"/>
      <c r="G41" s="1178"/>
      <c r="H41" s="1179"/>
      <c r="I41" s="82">
        <v>33103</v>
      </c>
      <c r="J41" s="83">
        <v>34748</v>
      </c>
      <c r="K41" s="83">
        <v>36341</v>
      </c>
      <c r="L41" s="83">
        <v>36228</v>
      </c>
      <c r="M41" s="84">
        <v>39585</v>
      </c>
    </row>
    <row r="42" spans="2:13" ht="27.75" customHeight="1">
      <c r="B42" s="1166"/>
      <c r="C42" s="1167"/>
      <c r="D42" s="85"/>
      <c r="E42" s="1170" t="s">
        <v>26</v>
      </c>
      <c r="F42" s="1170"/>
      <c r="G42" s="1170"/>
      <c r="H42" s="1171"/>
      <c r="I42" s="86">
        <v>5325</v>
      </c>
      <c r="J42" s="87">
        <v>5022</v>
      </c>
      <c r="K42" s="87">
        <v>5058</v>
      </c>
      <c r="L42" s="87">
        <v>5045</v>
      </c>
      <c r="M42" s="88" t="s">
        <v>477</v>
      </c>
    </row>
    <row r="43" spans="2:13" ht="27.75" customHeight="1">
      <c r="B43" s="1166"/>
      <c r="C43" s="1167"/>
      <c r="D43" s="85"/>
      <c r="E43" s="1170" t="s">
        <v>27</v>
      </c>
      <c r="F43" s="1170"/>
      <c r="G43" s="1170"/>
      <c r="H43" s="1171"/>
      <c r="I43" s="86">
        <v>28226</v>
      </c>
      <c r="J43" s="87">
        <v>27608</v>
      </c>
      <c r="K43" s="87">
        <v>25885</v>
      </c>
      <c r="L43" s="87">
        <v>24582</v>
      </c>
      <c r="M43" s="88">
        <v>22769</v>
      </c>
    </row>
    <row r="44" spans="2:13" ht="27.75" customHeight="1">
      <c r="B44" s="1166"/>
      <c r="C44" s="1167"/>
      <c r="D44" s="85"/>
      <c r="E44" s="1170" t="s">
        <v>28</v>
      </c>
      <c r="F44" s="1170"/>
      <c r="G44" s="1170"/>
      <c r="H44" s="1171"/>
      <c r="I44" s="86">
        <v>714</v>
      </c>
      <c r="J44" s="87">
        <v>195</v>
      </c>
      <c r="K44" s="87">
        <v>132</v>
      </c>
      <c r="L44" s="87">
        <v>109</v>
      </c>
      <c r="M44" s="88">
        <v>180</v>
      </c>
    </row>
    <row r="45" spans="2:13" ht="27.75" customHeight="1">
      <c r="B45" s="1166"/>
      <c r="C45" s="1167"/>
      <c r="D45" s="85"/>
      <c r="E45" s="1170" t="s">
        <v>29</v>
      </c>
      <c r="F45" s="1170"/>
      <c r="G45" s="1170"/>
      <c r="H45" s="1171"/>
      <c r="I45" s="86">
        <v>6738</v>
      </c>
      <c r="J45" s="87">
        <v>5834</v>
      </c>
      <c r="K45" s="87">
        <v>5686</v>
      </c>
      <c r="L45" s="87">
        <v>5176</v>
      </c>
      <c r="M45" s="88">
        <v>4193</v>
      </c>
    </row>
    <row r="46" spans="2:13" ht="27.75" customHeight="1">
      <c r="B46" s="1166"/>
      <c r="C46" s="1167"/>
      <c r="D46" s="85"/>
      <c r="E46" s="1170" t="s">
        <v>30</v>
      </c>
      <c r="F46" s="1170"/>
      <c r="G46" s="1170"/>
      <c r="H46" s="1171"/>
      <c r="I46" s="86">
        <v>265</v>
      </c>
      <c r="J46" s="87">
        <v>101</v>
      </c>
      <c r="K46" s="87" t="s">
        <v>477</v>
      </c>
      <c r="L46" s="87" t="s">
        <v>477</v>
      </c>
      <c r="M46" s="88" t="s">
        <v>477</v>
      </c>
    </row>
    <row r="47" spans="2:13" ht="27.75" customHeight="1">
      <c r="B47" s="1166"/>
      <c r="C47" s="1167"/>
      <c r="D47" s="85"/>
      <c r="E47" s="1170" t="s">
        <v>31</v>
      </c>
      <c r="F47" s="1170"/>
      <c r="G47" s="1170"/>
      <c r="H47" s="1171"/>
      <c r="I47" s="86" t="s">
        <v>477</v>
      </c>
      <c r="J47" s="87" t="s">
        <v>477</v>
      </c>
      <c r="K47" s="87" t="s">
        <v>477</v>
      </c>
      <c r="L47" s="87" t="s">
        <v>477</v>
      </c>
      <c r="M47" s="88" t="s">
        <v>477</v>
      </c>
    </row>
    <row r="48" spans="2:13" ht="27.75" customHeight="1">
      <c r="B48" s="1168"/>
      <c r="C48" s="1169"/>
      <c r="D48" s="85"/>
      <c r="E48" s="1170" t="s">
        <v>32</v>
      </c>
      <c r="F48" s="1170"/>
      <c r="G48" s="1170"/>
      <c r="H48" s="1171"/>
      <c r="I48" s="86" t="s">
        <v>477</v>
      </c>
      <c r="J48" s="87" t="s">
        <v>477</v>
      </c>
      <c r="K48" s="87" t="s">
        <v>477</v>
      </c>
      <c r="L48" s="87" t="s">
        <v>477</v>
      </c>
      <c r="M48" s="88" t="s">
        <v>477</v>
      </c>
    </row>
    <row r="49" spans="2:13" ht="27.75" customHeight="1">
      <c r="B49" s="1164" t="s">
        <v>33</v>
      </c>
      <c r="C49" s="1165"/>
      <c r="D49" s="89"/>
      <c r="E49" s="1170" t="s">
        <v>34</v>
      </c>
      <c r="F49" s="1170"/>
      <c r="G49" s="1170"/>
      <c r="H49" s="1171"/>
      <c r="I49" s="86">
        <v>4743</v>
      </c>
      <c r="J49" s="87">
        <v>5569</v>
      </c>
      <c r="K49" s="87">
        <v>8427</v>
      </c>
      <c r="L49" s="87">
        <v>9949</v>
      </c>
      <c r="M49" s="88">
        <v>15908</v>
      </c>
    </row>
    <row r="50" spans="2:13" ht="27.75" customHeight="1">
      <c r="B50" s="1166"/>
      <c r="C50" s="1167"/>
      <c r="D50" s="85"/>
      <c r="E50" s="1170" t="s">
        <v>35</v>
      </c>
      <c r="F50" s="1170"/>
      <c r="G50" s="1170"/>
      <c r="H50" s="1171"/>
      <c r="I50" s="86">
        <v>21632</v>
      </c>
      <c r="J50" s="87">
        <v>20616</v>
      </c>
      <c r="K50" s="87">
        <v>19433</v>
      </c>
      <c r="L50" s="87">
        <v>17072</v>
      </c>
      <c r="M50" s="88">
        <v>15788</v>
      </c>
    </row>
    <row r="51" spans="2:13" ht="27.75" customHeight="1">
      <c r="B51" s="1168"/>
      <c r="C51" s="1169"/>
      <c r="D51" s="85"/>
      <c r="E51" s="1170" t="s">
        <v>36</v>
      </c>
      <c r="F51" s="1170"/>
      <c r="G51" s="1170"/>
      <c r="H51" s="1171"/>
      <c r="I51" s="86">
        <v>39503</v>
      </c>
      <c r="J51" s="87">
        <v>40718</v>
      </c>
      <c r="K51" s="87">
        <v>41285</v>
      </c>
      <c r="L51" s="87">
        <v>41944</v>
      </c>
      <c r="M51" s="88">
        <v>42477</v>
      </c>
    </row>
    <row r="52" spans="2:13" ht="27.75" customHeight="1" thickBot="1">
      <c r="B52" s="1172" t="s">
        <v>37</v>
      </c>
      <c r="C52" s="1173"/>
      <c r="D52" s="90"/>
      <c r="E52" s="1174" t="s">
        <v>38</v>
      </c>
      <c r="F52" s="1174"/>
      <c r="G52" s="1174"/>
      <c r="H52" s="1175"/>
      <c r="I52" s="91">
        <v>8492</v>
      </c>
      <c r="J52" s="92">
        <v>6605</v>
      </c>
      <c r="K52" s="92">
        <v>3957</v>
      </c>
      <c r="L52" s="92">
        <v>2176</v>
      </c>
      <c r="M52" s="93">
        <v>-7446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27100</v>
      </c>
      <c r="E3" s="116"/>
      <c r="F3" s="117">
        <v>50453</v>
      </c>
      <c r="G3" s="118"/>
      <c r="H3" s="119"/>
    </row>
    <row r="4" spans="1:8">
      <c r="A4" s="120"/>
      <c r="B4" s="121"/>
      <c r="C4" s="122"/>
      <c r="D4" s="123">
        <v>12347</v>
      </c>
      <c r="E4" s="124"/>
      <c r="F4" s="125">
        <v>30868</v>
      </c>
      <c r="G4" s="126"/>
      <c r="H4" s="127"/>
    </row>
    <row r="5" spans="1:8">
      <c r="A5" s="108" t="s">
        <v>511</v>
      </c>
      <c r="B5" s="113"/>
      <c r="C5" s="114"/>
      <c r="D5" s="115">
        <v>21817</v>
      </c>
      <c r="E5" s="116"/>
      <c r="F5" s="117">
        <v>52576</v>
      </c>
      <c r="G5" s="118"/>
      <c r="H5" s="119"/>
    </row>
    <row r="6" spans="1:8">
      <c r="A6" s="120"/>
      <c r="B6" s="121"/>
      <c r="C6" s="122"/>
      <c r="D6" s="123">
        <v>10733</v>
      </c>
      <c r="E6" s="124"/>
      <c r="F6" s="125">
        <v>32266</v>
      </c>
      <c r="G6" s="126"/>
      <c r="H6" s="127"/>
    </row>
    <row r="7" spans="1:8">
      <c r="A7" s="108" t="s">
        <v>512</v>
      </c>
      <c r="B7" s="113"/>
      <c r="C7" s="114"/>
      <c r="D7" s="115">
        <v>30259</v>
      </c>
      <c r="E7" s="116"/>
      <c r="F7" s="117">
        <v>41433</v>
      </c>
      <c r="G7" s="118"/>
      <c r="H7" s="119"/>
    </row>
    <row r="8" spans="1:8">
      <c r="A8" s="120"/>
      <c r="B8" s="121"/>
      <c r="C8" s="122"/>
      <c r="D8" s="123">
        <v>13402</v>
      </c>
      <c r="E8" s="124"/>
      <c r="F8" s="125">
        <v>22351</v>
      </c>
      <c r="G8" s="126"/>
      <c r="H8" s="127"/>
    </row>
    <row r="9" spans="1:8">
      <c r="A9" s="108" t="s">
        <v>513</v>
      </c>
      <c r="B9" s="113"/>
      <c r="C9" s="114"/>
      <c r="D9" s="115">
        <v>11766</v>
      </c>
      <c r="E9" s="116"/>
      <c r="F9" s="117">
        <v>43493</v>
      </c>
      <c r="G9" s="118"/>
      <c r="H9" s="119"/>
    </row>
    <row r="10" spans="1:8">
      <c r="A10" s="120"/>
      <c r="B10" s="121"/>
      <c r="C10" s="122"/>
      <c r="D10" s="123">
        <v>6447</v>
      </c>
      <c r="E10" s="124"/>
      <c r="F10" s="125">
        <v>23254</v>
      </c>
      <c r="G10" s="126"/>
      <c r="H10" s="127"/>
    </row>
    <row r="11" spans="1:8">
      <c r="A11" s="108" t="s">
        <v>514</v>
      </c>
      <c r="B11" s="113"/>
      <c r="C11" s="114"/>
      <c r="D11" s="115">
        <v>30687</v>
      </c>
      <c r="E11" s="116"/>
      <c r="F11" s="117">
        <v>50840</v>
      </c>
      <c r="G11" s="118"/>
      <c r="H11" s="119"/>
    </row>
    <row r="12" spans="1:8">
      <c r="A12" s="120"/>
      <c r="B12" s="121"/>
      <c r="C12" s="128"/>
      <c r="D12" s="123">
        <v>22110</v>
      </c>
      <c r="E12" s="124"/>
      <c r="F12" s="125">
        <v>25367</v>
      </c>
      <c r="G12" s="126"/>
      <c r="H12" s="127"/>
    </row>
    <row r="13" spans="1:8">
      <c r="A13" s="108"/>
      <c r="B13" s="113"/>
      <c r="C13" s="129"/>
      <c r="D13" s="130">
        <v>24326</v>
      </c>
      <c r="E13" s="131"/>
      <c r="F13" s="132">
        <v>47759</v>
      </c>
      <c r="G13" s="133"/>
      <c r="H13" s="119"/>
    </row>
    <row r="14" spans="1:8">
      <c r="A14" s="120"/>
      <c r="B14" s="121"/>
      <c r="C14" s="122"/>
      <c r="D14" s="123">
        <v>13008</v>
      </c>
      <c r="E14" s="124"/>
      <c r="F14" s="125">
        <v>26821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1.72</v>
      </c>
      <c r="C19" s="134">
        <f>ROUND(VALUE(SUBSTITUTE(実質収支比率等に係る経年分析!G$48,"▲","-")),2)</f>
        <v>1.78</v>
      </c>
      <c r="D19" s="134">
        <f>ROUND(VALUE(SUBSTITUTE(実質収支比率等に係る経年分析!H$48,"▲","-")),2)</f>
        <v>2.89</v>
      </c>
      <c r="E19" s="134">
        <f>ROUND(VALUE(SUBSTITUTE(実質収支比率等に係る経年分析!I$48,"▲","-")),2)</f>
        <v>3.11</v>
      </c>
      <c r="F19" s="134">
        <f>ROUND(VALUE(SUBSTITUTE(実質収支比率等に係る経年分析!J$48,"▲","-")),2)</f>
        <v>2.2200000000000002</v>
      </c>
    </row>
    <row r="20" spans="1:11">
      <c r="A20" s="134" t="s">
        <v>43</v>
      </c>
      <c r="B20" s="134">
        <f>ROUND(VALUE(SUBSTITUTE(実質収支比率等に係る経年分析!F$47,"▲","-")),2)</f>
        <v>20.68</v>
      </c>
      <c r="C20" s="134">
        <f>ROUND(VALUE(SUBSTITUTE(実質収支比率等に係る経年分析!G$47,"▲","-")),2)</f>
        <v>23.91</v>
      </c>
      <c r="D20" s="134">
        <f>ROUND(VALUE(SUBSTITUTE(実質収支比率等に係る経年分析!H$47,"▲","-")),2)</f>
        <v>27.9</v>
      </c>
      <c r="E20" s="134">
        <f>ROUND(VALUE(SUBSTITUTE(実質収支比率等に係る経年分析!I$47,"▲","-")),2)</f>
        <v>31.91</v>
      </c>
      <c r="F20" s="134">
        <f>ROUND(VALUE(SUBSTITUTE(実質収支比率等に係る経年分析!J$47,"▲","-")),2)</f>
        <v>36.21</v>
      </c>
    </row>
    <row r="21" spans="1:11">
      <c r="A21" s="134" t="s">
        <v>44</v>
      </c>
      <c r="B21" s="134">
        <f>IF(ISNUMBER(VALUE(SUBSTITUTE(実質収支比率等に係る経年分析!F$49,"▲","-"))),ROUND(VALUE(SUBSTITUTE(実質収支比率等に係る経年分析!F$49,"▲","-")),2),NA())</f>
        <v>-1.57</v>
      </c>
      <c r="C21" s="134">
        <f>IF(ISNUMBER(VALUE(SUBSTITUTE(実質収支比率等に係る経年分析!G$49,"▲","-"))),ROUND(VALUE(SUBSTITUTE(実質収支比率等に係る経年分析!G$49,"▲","-")),2),NA())</f>
        <v>3.44</v>
      </c>
      <c r="D21" s="134">
        <f>IF(ISNUMBER(VALUE(SUBSTITUTE(実質収支比率等に係る経年分析!H$49,"▲","-"))),ROUND(VALUE(SUBSTITUTE(実質収支比率等に係る経年分析!H$49,"▲","-")),2),NA())</f>
        <v>5.29</v>
      </c>
      <c r="E21" s="134">
        <f>IF(ISNUMBER(VALUE(SUBSTITUTE(実質収支比率等に係る経年分析!I$49,"▲","-"))),ROUND(VALUE(SUBSTITUTE(実質収支比率等に係る経年分析!I$49,"▲","-")),2),NA())</f>
        <v>6.17</v>
      </c>
      <c r="F21" s="134">
        <f>IF(ISNUMBER(VALUE(SUBSTITUTE(実質収支比率等に係る経年分析!J$49,"▲","-"))),ROUND(VALUE(SUBSTITUTE(実質収支比率等に係る経年分析!J$49,"▲","-")),2),NA())</f>
        <v>4.18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火災共済事業特別会計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14.19</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4.99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3.61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2.82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4462</v>
      </c>
      <c r="E42" s="136"/>
      <c r="F42" s="136"/>
      <c r="G42" s="136">
        <f>'実質公債費比率（分子）の構造'!L$52</f>
        <v>4577</v>
      </c>
      <c r="H42" s="136"/>
      <c r="I42" s="136"/>
      <c r="J42" s="136">
        <f>'実質公債費比率（分子）の構造'!M$52</f>
        <v>4499</v>
      </c>
      <c r="K42" s="136"/>
      <c r="L42" s="136"/>
      <c r="M42" s="136">
        <f>'実質公債費比率（分子）の構造'!N$52</f>
        <v>4604</v>
      </c>
      <c r="N42" s="136"/>
      <c r="O42" s="136"/>
      <c r="P42" s="136">
        <f>'実質公債費比率（分子）の構造'!O$52</f>
        <v>4652</v>
      </c>
    </row>
    <row r="43" spans="1:16">
      <c r="A43" s="136" t="s">
        <v>52</v>
      </c>
      <c r="B43" s="136">
        <f>'実質公債費比率（分子）の構造'!K$51</f>
        <v>0</v>
      </c>
      <c r="C43" s="136"/>
      <c r="D43" s="136"/>
      <c r="E43" s="136">
        <f>'実質公債費比率（分子）の構造'!L$51</f>
        <v>4</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187</v>
      </c>
      <c r="C45" s="136"/>
      <c r="D45" s="136"/>
      <c r="E45" s="136">
        <f>'実質公債費比率（分子）の構造'!L$49</f>
        <v>79</v>
      </c>
      <c r="F45" s="136"/>
      <c r="G45" s="136"/>
      <c r="H45" s="136">
        <f>'実質公債費比率（分子）の構造'!M$49</f>
        <v>65</v>
      </c>
      <c r="I45" s="136"/>
      <c r="J45" s="136"/>
      <c r="K45" s="136">
        <f>'実質公債費比率（分子）の構造'!N$49</f>
        <v>24</v>
      </c>
      <c r="L45" s="136"/>
      <c r="M45" s="136"/>
      <c r="N45" s="136">
        <f>'実質公債費比率（分子）の構造'!O$49</f>
        <v>12</v>
      </c>
      <c r="O45" s="136"/>
      <c r="P45" s="136"/>
    </row>
    <row r="46" spans="1:16">
      <c r="A46" s="136" t="s">
        <v>55</v>
      </c>
      <c r="B46" s="136">
        <f>'実質公債費比率（分子）の構造'!K$48</f>
        <v>1675</v>
      </c>
      <c r="C46" s="136"/>
      <c r="D46" s="136"/>
      <c r="E46" s="136">
        <f>'実質公債費比率（分子）の構造'!L$48</f>
        <v>1716</v>
      </c>
      <c r="F46" s="136"/>
      <c r="G46" s="136"/>
      <c r="H46" s="136">
        <f>'実質公債費比率（分子）の構造'!M$48</f>
        <v>1703</v>
      </c>
      <c r="I46" s="136"/>
      <c r="J46" s="136"/>
      <c r="K46" s="136">
        <f>'実質公債費比率（分子）の構造'!N$48</f>
        <v>1713</v>
      </c>
      <c r="L46" s="136"/>
      <c r="M46" s="136"/>
      <c r="N46" s="136">
        <f>'実質公債費比率（分子）の構造'!O$48</f>
        <v>1585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3476</v>
      </c>
      <c r="C49" s="136"/>
      <c r="D49" s="136"/>
      <c r="E49" s="136">
        <f>'実質公債費比率（分子）の構造'!L$45</f>
        <v>3131</v>
      </c>
      <c r="F49" s="136"/>
      <c r="G49" s="136"/>
      <c r="H49" s="136">
        <f>'実質公債費比率（分子）の構造'!M$45</f>
        <v>3120</v>
      </c>
      <c r="I49" s="136"/>
      <c r="J49" s="136"/>
      <c r="K49" s="136">
        <f>'実質公債費比率（分子）の構造'!N$45</f>
        <v>3287</v>
      </c>
      <c r="L49" s="136"/>
      <c r="M49" s="136"/>
      <c r="N49" s="136">
        <f>'実質公債費比率（分子）の構造'!O$45</f>
        <v>3811</v>
      </c>
      <c r="O49" s="136"/>
      <c r="P49" s="136"/>
    </row>
    <row r="50" spans="1:16">
      <c r="A50" s="136" t="s">
        <v>59</v>
      </c>
      <c r="B50" s="136" t="e">
        <f>NA()</f>
        <v>#N/A</v>
      </c>
      <c r="C50" s="136">
        <f>IF(ISNUMBER('実質公債費比率（分子）の構造'!K$53),'実質公債費比率（分子）の構造'!K$53,NA())</f>
        <v>876</v>
      </c>
      <c r="D50" s="136" t="e">
        <f>NA()</f>
        <v>#N/A</v>
      </c>
      <c r="E50" s="136" t="e">
        <f>NA()</f>
        <v>#N/A</v>
      </c>
      <c r="F50" s="136">
        <f>IF(ISNUMBER('実質公債費比率（分子）の構造'!L$53),'実質公債費比率（分子）の構造'!L$53,NA())</f>
        <v>353</v>
      </c>
      <c r="G50" s="136" t="e">
        <f>NA()</f>
        <v>#N/A</v>
      </c>
      <c r="H50" s="136" t="e">
        <f>NA()</f>
        <v>#N/A</v>
      </c>
      <c r="I50" s="136">
        <f>IF(ISNUMBER('実質公債費比率（分子）の構造'!M$53),'実質公債費比率（分子）の構造'!M$53,NA())</f>
        <v>389</v>
      </c>
      <c r="J50" s="136" t="e">
        <f>NA()</f>
        <v>#N/A</v>
      </c>
      <c r="K50" s="136" t="e">
        <f>NA()</f>
        <v>#N/A</v>
      </c>
      <c r="L50" s="136">
        <f>IF(ISNUMBER('実質公債費比率（分子）の構造'!N$53),'実質公債費比率（分子）の構造'!N$53,NA())</f>
        <v>420</v>
      </c>
      <c r="M50" s="136" t="e">
        <f>NA()</f>
        <v>#N/A</v>
      </c>
      <c r="N50" s="136" t="e">
        <f>NA()</f>
        <v>#N/A</v>
      </c>
      <c r="O50" s="136">
        <f>IF(ISNUMBER('実質公債費比率（分子）の構造'!O$53),'実質公債費比率（分子）の構造'!O$53,NA())</f>
        <v>756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39503</v>
      </c>
      <c r="E56" s="135"/>
      <c r="F56" s="135"/>
      <c r="G56" s="135">
        <f>'将来負担比率（分子）の構造'!J$51</f>
        <v>40718</v>
      </c>
      <c r="H56" s="135"/>
      <c r="I56" s="135"/>
      <c r="J56" s="135">
        <f>'将来負担比率（分子）の構造'!K$51</f>
        <v>41285</v>
      </c>
      <c r="K56" s="135"/>
      <c r="L56" s="135"/>
      <c r="M56" s="135">
        <f>'将来負担比率（分子）の構造'!L$51</f>
        <v>41944</v>
      </c>
      <c r="N56" s="135"/>
      <c r="O56" s="135"/>
      <c r="P56" s="135">
        <f>'将来負担比率（分子）の構造'!M$51</f>
        <v>42477</v>
      </c>
    </row>
    <row r="57" spans="1:16">
      <c r="A57" s="135" t="s">
        <v>35</v>
      </c>
      <c r="B57" s="135"/>
      <c r="C57" s="135"/>
      <c r="D57" s="135">
        <f>'将来負担比率（分子）の構造'!I$50</f>
        <v>21632</v>
      </c>
      <c r="E57" s="135"/>
      <c r="F57" s="135"/>
      <c r="G57" s="135">
        <f>'将来負担比率（分子）の構造'!J$50</f>
        <v>20616</v>
      </c>
      <c r="H57" s="135"/>
      <c r="I57" s="135"/>
      <c r="J57" s="135">
        <f>'将来負担比率（分子）の構造'!K$50</f>
        <v>19433</v>
      </c>
      <c r="K57" s="135"/>
      <c r="L57" s="135"/>
      <c r="M57" s="135">
        <f>'将来負担比率（分子）の構造'!L$50</f>
        <v>17072</v>
      </c>
      <c r="N57" s="135"/>
      <c r="O57" s="135"/>
      <c r="P57" s="135">
        <f>'将来負担比率（分子）の構造'!M$50</f>
        <v>15788</v>
      </c>
    </row>
    <row r="58" spans="1:16">
      <c r="A58" s="135" t="s">
        <v>34</v>
      </c>
      <c r="B58" s="135"/>
      <c r="C58" s="135"/>
      <c r="D58" s="135">
        <f>'将来負担比率（分子）の構造'!I$49</f>
        <v>4743</v>
      </c>
      <c r="E58" s="135"/>
      <c r="F58" s="135"/>
      <c r="G58" s="135">
        <f>'将来負担比率（分子）の構造'!J$49</f>
        <v>5569</v>
      </c>
      <c r="H58" s="135"/>
      <c r="I58" s="135"/>
      <c r="J58" s="135">
        <f>'将来負担比率（分子）の構造'!K$49</f>
        <v>8427</v>
      </c>
      <c r="K58" s="135"/>
      <c r="L58" s="135"/>
      <c r="M58" s="135">
        <f>'将来負担比率（分子）の構造'!L$49</f>
        <v>9949</v>
      </c>
      <c r="N58" s="135"/>
      <c r="O58" s="135"/>
      <c r="P58" s="135">
        <f>'将来負担比率（分子）の構造'!M$49</f>
        <v>15908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265</v>
      </c>
      <c r="C61" s="135"/>
      <c r="D61" s="135"/>
      <c r="E61" s="135">
        <f>'将来負担比率（分子）の構造'!J$46</f>
        <v>101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6738</v>
      </c>
      <c r="C62" s="135"/>
      <c r="D62" s="135"/>
      <c r="E62" s="135">
        <f>'将来負担比率（分子）の構造'!J$45</f>
        <v>5834</v>
      </c>
      <c r="F62" s="135"/>
      <c r="G62" s="135"/>
      <c r="H62" s="135">
        <f>'将来負担比率（分子）の構造'!K$45</f>
        <v>5686</v>
      </c>
      <c r="I62" s="135"/>
      <c r="J62" s="135"/>
      <c r="K62" s="135">
        <f>'将来負担比率（分子）の構造'!L$45</f>
        <v>5176</v>
      </c>
      <c r="L62" s="135"/>
      <c r="M62" s="135"/>
      <c r="N62" s="135">
        <f>'将来負担比率（分子）の構造'!M$45</f>
        <v>4193</v>
      </c>
      <c r="O62" s="135"/>
      <c r="P62" s="135"/>
    </row>
    <row r="63" spans="1:16">
      <c r="A63" s="135" t="s">
        <v>28</v>
      </c>
      <c r="B63" s="135">
        <f>'将来負担比率（分子）の構造'!I$44</f>
        <v>714</v>
      </c>
      <c r="C63" s="135"/>
      <c r="D63" s="135"/>
      <c r="E63" s="135">
        <f>'将来負担比率（分子）の構造'!J$44</f>
        <v>195</v>
      </c>
      <c r="F63" s="135"/>
      <c r="G63" s="135"/>
      <c r="H63" s="135">
        <f>'将来負担比率（分子）の構造'!K$44</f>
        <v>132</v>
      </c>
      <c r="I63" s="135"/>
      <c r="J63" s="135"/>
      <c r="K63" s="135">
        <f>'将来負担比率（分子）の構造'!L$44</f>
        <v>109</v>
      </c>
      <c r="L63" s="135"/>
      <c r="M63" s="135"/>
      <c r="N63" s="135">
        <f>'将来負担比率（分子）の構造'!M$44</f>
        <v>180</v>
      </c>
      <c r="O63" s="135"/>
      <c r="P63" s="135"/>
    </row>
    <row r="64" spans="1:16">
      <c r="A64" s="135" t="s">
        <v>27</v>
      </c>
      <c r="B64" s="135">
        <f>'将来負担比率（分子）の構造'!I$43</f>
        <v>28226</v>
      </c>
      <c r="C64" s="135"/>
      <c r="D64" s="135"/>
      <c r="E64" s="135">
        <f>'将来負担比率（分子）の構造'!J$43</f>
        <v>27608</v>
      </c>
      <c r="F64" s="135"/>
      <c r="G64" s="135"/>
      <c r="H64" s="135">
        <f>'将来負担比率（分子）の構造'!K$43</f>
        <v>25885</v>
      </c>
      <c r="I64" s="135"/>
      <c r="J64" s="135"/>
      <c r="K64" s="135">
        <f>'将来負担比率（分子）の構造'!L$43</f>
        <v>24582</v>
      </c>
      <c r="L64" s="135"/>
      <c r="M64" s="135"/>
      <c r="N64" s="135">
        <f>'将来負担比率（分子）の構造'!M$43</f>
        <v>22769</v>
      </c>
      <c r="O64" s="135"/>
      <c r="P64" s="135"/>
    </row>
    <row r="65" spans="1:16">
      <c r="A65" s="135" t="s">
        <v>26</v>
      </c>
      <c r="B65" s="135">
        <f>'将来負担比率（分子）の構造'!I$42</f>
        <v>5325</v>
      </c>
      <c r="C65" s="135"/>
      <c r="D65" s="135"/>
      <c r="E65" s="135">
        <f>'将来負担比率（分子）の構造'!J$42</f>
        <v>5022</v>
      </c>
      <c r="F65" s="135"/>
      <c r="G65" s="135"/>
      <c r="H65" s="135">
        <f>'将来負担比率（分子）の構造'!K$42</f>
        <v>5058</v>
      </c>
      <c r="I65" s="135"/>
      <c r="J65" s="135"/>
      <c r="K65" s="135">
        <f>'将来負担比率（分子）の構造'!L$42</f>
        <v>5045</v>
      </c>
      <c r="L65" s="135"/>
      <c r="M65" s="135"/>
      <c r="N65" s="135" t="str">
        <f>'将来負担比率（分子）の構造'!M$42</f>
        <v>-</v>
      </c>
      <c r="O65" s="135"/>
      <c r="P65" s="135"/>
    </row>
    <row r="66" spans="1:16">
      <c r="A66" s="135" t="s">
        <v>25</v>
      </c>
      <c r="B66" s="135">
        <f>'将来負担比率（分子）の構造'!I$41</f>
        <v>33103</v>
      </c>
      <c r="C66" s="135"/>
      <c r="D66" s="135"/>
      <c r="E66" s="135">
        <f>'将来負担比率（分子）の構造'!J$41</f>
        <v>34748</v>
      </c>
      <c r="F66" s="135"/>
      <c r="G66" s="135"/>
      <c r="H66" s="135">
        <f>'将来負担比率（分子）の構造'!K$41</f>
        <v>36341</v>
      </c>
      <c r="I66" s="135"/>
      <c r="J66" s="135"/>
      <c r="K66" s="135">
        <f>'将来負担比率（分子）の構造'!L$41</f>
        <v>36228</v>
      </c>
      <c r="L66" s="135"/>
      <c r="M66" s="135"/>
      <c r="N66" s="135">
        <f>'将来負担比率（分子）の構造'!M$41</f>
        <v>39585</v>
      </c>
      <c r="O66" s="135"/>
      <c r="P66" s="135"/>
    </row>
    <row r="67" spans="1:16">
      <c r="A67" s="135" t="s">
        <v>63</v>
      </c>
      <c r="B67" s="135" t="e">
        <f>NA()</f>
        <v>#N/A</v>
      </c>
      <c r="C67" s="135">
        <f>IF(ISNUMBER('将来負担比率（分子）の構造'!I$52), IF('将来負担比率（分子）の構造'!I$52 &lt; 0, 0, '将来負担比率（分子）の構造'!I$52), NA())</f>
        <v>8492</v>
      </c>
      <c r="D67" s="135" t="e">
        <f>NA()</f>
        <v>#N/A</v>
      </c>
      <c r="E67" s="135" t="e">
        <f>NA()</f>
        <v>#N/A</v>
      </c>
      <c r="F67" s="135">
        <f>IF(ISNUMBER('将来負担比率（分子）の構造'!J$52), IF('将来負担比率（分子）の構造'!J$52 &lt; 0, 0, '将来負担比率（分子）の構造'!J$52), NA())</f>
        <v>6605</v>
      </c>
      <c r="G67" s="135" t="e">
        <f>NA()</f>
        <v>#N/A</v>
      </c>
      <c r="H67" s="135" t="e">
        <f>NA()</f>
        <v>#N/A</v>
      </c>
      <c r="I67" s="135">
        <f>IF(ISNUMBER('将来負担比率（分子）の構造'!K$52), IF('将来負担比率（分子）の構造'!K$52 &lt; 0, 0, '将来負担比率（分子）の構造'!K$52), NA())</f>
        <v>3957</v>
      </c>
      <c r="J67" s="135" t="e">
        <f>NA()</f>
        <v>#N/A</v>
      </c>
      <c r="K67" s="135" t="e">
        <f>NA()</f>
        <v>#N/A</v>
      </c>
      <c r="L67" s="135">
        <f>IF(ISNUMBER('将来負担比率（分子）の構造'!L$52), IF('将来負担比率（分子）の構造'!L$52 &lt; 0, 0, '将来負担比率（分子）の構造'!L$52), NA())</f>
        <v>2176</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16658453</v>
      </c>
      <c r="S5" s="637"/>
      <c r="T5" s="637"/>
      <c r="U5" s="637"/>
      <c r="V5" s="637"/>
      <c r="W5" s="637"/>
      <c r="X5" s="637"/>
      <c r="Y5" s="684"/>
      <c r="Z5" s="697">
        <v>39.5</v>
      </c>
      <c r="AA5" s="697"/>
      <c r="AB5" s="697"/>
      <c r="AC5" s="697"/>
      <c r="AD5" s="698">
        <v>15123324</v>
      </c>
      <c r="AE5" s="698"/>
      <c r="AF5" s="698"/>
      <c r="AG5" s="698"/>
      <c r="AH5" s="698"/>
      <c r="AI5" s="698"/>
      <c r="AJ5" s="698"/>
      <c r="AK5" s="698"/>
      <c r="AL5" s="685">
        <v>70.5</v>
      </c>
      <c r="AM5" s="654"/>
      <c r="AN5" s="654"/>
      <c r="AO5" s="686"/>
      <c r="AP5" s="673" t="s">
        <v>207</v>
      </c>
      <c r="AQ5" s="674"/>
      <c r="AR5" s="674"/>
      <c r="AS5" s="674"/>
      <c r="AT5" s="674"/>
      <c r="AU5" s="674"/>
      <c r="AV5" s="674"/>
      <c r="AW5" s="674"/>
      <c r="AX5" s="674"/>
      <c r="AY5" s="674"/>
      <c r="AZ5" s="674"/>
      <c r="BA5" s="674"/>
      <c r="BB5" s="674"/>
      <c r="BC5" s="674"/>
      <c r="BD5" s="674"/>
      <c r="BE5" s="674"/>
      <c r="BF5" s="675"/>
      <c r="BG5" s="586">
        <v>15121732</v>
      </c>
      <c r="BH5" s="587"/>
      <c r="BI5" s="587"/>
      <c r="BJ5" s="587"/>
      <c r="BK5" s="587"/>
      <c r="BL5" s="587"/>
      <c r="BM5" s="587"/>
      <c r="BN5" s="588"/>
      <c r="BO5" s="639">
        <v>90.8</v>
      </c>
      <c r="BP5" s="639"/>
      <c r="BQ5" s="639"/>
      <c r="BR5" s="639"/>
      <c r="BS5" s="640">
        <v>185039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191884</v>
      </c>
      <c r="S6" s="587"/>
      <c r="T6" s="587"/>
      <c r="U6" s="587"/>
      <c r="V6" s="587"/>
      <c r="W6" s="587"/>
      <c r="X6" s="587"/>
      <c r="Y6" s="588"/>
      <c r="Z6" s="639">
        <v>0.5</v>
      </c>
      <c r="AA6" s="639"/>
      <c r="AB6" s="639"/>
      <c r="AC6" s="639"/>
      <c r="AD6" s="640">
        <v>191884</v>
      </c>
      <c r="AE6" s="640"/>
      <c r="AF6" s="640"/>
      <c r="AG6" s="640"/>
      <c r="AH6" s="640"/>
      <c r="AI6" s="640"/>
      <c r="AJ6" s="640"/>
      <c r="AK6" s="640"/>
      <c r="AL6" s="609">
        <v>0.9</v>
      </c>
      <c r="AM6" s="641"/>
      <c r="AN6" s="641"/>
      <c r="AO6" s="642"/>
      <c r="AP6" s="583" t="s">
        <v>212</v>
      </c>
      <c r="AQ6" s="584"/>
      <c r="AR6" s="584"/>
      <c r="AS6" s="584"/>
      <c r="AT6" s="584"/>
      <c r="AU6" s="584"/>
      <c r="AV6" s="584"/>
      <c r="AW6" s="584"/>
      <c r="AX6" s="584"/>
      <c r="AY6" s="584"/>
      <c r="AZ6" s="584"/>
      <c r="BA6" s="584"/>
      <c r="BB6" s="584"/>
      <c r="BC6" s="584"/>
      <c r="BD6" s="584"/>
      <c r="BE6" s="584"/>
      <c r="BF6" s="585"/>
      <c r="BG6" s="586">
        <v>15121732</v>
      </c>
      <c r="BH6" s="587"/>
      <c r="BI6" s="587"/>
      <c r="BJ6" s="587"/>
      <c r="BK6" s="587"/>
      <c r="BL6" s="587"/>
      <c r="BM6" s="587"/>
      <c r="BN6" s="588"/>
      <c r="BO6" s="639">
        <v>90.8</v>
      </c>
      <c r="BP6" s="639"/>
      <c r="BQ6" s="639"/>
      <c r="BR6" s="639"/>
      <c r="BS6" s="640">
        <v>185039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325592</v>
      </c>
      <c r="CS6" s="587"/>
      <c r="CT6" s="587"/>
      <c r="CU6" s="587"/>
      <c r="CV6" s="587"/>
      <c r="CW6" s="587"/>
      <c r="CX6" s="587"/>
      <c r="CY6" s="588"/>
      <c r="CZ6" s="639">
        <v>0.8</v>
      </c>
      <c r="DA6" s="639"/>
      <c r="DB6" s="639"/>
      <c r="DC6" s="639"/>
      <c r="DD6" s="592">
        <v>5025</v>
      </c>
      <c r="DE6" s="587"/>
      <c r="DF6" s="587"/>
      <c r="DG6" s="587"/>
      <c r="DH6" s="587"/>
      <c r="DI6" s="587"/>
      <c r="DJ6" s="587"/>
      <c r="DK6" s="587"/>
      <c r="DL6" s="587"/>
      <c r="DM6" s="587"/>
      <c r="DN6" s="587"/>
      <c r="DO6" s="587"/>
      <c r="DP6" s="588"/>
      <c r="DQ6" s="592">
        <v>325511</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59702</v>
      </c>
      <c r="S7" s="587"/>
      <c r="T7" s="587"/>
      <c r="U7" s="587"/>
      <c r="V7" s="587"/>
      <c r="W7" s="587"/>
      <c r="X7" s="587"/>
      <c r="Y7" s="588"/>
      <c r="Z7" s="639">
        <v>0.1</v>
      </c>
      <c r="AA7" s="639"/>
      <c r="AB7" s="639"/>
      <c r="AC7" s="639"/>
      <c r="AD7" s="640">
        <v>59702</v>
      </c>
      <c r="AE7" s="640"/>
      <c r="AF7" s="640"/>
      <c r="AG7" s="640"/>
      <c r="AH7" s="640"/>
      <c r="AI7" s="640"/>
      <c r="AJ7" s="640"/>
      <c r="AK7" s="640"/>
      <c r="AL7" s="609">
        <v>0.3</v>
      </c>
      <c r="AM7" s="641"/>
      <c r="AN7" s="641"/>
      <c r="AO7" s="642"/>
      <c r="AP7" s="583" t="s">
        <v>215</v>
      </c>
      <c r="AQ7" s="584"/>
      <c r="AR7" s="584"/>
      <c r="AS7" s="584"/>
      <c r="AT7" s="584"/>
      <c r="AU7" s="584"/>
      <c r="AV7" s="584"/>
      <c r="AW7" s="584"/>
      <c r="AX7" s="584"/>
      <c r="AY7" s="584"/>
      <c r="AZ7" s="584"/>
      <c r="BA7" s="584"/>
      <c r="BB7" s="584"/>
      <c r="BC7" s="584"/>
      <c r="BD7" s="584"/>
      <c r="BE7" s="584"/>
      <c r="BF7" s="585"/>
      <c r="BG7" s="586">
        <v>6705555</v>
      </c>
      <c r="BH7" s="587"/>
      <c r="BI7" s="587"/>
      <c r="BJ7" s="587"/>
      <c r="BK7" s="587"/>
      <c r="BL7" s="587"/>
      <c r="BM7" s="587"/>
      <c r="BN7" s="588"/>
      <c r="BO7" s="639">
        <v>40.299999999999997</v>
      </c>
      <c r="BP7" s="639"/>
      <c r="BQ7" s="639"/>
      <c r="BR7" s="639"/>
      <c r="BS7" s="640">
        <v>185039</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6460603</v>
      </c>
      <c r="CS7" s="587"/>
      <c r="CT7" s="587"/>
      <c r="CU7" s="587"/>
      <c r="CV7" s="587"/>
      <c r="CW7" s="587"/>
      <c r="CX7" s="587"/>
      <c r="CY7" s="588"/>
      <c r="CZ7" s="639">
        <v>15.6</v>
      </c>
      <c r="DA7" s="639"/>
      <c r="DB7" s="639"/>
      <c r="DC7" s="639"/>
      <c r="DD7" s="592">
        <v>1814890</v>
      </c>
      <c r="DE7" s="587"/>
      <c r="DF7" s="587"/>
      <c r="DG7" s="587"/>
      <c r="DH7" s="587"/>
      <c r="DI7" s="587"/>
      <c r="DJ7" s="587"/>
      <c r="DK7" s="587"/>
      <c r="DL7" s="587"/>
      <c r="DM7" s="587"/>
      <c r="DN7" s="587"/>
      <c r="DO7" s="587"/>
      <c r="DP7" s="588"/>
      <c r="DQ7" s="592">
        <v>4875985</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86467</v>
      </c>
      <c r="S8" s="587"/>
      <c r="T8" s="587"/>
      <c r="U8" s="587"/>
      <c r="V8" s="587"/>
      <c r="W8" s="587"/>
      <c r="X8" s="587"/>
      <c r="Y8" s="588"/>
      <c r="Z8" s="639">
        <v>0.2</v>
      </c>
      <c r="AA8" s="639"/>
      <c r="AB8" s="639"/>
      <c r="AC8" s="639"/>
      <c r="AD8" s="640">
        <v>86467</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160963</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16409489</v>
      </c>
      <c r="CS8" s="587"/>
      <c r="CT8" s="587"/>
      <c r="CU8" s="587"/>
      <c r="CV8" s="587"/>
      <c r="CW8" s="587"/>
      <c r="CX8" s="587"/>
      <c r="CY8" s="588"/>
      <c r="CZ8" s="639">
        <v>39.6</v>
      </c>
      <c r="DA8" s="639"/>
      <c r="DB8" s="639"/>
      <c r="DC8" s="639"/>
      <c r="DD8" s="592">
        <v>261435</v>
      </c>
      <c r="DE8" s="587"/>
      <c r="DF8" s="587"/>
      <c r="DG8" s="587"/>
      <c r="DH8" s="587"/>
      <c r="DI8" s="587"/>
      <c r="DJ8" s="587"/>
      <c r="DK8" s="587"/>
      <c r="DL8" s="587"/>
      <c r="DM8" s="587"/>
      <c r="DN8" s="587"/>
      <c r="DO8" s="587"/>
      <c r="DP8" s="588"/>
      <c r="DQ8" s="592">
        <v>7942333</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132422</v>
      </c>
      <c r="S9" s="587"/>
      <c r="T9" s="587"/>
      <c r="U9" s="587"/>
      <c r="V9" s="587"/>
      <c r="W9" s="587"/>
      <c r="X9" s="587"/>
      <c r="Y9" s="588"/>
      <c r="Z9" s="639">
        <v>0.3</v>
      </c>
      <c r="AA9" s="639"/>
      <c r="AB9" s="639"/>
      <c r="AC9" s="639"/>
      <c r="AD9" s="640">
        <v>132422</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5313977</v>
      </c>
      <c r="BH9" s="587"/>
      <c r="BI9" s="587"/>
      <c r="BJ9" s="587"/>
      <c r="BK9" s="587"/>
      <c r="BL9" s="587"/>
      <c r="BM9" s="587"/>
      <c r="BN9" s="588"/>
      <c r="BO9" s="639">
        <v>31.9</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2782655</v>
      </c>
      <c r="CS9" s="587"/>
      <c r="CT9" s="587"/>
      <c r="CU9" s="587"/>
      <c r="CV9" s="587"/>
      <c r="CW9" s="587"/>
      <c r="CX9" s="587"/>
      <c r="CY9" s="588"/>
      <c r="CZ9" s="639">
        <v>6.7</v>
      </c>
      <c r="DA9" s="639"/>
      <c r="DB9" s="639"/>
      <c r="DC9" s="639"/>
      <c r="DD9" s="592">
        <v>64201</v>
      </c>
      <c r="DE9" s="587"/>
      <c r="DF9" s="587"/>
      <c r="DG9" s="587"/>
      <c r="DH9" s="587"/>
      <c r="DI9" s="587"/>
      <c r="DJ9" s="587"/>
      <c r="DK9" s="587"/>
      <c r="DL9" s="587"/>
      <c r="DM9" s="587"/>
      <c r="DN9" s="587"/>
      <c r="DO9" s="587"/>
      <c r="DP9" s="588"/>
      <c r="DQ9" s="592">
        <v>2262490</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1216965</v>
      </c>
      <c r="S10" s="587"/>
      <c r="T10" s="587"/>
      <c r="U10" s="587"/>
      <c r="V10" s="587"/>
      <c r="W10" s="587"/>
      <c r="X10" s="587"/>
      <c r="Y10" s="588"/>
      <c r="Z10" s="639">
        <v>2.9</v>
      </c>
      <c r="AA10" s="639"/>
      <c r="AB10" s="639"/>
      <c r="AC10" s="639"/>
      <c r="AD10" s="640">
        <v>1216965</v>
      </c>
      <c r="AE10" s="640"/>
      <c r="AF10" s="640"/>
      <c r="AG10" s="640"/>
      <c r="AH10" s="640"/>
      <c r="AI10" s="640"/>
      <c r="AJ10" s="640"/>
      <c r="AK10" s="640"/>
      <c r="AL10" s="609">
        <v>5.7</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354170</v>
      </c>
      <c r="BH10" s="587"/>
      <c r="BI10" s="587"/>
      <c r="BJ10" s="587"/>
      <c r="BK10" s="587"/>
      <c r="BL10" s="587"/>
      <c r="BM10" s="587"/>
      <c r="BN10" s="588"/>
      <c r="BO10" s="639">
        <v>2.1</v>
      </c>
      <c r="BP10" s="639"/>
      <c r="BQ10" s="639"/>
      <c r="BR10" s="639"/>
      <c r="BS10" s="592">
        <v>42292</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24202</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13444</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23454</v>
      </c>
      <c r="S11" s="587"/>
      <c r="T11" s="587"/>
      <c r="U11" s="587"/>
      <c r="V11" s="587"/>
      <c r="W11" s="587"/>
      <c r="X11" s="587"/>
      <c r="Y11" s="588"/>
      <c r="Z11" s="639">
        <v>0.1</v>
      </c>
      <c r="AA11" s="639"/>
      <c r="AB11" s="639"/>
      <c r="AC11" s="639"/>
      <c r="AD11" s="640">
        <v>23454</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876445</v>
      </c>
      <c r="BH11" s="587"/>
      <c r="BI11" s="587"/>
      <c r="BJ11" s="587"/>
      <c r="BK11" s="587"/>
      <c r="BL11" s="587"/>
      <c r="BM11" s="587"/>
      <c r="BN11" s="588"/>
      <c r="BO11" s="639">
        <v>5.3</v>
      </c>
      <c r="BP11" s="639"/>
      <c r="BQ11" s="639"/>
      <c r="BR11" s="639"/>
      <c r="BS11" s="592">
        <v>142747</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30725</v>
      </c>
      <c r="CS11" s="587"/>
      <c r="CT11" s="587"/>
      <c r="CU11" s="587"/>
      <c r="CV11" s="587"/>
      <c r="CW11" s="587"/>
      <c r="CX11" s="587"/>
      <c r="CY11" s="588"/>
      <c r="CZ11" s="639">
        <v>0.1</v>
      </c>
      <c r="DA11" s="639"/>
      <c r="DB11" s="639"/>
      <c r="DC11" s="639"/>
      <c r="DD11" s="592">
        <v>181</v>
      </c>
      <c r="DE11" s="587"/>
      <c r="DF11" s="587"/>
      <c r="DG11" s="587"/>
      <c r="DH11" s="587"/>
      <c r="DI11" s="587"/>
      <c r="DJ11" s="587"/>
      <c r="DK11" s="587"/>
      <c r="DL11" s="587"/>
      <c r="DM11" s="587"/>
      <c r="DN11" s="587"/>
      <c r="DO11" s="587"/>
      <c r="DP11" s="588"/>
      <c r="DQ11" s="592">
        <v>29192</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7355879</v>
      </c>
      <c r="BH12" s="587"/>
      <c r="BI12" s="587"/>
      <c r="BJ12" s="587"/>
      <c r="BK12" s="587"/>
      <c r="BL12" s="587"/>
      <c r="BM12" s="587"/>
      <c r="BN12" s="588"/>
      <c r="BO12" s="639">
        <v>44.2</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81581</v>
      </c>
      <c r="CS12" s="587"/>
      <c r="CT12" s="587"/>
      <c r="CU12" s="587"/>
      <c r="CV12" s="587"/>
      <c r="CW12" s="587"/>
      <c r="CX12" s="587"/>
      <c r="CY12" s="588"/>
      <c r="CZ12" s="639">
        <v>0.2</v>
      </c>
      <c r="DA12" s="639"/>
      <c r="DB12" s="639"/>
      <c r="DC12" s="639"/>
      <c r="DD12" s="592" t="s">
        <v>111</v>
      </c>
      <c r="DE12" s="587"/>
      <c r="DF12" s="587"/>
      <c r="DG12" s="587"/>
      <c r="DH12" s="587"/>
      <c r="DI12" s="587"/>
      <c r="DJ12" s="587"/>
      <c r="DK12" s="587"/>
      <c r="DL12" s="587"/>
      <c r="DM12" s="587"/>
      <c r="DN12" s="587"/>
      <c r="DO12" s="587"/>
      <c r="DP12" s="588"/>
      <c r="DQ12" s="592">
        <v>80735</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94402</v>
      </c>
      <c r="S13" s="587"/>
      <c r="T13" s="587"/>
      <c r="U13" s="587"/>
      <c r="V13" s="587"/>
      <c r="W13" s="587"/>
      <c r="X13" s="587"/>
      <c r="Y13" s="588"/>
      <c r="Z13" s="639">
        <v>0.2</v>
      </c>
      <c r="AA13" s="639"/>
      <c r="AB13" s="639"/>
      <c r="AC13" s="639"/>
      <c r="AD13" s="640">
        <v>94402</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7214321</v>
      </c>
      <c r="BH13" s="587"/>
      <c r="BI13" s="587"/>
      <c r="BJ13" s="587"/>
      <c r="BK13" s="587"/>
      <c r="BL13" s="587"/>
      <c r="BM13" s="587"/>
      <c r="BN13" s="588"/>
      <c r="BO13" s="639">
        <v>43.3</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6209044</v>
      </c>
      <c r="CS13" s="587"/>
      <c r="CT13" s="587"/>
      <c r="CU13" s="587"/>
      <c r="CV13" s="587"/>
      <c r="CW13" s="587"/>
      <c r="CX13" s="587"/>
      <c r="CY13" s="588"/>
      <c r="CZ13" s="639">
        <v>15</v>
      </c>
      <c r="DA13" s="639"/>
      <c r="DB13" s="639"/>
      <c r="DC13" s="639"/>
      <c r="DD13" s="592">
        <v>357421</v>
      </c>
      <c r="DE13" s="587"/>
      <c r="DF13" s="587"/>
      <c r="DG13" s="587"/>
      <c r="DH13" s="587"/>
      <c r="DI13" s="587"/>
      <c r="DJ13" s="587"/>
      <c r="DK13" s="587"/>
      <c r="DL13" s="587"/>
      <c r="DM13" s="587"/>
      <c r="DN13" s="587"/>
      <c r="DO13" s="587"/>
      <c r="DP13" s="588"/>
      <c r="DQ13" s="592">
        <v>2906148</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115253</v>
      </c>
      <c r="BH14" s="587"/>
      <c r="BI14" s="587"/>
      <c r="BJ14" s="587"/>
      <c r="BK14" s="587"/>
      <c r="BL14" s="587"/>
      <c r="BM14" s="587"/>
      <c r="BN14" s="588"/>
      <c r="BO14" s="639">
        <v>0.7</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1333489</v>
      </c>
      <c r="CS14" s="587"/>
      <c r="CT14" s="587"/>
      <c r="CU14" s="587"/>
      <c r="CV14" s="587"/>
      <c r="CW14" s="587"/>
      <c r="CX14" s="587"/>
      <c r="CY14" s="588"/>
      <c r="CZ14" s="639">
        <v>3.2</v>
      </c>
      <c r="DA14" s="639"/>
      <c r="DB14" s="639"/>
      <c r="DC14" s="639"/>
      <c r="DD14" s="592">
        <v>273861</v>
      </c>
      <c r="DE14" s="587"/>
      <c r="DF14" s="587"/>
      <c r="DG14" s="587"/>
      <c r="DH14" s="587"/>
      <c r="DI14" s="587"/>
      <c r="DJ14" s="587"/>
      <c r="DK14" s="587"/>
      <c r="DL14" s="587"/>
      <c r="DM14" s="587"/>
      <c r="DN14" s="587"/>
      <c r="DO14" s="587"/>
      <c r="DP14" s="588"/>
      <c r="DQ14" s="592">
        <v>1056458</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99607</v>
      </c>
      <c r="S15" s="587"/>
      <c r="T15" s="587"/>
      <c r="U15" s="587"/>
      <c r="V15" s="587"/>
      <c r="W15" s="587"/>
      <c r="X15" s="587"/>
      <c r="Y15" s="588"/>
      <c r="Z15" s="639">
        <v>0.2</v>
      </c>
      <c r="AA15" s="639"/>
      <c r="AB15" s="639"/>
      <c r="AC15" s="639"/>
      <c r="AD15" s="640">
        <v>99607</v>
      </c>
      <c r="AE15" s="640"/>
      <c r="AF15" s="640"/>
      <c r="AG15" s="640"/>
      <c r="AH15" s="640"/>
      <c r="AI15" s="640"/>
      <c r="AJ15" s="640"/>
      <c r="AK15" s="640"/>
      <c r="AL15" s="609">
        <v>0.5</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945045</v>
      </c>
      <c r="BH15" s="587"/>
      <c r="BI15" s="587"/>
      <c r="BJ15" s="587"/>
      <c r="BK15" s="587"/>
      <c r="BL15" s="587"/>
      <c r="BM15" s="587"/>
      <c r="BN15" s="588"/>
      <c r="BO15" s="639">
        <v>5.7</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3957718</v>
      </c>
      <c r="CS15" s="587"/>
      <c r="CT15" s="587"/>
      <c r="CU15" s="587"/>
      <c r="CV15" s="587"/>
      <c r="CW15" s="587"/>
      <c r="CX15" s="587"/>
      <c r="CY15" s="588"/>
      <c r="CZ15" s="639">
        <v>9.6</v>
      </c>
      <c r="DA15" s="639"/>
      <c r="DB15" s="639"/>
      <c r="DC15" s="639"/>
      <c r="DD15" s="592">
        <v>1041537</v>
      </c>
      <c r="DE15" s="587"/>
      <c r="DF15" s="587"/>
      <c r="DG15" s="587"/>
      <c r="DH15" s="587"/>
      <c r="DI15" s="587"/>
      <c r="DJ15" s="587"/>
      <c r="DK15" s="587"/>
      <c r="DL15" s="587"/>
      <c r="DM15" s="587"/>
      <c r="DN15" s="587"/>
      <c r="DO15" s="587"/>
      <c r="DP15" s="588"/>
      <c r="DQ15" s="592">
        <v>2921713</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4446303</v>
      </c>
      <c r="S16" s="587"/>
      <c r="T16" s="587"/>
      <c r="U16" s="587"/>
      <c r="V16" s="587"/>
      <c r="W16" s="587"/>
      <c r="X16" s="587"/>
      <c r="Y16" s="588"/>
      <c r="Z16" s="639">
        <v>10.5</v>
      </c>
      <c r="AA16" s="639"/>
      <c r="AB16" s="639"/>
      <c r="AC16" s="639"/>
      <c r="AD16" s="640">
        <v>4122889</v>
      </c>
      <c r="AE16" s="640"/>
      <c r="AF16" s="640"/>
      <c r="AG16" s="640"/>
      <c r="AH16" s="640"/>
      <c r="AI16" s="640"/>
      <c r="AJ16" s="640"/>
      <c r="AK16" s="640"/>
      <c r="AL16" s="609">
        <v>19.2</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4122889</v>
      </c>
      <c r="S17" s="587"/>
      <c r="T17" s="587"/>
      <c r="U17" s="587"/>
      <c r="V17" s="587"/>
      <c r="W17" s="587"/>
      <c r="X17" s="587"/>
      <c r="Y17" s="588"/>
      <c r="Z17" s="639">
        <v>9.8000000000000007</v>
      </c>
      <c r="AA17" s="639"/>
      <c r="AB17" s="639"/>
      <c r="AC17" s="639"/>
      <c r="AD17" s="640">
        <v>4122889</v>
      </c>
      <c r="AE17" s="640"/>
      <c r="AF17" s="640"/>
      <c r="AG17" s="640"/>
      <c r="AH17" s="640"/>
      <c r="AI17" s="640"/>
      <c r="AJ17" s="640"/>
      <c r="AK17" s="640"/>
      <c r="AL17" s="609">
        <v>19.2</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3819505</v>
      </c>
      <c r="CS17" s="587"/>
      <c r="CT17" s="587"/>
      <c r="CU17" s="587"/>
      <c r="CV17" s="587"/>
      <c r="CW17" s="587"/>
      <c r="CX17" s="587"/>
      <c r="CY17" s="588"/>
      <c r="CZ17" s="639">
        <v>9.1999999999999993</v>
      </c>
      <c r="DA17" s="639"/>
      <c r="DB17" s="639"/>
      <c r="DC17" s="639"/>
      <c r="DD17" s="592" t="s">
        <v>111</v>
      </c>
      <c r="DE17" s="587"/>
      <c r="DF17" s="587"/>
      <c r="DG17" s="587"/>
      <c r="DH17" s="587"/>
      <c r="DI17" s="587"/>
      <c r="DJ17" s="587"/>
      <c r="DK17" s="587"/>
      <c r="DL17" s="587"/>
      <c r="DM17" s="587"/>
      <c r="DN17" s="587"/>
      <c r="DO17" s="587"/>
      <c r="DP17" s="588"/>
      <c r="DQ17" s="592">
        <v>3759799</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323409</v>
      </c>
      <c r="S18" s="587"/>
      <c r="T18" s="587"/>
      <c r="U18" s="587"/>
      <c r="V18" s="587"/>
      <c r="W18" s="587"/>
      <c r="X18" s="587"/>
      <c r="Y18" s="588"/>
      <c r="Z18" s="639">
        <v>0.8</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1536721</v>
      </c>
      <c r="BH19" s="587"/>
      <c r="BI19" s="587"/>
      <c r="BJ19" s="587"/>
      <c r="BK19" s="587"/>
      <c r="BL19" s="587"/>
      <c r="BM19" s="587"/>
      <c r="BN19" s="588"/>
      <c r="BO19" s="639">
        <v>9.1999999999999993</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23009659</v>
      </c>
      <c r="S20" s="587"/>
      <c r="T20" s="587"/>
      <c r="U20" s="587"/>
      <c r="V20" s="587"/>
      <c r="W20" s="587"/>
      <c r="X20" s="587"/>
      <c r="Y20" s="588"/>
      <c r="Z20" s="639">
        <v>54.5</v>
      </c>
      <c r="AA20" s="639"/>
      <c r="AB20" s="639"/>
      <c r="AC20" s="639"/>
      <c r="AD20" s="640">
        <v>21151116</v>
      </c>
      <c r="AE20" s="640"/>
      <c r="AF20" s="640"/>
      <c r="AG20" s="640"/>
      <c r="AH20" s="640"/>
      <c r="AI20" s="640"/>
      <c r="AJ20" s="640"/>
      <c r="AK20" s="640"/>
      <c r="AL20" s="609">
        <v>98.6</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1536721</v>
      </c>
      <c r="BH20" s="587"/>
      <c r="BI20" s="587"/>
      <c r="BJ20" s="587"/>
      <c r="BK20" s="587"/>
      <c r="BL20" s="587"/>
      <c r="BM20" s="587"/>
      <c r="BN20" s="588"/>
      <c r="BO20" s="639">
        <v>9.1999999999999993</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41434603</v>
      </c>
      <c r="CS20" s="587"/>
      <c r="CT20" s="587"/>
      <c r="CU20" s="587"/>
      <c r="CV20" s="587"/>
      <c r="CW20" s="587"/>
      <c r="CX20" s="587"/>
      <c r="CY20" s="588"/>
      <c r="CZ20" s="639">
        <v>100</v>
      </c>
      <c r="DA20" s="639"/>
      <c r="DB20" s="639"/>
      <c r="DC20" s="639"/>
      <c r="DD20" s="592">
        <v>3818551</v>
      </c>
      <c r="DE20" s="587"/>
      <c r="DF20" s="587"/>
      <c r="DG20" s="587"/>
      <c r="DH20" s="587"/>
      <c r="DI20" s="587"/>
      <c r="DJ20" s="587"/>
      <c r="DK20" s="587"/>
      <c r="DL20" s="587"/>
      <c r="DM20" s="587"/>
      <c r="DN20" s="587"/>
      <c r="DO20" s="587"/>
      <c r="DP20" s="588"/>
      <c r="DQ20" s="592">
        <v>26173808</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18786</v>
      </c>
      <c r="S21" s="587"/>
      <c r="T21" s="587"/>
      <c r="U21" s="587"/>
      <c r="V21" s="587"/>
      <c r="W21" s="587"/>
      <c r="X21" s="587"/>
      <c r="Y21" s="588"/>
      <c r="Z21" s="639">
        <v>0</v>
      </c>
      <c r="AA21" s="639"/>
      <c r="AB21" s="639"/>
      <c r="AC21" s="639"/>
      <c r="AD21" s="640">
        <v>18786</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1592</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398329</v>
      </c>
      <c r="S22" s="587"/>
      <c r="T22" s="587"/>
      <c r="U22" s="587"/>
      <c r="V22" s="587"/>
      <c r="W22" s="587"/>
      <c r="X22" s="587"/>
      <c r="Y22" s="588"/>
      <c r="Z22" s="639">
        <v>0.9</v>
      </c>
      <c r="AA22" s="639"/>
      <c r="AB22" s="639"/>
      <c r="AC22" s="639"/>
      <c r="AD22" s="640">
        <v>2567</v>
      </c>
      <c r="AE22" s="640"/>
      <c r="AF22" s="640"/>
      <c r="AG22" s="640"/>
      <c r="AH22" s="640"/>
      <c r="AI22" s="640"/>
      <c r="AJ22" s="640"/>
      <c r="AK22" s="640"/>
      <c r="AL22" s="609">
        <v>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406415</v>
      </c>
      <c r="S23" s="587"/>
      <c r="T23" s="587"/>
      <c r="U23" s="587"/>
      <c r="V23" s="587"/>
      <c r="W23" s="587"/>
      <c r="X23" s="587"/>
      <c r="Y23" s="588"/>
      <c r="Z23" s="639">
        <v>1</v>
      </c>
      <c r="AA23" s="639"/>
      <c r="AB23" s="639"/>
      <c r="AC23" s="639"/>
      <c r="AD23" s="640">
        <v>10174</v>
      </c>
      <c r="AE23" s="640"/>
      <c r="AF23" s="640"/>
      <c r="AG23" s="640"/>
      <c r="AH23" s="640"/>
      <c r="AI23" s="640"/>
      <c r="AJ23" s="640"/>
      <c r="AK23" s="640"/>
      <c r="AL23" s="609">
        <v>0</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1535129</v>
      </c>
      <c r="BH23" s="587"/>
      <c r="BI23" s="587"/>
      <c r="BJ23" s="587"/>
      <c r="BK23" s="587"/>
      <c r="BL23" s="587"/>
      <c r="BM23" s="587"/>
      <c r="BN23" s="588"/>
      <c r="BO23" s="639">
        <v>9.1999999999999993</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413023</v>
      </c>
      <c r="S24" s="587"/>
      <c r="T24" s="587"/>
      <c r="U24" s="587"/>
      <c r="V24" s="587"/>
      <c r="W24" s="587"/>
      <c r="X24" s="587"/>
      <c r="Y24" s="588"/>
      <c r="Z24" s="639">
        <v>1</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19981632</v>
      </c>
      <c r="CS24" s="637"/>
      <c r="CT24" s="637"/>
      <c r="CU24" s="637"/>
      <c r="CV24" s="637"/>
      <c r="CW24" s="637"/>
      <c r="CX24" s="637"/>
      <c r="CY24" s="684"/>
      <c r="CZ24" s="688">
        <v>48.2</v>
      </c>
      <c r="DA24" s="689"/>
      <c r="DB24" s="689"/>
      <c r="DC24" s="690"/>
      <c r="DD24" s="683">
        <v>12454379</v>
      </c>
      <c r="DE24" s="637"/>
      <c r="DF24" s="637"/>
      <c r="DG24" s="637"/>
      <c r="DH24" s="637"/>
      <c r="DI24" s="637"/>
      <c r="DJ24" s="637"/>
      <c r="DK24" s="684"/>
      <c r="DL24" s="683">
        <v>12227438</v>
      </c>
      <c r="DM24" s="637"/>
      <c r="DN24" s="637"/>
      <c r="DO24" s="637"/>
      <c r="DP24" s="637"/>
      <c r="DQ24" s="637"/>
      <c r="DR24" s="637"/>
      <c r="DS24" s="637"/>
      <c r="DT24" s="637"/>
      <c r="DU24" s="637"/>
      <c r="DV24" s="684"/>
      <c r="DW24" s="685">
        <v>52.4</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6195427</v>
      </c>
      <c r="S25" s="587"/>
      <c r="T25" s="587"/>
      <c r="U25" s="587"/>
      <c r="V25" s="587"/>
      <c r="W25" s="587"/>
      <c r="X25" s="587"/>
      <c r="Y25" s="588"/>
      <c r="Z25" s="639">
        <v>14.7</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6095257</v>
      </c>
      <c r="CS25" s="605"/>
      <c r="CT25" s="605"/>
      <c r="CU25" s="605"/>
      <c r="CV25" s="605"/>
      <c r="CW25" s="605"/>
      <c r="CX25" s="605"/>
      <c r="CY25" s="606"/>
      <c r="CZ25" s="589">
        <v>14.7</v>
      </c>
      <c r="DA25" s="607"/>
      <c r="DB25" s="607"/>
      <c r="DC25" s="608"/>
      <c r="DD25" s="592">
        <v>5673815</v>
      </c>
      <c r="DE25" s="605"/>
      <c r="DF25" s="605"/>
      <c r="DG25" s="605"/>
      <c r="DH25" s="605"/>
      <c r="DI25" s="605"/>
      <c r="DJ25" s="605"/>
      <c r="DK25" s="606"/>
      <c r="DL25" s="592">
        <v>5448480</v>
      </c>
      <c r="DM25" s="605"/>
      <c r="DN25" s="605"/>
      <c r="DO25" s="605"/>
      <c r="DP25" s="605"/>
      <c r="DQ25" s="605"/>
      <c r="DR25" s="605"/>
      <c r="DS25" s="605"/>
      <c r="DT25" s="605"/>
      <c r="DU25" s="605"/>
      <c r="DV25" s="606"/>
      <c r="DW25" s="609">
        <v>23.3</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4140361</v>
      </c>
      <c r="CS26" s="587"/>
      <c r="CT26" s="587"/>
      <c r="CU26" s="587"/>
      <c r="CV26" s="587"/>
      <c r="CW26" s="587"/>
      <c r="CX26" s="587"/>
      <c r="CY26" s="588"/>
      <c r="CZ26" s="589">
        <v>10</v>
      </c>
      <c r="DA26" s="607"/>
      <c r="DB26" s="607"/>
      <c r="DC26" s="608"/>
      <c r="DD26" s="592">
        <v>3752185</v>
      </c>
      <c r="DE26" s="587"/>
      <c r="DF26" s="587"/>
      <c r="DG26" s="587"/>
      <c r="DH26" s="587"/>
      <c r="DI26" s="587"/>
      <c r="DJ26" s="587"/>
      <c r="DK26" s="588"/>
      <c r="DL26" s="592" t="s">
        <v>277</v>
      </c>
      <c r="DM26" s="587"/>
      <c r="DN26" s="587"/>
      <c r="DO26" s="587"/>
      <c r="DP26" s="587"/>
      <c r="DQ26" s="587"/>
      <c r="DR26" s="587"/>
      <c r="DS26" s="587"/>
      <c r="DT26" s="587"/>
      <c r="DU26" s="587"/>
      <c r="DV26" s="588"/>
      <c r="DW26" s="609" t="s">
        <v>277</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2738224</v>
      </c>
      <c r="S27" s="587"/>
      <c r="T27" s="587"/>
      <c r="U27" s="587"/>
      <c r="V27" s="587"/>
      <c r="W27" s="587"/>
      <c r="X27" s="587"/>
      <c r="Y27" s="588"/>
      <c r="Z27" s="639">
        <v>6.5</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16658453</v>
      </c>
      <c r="BH27" s="587"/>
      <c r="BI27" s="587"/>
      <c r="BJ27" s="587"/>
      <c r="BK27" s="587"/>
      <c r="BL27" s="587"/>
      <c r="BM27" s="587"/>
      <c r="BN27" s="588"/>
      <c r="BO27" s="639">
        <v>100</v>
      </c>
      <c r="BP27" s="639"/>
      <c r="BQ27" s="639"/>
      <c r="BR27" s="639"/>
      <c r="BS27" s="592">
        <v>185039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10066870</v>
      </c>
      <c r="CS27" s="605"/>
      <c r="CT27" s="605"/>
      <c r="CU27" s="605"/>
      <c r="CV27" s="605"/>
      <c r="CW27" s="605"/>
      <c r="CX27" s="605"/>
      <c r="CY27" s="606"/>
      <c r="CZ27" s="589">
        <v>24.3</v>
      </c>
      <c r="DA27" s="607"/>
      <c r="DB27" s="607"/>
      <c r="DC27" s="608"/>
      <c r="DD27" s="592">
        <v>3020765</v>
      </c>
      <c r="DE27" s="605"/>
      <c r="DF27" s="605"/>
      <c r="DG27" s="605"/>
      <c r="DH27" s="605"/>
      <c r="DI27" s="605"/>
      <c r="DJ27" s="605"/>
      <c r="DK27" s="606"/>
      <c r="DL27" s="592">
        <v>3019159</v>
      </c>
      <c r="DM27" s="605"/>
      <c r="DN27" s="605"/>
      <c r="DO27" s="605"/>
      <c r="DP27" s="605"/>
      <c r="DQ27" s="605"/>
      <c r="DR27" s="605"/>
      <c r="DS27" s="605"/>
      <c r="DT27" s="605"/>
      <c r="DU27" s="605"/>
      <c r="DV27" s="606"/>
      <c r="DW27" s="609">
        <v>12.9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31859</v>
      </c>
      <c r="S28" s="587"/>
      <c r="T28" s="587"/>
      <c r="U28" s="587"/>
      <c r="V28" s="587"/>
      <c r="W28" s="587"/>
      <c r="X28" s="587"/>
      <c r="Y28" s="588"/>
      <c r="Z28" s="639">
        <v>0.1</v>
      </c>
      <c r="AA28" s="639"/>
      <c r="AB28" s="639"/>
      <c r="AC28" s="639"/>
      <c r="AD28" s="640">
        <v>22850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3819505</v>
      </c>
      <c r="CS28" s="587"/>
      <c r="CT28" s="587"/>
      <c r="CU28" s="587"/>
      <c r="CV28" s="587"/>
      <c r="CW28" s="587"/>
      <c r="CX28" s="587"/>
      <c r="CY28" s="588"/>
      <c r="CZ28" s="589">
        <v>9.1999999999999993</v>
      </c>
      <c r="DA28" s="607"/>
      <c r="DB28" s="607"/>
      <c r="DC28" s="608"/>
      <c r="DD28" s="592">
        <v>3759799</v>
      </c>
      <c r="DE28" s="587"/>
      <c r="DF28" s="587"/>
      <c r="DG28" s="587"/>
      <c r="DH28" s="587"/>
      <c r="DI28" s="587"/>
      <c r="DJ28" s="587"/>
      <c r="DK28" s="588"/>
      <c r="DL28" s="592">
        <v>3759799</v>
      </c>
      <c r="DM28" s="587"/>
      <c r="DN28" s="587"/>
      <c r="DO28" s="587"/>
      <c r="DP28" s="587"/>
      <c r="DQ28" s="587"/>
      <c r="DR28" s="587"/>
      <c r="DS28" s="587"/>
      <c r="DT28" s="587"/>
      <c r="DU28" s="587"/>
      <c r="DV28" s="588"/>
      <c r="DW28" s="609">
        <v>16.100000000000001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3121</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3811006</v>
      </c>
      <c r="CS29" s="605"/>
      <c r="CT29" s="605"/>
      <c r="CU29" s="605"/>
      <c r="CV29" s="605"/>
      <c r="CW29" s="605"/>
      <c r="CX29" s="605"/>
      <c r="CY29" s="606"/>
      <c r="CZ29" s="589">
        <v>9.1999999999999993</v>
      </c>
      <c r="DA29" s="607"/>
      <c r="DB29" s="607"/>
      <c r="DC29" s="608"/>
      <c r="DD29" s="592">
        <v>3751300</v>
      </c>
      <c r="DE29" s="605"/>
      <c r="DF29" s="605"/>
      <c r="DG29" s="605"/>
      <c r="DH29" s="605"/>
      <c r="DI29" s="605"/>
      <c r="DJ29" s="605"/>
      <c r="DK29" s="606"/>
      <c r="DL29" s="592">
        <v>3751300</v>
      </c>
      <c r="DM29" s="605"/>
      <c r="DN29" s="605"/>
      <c r="DO29" s="605"/>
      <c r="DP29" s="605"/>
      <c r="DQ29" s="605"/>
      <c r="DR29" s="605"/>
      <c r="DS29" s="605"/>
      <c r="DT29" s="605"/>
      <c r="DU29" s="605"/>
      <c r="DV29" s="606"/>
      <c r="DW29" s="609">
        <v>16.100000000000001</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670142</v>
      </c>
      <c r="S30" s="587"/>
      <c r="T30" s="587"/>
      <c r="U30" s="587"/>
      <c r="V30" s="587"/>
      <c r="W30" s="587"/>
      <c r="X30" s="587"/>
      <c r="Y30" s="588"/>
      <c r="Z30" s="639">
        <v>1.6</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98.2</v>
      </c>
      <c r="BH30" s="653"/>
      <c r="BI30" s="653"/>
      <c r="BJ30" s="653"/>
      <c r="BK30" s="653"/>
      <c r="BL30" s="653"/>
      <c r="BM30" s="654">
        <v>94.1</v>
      </c>
      <c r="BN30" s="653"/>
      <c r="BO30" s="653"/>
      <c r="BP30" s="653"/>
      <c r="BQ30" s="655"/>
      <c r="BR30" s="652">
        <v>98</v>
      </c>
      <c r="BS30" s="653"/>
      <c r="BT30" s="653"/>
      <c r="BU30" s="653"/>
      <c r="BV30" s="653"/>
      <c r="BW30" s="653"/>
      <c r="BX30" s="654">
        <v>93.3</v>
      </c>
      <c r="BY30" s="653"/>
      <c r="BZ30" s="653"/>
      <c r="CA30" s="653"/>
      <c r="CB30" s="655"/>
      <c r="CD30" s="658"/>
      <c r="CE30" s="659"/>
      <c r="CF30" s="623" t="s">
        <v>290</v>
      </c>
      <c r="CG30" s="620"/>
      <c r="CH30" s="620"/>
      <c r="CI30" s="620"/>
      <c r="CJ30" s="620"/>
      <c r="CK30" s="620"/>
      <c r="CL30" s="620"/>
      <c r="CM30" s="620"/>
      <c r="CN30" s="620"/>
      <c r="CO30" s="620"/>
      <c r="CP30" s="620"/>
      <c r="CQ30" s="621"/>
      <c r="CR30" s="586">
        <v>3310311</v>
      </c>
      <c r="CS30" s="587"/>
      <c r="CT30" s="587"/>
      <c r="CU30" s="587"/>
      <c r="CV30" s="587"/>
      <c r="CW30" s="587"/>
      <c r="CX30" s="587"/>
      <c r="CY30" s="588"/>
      <c r="CZ30" s="589">
        <v>8</v>
      </c>
      <c r="DA30" s="607"/>
      <c r="DB30" s="607"/>
      <c r="DC30" s="608"/>
      <c r="DD30" s="592">
        <v>3256381</v>
      </c>
      <c r="DE30" s="587"/>
      <c r="DF30" s="587"/>
      <c r="DG30" s="587"/>
      <c r="DH30" s="587"/>
      <c r="DI30" s="587"/>
      <c r="DJ30" s="587"/>
      <c r="DK30" s="588"/>
      <c r="DL30" s="592">
        <v>3256381</v>
      </c>
      <c r="DM30" s="587"/>
      <c r="DN30" s="587"/>
      <c r="DO30" s="587"/>
      <c r="DP30" s="587"/>
      <c r="DQ30" s="587"/>
      <c r="DR30" s="587"/>
      <c r="DS30" s="587"/>
      <c r="DT30" s="587"/>
      <c r="DU30" s="587"/>
      <c r="DV30" s="588"/>
      <c r="DW30" s="609">
        <v>14</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861211</v>
      </c>
      <c r="S31" s="587"/>
      <c r="T31" s="587"/>
      <c r="U31" s="587"/>
      <c r="V31" s="587"/>
      <c r="W31" s="587"/>
      <c r="X31" s="587"/>
      <c r="Y31" s="588"/>
      <c r="Z31" s="639">
        <v>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97.7</v>
      </c>
      <c r="BH31" s="605"/>
      <c r="BI31" s="605"/>
      <c r="BJ31" s="605"/>
      <c r="BK31" s="605"/>
      <c r="BL31" s="605"/>
      <c r="BM31" s="641">
        <v>92.1</v>
      </c>
      <c r="BN31" s="651"/>
      <c r="BO31" s="651"/>
      <c r="BP31" s="651"/>
      <c r="BQ31" s="615"/>
      <c r="BR31" s="650">
        <v>97.5</v>
      </c>
      <c r="BS31" s="605"/>
      <c r="BT31" s="605"/>
      <c r="BU31" s="605"/>
      <c r="BV31" s="605"/>
      <c r="BW31" s="605"/>
      <c r="BX31" s="641">
        <v>91.3</v>
      </c>
      <c r="BY31" s="651"/>
      <c r="BZ31" s="651"/>
      <c r="CA31" s="651"/>
      <c r="CB31" s="615"/>
      <c r="CD31" s="658"/>
      <c r="CE31" s="659"/>
      <c r="CF31" s="623" t="s">
        <v>294</v>
      </c>
      <c r="CG31" s="620"/>
      <c r="CH31" s="620"/>
      <c r="CI31" s="620"/>
      <c r="CJ31" s="620"/>
      <c r="CK31" s="620"/>
      <c r="CL31" s="620"/>
      <c r="CM31" s="620"/>
      <c r="CN31" s="620"/>
      <c r="CO31" s="620"/>
      <c r="CP31" s="620"/>
      <c r="CQ31" s="621"/>
      <c r="CR31" s="586">
        <v>500695</v>
      </c>
      <c r="CS31" s="605"/>
      <c r="CT31" s="605"/>
      <c r="CU31" s="605"/>
      <c r="CV31" s="605"/>
      <c r="CW31" s="605"/>
      <c r="CX31" s="605"/>
      <c r="CY31" s="606"/>
      <c r="CZ31" s="589">
        <v>1.2</v>
      </c>
      <c r="DA31" s="607"/>
      <c r="DB31" s="607"/>
      <c r="DC31" s="608"/>
      <c r="DD31" s="592">
        <v>494919</v>
      </c>
      <c r="DE31" s="605"/>
      <c r="DF31" s="605"/>
      <c r="DG31" s="605"/>
      <c r="DH31" s="605"/>
      <c r="DI31" s="605"/>
      <c r="DJ31" s="605"/>
      <c r="DK31" s="606"/>
      <c r="DL31" s="592">
        <v>494919</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773610</v>
      </c>
      <c r="S32" s="587"/>
      <c r="T32" s="587"/>
      <c r="U32" s="587"/>
      <c r="V32" s="587"/>
      <c r="W32" s="587"/>
      <c r="X32" s="587"/>
      <c r="Y32" s="588"/>
      <c r="Z32" s="639">
        <v>1.8</v>
      </c>
      <c r="AA32" s="639"/>
      <c r="AB32" s="639"/>
      <c r="AC32" s="639"/>
      <c r="AD32" s="640">
        <v>237127</v>
      </c>
      <c r="AE32" s="640"/>
      <c r="AF32" s="640"/>
      <c r="AG32" s="640"/>
      <c r="AH32" s="640"/>
      <c r="AI32" s="640"/>
      <c r="AJ32" s="640"/>
      <c r="AK32" s="640"/>
      <c r="AL32" s="609">
        <v>1.1000000000000001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98.5</v>
      </c>
      <c r="BH32" s="571"/>
      <c r="BI32" s="571"/>
      <c r="BJ32" s="571"/>
      <c r="BK32" s="571"/>
      <c r="BL32" s="571"/>
      <c r="BM32" s="634">
        <v>95.1</v>
      </c>
      <c r="BN32" s="571"/>
      <c r="BO32" s="571"/>
      <c r="BP32" s="571"/>
      <c r="BQ32" s="628"/>
      <c r="BR32" s="649">
        <v>98.2</v>
      </c>
      <c r="BS32" s="571"/>
      <c r="BT32" s="571"/>
      <c r="BU32" s="571"/>
      <c r="BV32" s="571"/>
      <c r="BW32" s="571"/>
      <c r="BX32" s="634">
        <v>94.3</v>
      </c>
      <c r="BY32" s="571"/>
      <c r="BZ32" s="571"/>
      <c r="CA32" s="571"/>
      <c r="CB32" s="628"/>
      <c r="CD32" s="660"/>
      <c r="CE32" s="661"/>
      <c r="CF32" s="623" t="s">
        <v>297</v>
      </c>
      <c r="CG32" s="620"/>
      <c r="CH32" s="620"/>
      <c r="CI32" s="620"/>
      <c r="CJ32" s="620"/>
      <c r="CK32" s="620"/>
      <c r="CL32" s="620"/>
      <c r="CM32" s="620"/>
      <c r="CN32" s="620"/>
      <c r="CO32" s="620"/>
      <c r="CP32" s="620"/>
      <c r="CQ32" s="621"/>
      <c r="CR32" s="586">
        <v>8499</v>
      </c>
      <c r="CS32" s="587"/>
      <c r="CT32" s="587"/>
      <c r="CU32" s="587"/>
      <c r="CV32" s="587"/>
      <c r="CW32" s="587"/>
      <c r="CX32" s="587"/>
      <c r="CY32" s="588"/>
      <c r="CZ32" s="589">
        <v>0</v>
      </c>
      <c r="DA32" s="607"/>
      <c r="DB32" s="607"/>
      <c r="DC32" s="608"/>
      <c r="DD32" s="592">
        <v>8499</v>
      </c>
      <c r="DE32" s="587"/>
      <c r="DF32" s="587"/>
      <c r="DG32" s="587"/>
      <c r="DH32" s="587"/>
      <c r="DI32" s="587"/>
      <c r="DJ32" s="587"/>
      <c r="DK32" s="588"/>
      <c r="DL32" s="592">
        <v>8499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6666500</v>
      </c>
      <c r="S33" s="587"/>
      <c r="T33" s="587"/>
      <c r="U33" s="587"/>
      <c r="V33" s="587"/>
      <c r="W33" s="587"/>
      <c r="X33" s="587"/>
      <c r="Y33" s="588"/>
      <c r="Z33" s="639">
        <v>15.8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17634420</v>
      </c>
      <c r="CS33" s="605"/>
      <c r="CT33" s="605"/>
      <c r="CU33" s="605"/>
      <c r="CV33" s="605"/>
      <c r="CW33" s="605"/>
      <c r="CX33" s="605"/>
      <c r="CY33" s="606"/>
      <c r="CZ33" s="589">
        <v>42.6</v>
      </c>
      <c r="DA33" s="607"/>
      <c r="DB33" s="607"/>
      <c r="DC33" s="608"/>
      <c r="DD33" s="592">
        <v>12608305</v>
      </c>
      <c r="DE33" s="605"/>
      <c r="DF33" s="605"/>
      <c r="DG33" s="605"/>
      <c r="DH33" s="605"/>
      <c r="DI33" s="605"/>
      <c r="DJ33" s="605"/>
      <c r="DK33" s="606"/>
      <c r="DL33" s="592">
        <v>9826619</v>
      </c>
      <c r="DM33" s="605"/>
      <c r="DN33" s="605"/>
      <c r="DO33" s="605"/>
      <c r="DP33" s="605"/>
      <c r="DQ33" s="605"/>
      <c r="DR33" s="605"/>
      <c r="DS33" s="605"/>
      <c r="DT33" s="605"/>
      <c r="DU33" s="605"/>
      <c r="DV33" s="606"/>
      <c r="DW33" s="609">
        <v>42.1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5419269</v>
      </c>
      <c r="CS34" s="587"/>
      <c r="CT34" s="587"/>
      <c r="CU34" s="587"/>
      <c r="CV34" s="587"/>
      <c r="CW34" s="587"/>
      <c r="CX34" s="587"/>
      <c r="CY34" s="588"/>
      <c r="CZ34" s="589">
        <v>13.1</v>
      </c>
      <c r="DA34" s="607"/>
      <c r="DB34" s="607"/>
      <c r="DC34" s="608"/>
      <c r="DD34" s="592">
        <v>4370577</v>
      </c>
      <c r="DE34" s="587"/>
      <c r="DF34" s="587"/>
      <c r="DG34" s="587"/>
      <c r="DH34" s="587"/>
      <c r="DI34" s="587"/>
      <c r="DJ34" s="587"/>
      <c r="DK34" s="588"/>
      <c r="DL34" s="592">
        <v>3858443</v>
      </c>
      <c r="DM34" s="587"/>
      <c r="DN34" s="587"/>
      <c r="DO34" s="587"/>
      <c r="DP34" s="587"/>
      <c r="DQ34" s="587"/>
      <c r="DR34" s="587"/>
      <c r="DS34" s="587"/>
      <c r="DT34" s="587"/>
      <c r="DU34" s="587"/>
      <c r="DV34" s="588"/>
      <c r="DW34" s="609">
        <v>16.5</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1900000</v>
      </c>
      <c r="S35" s="587"/>
      <c r="T35" s="587"/>
      <c r="U35" s="587"/>
      <c r="V35" s="587"/>
      <c r="W35" s="587"/>
      <c r="X35" s="587"/>
      <c r="Y35" s="588"/>
      <c r="Z35" s="639">
        <v>4.5</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5454619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-664201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108894</v>
      </c>
      <c r="CS35" s="605"/>
      <c r="CT35" s="605"/>
      <c r="CU35" s="605"/>
      <c r="CV35" s="605"/>
      <c r="CW35" s="605"/>
      <c r="CX35" s="605"/>
      <c r="CY35" s="606"/>
      <c r="CZ35" s="589">
        <v>0.3</v>
      </c>
      <c r="DA35" s="607"/>
      <c r="DB35" s="607"/>
      <c r="DC35" s="608"/>
      <c r="DD35" s="592">
        <v>98917</v>
      </c>
      <c r="DE35" s="605"/>
      <c r="DF35" s="605"/>
      <c r="DG35" s="605"/>
      <c r="DH35" s="605"/>
      <c r="DI35" s="605"/>
      <c r="DJ35" s="605"/>
      <c r="DK35" s="606"/>
      <c r="DL35" s="592">
        <v>95210</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42186306</v>
      </c>
      <c r="S36" s="627"/>
      <c r="T36" s="627"/>
      <c r="U36" s="627"/>
      <c r="V36" s="627"/>
      <c r="W36" s="627"/>
      <c r="X36" s="627"/>
      <c r="Y36" s="630"/>
      <c r="Z36" s="631">
        <v>100</v>
      </c>
      <c r="AA36" s="631"/>
      <c r="AB36" s="631"/>
      <c r="AC36" s="631"/>
      <c r="AD36" s="632">
        <v>21442620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1915268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-853700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1894587</v>
      </c>
      <c r="CS36" s="587"/>
      <c r="CT36" s="587"/>
      <c r="CU36" s="587"/>
      <c r="CV36" s="587"/>
      <c r="CW36" s="587"/>
      <c r="CX36" s="587"/>
      <c r="CY36" s="588"/>
      <c r="CZ36" s="589">
        <v>4.5999999999999996</v>
      </c>
      <c r="DA36" s="607"/>
      <c r="DB36" s="607"/>
      <c r="DC36" s="608"/>
      <c r="DD36" s="592">
        <v>1645536</v>
      </c>
      <c r="DE36" s="587"/>
      <c r="DF36" s="587"/>
      <c r="DG36" s="587"/>
      <c r="DH36" s="587"/>
      <c r="DI36" s="587"/>
      <c r="DJ36" s="587"/>
      <c r="DK36" s="588"/>
      <c r="DL36" s="592">
        <v>1489194</v>
      </c>
      <c r="DM36" s="587"/>
      <c r="DN36" s="587"/>
      <c r="DO36" s="587"/>
      <c r="DP36" s="587"/>
      <c r="DQ36" s="587"/>
      <c r="DR36" s="587"/>
      <c r="DS36" s="587"/>
      <c r="DT36" s="587"/>
      <c r="DU36" s="587"/>
      <c r="DV36" s="588"/>
      <c r="DW36" s="609">
        <v>6.4</v>
      </c>
      <c r="DX36" s="610"/>
      <c r="DY36" s="610"/>
      <c r="DZ36" s="610"/>
      <c r="EA36" s="610"/>
      <c r="EB36" s="610"/>
      <c r="EC36" s="611"/>
    </row>
    <row r="37" spans="2:133" ht="11.25" customHeight="1">
      <c r="AQ37" s="612" t="s">
        <v>312</v>
      </c>
      <c r="AR37" s="613"/>
      <c r="AS37" s="613"/>
      <c r="AT37" s="613"/>
      <c r="AU37" s="613"/>
      <c r="AV37" s="613"/>
      <c r="AW37" s="613"/>
      <c r="AX37" s="613"/>
      <c r="AY37" s="614"/>
      <c r="AZ37" s="586">
        <v>13268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22077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607572</v>
      </c>
      <c r="CS37" s="605"/>
      <c r="CT37" s="605"/>
      <c r="CU37" s="605"/>
      <c r="CV37" s="605"/>
      <c r="CW37" s="605"/>
      <c r="CX37" s="605"/>
      <c r="CY37" s="606"/>
      <c r="CZ37" s="589">
        <v>1.5</v>
      </c>
      <c r="DA37" s="607"/>
      <c r="DB37" s="607"/>
      <c r="DC37" s="608"/>
      <c r="DD37" s="592">
        <v>607572</v>
      </c>
      <c r="DE37" s="605"/>
      <c r="DF37" s="605"/>
      <c r="DG37" s="605"/>
      <c r="DH37" s="605"/>
      <c r="DI37" s="605"/>
      <c r="DJ37" s="605"/>
      <c r="DK37" s="606"/>
      <c r="DL37" s="592">
        <v>606770</v>
      </c>
      <c r="DM37" s="605"/>
      <c r="DN37" s="605"/>
      <c r="DO37" s="605"/>
      <c r="DP37" s="605"/>
      <c r="DQ37" s="605"/>
      <c r="DR37" s="605"/>
      <c r="DS37" s="605"/>
      <c r="DT37" s="605"/>
      <c r="DU37" s="605"/>
      <c r="DV37" s="606"/>
      <c r="DW37" s="609">
        <v>2.6</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37536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5441351</v>
      </c>
      <c r="CS38" s="587"/>
      <c r="CT38" s="587"/>
      <c r="CU38" s="587"/>
      <c r="CV38" s="587"/>
      <c r="CW38" s="587"/>
      <c r="CX38" s="587"/>
      <c r="CY38" s="588"/>
      <c r="CZ38" s="589">
        <v>13.1</v>
      </c>
      <c r="DA38" s="607"/>
      <c r="DB38" s="607"/>
      <c r="DC38" s="608"/>
      <c r="DD38" s="592">
        <v>4728325</v>
      </c>
      <c r="DE38" s="587"/>
      <c r="DF38" s="587"/>
      <c r="DG38" s="587"/>
      <c r="DH38" s="587"/>
      <c r="DI38" s="587"/>
      <c r="DJ38" s="587"/>
      <c r="DK38" s="588"/>
      <c r="DL38" s="592">
        <v>4383772</v>
      </c>
      <c r="DM38" s="587"/>
      <c r="DN38" s="587"/>
      <c r="DO38" s="587"/>
      <c r="DP38" s="587"/>
      <c r="DQ38" s="587"/>
      <c r="DR38" s="587"/>
      <c r="DS38" s="587"/>
      <c r="DT38" s="587"/>
      <c r="DU38" s="587"/>
      <c r="DV38" s="588"/>
      <c r="DW38" s="609">
        <v>18.8</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1770319</v>
      </c>
      <c r="CS39" s="605"/>
      <c r="CT39" s="605"/>
      <c r="CU39" s="605"/>
      <c r="CV39" s="605"/>
      <c r="CW39" s="605"/>
      <c r="CX39" s="605"/>
      <c r="CY39" s="606"/>
      <c r="CZ39" s="589">
        <v>4.3</v>
      </c>
      <c r="DA39" s="607"/>
      <c r="DB39" s="607"/>
      <c r="DC39" s="608"/>
      <c r="DD39" s="592">
        <v>1764917</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1293516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3000000</v>
      </c>
      <c r="CS40" s="587"/>
      <c r="CT40" s="587"/>
      <c r="CU40" s="587"/>
      <c r="CV40" s="587"/>
      <c r="CW40" s="587"/>
      <c r="CX40" s="587"/>
      <c r="CY40" s="588"/>
      <c r="CZ40" s="589">
        <v>7.2</v>
      </c>
      <c r="DA40" s="607"/>
      <c r="DB40" s="607"/>
      <c r="DC40" s="608"/>
      <c r="DD40" s="592">
        <v>33</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2232567</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3818551</v>
      </c>
      <c r="CS42" s="587"/>
      <c r="CT42" s="587"/>
      <c r="CU42" s="587"/>
      <c r="CV42" s="587"/>
      <c r="CW42" s="587"/>
      <c r="CX42" s="587"/>
      <c r="CY42" s="588"/>
      <c r="CZ42" s="589">
        <v>9.1999999999999993</v>
      </c>
      <c r="DA42" s="590"/>
      <c r="DB42" s="590"/>
      <c r="DC42" s="591"/>
      <c r="DD42" s="592">
        <v>1111124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19784</v>
      </c>
      <c r="CS43" s="605"/>
      <c r="CT43" s="605"/>
      <c r="CU43" s="605"/>
      <c r="CV43" s="605"/>
      <c r="CW43" s="605"/>
      <c r="CX43" s="605"/>
      <c r="CY43" s="606"/>
      <c r="CZ43" s="589">
        <v>0</v>
      </c>
      <c r="DA43" s="607"/>
      <c r="DB43" s="607"/>
      <c r="DC43" s="608"/>
      <c r="DD43" s="592">
        <v>19784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3818551</v>
      </c>
      <c r="CS44" s="587"/>
      <c r="CT44" s="587"/>
      <c r="CU44" s="587"/>
      <c r="CV44" s="587"/>
      <c r="CW44" s="587"/>
      <c r="CX44" s="587"/>
      <c r="CY44" s="588"/>
      <c r="CZ44" s="589">
        <v>9.1999999999999993</v>
      </c>
      <c r="DA44" s="590"/>
      <c r="DB44" s="590"/>
      <c r="DC44" s="591"/>
      <c r="DD44" s="592">
        <v>1111124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1067260</v>
      </c>
      <c r="CS45" s="605"/>
      <c r="CT45" s="605"/>
      <c r="CU45" s="605"/>
      <c r="CV45" s="605"/>
      <c r="CW45" s="605"/>
      <c r="CX45" s="605"/>
      <c r="CY45" s="606"/>
      <c r="CZ45" s="589">
        <v>2.6</v>
      </c>
      <c r="DA45" s="607"/>
      <c r="DB45" s="607"/>
      <c r="DC45" s="608"/>
      <c r="DD45" s="592">
        <v>30812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2751291</v>
      </c>
      <c r="CS46" s="587"/>
      <c r="CT46" s="587"/>
      <c r="CU46" s="587"/>
      <c r="CV46" s="587"/>
      <c r="CW46" s="587"/>
      <c r="CX46" s="587"/>
      <c r="CY46" s="588"/>
      <c r="CZ46" s="589">
        <v>6.6</v>
      </c>
      <c r="DA46" s="590"/>
      <c r="DB46" s="590"/>
      <c r="DC46" s="591"/>
      <c r="DD46" s="592">
        <v>1080312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41434603</v>
      </c>
      <c r="CS49" s="571"/>
      <c r="CT49" s="571"/>
      <c r="CU49" s="571"/>
      <c r="CV49" s="571"/>
      <c r="CW49" s="571"/>
      <c r="CX49" s="571"/>
      <c r="CY49" s="572"/>
      <c r="CZ49" s="573">
        <v>100</v>
      </c>
      <c r="DA49" s="574"/>
      <c r="DB49" s="574"/>
      <c r="DC49" s="575"/>
      <c r="DD49" s="576">
        <v>26173808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342</v>
      </c>
      <c r="DK2" s="1102"/>
      <c r="DL2" s="1102"/>
      <c r="DM2" s="1102"/>
      <c r="DN2" s="1102"/>
      <c r="DO2" s="1103"/>
      <c r="DP2" s="200"/>
      <c r="DQ2" s="1101" t="s">
        <v>343</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344</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346</v>
      </c>
      <c r="B5" s="987"/>
      <c r="C5" s="987"/>
      <c r="D5" s="987"/>
      <c r="E5" s="987"/>
      <c r="F5" s="987"/>
      <c r="G5" s="987"/>
      <c r="H5" s="987"/>
      <c r="I5" s="987"/>
      <c r="J5" s="987"/>
      <c r="K5" s="987"/>
      <c r="L5" s="987"/>
      <c r="M5" s="987"/>
      <c r="N5" s="987"/>
      <c r="O5" s="987"/>
      <c r="P5" s="988"/>
      <c r="Q5" s="992" t="s">
        <v>347</v>
      </c>
      <c r="R5" s="993"/>
      <c r="S5" s="993"/>
      <c r="T5" s="993"/>
      <c r="U5" s="994"/>
      <c r="V5" s="992" t="s">
        <v>348</v>
      </c>
      <c r="W5" s="993"/>
      <c r="X5" s="993"/>
      <c r="Y5" s="993"/>
      <c r="Z5" s="994"/>
      <c r="AA5" s="992" t="s">
        <v>349</v>
      </c>
      <c r="AB5" s="993"/>
      <c r="AC5" s="993"/>
      <c r="AD5" s="993"/>
      <c r="AE5" s="993"/>
      <c r="AF5" s="1104" t="s">
        <v>350</v>
      </c>
      <c r="AG5" s="993"/>
      <c r="AH5" s="993"/>
      <c r="AI5" s="993"/>
      <c r="AJ5" s="1008"/>
      <c r="AK5" s="993" t="s">
        <v>351</v>
      </c>
      <c r="AL5" s="993"/>
      <c r="AM5" s="993"/>
      <c r="AN5" s="993"/>
      <c r="AO5" s="994"/>
      <c r="AP5" s="992" t="s">
        <v>352</v>
      </c>
      <c r="AQ5" s="993"/>
      <c r="AR5" s="993"/>
      <c r="AS5" s="993"/>
      <c r="AT5" s="994"/>
      <c r="AU5" s="992" t="s">
        <v>353</v>
      </c>
      <c r="AV5" s="993"/>
      <c r="AW5" s="993"/>
      <c r="AX5" s="993"/>
      <c r="AY5" s="1008"/>
      <c r="AZ5" s="207"/>
      <c r="BA5" s="207"/>
      <c r="BB5" s="207"/>
      <c r="BC5" s="207"/>
      <c r="BD5" s="207"/>
      <c r="BE5" s="208"/>
      <c r="BF5" s="208"/>
      <c r="BG5" s="208"/>
      <c r="BH5" s="208"/>
      <c r="BI5" s="208"/>
      <c r="BJ5" s="208"/>
      <c r="BK5" s="208"/>
      <c r="BL5" s="208"/>
      <c r="BM5" s="208"/>
      <c r="BN5" s="208"/>
      <c r="BO5" s="208"/>
      <c r="BP5" s="208"/>
      <c r="BQ5" s="986" t="s">
        <v>354</v>
      </c>
      <c r="BR5" s="987"/>
      <c r="BS5" s="987"/>
      <c r="BT5" s="987"/>
      <c r="BU5" s="987"/>
      <c r="BV5" s="987"/>
      <c r="BW5" s="987"/>
      <c r="BX5" s="987"/>
      <c r="BY5" s="987"/>
      <c r="BZ5" s="987"/>
      <c r="CA5" s="987"/>
      <c r="CB5" s="987"/>
      <c r="CC5" s="987"/>
      <c r="CD5" s="987"/>
      <c r="CE5" s="987"/>
      <c r="CF5" s="987"/>
      <c r="CG5" s="988"/>
      <c r="CH5" s="992" t="s">
        <v>355</v>
      </c>
      <c r="CI5" s="993"/>
      <c r="CJ5" s="993"/>
      <c r="CK5" s="993"/>
      <c r="CL5" s="994"/>
      <c r="CM5" s="992" t="s">
        <v>356</v>
      </c>
      <c r="CN5" s="993"/>
      <c r="CO5" s="993"/>
      <c r="CP5" s="993"/>
      <c r="CQ5" s="994"/>
      <c r="CR5" s="992" t="s">
        <v>357</v>
      </c>
      <c r="CS5" s="993"/>
      <c r="CT5" s="993"/>
      <c r="CU5" s="993"/>
      <c r="CV5" s="994"/>
      <c r="CW5" s="992" t="s">
        <v>358</v>
      </c>
      <c r="CX5" s="993"/>
      <c r="CY5" s="993"/>
      <c r="CZ5" s="993"/>
      <c r="DA5" s="994"/>
      <c r="DB5" s="992" t="s">
        <v>359</v>
      </c>
      <c r="DC5" s="993"/>
      <c r="DD5" s="993"/>
      <c r="DE5" s="993"/>
      <c r="DF5" s="994"/>
      <c r="DG5" s="1089" t="s">
        <v>360</v>
      </c>
      <c r="DH5" s="1090"/>
      <c r="DI5" s="1090"/>
      <c r="DJ5" s="1090"/>
      <c r="DK5" s="1091"/>
      <c r="DL5" s="1089" t="s">
        <v>361</v>
      </c>
      <c r="DM5" s="1090"/>
      <c r="DN5" s="1090"/>
      <c r="DO5" s="1090"/>
      <c r="DP5" s="1091"/>
      <c r="DQ5" s="992" t="s">
        <v>362</v>
      </c>
      <c r="DR5" s="993"/>
      <c r="DS5" s="993"/>
      <c r="DT5" s="993"/>
      <c r="DU5" s="994"/>
      <c r="DV5" s="992" t="s">
        <v>353</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363</v>
      </c>
      <c r="C7" s="1042"/>
      <c r="D7" s="1042"/>
      <c r="E7" s="1042"/>
      <c r="F7" s="1042"/>
      <c r="G7" s="1042"/>
      <c r="H7" s="1042"/>
      <c r="I7" s="1042"/>
      <c r="J7" s="1042"/>
      <c r="K7" s="1042"/>
      <c r="L7" s="1042"/>
      <c r="M7" s="1042"/>
      <c r="N7" s="1042"/>
      <c r="O7" s="1042"/>
      <c r="P7" s="1043"/>
      <c r="Q7" s="1095">
        <v>42302</v>
      </c>
      <c r="R7" s="1096"/>
      <c r="S7" s="1096"/>
      <c r="T7" s="1096"/>
      <c r="U7" s="1096"/>
      <c r="V7" s="1096">
        <v>41559</v>
      </c>
      <c r="W7" s="1096"/>
      <c r="X7" s="1096"/>
      <c r="Y7" s="1096"/>
      <c r="Z7" s="1096"/>
      <c r="AA7" s="1096">
        <v>743</v>
      </c>
      <c r="AB7" s="1096"/>
      <c r="AC7" s="1096"/>
      <c r="AD7" s="1096"/>
      <c r="AE7" s="1097"/>
      <c r="AF7" s="1098">
        <v>514</v>
      </c>
      <c r="AG7" s="1099"/>
      <c r="AH7" s="1099"/>
      <c r="AI7" s="1099"/>
      <c r="AJ7" s="1100"/>
      <c r="AK7" s="1082">
        <v>799</v>
      </c>
      <c r="AL7" s="1083"/>
      <c r="AM7" s="1083"/>
      <c r="AN7" s="1083"/>
      <c r="AO7" s="1083"/>
      <c r="AP7" s="1083">
        <v>39460</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548</v>
      </c>
      <c r="BT7" s="1087"/>
      <c r="BU7" s="1087"/>
      <c r="BV7" s="1087"/>
      <c r="BW7" s="1087"/>
      <c r="BX7" s="1087"/>
      <c r="BY7" s="1087"/>
      <c r="BZ7" s="1087"/>
      <c r="CA7" s="1087"/>
      <c r="CB7" s="1087"/>
      <c r="CC7" s="1087"/>
      <c r="CD7" s="1087"/>
      <c r="CE7" s="1087"/>
      <c r="CF7" s="1087"/>
      <c r="CG7" s="1088"/>
      <c r="CH7" s="1079">
        <v>-10</v>
      </c>
      <c r="CI7" s="1080"/>
      <c r="CJ7" s="1080"/>
      <c r="CK7" s="1080"/>
      <c r="CL7" s="1081"/>
      <c r="CM7" s="1079">
        <v>99</v>
      </c>
      <c r="CN7" s="1080"/>
      <c r="CO7" s="1080"/>
      <c r="CP7" s="1080"/>
      <c r="CQ7" s="1081"/>
      <c r="CR7" s="1079">
        <v>5</v>
      </c>
      <c r="CS7" s="1080"/>
      <c r="CT7" s="1080"/>
      <c r="CU7" s="1080"/>
      <c r="CV7" s="1081"/>
      <c r="CW7" s="1079" t="s">
        <v>539</v>
      </c>
      <c r="CX7" s="1080"/>
      <c r="CY7" s="1080"/>
      <c r="CZ7" s="1080"/>
      <c r="DA7" s="1081"/>
      <c r="DB7" s="1079" t="s">
        <v>539</v>
      </c>
      <c r="DC7" s="1080"/>
      <c r="DD7" s="1080"/>
      <c r="DE7" s="1080"/>
      <c r="DF7" s="1081"/>
      <c r="DG7" s="1079" t="s">
        <v>539</v>
      </c>
      <c r="DH7" s="1080"/>
      <c r="DI7" s="1080"/>
      <c r="DJ7" s="1080"/>
      <c r="DK7" s="1081"/>
      <c r="DL7" s="1079" t="s">
        <v>539</v>
      </c>
      <c r="DM7" s="1080"/>
      <c r="DN7" s="1080"/>
      <c r="DO7" s="1080"/>
      <c r="DP7" s="1081"/>
      <c r="DQ7" s="1079" t="s">
        <v>539</v>
      </c>
      <c r="DR7" s="1080"/>
      <c r="DS7" s="1080"/>
      <c r="DT7" s="1080"/>
      <c r="DU7" s="1081"/>
      <c r="DV7" s="1106"/>
      <c r="DW7" s="1107"/>
      <c r="DX7" s="1107"/>
      <c r="DY7" s="1107"/>
      <c r="DZ7" s="1108"/>
      <c r="EA7" s="205"/>
    </row>
    <row r="8" spans="1:131" s="206" customFormat="1" ht="26.25" customHeight="1">
      <c r="A8" s="212">
        <v>2</v>
      </c>
      <c r="B8" s="1028" t="s">
        <v>364</v>
      </c>
      <c r="C8" s="1029"/>
      <c r="D8" s="1029"/>
      <c r="E8" s="1029"/>
      <c r="F8" s="1029"/>
      <c r="G8" s="1029"/>
      <c r="H8" s="1029"/>
      <c r="I8" s="1029"/>
      <c r="J8" s="1029"/>
      <c r="K8" s="1029"/>
      <c r="L8" s="1029"/>
      <c r="M8" s="1029"/>
      <c r="N8" s="1029"/>
      <c r="O8" s="1029"/>
      <c r="P8" s="1030"/>
      <c r="Q8" s="1034">
        <v>22</v>
      </c>
      <c r="R8" s="1035"/>
      <c r="S8" s="1035"/>
      <c r="T8" s="1035"/>
      <c r="U8" s="1035"/>
      <c r="V8" s="1035">
        <v>13</v>
      </c>
      <c r="W8" s="1035"/>
      <c r="X8" s="1035"/>
      <c r="Y8" s="1035"/>
      <c r="Z8" s="1035"/>
      <c r="AA8" s="1035">
        <v>9</v>
      </c>
      <c r="AB8" s="1035"/>
      <c r="AC8" s="1035"/>
      <c r="AD8" s="1035"/>
      <c r="AE8" s="1036"/>
      <c r="AF8" s="1010">
        <v>9</v>
      </c>
      <c r="AG8" s="1011"/>
      <c r="AH8" s="1011"/>
      <c r="AI8" s="1011"/>
      <c r="AJ8" s="1012"/>
      <c r="AK8" s="1077" t="s">
        <v>538</v>
      </c>
      <c r="AL8" s="1078"/>
      <c r="AM8" s="1078"/>
      <c r="AN8" s="1078"/>
      <c r="AO8" s="1078"/>
      <c r="AP8" s="1078" t="s">
        <v>538</v>
      </c>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549</v>
      </c>
      <c r="BT8" s="1006"/>
      <c r="BU8" s="1006"/>
      <c r="BV8" s="1006"/>
      <c r="BW8" s="1006"/>
      <c r="BX8" s="1006"/>
      <c r="BY8" s="1006"/>
      <c r="BZ8" s="1006"/>
      <c r="CA8" s="1006"/>
      <c r="CB8" s="1006"/>
      <c r="CC8" s="1006"/>
      <c r="CD8" s="1006"/>
      <c r="CE8" s="1006"/>
      <c r="CF8" s="1006"/>
      <c r="CG8" s="1007"/>
      <c r="CH8" s="980">
        <v>2</v>
      </c>
      <c r="CI8" s="981"/>
      <c r="CJ8" s="981"/>
      <c r="CK8" s="981"/>
      <c r="CL8" s="982"/>
      <c r="CM8" s="980">
        <v>119</v>
      </c>
      <c r="CN8" s="981"/>
      <c r="CO8" s="981"/>
      <c r="CP8" s="981"/>
      <c r="CQ8" s="982"/>
      <c r="CR8" s="980">
        <v>45</v>
      </c>
      <c r="CS8" s="981"/>
      <c r="CT8" s="981"/>
      <c r="CU8" s="981"/>
      <c r="CV8" s="982"/>
      <c r="CW8" s="980" t="s">
        <v>539</v>
      </c>
      <c r="CX8" s="981"/>
      <c r="CY8" s="981"/>
      <c r="CZ8" s="981"/>
      <c r="DA8" s="982"/>
      <c r="DB8" s="980" t="s">
        <v>539</v>
      </c>
      <c r="DC8" s="981"/>
      <c r="DD8" s="981"/>
      <c r="DE8" s="981"/>
      <c r="DF8" s="982"/>
      <c r="DG8" s="980" t="s">
        <v>539</v>
      </c>
      <c r="DH8" s="981"/>
      <c r="DI8" s="981"/>
      <c r="DJ8" s="981"/>
      <c r="DK8" s="982"/>
      <c r="DL8" s="980" t="s">
        <v>539</v>
      </c>
      <c r="DM8" s="981"/>
      <c r="DN8" s="981"/>
      <c r="DO8" s="981"/>
      <c r="DP8" s="982"/>
      <c r="DQ8" s="980" t="s">
        <v>539</v>
      </c>
      <c r="DR8" s="981"/>
      <c r="DS8" s="981"/>
      <c r="DT8" s="981"/>
      <c r="DU8" s="982"/>
      <c r="DV8" s="983"/>
      <c r="DW8" s="984"/>
      <c r="DX8" s="984"/>
      <c r="DY8" s="984"/>
      <c r="DZ8" s="985"/>
      <c r="EA8" s="205"/>
    </row>
    <row r="9" spans="1:131" s="206" customFormat="1" ht="26.25" customHeight="1">
      <c r="A9" s="212">
        <v>3</v>
      </c>
      <c r="B9" s="1028" t="s">
        <v>365</v>
      </c>
      <c r="C9" s="1029"/>
      <c r="D9" s="1029"/>
      <c r="E9" s="1029"/>
      <c r="F9" s="1029"/>
      <c r="G9" s="1029"/>
      <c r="H9" s="1029"/>
      <c r="I9" s="1029"/>
      <c r="J9" s="1029"/>
      <c r="K9" s="1029"/>
      <c r="L9" s="1029"/>
      <c r="M9" s="1029"/>
      <c r="N9" s="1029"/>
      <c r="O9" s="1029"/>
      <c r="P9" s="1030"/>
      <c r="Q9" s="1034">
        <v>84</v>
      </c>
      <c r="R9" s="1035"/>
      <c r="S9" s="1035"/>
      <c r="T9" s="1035"/>
      <c r="U9" s="1035"/>
      <c r="V9" s="1035">
        <v>84</v>
      </c>
      <c r="W9" s="1035"/>
      <c r="X9" s="1035"/>
      <c r="Y9" s="1035"/>
      <c r="Z9" s="1035"/>
      <c r="AA9" s="1035" t="s">
        <v>538</v>
      </c>
      <c r="AB9" s="1035"/>
      <c r="AC9" s="1035"/>
      <c r="AD9" s="1035"/>
      <c r="AE9" s="1036"/>
      <c r="AF9" s="1010" t="s">
        <v>111</v>
      </c>
      <c r="AG9" s="1011"/>
      <c r="AH9" s="1011"/>
      <c r="AI9" s="1011"/>
      <c r="AJ9" s="1012"/>
      <c r="AK9" s="1077">
        <v>0</v>
      </c>
      <c r="AL9" s="1078"/>
      <c r="AM9" s="1078"/>
      <c r="AN9" s="1078"/>
      <c r="AO9" s="1078"/>
      <c r="AP9" s="1078">
        <v>124</v>
      </c>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8" t="s">
        <v>366</v>
      </c>
      <c r="C10" s="1029"/>
      <c r="D10" s="1029"/>
      <c r="E10" s="1029"/>
      <c r="F10" s="1029"/>
      <c r="G10" s="1029"/>
      <c r="H10" s="1029"/>
      <c r="I10" s="1029"/>
      <c r="J10" s="1029"/>
      <c r="K10" s="1029"/>
      <c r="L10" s="1029"/>
      <c r="M10" s="1029"/>
      <c r="N10" s="1029"/>
      <c r="O10" s="1029"/>
      <c r="P10" s="1030"/>
      <c r="Q10" s="1034">
        <v>89</v>
      </c>
      <c r="R10" s="1035"/>
      <c r="S10" s="1035"/>
      <c r="T10" s="1035"/>
      <c r="U10" s="1035"/>
      <c r="V10" s="1035">
        <v>89</v>
      </c>
      <c r="W10" s="1035"/>
      <c r="X10" s="1035"/>
      <c r="Y10" s="1035"/>
      <c r="Z10" s="1035"/>
      <c r="AA10" s="1035" t="s">
        <v>538</v>
      </c>
      <c r="AB10" s="1035"/>
      <c r="AC10" s="1035"/>
      <c r="AD10" s="1035"/>
      <c r="AE10" s="1036"/>
      <c r="AF10" s="1010" t="s">
        <v>111</v>
      </c>
      <c r="AG10" s="1011"/>
      <c r="AH10" s="1011"/>
      <c r="AI10" s="1011"/>
      <c r="AJ10" s="1012"/>
      <c r="AK10" s="1077">
        <v>89</v>
      </c>
      <c r="AL10" s="1078"/>
      <c r="AM10" s="1078"/>
      <c r="AN10" s="1078"/>
      <c r="AO10" s="1078"/>
      <c r="AP10" s="1078" t="s">
        <v>539</v>
      </c>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34"/>
      <c r="R11" s="1035"/>
      <c r="S11" s="1035"/>
      <c r="T11" s="1035"/>
      <c r="U11" s="1035"/>
      <c r="V11" s="1035"/>
      <c r="W11" s="1035"/>
      <c r="X11" s="1035"/>
      <c r="Y11" s="1035"/>
      <c r="Z11" s="1035"/>
      <c r="AA11" s="1035"/>
      <c r="AB11" s="1035"/>
      <c r="AC11" s="1035"/>
      <c r="AD11" s="1035"/>
      <c r="AE11" s="1036"/>
      <c r="AF11" s="1010"/>
      <c r="AG11" s="1011"/>
      <c r="AH11" s="1011"/>
      <c r="AI11" s="1011"/>
      <c r="AJ11" s="1012"/>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34"/>
      <c r="R12" s="1035"/>
      <c r="S12" s="1035"/>
      <c r="T12" s="1035"/>
      <c r="U12" s="1035"/>
      <c r="V12" s="1035"/>
      <c r="W12" s="1035"/>
      <c r="X12" s="1035"/>
      <c r="Y12" s="1035"/>
      <c r="Z12" s="1035"/>
      <c r="AA12" s="1035"/>
      <c r="AB12" s="1035"/>
      <c r="AC12" s="1035"/>
      <c r="AD12" s="1035"/>
      <c r="AE12" s="1036"/>
      <c r="AF12" s="1010"/>
      <c r="AG12" s="1011"/>
      <c r="AH12" s="1011"/>
      <c r="AI12" s="1011"/>
      <c r="AJ12" s="1012"/>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34"/>
      <c r="R13" s="1035"/>
      <c r="S13" s="1035"/>
      <c r="T13" s="1035"/>
      <c r="U13" s="1035"/>
      <c r="V13" s="1035"/>
      <c r="W13" s="1035"/>
      <c r="X13" s="1035"/>
      <c r="Y13" s="1035"/>
      <c r="Z13" s="1035"/>
      <c r="AA13" s="1035"/>
      <c r="AB13" s="1035"/>
      <c r="AC13" s="1035"/>
      <c r="AD13" s="1035"/>
      <c r="AE13" s="1036"/>
      <c r="AF13" s="1010"/>
      <c r="AG13" s="1011"/>
      <c r="AH13" s="1011"/>
      <c r="AI13" s="1011"/>
      <c r="AJ13" s="1012"/>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34"/>
      <c r="R14" s="1035"/>
      <c r="S14" s="1035"/>
      <c r="T14" s="1035"/>
      <c r="U14" s="1035"/>
      <c r="V14" s="1035"/>
      <c r="W14" s="1035"/>
      <c r="X14" s="1035"/>
      <c r="Y14" s="1035"/>
      <c r="Z14" s="1035"/>
      <c r="AA14" s="1035"/>
      <c r="AB14" s="1035"/>
      <c r="AC14" s="1035"/>
      <c r="AD14" s="1035"/>
      <c r="AE14" s="1036"/>
      <c r="AF14" s="1010"/>
      <c r="AG14" s="1011"/>
      <c r="AH14" s="1011"/>
      <c r="AI14" s="1011"/>
      <c r="AJ14" s="1012"/>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34"/>
      <c r="R15" s="1035"/>
      <c r="S15" s="1035"/>
      <c r="T15" s="1035"/>
      <c r="U15" s="1035"/>
      <c r="V15" s="1035"/>
      <c r="W15" s="1035"/>
      <c r="X15" s="1035"/>
      <c r="Y15" s="1035"/>
      <c r="Z15" s="1035"/>
      <c r="AA15" s="1035"/>
      <c r="AB15" s="1035"/>
      <c r="AC15" s="1035"/>
      <c r="AD15" s="1035"/>
      <c r="AE15" s="1036"/>
      <c r="AF15" s="1010"/>
      <c r="AG15" s="1011"/>
      <c r="AH15" s="1011"/>
      <c r="AI15" s="1011"/>
      <c r="AJ15" s="1012"/>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34"/>
      <c r="R16" s="1035"/>
      <c r="S16" s="1035"/>
      <c r="T16" s="1035"/>
      <c r="U16" s="1035"/>
      <c r="V16" s="1035"/>
      <c r="W16" s="1035"/>
      <c r="X16" s="1035"/>
      <c r="Y16" s="1035"/>
      <c r="Z16" s="1035"/>
      <c r="AA16" s="1035"/>
      <c r="AB16" s="1035"/>
      <c r="AC16" s="1035"/>
      <c r="AD16" s="1035"/>
      <c r="AE16" s="1036"/>
      <c r="AF16" s="1010"/>
      <c r="AG16" s="1011"/>
      <c r="AH16" s="1011"/>
      <c r="AI16" s="1011"/>
      <c r="AJ16" s="1012"/>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34"/>
      <c r="R17" s="1035"/>
      <c r="S17" s="1035"/>
      <c r="T17" s="1035"/>
      <c r="U17" s="1035"/>
      <c r="V17" s="1035"/>
      <c r="W17" s="1035"/>
      <c r="X17" s="1035"/>
      <c r="Y17" s="1035"/>
      <c r="Z17" s="1035"/>
      <c r="AA17" s="1035"/>
      <c r="AB17" s="1035"/>
      <c r="AC17" s="1035"/>
      <c r="AD17" s="1035"/>
      <c r="AE17" s="1036"/>
      <c r="AF17" s="1010"/>
      <c r="AG17" s="1011"/>
      <c r="AH17" s="1011"/>
      <c r="AI17" s="1011"/>
      <c r="AJ17" s="1012"/>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34"/>
      <c r="R18" s="1035"/>
      <c r="S18" s="1035"/>
      <c r="T18" s="1035"/>
      <c r="U18" s="1035"/>
      <c r="V18" s="1035"/>
      <c r="W18" s="1035"/>
      <c r="X18" s="1035"/>
      <c r="Y18" s="1035"/>
      <c r="Z18" s="1035"/>
      <c r="AA18" s="1035"/>
      <c r="AB18" s="1035"/>
      <c r="AC18" s="1035"/>
      <c r="AD18" s="1035"/>
      <c r="AE18" s="1036"/>
      <c r="AF18" s="1010"/>
      <c r="AG18" s="1011"/>
      <c r="AH18" s="1011"/>
      <c r="AI18" s="1011"/>
      <c r="AJ18" s="1012"/>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34"/>
      <c r="R19" s="1035"/>
      <c r="S19" s="1035"/>
      <c r="T19" s="1035"/>
      <c r="U19" s="1035"/>
      <c r="V19" s="1035"/>
      <c r="W19" s="1035"/>
      <c r="X19" s="1035"/>
      <c r="Y19" s="1035"/>
      <c r="Z19" s="1035"/>
      <c r="AA19" s="1035"/>
      <c r="AB19" s="1035"/>
      <c r="AC19" s="1035"/>
      <c r="AD19" s="1035"/>
      <c r="AE19" s="1036"/>
      <c r="AF19" s="1010"/>
      <c r="AG19" s="1011"/>
      <c r="AH19" s="1011"/>
      <c r="AI19" s="1011"/>
      <c r="AJ19" s="1012"/>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34"/>
      <c r="R20" s="1035"/>
      <c r="S20" s="1035"/>
      <c r="T20" s="1035"/>
      <c r="U20" s="1035"/>
      <c r="V20" s="1035"/>
      <c r="W20" s="1035"/>
      <c r="X20" s="1035"/>
      <c r="Y20" s="1035"/>
      <c r="Z20" s="1035"/>
      <c r="AA20" s="1035"/>
      <c r="AB20" s="1035"/>
      <c r="AC20" s="1035"/>
      <c r="AD20" s="1035"/>
      <c r="AE20" s="1036"/>
      <c r="AF20" s="1010"/>
      <c r="AG20" s="1011"/>
      <c r="AH20" s="1011"/>
      <c r="AI20" s="1011"/>
      <c r="AJ20" s="1012"/>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34"/>
      <c r="R21" s="1035"/>
      <c r="S21" s="1035"/>
      <c r="T21" s="1035"/>
      <c r="U21" s="1035"/>
      <c r="V21" s="1035"/>
      <c r="W21" s="1035"/>
      <c r="X21" s="1035"/>
      <c r="Y21" s="1035"/>
      <c r="Z21" s="1035"/>
      <c r="AA21" s="1035"/>
      <c r="AB21" s="1035"/>
      <c r="AC21" s="1035"/>
      <c r="AD21" s="1035"/>
      <c r="AE21" s="1036"/>
      <c r="AF21" s="1010"/>
      <c r="AG21" s="1011"/>
      <c r="AH21" s="1011"/>
      <c r="AI21" s="1011"/>
      <c r="AJ21" s="1012"/>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2"/>
      <c r="R22" s="1073"/>
      <c r="S22" s="1073"/>
      <c r="T22" s="1073"/>
      <c r="U22" s="1073"/>
      <c r="V22" s="1073"/>
      <c r="W22" s="1073"/>
      <c r="X22" s="1073"/>
      <c r="Y22" s="1073"/>
      <c r="Z22" s="1073"/>
      <c r="AA22" s="1073"/>
      <c r="AB22" s="1073"/>
      <c r="AC22" s="1073"/>
      <c r="AD22" s="1073"/>
      <c r="AE22" s="1074"/>
      <c r="AF22" s="1010"/>
      <c r="AG22" s="1011"/>
      <c r="AH22" s="1011"/>
      <c r="AI22" s="1011"/>
      <c r="AJ22" s="1012"/>
      <c r="AK22" s="1068"/>
      <c r="AL22" s="1069"/>
      <c r="AM22" s="1069"/>
      <c r="AN22" s="1069"/>
      <c r="AO22" s="1069"/>
      <c r="AP22" s="1069"/>
      <c r="AQ22" s="1069"/>
      <c r="AR22" s="1069"/>
      <c r="AS22" s="1069"/>
      <c r="AT22" s="1069"/>
      <c r="AU22" s="1070"/>
      <c r="AV22" s="1070"/>
      <c r="AW22" s="1070"/>
      <c r="AX22" s="1070"/>
      <c r="AY22" s="1071"/>
      <c r="AZ22" s="1026" t="s">
        <v>367</v>
      </c>
      <c r="BA22" s="1026"/>
      <c r="BB22" s="1026"/>
      <c r="BC22" s="1026"/>
      <c r="BD22" s="1027"/>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59">
        <v>42186</v>
      </c>
      <c r="R23" s="1060"/>
      <c r="S23" s="1060"/>
      <c r="T23" s="1060"/>
      <c r="U23" s="1060"/>
      <c r="V23" s="1060">
        <v>41435</v>
      </c>
      <c r="W23" s="1060"/>
      <c r="X23" s="1060"/>
      <c r="Y23" s="1060"/>
      <c r="Z23" s="1060"/>
      <c r="AA23" s="1060">
        <v>752</v>
      </c>
      <c r="AB23" s="1060"/>
      <c r="AC23" s="1060"/>
      <c r="AD23" s="1060"/>
      <c r="AE23" s="1061"/>
      <c r="AF23" s="1062">
        <v>523</v>
      </c>
      <c r="AG23" s="1060"/>
      <c r="AH23" s="1060"/>
      <c r="AI23" s="1060"/>
      <c r="AJ23" s="1063"/>
      <c r="AK23" s="1064"/>
      <c r="AL23" s="1065"/>
      <c r="AM23" s="1065"/>
      <c r="AN23" s="1065"/>
      <c r="AO23" s="1065"/>
      <c r="AP23" s="1060">
        <v>39585</v>
      </c>
      <c r="AQ23" s="1060"/>
      <c r="AR23" s="1060"/>
      <c r="AS23" s="1060"/>
      <c r="AT23" s="1060"/>
      <c r="AU23" s="1066"/>
      <c r="AV23" s="1066"/>
      <c r="AW23" s="1066"/>
      <c r="AX23" s="1066"/>
      <c r="AY23" s="1067"/>
      <c r="AZ23" s="1056" t="s">
        <v>111</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370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346</v>
      </c>
      <c r="B26" s="987"/>
      <c r="C26" s="987"/>
      <c r="D26" s="987"/>
      <c r="E26" s="987"/>
      <c r="F26" s="987"/>
      <c r="G26" s="987"/>
      <c r="H26" s="987"/>
      <c r="I26" s="987"/>
      <c r="J26" s="987"/>
      <c r="K26" s="987"/>
      <c r="L26" s="987"/>
      <c r="M26" s="987"/>
      <c r="N26" s="987"/>
      <c r="O26" s="987"/>
      <c r="P26" s="988"/>
      <c r="Q26" s="992" t="s">
        <v>372</v>
      </c>
      <c r="R26" s="993"/>
      <c r="S26" s="993"/>
      <c r="T26" s="993"/>
      <c r="U26" s="994"/>
      <c r="V26" s="992" t="s">
        <v>373</v>
      </c>
      <c r="W26" s="993"/>
      <c r="X26" s="993"/>
      <c r="Y26" s="993"/>
      <c r="Z26" s="994"/>
      <c r="AA26" s="992" t="s">
        <v>374</v>
      </c>
      <c r="AB26" s="993"/>
      <c r="AC26" s="993"/>
      <c r="AD26" s="993"/>
      <c r="AE26" s="993"/>
      <c r="AF26" s="1050" t="s">
        <v>375</v>
      </c>
      <c r="AG26" s="999"/>
      <c r="AH26" s="999"/>
      <c r="AI26" s="999"/>
      <c r="AJ26" s="1051"/>
      <c r="AK26" s="993" t="s">
        <v>376</v>
      </c>
      <c r="AL26" s="993"/>
      <c r="AM26" s="993"/>
      <c r="AN26" s="993"/>
      <c r="AO26" s="994"/>
      <c r="AP26" s="992" t="s">
        <v>377</v>
      </c>
      <c r="AQ26" s="993"/>
      <c r="AR26" s="993"/>
      <c r="AS26" s="993"/>
      <c r="AT26" s="994"/>
      <c r="AU26" s="992" t="s">
        <v>378</v>
      </c>
      <c r="AV26" s="993"/>
      <c r="AW26" s="993"/>
      <c r="AX26" s="993"/>
      <c r="AY26" s="994"/>
      <c r="AZ26" s="992" t="s">
        <v>379</v>
      </c>
      <c r="BA26" s="993"/>
      <c r="BB26" s="993"/>
      <c r="BC26" s="993"/>
      <c r="BD26" s="994"/>
      <c r="BE26" s="992" t="s">
        <v>353</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380</v>
      </c>
      <c r="C28" s="1042"/>
      <c r="D28" s="1042"/>
      <c r="E28" s="1042"/>
      <c r="F28" s="1042"/>
      <c r="G28" s="1042"/>
      <c r="H28" s="1042"/>
      <c r="I28" s="1042"/>
      <c r="J28" s="1042"/>
      <c r="K28" s="1042"/>
      <c r="L28" s="1042"/>
      <c r="M28" s="1042"/>
      <c r="N28" s="1042"/>
      <c r="O28" s="1042"/>
      <c r="P28" s="1043"/>
      <c r="Q28" s="1044">
        <v>14786</v>
      </c>
      <c r="R28" s="1045"/>
      <c r="S28" s="1045"/>
      <c r="T28" s="1045"/>
      <c r="U28" s="1045"/>
      <c r="V28" s="1045">
        <v>15450</v>
      </c>
      <c r="W28" s="1045"/>
      <c r="X28" s="1045"/>
      <c r="Y28" s="1045"/>
      <c r="Z28" s="1045"/>
      <c r="AA28" s="1045">
        <v>-664</v>
      </c>
      <c r="AB28" s="1045"/>
      <c r="AC28" s="1045"/>
      <c r="AD28" s="1045"/>
      <c r="AE28" s="1046"/>
      <c r="AF28" s="1047">
        <v>-664</v>
      </c>
      <c r="AG28" s="1045"/>
      <c r="AH28" s="1045"/>
      <c r="AI28" s="1045"/>
      <c r="AJ28" s="1048"/>
      <c r="AK28" s="1049">
        <v>1294</v>
      </c>
      <c r="AL28" s="1037"/>
      <c r="AM28" s="1037"/>
      <c r="AN28" s="1037"/>
      <c r="AO28" s="1037"/>
      <c r="AP28" s="1037" t="s">
        <v>551</v>
      </c>
      <c r="AQ28" s="1037"/>
      <c r="AR28" s="1037"/>
      <c r="AS28" s="1037"/>
      <c r="AT28" s="1037"/>
      <c r="AU28" s="1037" t="s">
        <v>551</v>
      </c>
      <c r="AV28" s="1037"/>
      <c r="AW28" s="1037"/>
      <c r="AX28" s="1037"/>
      <c r="AY28" s="1037"/>
      <c r="AZ28" s="1038" t="s">
        <v>551</v>
      </c>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8" t="s">
        <v>381</v>
      </c>
      <c r="C29" s="1029"/>
      <c r="D29" s="1029"/>
      <c r="E29" s="1029"/>
      <c r="F29" s="1029"/>
      <c r="G29" s="1029"/>
      <c r="H29" s="1029"/>
      <c r="I29" s="1029"/>
      <c r="J29" s="1029"/>
      <c r="K29" s="1029"/>
      <c r="L29" s="1029"/>
      <c r="M29" s="1029"/>
      <c r="N29" s="1029"/>
      <c r="O29" s="1029"/>
      <c r="P29" s="1030"/>
      <c r="Q29" s="1034">
        <v>22</v>
      </c>
      <c r="R29" s="1035"/>
      <c r="S29" s="1035"/>
      <c r="T29" s="1035"/>
      <c r="U29" s="1035"/>
      <c r="V29" s="1035">
        <v>21</v>
      </c>
      <c r="W29" s="1035"/>
      <c r="X29" s="1035"/>
      <c r="Y29" s="1035"/>
      <c r="Z29" s="1035"/>
      <c r="AA29" s="1035">
        <v>1</v>
      </c>
      <c r="AB29" s="1035"/>
      <c r="AC29" s="1035"/>
      <c r="AD29" s="1035"/>
      <c r="AE29" s="1036"/>
      <c r="AF29" s="1010">
        <v>1</v>
      </c>
      <c r="AG29" s="1011"/>
      <c r="AH29" s="1011"/>
      <c r="AI29" s="1011"/>
      <c r="AJ29" s="1012"/>
      <c r="AK29" s="971">
        <v>0</v>
      </c>
      <c r="AL29" s="962"/>
      <c r="AM29" s="962"/>
      <c r="AN29" s="962"/>
      <c r="AO29" s="962"/>
      <c r="AP29" s="962" t="s">
        <v>551</v>
      </c>
      <c r="AQ29" s="962"/>
      <c r="AR29" s="962"/>
      <c r="AS29" s="962"/>
      <c r="AT29" s="962"/>
      <c r="AU29" s="962" t="s">
        <v>551</v>
      </c>
      <c r="AV29" s="962"/>
      <c r="AW29" s="962"/>
      <c r="AX29" s="962"/>
      <c r="AY29" s="962"/>
      <c r="AZ29" s="1033" t="s">
        <v>551</v>
      </c>
      <c r="BA29" s="1033"/>
      <c r="BB29" s="1033"/>
      <c r="BC29" s="1033"/>
      <c r="BD29" s="1033"/>
      <c r="BE29" s="1023"/>
      <c r="BF29" s="1023"/>
      <c r="BG29" s="1023"/>
      <c r="BH29" s="1023"/>
      <c r="BI29" s="1024"/>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8" t="s">
        <v>382</v>
      </c>
      <c r="C30" s="1029"/>
      <c r="D30" s="1029"/>
      <c r="E30" s="1029"/>
      <c r="F30" s="1029"/>
      <c r="G30" s="1029"/>
      <c r="H30" s="1029"/>
      <c r="I30" s="1029"/>
      <c r="J30" s="1029"/>
      <c r="K30" s="1029"/>
      <c r="L30" s="1029"/>
      <c r="M30" s="1029"/>
      <c r="N30" s="1029"/>
      <c r="O30" s="1029"/>
      <c r="P30" s="1030"/>
      <c r="Q30" s="1034">
        <v>7227</v>
      </c>
      <c r="R30" s="1035"/>
      <c r="S30" s="1035"/>
      <c r="T30" s="1035"/>
      <c r="U30" s="1035"/>
      <c r="V30" s="1035">
        <v>7142</v>
      </c>
      <c r="W30" s="1035"/>
      <c r="X30" s="1035"/>
      <c r="Y30" s="1035"/>
      <c r="Z30" s="1035"/>
      <c r="AA30" s="1035">
        <v>85</v>
      </c>
      <c r="AB30" s="1035"/>
      <c r="AC30" s="1035"/>
      <c r="AD30" s="1035"/>
      <c r="AE30" s="1036"/>
      <c r="AF30" s="1010">
        <v>85</v>
      </c>
      <c r="AG30" s="1011"/>
      <c r="AH30" s="1011"/>
      <c r="AI30" s="1011"/>
      <c r="AJ30" s="1012"/>
      <c r="AK30" s="971">
        <v>1126</v>
      </c>
      <c r="AL30" s="962"/>
      <c r="AM30" s="962"/>
      <c r="AN30" s="962"/>
      <c r="AO30" s="962"/>
      <c r="AP30" s="962" t="s">
        <v>550</v>
      </c>
      <c r="AQ30" s="962"/>
      <c r="AR30" s="962"/>
      <c r="AS30" s="962"/>
      <c r="AT30" s="962"/>
      <c r="AU30" s="962" t="s">
        <v>550</v>
      </c>
      <c r="AV30" s="962"/>
      <c r="AW30" s="962"/>
      <c r="AX30" s="962"/>
      <c r="AY30" s="962"/>
      <c r="AZ30" s="1033" t="s">
        <v>550</v>
      </c>
      <c r="BA30" s="1033"/>
      <c r="BB30" s="1033"/>
      <c r="BC30" s="1033"/>
      <c r="BD30" s="1033"/>
      <c r="BE30" s="1023"/>
      <c r="BF30" s="1023"/>
      <c r="BG30" s="1023"/>
      <c r="BH30" s="1023"/>
      <c r="BI30" s="1024"/>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8" t="s">
        <v>383</v>
      </c>
      <c r="C31" s="1029"/>
      <c r="D31" s="1029"/>
      <c r="E31" s="1029"/>
      <c r="F31" s="1029"/>
      <c r="G31" s="1029"/>
      <c r="H31" s="1029"/>
      <c r="I31" s="1029"/>
      <c r="J31" s="1029"/>
      <c r="K31" s="1029"/>
      <c r="L31" s="1029"/>
      <c r="M31" s="1029"/>
      <c r="N31" s="1029"/>
      <c r="O31" s="1029"/>
      <c r="P31" s="1030"/>
      <c r="Q31" s="1034">
        <v>1206</v>
      </c>
      <c r="R31" s="1035"/>
      <c r="S31" s="1035"/>
      <c r="T31" s="1035"/>
      <c r="U31" s="1035"/>
      <c r="V31" s="1035">
        <v>1193</v>
      </c>
      <c r="W31" s="1035"/>
      <c r="X31" s="1035"/>
      <c r="Y31" s="1035"/>
      <c r="Z31" s="1035"/>
      <c r="AA31" s="1035">
        <v>13</v>
      </c>
      <c r="AB31" s="1035"/>
      <c r="AC31" s="1035"/>
      <c r="AD31" s="1035"/>
      <c r="AE31" s="1036"/>
      <c r="AF31" s="1010">
        <v>13</v>
      </c>
      <c r="AG31" s="1011"/>
      <c r="AH31" s="1011"/>
      <c r="AI31" s="1011"/>
      <c r="AJ31" s="1012"/>
      <c r="AK31" s="971">
        <v>288</v>
      </c>
      <c r="AL31" s="962"/>
      <c r="AM31" s="962"/>
      <c r="AN31" s="962"/>
      <c r="AO31" s="962"/>
      <c r="AP31" s="962" t="s">
        <v>551</v>
      </c>
      <c r="AQ31" s="962"/>
      <c r="AR31" s="962"/>
      <c r="AS31" s="962"/>
      <c r="AT31" s="962"/>
      <c r="AU31" s="962" t="s">
        <v>551</v>
      </c>
      <c r="AV31" s="962"/>
      <c r="AW31" s="962"/>
      <c r="AX31" s="962"/>
      <c r="AY31" s="962"/>
      <c r="AZ31" s="1033" t="s">
        <v>551</v>
      </c>
      <c r="BA31" s="1033"/>
      <c r="BB31" s="1033"/>
      <c r="BC31" s="1033"/>
      <c r="BD31" s="1033"/>
      <c r="BE31" s="1023"/>
      <c r="BF31" s="1023"/>
      <c r="BG31" s="1023"/>
      <c r="BH31" s="1023"/>
      <c r="BI31" s="1024"/>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8" t="s">
        <v>384</v>
      </c>
      <c r="C32" s="1029"/>
      <c r="D32" s="1029"/>
      <c r="E32" s="1029"/>
      <c r="F32" s="1029"/>
      <c r="G32" s="1029"/>
      <c r="H32" s="1029"/>
      <c r="I32" s="1029"/>
      <c r="J32" s="1029"/>
      <c r="K32" s="1029"/>
      <c r="L32" s="1029"/>
      <c r="M32" s="1029"/>
      <c r="N32" s="1029"/>
      <c r="O32" s="1029"/>
      <c r="P32" s="1030"/>
      <c r="Q32" s="1034">
        <v>2402</v>
      </c>
      <c r="R32" s="1035"/>
      <c r="S32" s="1035"/>
      <c r="T32" s="1035"/>
      <c r="U32" s="1035"/>
      <c r="V32" s="1035">
        <v>2194</v>
      </c>
      <c r="W32" s="1035"/>
      <c r="X32" s="1035"/>
      <c r="Y32" s="1035"/>
      <c r="Z32" s="1035"/>
      <c r="AA32" s="1035">
        <v>208</v>
      </c>
      <c r="AB32" s="1035"/>
      <c r="AC32" s="1035"/>
      <c r="AD32" s="1035"/>
      <c r="AE32" s="1036"/>
      <c r="AF32" s="1010">
        <v>3341</v>
      </c>
      <c r="AG32" s="1011"/>
      <c r="AH32" s="1011"/>
      <c r="AI32" s="1011"/>
      <c r="AJ32" s="1012"/>
      <c r="AK32" s="971">
        <v>13</v>
      </c>
      <c r="AL32" s="962"/>
      <c r="AM32" s="962"/>
      <c r="AN32" s="962"/>
      <c r="AO32" s="962"/>
      <c r="AP32" s="962">
        <v>2989</v>
      </c>
      <c r="AQ32" s="962"/>
      <c r="AR32" s="962"/>
      <c r="AS32" s="962"/>
      <c r="AT32" s="962"/>
      <c r="AU32" s="962">
        <v>188</v>
      </c>
      <c r="AV32" s="962"/>
      <c r="AW32" s="962"/>
      <c r="AX32" s="962"/>
      <c r="AY32" s="962"/>
      <c r="AZ32" s="1033" t="s">
        <v>538</v>
      </c>
      <c r="BA32" s="1033"/>
      <c r="BB32" s="1033"/>
      <c r="BC32" s="1033"/>
      <c r="BD32" s="1033"/>
      <c r="BE32" s="1023" t="s">
        <v>385</v>
      </c>
      <c r="BF32" s="1023"/>
      <c r="BG32" s="1023"/>
      <c r="BH32" s="1023"/>
      <c r="BI32" s="1024"/>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8" t="s">
        <v>386</v>
      </c>
      <c r="C33" s="1029"/>
      <c r="D33" s="1029"/>
      <c r="E33" s="1029"/>
      <c r="F33" s="1029"/>
      <c r="G33" s="1029"/>
      <c r="H33" s="1029"/>
      <c r="I33" s="1029"/>
      <c r="J33" s="1029"/>
      <c r="K33" s="1029"/>
      <c r="L33" s="1029"/>
      <c r="M33" s="1029"/>
      <c r="N33" s="1029"/>
      <c r="O33" s="1029"/>
      <c r="P33" s="1030"/>
      <c r="Q33" s="1034">
        <v>4245</v>
      </c>
      <c r="R33" s="1035"/>
      <c r="S33" s="1035"/>
      <c r="T33" s="1035"/>
      <c r="U33" s="1035"/>
      <c r="V33" s="1035">
        <v>4181</v>
      </c>
      <c r="W33" s="1035"/>
      <c r="X33" s="1035"/>
      <c r="Y33" s="1035"/>
      <c r="Z33" s="1035"/>
      <c r="AA33" s="1035">
        <v>64</v>
      </c>
      <c r="AB33" s="1035"/>
      <c r="AC33" s="1035"/>
      <c r="AD33" s="1035"/>
      <c r="AE33" s="1036"/>
      <c r="AF33" s="1010">
        <v>64</v>
      </c>
      <c r="AG33" s="1011"/>
      <c r="AH33" s="1011"/>
      <c r="AI33" s="1011"/>
      <c r="AJ33" s="1012"/>
      <c r="AK33" s="971">
        <v>1915</v>
      </c>
      <c r="AL33" s="962"/>
      <c r="AM33" s="962"/>
      <c r="AN33" s="962"/>
      <c r="AO33" s="962"/>
      <c r="AP33" s="962">
        <v>34318</v>
      </c>
      <c r="AQ33" s="962"/>
      <c r="AR33" s="962"/>
      <c r="AS33" s="962"/>
      <c r="AT33" s="962"/>
      <c r="AU33" s="962">
        <v>22581</v>
      </c>
      <c r="AV33" s="962"/>
      <c r="AW33" s="962"/>
      <c r="AX33" s="962"/>
      <c r="AY33" s="962"/>
      <c r="AZ33" s="1033" t="s">
        <v>539</v>
      </c>
      <c r="BA33" s="1033"/>
      <c r="BB33" s="1033"/>
      <c r="BC33" s="1033"/>
      <c r="BD33" s="1033"/>
      <c r="BE33" s="1023" t="s">
        <v>387</v>
      </c>
      <c r="BF33" s="1023"/>
      <c r="BG33" s="1023"/>
      <c r="BH33" s="1023"/>
      <c r="BI33" s="1024"/>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34"/>
      <c r="R34" s="1035"/>
      <c r="S34" s="1035"/>
      <c r="T34" s="1035"/>
      <c r="U34" s="1035"/>
      <c r="V34" s="1035"/>
      <c r="W34" s="1035"/>
      <c r="X34" s="1035"/>
      <c r="Y34" s="1035"/>
      <c r="Z34" s="1035"/>
      <c r="AA34" s="1035"/>
      <c r="AB34" s="1035"/>
      <c r="AC34" s="1035"/>
      <c r="AD34" s="1035"/>
      <c r="AE34" s="1036"/>
      <c r="AF34" s="1010"/>
      <c r="AG34" s="1011"/>
      <c r="AH34" s="1011"/>
      <c r="AI34" s="1011"/>
      <c r="AJ34" s="1012"/>
      <c r="AK34" s="971"/>
      <c r="AL34" s="962"/>
      <c r="AM34" s="962"/>
      <c r="AN34" s="962"/>
      <c r="AO34" s="962"/>
      <c r="AP34" s="962"/>
      <c r="AQ34" s="962"/>
      <c r="AR34" s="962"/>
      <c r="AS34" s="962"/>
      <c r="AT34" s="962"/>
      <c r="AU34" s="962"/>
      <c r="AV34" s="962"/>
      <c r="AW34" s="962"/>
      <c r="AX34" s="962"/>
      <c r="AY34" s="962"/>
      <c r="AZ34" s="1033"/>
      <c r="BA34" s="1033"/>
      <c r="BB34" s="1033"/>
      <c r="BC34" s="1033"/>
      <c r="BD34" s="1033"/>
      <c r="BE34" s="1023"/>
      <c r="BF34" s="1023"/>
      <c r="BG34" s="1023"/>
      <c r="BH34" s="1023"/>
      <c r="BI34" s="1024"/>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34"/>
      <c r="R35" s="1035"/>
      <c r="S35" s="1035"/>
      <c r="T35" s="1035"/>
      <c r="U35" s="1035"/>
      <c r="V35" s="1035"/>
      <c r="W35" s="1035"/>
      <c r="X35" s="1035"/>
      <c r="Y35" s="1035"/>
      <c r="Z35" s="1035"/>
      <c r="AA35" s="1035"/>
      <c r="AB35" s="1035"/>
      <c r="AC35" s="1035"/>
      <c r="AD35" s="1035"/>
      <c r="AE35" s="1036"/>
      <c r="AF35" s="1010"/>
      <c r="AG35" s="1011"/>
      <c r="AH35" s="1011"/>
      <c r="AI35" s="1011"/>
      <c r="AJ35" s="1012"/>
      <c r="AK35" s="971"/>
      <c r="AL35" s="962"/>
      <c r="AM35" s="962"/>
      <c r="AN35" s="962"/>
      <c r="AO35" s="962"/>
      <c r="AP35" s="962"/>
      <c r="AQ35" s="962"/>
      <c r="AR35" s="962"/>
      <c r="AS35" s="962"/>
      <c r="AT35" s="962"/>
      <c r="AU35" s="962"/>
      <c r="AV35" s="962"/>
      <c r="AW35" s="962"/>
      <c r="AX35" s="962"/>
      <c r="AY35" s="962"/>
      <c r="AZ35" s="1033"/>
      <c r="BA35" s="1033"/>
      <c r="BB35" s="1033"/>
      <c r="BC35" s="1033"/>
      <c r="BD35" s="1033"/>
      <c r="BE35" s="1023"/>
      <c r="BF35" s="1023"/>
      <c r="BG35" s="1023"/>
      <c r="BH35" s="1023"/>
      <c r="BI35" s="1024"/>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34"/>
      <c r="R36" s="1035"/>
      <c r="S36" s="1035"/>
      <c r="T36" s="1035"/>
      <c r="U36" s="1035"/>
      <c r="V36" s="1035"/>
      <c r="W36" s="1035"/>
      <c r="X36" s="1035"/>
      <c r="Y36" s="1035"/>
      <c r="Z36" s="1035"/>
      <c r="AA36" s="1035"/>
      <c r="AB36" s="1035"/>
      <c r="AC36" s="1035"/>
      <c r="AD36" s="1035"/>
      <c r="AE36" s="1036"/>
      <c r="AF36" s="1010"/>
      <c r="AG36" s="1011"/>
      <c r="AH36" s="1011"/>
      <c r="AI36" s="1011"/>
      <c r="AJ36" s="1012"/>
      <c r="AK36" s="971"/>
      <c r="AL36" s="962"/>
      <c r="AM36" s="962"/>
      <c r="AN36" s="962"/>
      <c r="AO36" s="962"/>
      <c r="AP36" s="962"/>
      <c r="AQ36" s="962"/>
      <c r="AR36" s="962"/>
      <c r="AS36" s="962"/>
      <c r="AT36" s="962"/>
      <c r="AU36" s="962"/>
      <c r="AV36" s="962"/>
      <c r="AW36" s="962"/>
      <c r="AX36" s="962"/>
      <c r="AY36" s="962"/>
      <c r="AZ36" s="1033"/>
      <c r="BA36" s="1033"/>
      <c r="BB36" s="1033"/>
      <c r="BC36" s="1033"/>
      <c r="BD36" s="1033"/>
      <c r="BE36" s="1023"/>
      <c r="BF36" s="1023"/>
      <c r="BG36" s="1023"/>
      <c r="BH36" s="1023"/>
      <c r="BI36" s="1024"/>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34"/>
      <c r="R37" s="1035"/>
      <c r="S37" s="1035"/>
      <c r="T37" s="1035"/>
      <c r="U37" s="1035"/>
      <c r="V37" s="1035"/>
      <c r="W37" s="1035"/>
      <c r="X37" s="1035"/>
      <c r="Y37" s="1035"/>
      <c r="Z37" s="1035"/>
      <c r="AA37" s="1035"/>
      <c r="AB37" s="1035"/>
      <c r="AC37" s="1035"/>
      <c r="AD37" s="1035"/>
      <c r="AE37" s="1036"/>
      <c r="AF37" s="1010"/>
      <c r="AG37" s="1011"/>
      <c r="AH37" s="1011"/>
      <c r="AI37" s="1011"/>
      <c r="AJ37" s="1012"/>
      <c r="AK37" s="971"/>
      <c r="AL37" s="962"/>
      <c r="AM37" s="962"/>
      <c r="AN37" s="962"/>
      <c r="AO37" s="962"/>
      <c r="AP37" s="962"/>
      <c r="AQ37" s="962"/>
      <c r="AR37" s="962"/>
      <c r="AS37" s="962"/>
      <c r="AT37" s="962"/>
      <c r="AU37" s="962"/>
      <c r="AV37" s="962"/>
      <c r="AW37" s="962"/>
      <c r="AX37" s="962"/>
      <c r="AY37" s="962"/>
      <c r="AZ37" s="1033"/>
      <c r="BA37" s="1033"/>
      <c r="BB37" s="1033"/>
      <c r="BC37" s="1033"/>
      <c r="BD37" s="1033"/>
      <c r="BE37" s="1023"/>
      <c r="BF37" s="1023"/>
      <c r="BG37" s="1023"/>
      <c r="BH37" s="1023"/>
      <c r="BI37" s="1024"/>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34"/>
      <c r="R38" s="1035"/>
      <c r="S38" s="1035"/>
      <c r="T38" s="1035"/>
      <c r="U38" s="1035"/>
      <c r="V38" s="1035"/>
      <c r="W38" s="1035"/>
      <c r="X38" s="1035"/>
      <c r="Y38" s="1035"/>
      <c r="Z38" s="1035"/>
      <c r="AA38" s="1035"/>
      <c r="AB38" s="1035"/>
      <c r="AC38" s="1035"/>
      <c r="AD38" s="1035"/>
      <c r="AE38" s="1036"/>
      <c r="AF38" s="1010"/>
      <c r="AG38" s="1011"/>
      <c r="AH38" s="1011"/>
      <c r="AI38" s="1011"/>
      <c r="AJ38" s="1012"/>
      <c r="AK38" s="971"/>
      <c r="AL38" s="962"/>
      <c r="AM38" s="962"/>
      <c r="AN38" s="962"/>
      <c r="AO38" s="962"/>
      <c r="AP38" s="962"/>
      <c r="AQ38" s="962"/>
      <c r="AR38" s="962"/>
      <c r="AS38" s="962"/>
      <c r="AT38" s="962"/>
      <c r="AU38" s="962"/>
      <c r="AV38" s="962"/>
      <c r="AW38" s="962"/>
      <c r="AX38" s="962"/>
      <c r="AY38" s="962"/>
      <c r="AZ38" s="1033"/>
      <c r="BA38" s="1033"/>
      <c r="BB38" s="1033"/>
      <c r="BC38" s="1033"/>
      <c r="BD38" s="1033"/>
      <c r="BE38" s="1023"/>
      <c r="BF38" s="1023"/>
      <c r="BG38" s="1023"/>
      <c r="BH38" s="1023"/>
      <c r="BI38" s="1024"/>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34"/>
      <c r="R39" s="1035"/>
      <c r="S39" s="1035"/>
      <c r="T39" s="1035"/>
      <c r="U39" s="1035"/>
      <c r="V39" s="1035"/>
      <c r="W39" s="1035"/>
      <c r="X39" s="1035"/>
      <c r="Y39" s="1035"/>
      <c r="Z39" s="1035"/>
      <c r="AA39" s="1035"/>
      <c r="AB39" s="1035"/>
      <c r="AC39" s="1035"/>
      <c r="AD39" s="1035"/>
      <c r="AE39" s="1036"/>
      <c r="AF39" s="1010"/>
      <c r="AG39" s="1011"/>
      <c r="AH39" s="1011"/>
      <c r="AI39" s="1011"/>
      <c r="AJ39" s="1012"/>
      <c r="AK39" s="971"/>
      <c r="AL39" s="962"/>
      <c r="AM39" s="962"/>
      <c r="AN39" s="962"/>
      <c r="AO39" s="962"/>
      <c r="AP39" s="962"/>
      <c r="AQ39" s="962"/>
      <c r="AR39" s="962"/>
      <c r="AS39" s="962"/>
      <c r="AT39" s="962"/>
      <c r="AU39" s="962"/>
      <c r="AV39" s="962"/>
      <c r="AW39" s="962"/>
      <c r="AX39" s="962"/>
      <c r="AY39" s="962"/>
      <c r="AZ39" s="1033"/>
      <c r="BA39" s="1033"/>
      <c r="BB39" s="1033"/>
      <c r="BC39" s="1033"/>
      <c r="BD39" s="1033"/>
      <c r="BE39" s="1023"/>
      <c r="BF39" s="1023"/>
      <c r="BG39" s="1023"/>
      <c r="BH39" s="1023"/>
      <c r="BI39" s="1024"/>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34"/>
      <c r="R40" s="1035"/>
      <c r="S40" s="1035"/>
      <c r="T40" s="1035"/>
      <c r="U40" s="1035"/>
      <c r="V40" s="1035"/>
      <c r="W40" s="1035"/>
      <c r="X40" s="1035"/>
      <c r="Y40" s="1035"/>
      <c r="Z40" s="1035"/>
      <c r="AA40" s="1035"/>
      <c r="AB40" s="1035"/>
      <c r="AC40" s="1035"/>
      <c r="AD40" s="1035"/>
      <c r="AE40" s="1036"/>
      <c r="AF40" s="1010"/>
      <c r="AG40" s="1011"/>
      <c r="AH40" s="1011"/>
      <c r="AI40" s="1011"/>
      <c r="AJ40" s="1012"/>
      <c r="AK40" s="971"/>
      <c r="AL40" s="962"/>
      <c r="AM40" s="962"/>
      <c r="AN40" s="962"/>
      <c r="AO40" s="962"/>
      <c r="AP40" s="962"/>
      <c r="AQ40" s="962"/>
      <c r="AR40" s="962"/>
      <c r="AS40" s="962"/>
      <c r="AT40" s="962"/>
      <c r="AU40" s="962"/>
      <c r="AV40" s="962"/>
      <c r="AW40" s="962"/>
      <c r="AX40" s="962"/>
      <c r="AY40" s="962"/>
      <c r="AZ40" s="1033"/>
      <c r="BA40" s="1033"/>
      <c r="BB40" s="1033"/>
      <c r="BC40" s="1033"/>
      <c r="BD40" s="1033"/>
      <c r="BE40" s="1023"/>
      <c r="BF40" s="1023"/>
      <c r="BG40" s="1023"/>
      <c r="BH40" s="1023"/>
      <c r="BI40" s="1024"/>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34"/>
      <c r="R41" s="1035"/>
      <c r="S41" s="1035"/>
      <c r="T41" s="1035"/>
      <c r="U41" s="1035"/>
      <c r="V41" s="1035"/>
      <c r="W41" s="1035"/>
      <c r="X41" s="1035"/>
      <c r="Y41" s="1035"/>
      <c r="Z41" s="1035"/>
      <c r="AA41" s="1035"/>
      <c r="AB41" s="1035"/>
      <c r="AC41" s="1035"/>
      <c r="AD41" s="1035"/>
      <c r="AE41" s="1036"/>
      <c r="AF41" s="1010"/>
      <c r="AG41" s="1011"/>
      <c r="AH41" s="1011"/>
      <c r="AI41" s="1011"/>
      <c r="AJ41" s="1012"/>
      <c r="AK41" s="971"/>
      <c r="AL41" s="962"/>
      <c r="AM41" s="962"/>
      <c r="AN41" s="962"/>
      <c r="AO41" s="962"/>
      <c r="AP41" s="962"/>
      <c r="AQ41" s="962"/>
      <c r="AR41" s="962"/>
      <c r="AS41" s="962"/>
      <c r="AT41" s="962"/>
      <c r="AU41" s="962"/>
      <c r="AV41" s="962"/>
      <c r="AW41" s="962"/>
      <c r="AX41" s="962"/>
      <c r="AY41" s="962"/>
      <c r="AZ41" s="1033"/>
      <c r="BA41" s="1033"/>
      <c r="BB41" s="1033"/>
      <c r="BC41" s="1033"/>
      <c r="BD41" s="1033"/>
      <c r="BE41" s="1023"/>
      <c r="BF41" s="1023"/>
      <c r="BG41" s="1023"/>
      <c r="BH41" s="1023"/>
      <c r="BI41" s="1024"/>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34"/>
      <c r="R42" s="1035"/>
      <c r="S42" s="1035"/>
      <c r="T42" s="1035"/>
      <c r="U42" s="1035"/>
      <c r="V42" s="1035"/>
      <c r="W42" s="1035"/>
      <c r="X42" s="1035"/>
      <c r="Y42" s="1035"/>
      <c r="Z42" s="1035"/>
      <c r="AA42" s="1035"/>
      <c r="AB42" s="1035"/>
      <c r="AC42" s="1035"/>
      <c r="AD42" s="1035"/>
      <c r="AE42" s="1036"/>
      <c r="AF42" s="1010"/>
      <c r="AG42" s="1011"/>
      <c r="AH42" s="1011"/>
      <c r="AI42" s="1011"/>
      <c r="AJ42" s="1012"/>
      <c r="AK42" s="971"/>
      <c r="AL42" s="962"/>
      <c r="AM42" s="962"/>
      <c r="AN42" s="962"/>
      <c r="AO42" s="962"/>
      <c r="AP42" s="962"/>
      <c r="AQ42" s="962"/>
      <c r="AR42" s="962"/>
      <c r="AS42" s="962"/>
      <c r="AT42" s="962"/>
      <c r="AU42" s="962"/>
      <c r="AV42" s="962"/>
      <c r="AW42" s="962"/>
      <c r="AX42" s="962"/>
      <c r="AY42" s="962"/>
      <c r="AZ42" s="1033"/>
      <c r="BA42" s="1033"/>
      <c r="BB42" s="1033"/>
      <c r="BC42" s="1033"/>
      <c r="BD42" s="1033"/>
      <c r="BE42" s="1023"/>
      <c r="BF42" s="1023"/>
      <c r="BG42" s="1023"/>
      <c r="BH42" s="1023"/>
      <c r="BI42" s="1024"/>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34"/>
      <c r="R43" s="1035"/>
      <c r="S43" s="1035"/>
      <c r="T43" s="1035"/>
      <c r="U43" s="1035"/>
      <c r="V43" s="1035"/>
      <c r="W43" s="1035"/>
      <c r="X43" s="1035"/>
      <c r="Y43" s="1035"/>
      <c r="Z43" s="1035"/>
      <c r="AA43" s="1035"/>
      <c r="AB43" s="1035"/>
      <c r="AC43" s="1035"/>
      <c r="AD43" s="1035"/>
      <c r="AE43" s="1036"/>
      <c r="AF43" s="1010"/>
      <c r="AG43" s="1011"/>
      <c r="AH43" s="1011"/>
      <c r="AI43" s="1011"/>
      <c r="AJ43" s="1012"/>
      <c r="AK43" s="971"/>
      <c r="AL43" s="962"/>
      <c r="AM43" s="962"/>
      <c r="AN43" s="962"/>
      <c r="AO43" s="962"/>
      <c r="AP43" s="962"/>
      <c r="AQ43" s="962"/>
      <c r="AR43" s="962"/>
      <c r="AS43" s="962"/>
      <c r="AT43" s="962"/>
      <c r="AU43" s="962"/>
      <c r="AV43" s="962"/>
      <c r="AW43" s="962"/>
      <c r="AX43" s="962"/>
      <c r="AY43" s="962"/>
      <c r="AZ43" s="1033"/>
      <c r="BA43" s="1033"/>
      <c r="BB43" s="1033"/>
      <c r="BC43" s="1033"/>
      <c r="BD43" s="1033"/>
      <c r="BE43" s="1023"/>
      <c r="BF43" s="1023"/>
      <c r="BG43" s="1023"/>
      <c r="BH43" s="1023"/>
      <c r="BI43" s="1024"/>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34"/>
      <c r="R44" s="1035"/>
      <c r="S44" s="1035"/>
      <c r="T44" s="1035"/>
      <c r="U44" s="1035"/>
      <c r="V44" s="1035"/>
      <c r="W44" s="1035"/>
      <c r="X44" s="1035"/>
      <c r="Y44" s="1035"/>
      <c r="Z44" s="1035"/>
      <c r="AA44" s="1035"/>
      <c r="AB44" s="1035"/>
      <c r="AC44" s="1035"/>
      <c r="AD44" s="1035"/>
      <c r="AE44" s="1036"/>
      <c r="AF44" s="1010"/>
      <c r="AG44" s="1011"/>
      <c r="AH44" s="1011"/>
      <c r="AI44" s="1011"/>
      <c r="AJ44" s="1012"/>
      <c r="AK44" s="971"/>
      <c r="AL44" s="962"/>
      <c r="AM44" s="962"/>
      <c r="AN44" s="962"/>
      <c r="AO44" s="962"/>
      <c r="AP44" s="962"/>
      <c r="AQ44" s="962"/>
      <c r="AR44" s="962"/>
      <c r="AS44" s="962"/>
      <c r="AT44" s="962"/>
      <c r="AU44" s="962"/>
      <c r="AV44" s="962"/>
      <c r="AW44" s="962"/>
      <c r="AX44" s="962"/>
      <c r="AY44" s="962"/>
      <c r="AZ44" s="1033"/>
      <c r="BA44" s="1033"/>
      <c r="BB44" s="1033"/>
      <c r="BC44" s="1033"/>
      <c r="BD44" s="1033"/>
      <c r="BE44" s="1023"/>
      <c r="BF44" s="1023"/>
      <c r="BG44" s="1023"/>
      <c r="BH44" s="1023"/>
      <c r="BI44" s="1024"/>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34"/>
      <c r="R45" s="1035"/>
      <c r="S45" s="1035"/>
      <c r="T45" s="1035"/>
      <c r="U45" s="1035"/>
      <c r="V45" s="1035"/>
      <c r="W45" s="1035"/>
      <c r="X45" s="1035"/>
      <c r="Y45" s="1035"/>
      <c r="Z45" s="1035"/>
      <c r="AA45" s="1035"/>
      <c r="AB45" s="1035"/>
      <c r="AC45" s="1035"/>
      <c r="AD45" s="1035"/>
      <c r="AE45" s="1036"/>
      <c r="AF45" s="1010"/>
      <c r="AG45" s="1011"/>
      <c r="AH45" s="1011"/>
      <c r="AI45" s="1011"/>
      <c r="AJ45" s="1012"/>
      <c r="AK45" s="971"/>
      <c r="AL45" s="962"/>
      <c r="AM45" s="962"/>
      <c r="AN45" s="962"/>
      <c r="AO45" s="962"/>
      <c r="AP45" s="962"/>
      <c r="AQ45" s="962"/>
      <c r="AR45" s="962"/>
      <c r="AS45" s="962"/>
      <c r="AT45" s="962"/>
      <c r="AU45" s="962"/>
      <c r="AV45" s="962"/>
      <c r="AW45" s="962"/>
      <c r="AX45" s="962"/>
      <c r="AY45" s="962"/>
      <c r="AZ45" s="1033"/>
      <c r="BA45" s="1033"/>
      <c r="BB45" s="1033"/>
      <c r="BC45" s="1033"/>
      <c r="BD45" s="1033"/>
      <c r="BE45" s="1023"/>
      <c r="BF45" s="1023"/>
      <c r="BG45" s="1023"/>
      <c r="BH45" s="1023"/>
      <c r="BI45" s="1024"/>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34"/>
      <c r="R46" s="1035"/>
      <c r="S46" s="1035"/>
      <c r="T46" s="1035"/>
      <c r="U46" s="1035"/>
      <c r="V46" s="1035"/>
      <c r="W46" s="1035"/>
      <c r="X46" s="1035"/>
      <c r="Y46" s="1035"/>
      <c r="Z46" s="1035"/>
      <c r="AA46" s="1035"/>
      <c r="AB46" s="1035"/>
      <c r="AC46" s="1035"/>
      <c r="AD46" s="1035"/>
      <c r="AE46" s="1036"/>
      <c r="AF46" s="1010"/>
      <c r="AG46" s="1011"/>
      <c r="AH46" s="1011"/>
      <c r="AI46" s="1011"/>
      <c r="AJ46" s="1012"/>
      <c r="AK46" s="971"/>
      <c r="AL46" s="962"/>
      <c r="AM46" s="962"/>
      <c r="AN46" s="962"/>
      <c r="AO46" s="962"/>
      <c r="AP46" s="962"/>
      <c r="AQ46" s="962"/>
      <c r="AR46" s="962"/>
      <c r="AS46" s="962"/>
      <c r="AT46" s="962"/>
      <c r="AU46" s="962"/>
      <c r="AV46" s="962"/>
      <c r="AW46" s="962"/>
      <c r="AX46" s="962"/>
      <c r="AY46" s="962"/>
      <c r="AZ46" s="1033"/>
      <c r="BA46" s="1033"/>
      <c r="BB46" s="1033"/>
      <c r="BC46" s="1033"/>
      <c r="BD46" s="1033"/>
      <c r="BE46" s="1023"/>
      <c r="BF46" s="1023"/>
      <c r="BG46" s="1023"/>
      <c r="BH46" s="1023"/>
      <c r="BI46" s="1024"/>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34"/>
      <c r="R47" s="1035"/>
      <c r="S47" s="1035"/>
      <c r="T47" s="1035"/>
      <c r="U47" s="1035"/>
      <c r="V47" s="1035"/>
      <c r="W47" s="1035"/>
      <c r="X47" s="1035"/>
      <c r="Y47" s="1035"/>
      <c r="Z47" s="1035"/>
      <c r="AA47" s="1035"/>
      <c r="AB47" s="1035"/>
      <c r="AC47" s="1035"/>
      <c r="AD47" s="1035"/>
      <c r="AE47" s="1036"/>
      <c r="AF47" s="1010"/>
      <c r="AG47" s="1011"/>
      <c r="AH47" s="1011"/>
      <c r="AI47" s="1011"/>
      <c r="AJ47" s="1012"/>
      <c r="AK47" s="971"/>
      <c r="AL47" s="962"/>
      <c r="AM47" s="962"/>
      <c r="AN47" s="962"/>
      <c r="AO47" s="962"/>
      <c r="AP47" s="962"/>
      <c r="AQ47" s="962"/>
      <c r="AR47" s="962"/>
      <c r="AS47" s="962"/>
      <c r="AT47" s="962"/>
      <c r="AU47" s="962"/>
      <c r="AV47" s="962"/>
      <c r="AW47" s="962"/>
      <c r="AX47" s="962"/>
      <c r="AY47" s="962"/>
      <c r="AZ47" s="1033"/>
      <c r="BA47" s="1033"/>
      <c r="BB47" s="1033"/>
      <c r="BC47" s="1033"/>
      <c r="BD47" s="1033"/>
      <c r="BE47" s="1023"/>
      <c r="BF47" s="1023"/>
      <c r="BG47" s="1023"/>
      <c r="BH47" s="1023"/>
      <c r="BI47" s="1024"/>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34"/>
      <c r="R48" s="1035"/>
      <c r="S48" s="1035"/>
      <c r="T48" s="1035"/>
      <c r="U48" s="1035"/>
      <c r="V48" s="1035"/>
      <c r="W48" s="1035"/>
      <c r="X48" s="1035"/>
      <c r="Y48" s="1035"/>
      <c r="Z48" s="1035"/>
      <c r="AA48" s="1035"/>
      <c r="AB48" s="1035"/>
      <c r="AC48" s="1035"/>
      <c r="AD48" s="1035"/>
      <c r="AE48" s="1036"/>
      <c r="AF48" s="1010"/>
      <c r="AG48" s="1011"/>
      <c r="AH48" s="1011"/>
      <c r="AI48" s="1011"/>
      <c r="AJ48" s="1012"/>
      <c r="AK48" s="971"/>
      <c r="AL48" s="962"/>
      <c r="AM48" s="962"/>
      <c r="AN48" s="962"/>
      <c r="AO48" s="962"/>
      <c r="AP48" s="962"/>
      <c r="AQ48" s="962"/>
      <c r="AR48" s="962"/>
      <c r="AS48" s="962"/>
      <c r="AT48" s="962"/>
      <c r="AU48" s="962"/>
      <c r="AV48" s="962"/>
      <c r="AW48" s="962"/>
      <c r="AX48" s="962"/>
      <c r="AY48" s="962"/>
      <c r="AZ48" s="1033"/>
      <c r="BA48" s="1033"/>
      <c r="BB48" s="1033"/>
      <c r="BC48" s="1033"/>
      <c r="BD48" s="1033"/>
      <c r="BE48" s="1023"/>
      <c r="BF48" s="1023"/>
      <c r="BG48" s="1023"/>
      <c r="BH48" s="1023"/>
      <c r="BI48" s="1024"/>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34"/>
      <c r="R49" s="1035"/>
      <c r="S49" s="1035"/>
      <c r="T49" s="1035"/>
      <c r="U49" s="1035"/>
      <c r="V49" s="1035"/>
      <c r="W49" s="1035"/>
      <c r="X49" s="1035"/>
      <c r="Y49" s="1035"/>
      <c r="Z49" s="1035"/>
      <c r="AA49" s="1035"/>
      <c r="AB49" s="1035"/>
      <c r="AC49" s="1035"/>
      <c r="AD49" s="1035"/>
      <c r="AE49" s="1036"/>
      <c r="AF49" s="1010"/>
      <c r="AG49" s="1011"/>
      <c r="AH49" s="1011"/>
      <c r="AI49" s="1011"/>
      <c r="AJ49" s="1012"/>
      <c r="AK49" s="971"/>
      <c r="AL49" s="962"/>
      <c r="AM49" s="962"/>
      <c r="AN49" s="962"/>
      <c r="AO49" s="962"/>
      <c r="AP49" s="962"/>
      <c r="AQ49" s="962"/>
      <c r="AR49" s="962"/>
      <c r="AS49" s="962"/>
      <c r="AT49" s="962"/>
      <c r="AU49" s="962"/>
      <c r="AV49" s="962"/>
      <c r="AW49" s="962"/>
      <c r="AX49" s="962"/>
      <c r="AY49" s="962"/>
      <c r="AZ49" s="1033"/>
      <c r="BA49" s="1033"/>
      <c r="BB49" s="1033"/>
      <c r="BC49" s="1033"/>
      <c r="BD49" s="1033"/>
      <c r="BE49" s="1023"/>
      <c r="BF49" s="1023"/>
      <c r="BG49" s="1023"/>
      <c r="BH49" s="1023"/>
      <c r="BI49" s="1024"/>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14"/>
      <c r="S50" s="1014"/>
      <c r="T50" s="1014"/>
      <c r="U50" s="1014"/>
      <c r="V50" s="1014"/>
      <c r="W50" s="1014"/>
      <c r="X50" s="1014"/>
      <c r="Y50" s="1014"/>
      <c r="Z50" s="1014"/>
      <c r="AA50" s="1014"/>
      <c r="AB50" s="1014"/>
      <c r="AC50" s="1014"/>
      <c r="AD50" s="1014"/>
      <c r="AE50" s="1032"/>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3"/>
      <c r="BF50" s="1023"/>
      <c r="BG50" s="1023"/>
      <c r="BH50" s="1023"/>
      <c r="BI50" s="1024"/>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14"/>
      <c r="S51" s="1014"/>
      <c r="T51" s="1014"/>
      <c r="U51" s="1014"/>
      <c r="V51" s="1014"/>
      <c r="W51" s="1014"/>
      <c r="X51" s="1014"/>
      <c r="Y51" s="1014"/>
      <c r="Z51" s="1014"/>
      <c r="AA51" s="1014"/>
      <c r="AB51" s="1014"/>
      <c r="AC51" s="1014"/>
      <c r="AD51" s="1014"/>
      <c r="AE51" s="1032"/>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3"/>
      <c r="BF51" s="1023"/>
      <c r="BG51" s="1023"/>
      <c r="BH51" s="1023"/>
      <c r="BI51" s="1024"/>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14"/>
      <c r="S52" s="1014"/>
      <c r="T52" s="1014"/>
      <c r="U52" s="1014"/>
      <c r="V52" s="1014"/>
      <c r="W52" s="1014"/>
      <c r="X52" s="1014"/>
      <c r="Y52" s="1014"/>
      <c r="Z52" s="1014"/>
      <c r="AA52" s="1014"/>
      <c r="AB52" s="1014"/>
      <c r="AC52" s="1014"/>
      <c r="AD52" s="1014"/>
      <c r="AE52" s="1032"/>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3"/>
      <c r="BF52" s="1023"/>
      <c r="BG52" s="1023"/>
      <c r="BH52" s="1023"/>
      <c r="BI52" s="1024"/>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14"/>
      <c r="S53" s="1014"/>
      <c r="T53" s="1014"/>
      <c r="U53" s="1014"/>
      <c r="V53" s="1014"/>
      <c r="W53" s="1014"/>
      <c r="X53" s="1014"/>
      <c r="Y53" s="1014"/>
      <c r="Z53" s="1014"/>
      <c r="AA53" s="1014"/>
      <c r="AB53" s="1014"/>
      <c r="AC53" s="1014"/>
      <c r="AD53" s="1014"/>
      <c r="AE53" s="1032"/>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3"/>
      <c r="BF53" s="1023"/>
      <c r="BG53" s="1023"/>
      <c r="BH53" s="1023"/>
      <c r="BI53" s="1024"/>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14"/>
      <c r="S54" s="1014"/>
      <c r="T54" s="1014"/>
      <c r="U54" s="1014"/>
      <c r="V54" s="1014"/>
      <c r="W54" s="1014"/>
      <c r="X54" s="1014"/>
      <c r="Y54" s="1014"/>
      <c r="Z54" s="1014"/>
      <c r="AA54" s="1014"/>
      <c r="AB54" s="1014"/>
      <c r="AC54" s="1014"/>
      <c r="AD54" s="1014"/>
      <c r="AE54" s="1032"/>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3"/>
      <c r="BF54" s="1023"/>
      <c r="BG54" s="1023"/>
      <c r="BH54" s="1023"/>
      <c r="BI54" s="1024"/>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14"/>
      <c r="S55" s="1014"/>
      <c r="T55" s="1014"/>
      <c r="U55" s="1014"/>
      <c r="V55" s="1014"/>
      <c r="W55" s="1014"/>
      <c r="X55" s="1014"/>
      <c r="Y55" s="1014"/>
      <c r="Z55" s="1014"/>
      <c r="AA55" s="1014"/>
      <c r="AB55" s="1014"/>
      <c r="AC55" s="1014"/>
      <c r="AD55" s="1014"/>
      <c r="AE55" s="1032"/>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3"/>
      <c r="BF55" s="1023"/>
      <c r="BG55" s="1023"/>
      <c r="BH55" s="1023"/>
      <c r="BI55" s="1024"/>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14"/>
      <c r="S56" s="1014"/>
      <c r="T56" s="1014"/>
      <c r="U56" s="1014"/>
      <c r="V56" s="1014"/>
      <c r="W56" s="1014"/>
      <c r="X56" s="1014"/>
      <c r="Y56" s="1014"/>
      <c r="Z56" s="1014"/>
      <c r="AA56" s="1014"/>
      <c r="AB56" s="1014"/>
      <c r="AC56" s="1014"/>
      <c r="AD56" s="1014"/>
      <c r="AE56" s="1032"/>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3"/>
      <c r="BF56" s="1023"/>
      <c r="BG56" s="1023"/>
      <c r="BH56" s="1023"/>
      <c r="BI56" s="1024"/>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14"/>
      <c r="S57" s="1014"/>
      <c r="T57" s="1014"/>
      <c r="U57" s="1014"/>
      <c r="V57" s="1014"/>
      <c r="W57" s="1014"/>
      <c r="X57" s="1014"/>
      <c r="Y57" s="1014"/>
      <c r="Z57" s="1014"/>
      <c r="AA57" s="1014"/>
      <c r="AB57" s="1014"/>
      <c r="AC57" s="1014"/>
      <c r="AD57" s="1014"/>
      <c r="AE57" s="1032"/>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3"/>
      <c r="BF57" s="1023"/>
      <c r="BG57" s="1023"/>
      <c r="BH57" s="1023"/>
      <c r="BI57" s="1024"/>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14"/>
      <c r="S58" s="1014"/>
      <c r="T58" s="1014"/>
      <c r="U58" s="1014"/>
      <c r="V58" s="1014"/>
      <c r="W58" s="1014"/>
      <c r="X58" s="1014"/>
      <c r="Y58" s="1014"/>
      <c r="Z58" s="1014"/>
      <c r="AA58" s="1014"/>
      <c r="AB58" s="1014"/>
      <c r="AC58" s="1014"/>
      <c r="AD58" s="1014"/>
      <c r="AE58" s="1032"/>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3"/>
      <c r="BF58" s="1023"/>
      <c r="BG58" s="1023"/>
      <c r="BH58" s="1023"/>
      <c r="BI58" s="1024"/>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14"/>
      <c r="S59" s="1014"/>
      <c r="T59" s="1014"/>
      <c r="U59" s="1014"/>
      <c r="V59" s="1014"/>
      <c r="W59" s="1014"/>
      <c r="X59" s="1014"/>
      <c r="Y59" s="1014"/>
      <c r="Z59" s="1014"/>
      <c r="AA59" s="1014"/>
      <c r="AB59" s="1014"/>
      <c r="AC59" s="1014"/>
      <c r="AD59" s="1014"/>
      <c r="AE59" s="1032"/>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3"/>
      <c r="BF59" s="1023"/>
      <c r="BG59" s="1023"/>
      <c r="BH59" s="1023"/>
      <c r="BI59" s="1024"/>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14"/>
      <c r="S60" s="1014"/>
      <c r="T60" s="1014"/>
      <c r="U60" s="1014"/>
      <c r="V60" s="1014"/>
      <c r="W60" s="1014"/>
      <c r="X60" s="1014"/>
      <c r="Y60" s="1014"/>
      <c r="Z60" s="1014"/>
      <c r="AA60" s="1014"/>
      <c r="AB60" s="1014"/>
      <c r="AC60" s="1014"/>
      <c r="AD60" s="1014"/>
      <c r="AE60" s="1032"/>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3"/>
      <c r="BF60" s="1023"/>
      <c r="BG60" s="1023"/>
      <c r="BH60" s="1023"/>
      <c r="BI60" s="1024"/>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14"/>
      <c r="S61" s="1014"/>
      <c r="T61" s="1014"/>
      <c r="U61" s="1014"/>
      <c r="V61" s="1014"/>
      <c r="W61" s="1014"/>
      <c r="X61" s="1014"/>
      <c r="Y61" s="1014"/>
      <c r="Z61" s="1014"/>
      <c r="AA61" s="1014"/>
      <c r="AB61" s="1014"/>
      <c r="AC61" s="1014"/>
      <c r="AD61" s="1014"/>
      <c r="AE61" s="1032"/>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3"/>
      <c r="BF61" s="1023"/>
      <c r="BG61" s="1023"/>
      <c r="BH61" s="1023"/>
      <c r="BI61" s="1024"/>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14"/>
      <c r="S62" s="1014"/>
      <c r="T62" s="1014"/>
      <c r="U62" s="1014"/>
      <c r="V62" s="1014"/>
      <c r="W62" s="1014"/>
      <c r="X62" s="1014"/>
      <c r="Y62" s="1014"/>
      <c r="Z62" s="1014"/>
      <c r="AA62" s="1014"/>
      <c r="AB62" s="1014"/>
      <c r="AC62" s="1014"/>
      <c r="AD62" s="1014"/>
      <c r="AE62" s="1032"/>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3"/>
      <c r="BF62" s="1023"/>
      <c r="BG62" s="1023"/>
      <c r="BH62" s="1023"/>
      <c r="BI62" s="1024"/>
      <c r="BJ62" s="1025" t="s">
        <v>388</v>
      </c>
      <c r="BK62" s="1026"/>
      <c r="BL62" s="1026"/>
      <c r="BM62" s="1026"/>
      <c r="BN62" s="1027"/>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3"/>
      <c r="R63" s="954"/>
      <c r="S63" s="954"/>
      <c r="T63" s="954"/>
      <c r="U63" s="954"/>
      <c r="V63" s="954"/>
      <c r="W63" s="954"/>
      <c r="X63" s="954"/>
      <c r="Y63" s="954"/>
      <c r="Z63" s="954"/>
      <c r="AA63" s="954"/>
      <c r="AB63" s="954"/>
      <c r="AC63" s="954"/>
      <c r="AD63" s="954"/>
      <c r="AE63" s="1019"/>
      <c r="AF63" s="1020">
        <v>2838</v>
      </c>
      <c r="AG63" s="950"/>
      <c r="AH63" s="950"/>
      <c r="AI63" s="950"/>
      <c r="AJ63" s="1021"/>
      <c r="AK63" s="1022"/>
      <c r="AL63" s="954"/>
      <c r="AM63" s="954"/>
      <c r="AN63" s="954"/>
      <c r="AO63" s="954"/>
      <c r="AP63" s="950">
        <v>37307</v>
      </c>
      <c r="AQ63" s="950"/>
      <c r="AR63" s="950"/>
      <c r="AS63" s="950"/>
      <c r="AT63" s="950"/>
      <c r="AU63" s="950">
        <v>22769</v>
      </c>
      <c r="AV63" s="950"/>
      <c r="AW63" s="950"/>
      <c r="AX63" s="950"/>
      <c r="AY63" s="950"/>
      <c r="AZ63" s="1016"/>
      <c r="BA63" s="1016"/>
      <c r="BB63" s="1016"/>
      <c r="BC63" s="1016"/>
      <c r="BD63" s="1016"/>
      <c r="BE63" s="951"/>
      <c r="BF63" s="951"/>
      <c r="BG63" s="951"/>
      <c r="BH63" s="951"/>
      <c r="BI63" s="952"/>
      <c r="BJ63" s="1017" t="s">
        <v>111</v>
      </c>
      <c r="BK63" s="928"/>
      <c r="BL63" s="928"/>
      <c r="BM63" s="928"/>
      <c r="BN63" s="101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391</v>
      </c>
      <c r="B66" s="987"/>
      <c r="C66" s="987"/>
      <c r="D66" s="987"/>
      <c r="E66" s="987"/>
      <c r="F66" s="987"/>
      <c r="G66" s="987"/>
      <c r="H66" s="987"/>
      <c r="I66" s="987"/>
      <c r="J66" s="987"/>
      <c r="K66" s="987"/>
      <c r="L66" s="987"/>
      <c r="M66" s="987"/>
      <c r="N66" s="987"/>
      <c r="O66" s="987"/>
      <c r="P66" s="988"/>
      <c r="Q66" s="992" t="s">
        <v>372</v>
      </c>
      <c r="R66" s="993"/>
      <c r="S66" s="993"/>
      <c r="T66" s="993"/>
      <c r="U66" s="994"/>
      <c r="V66" s="992" t="s">
        <v>373</v>
      </c>
      <c r="W66" s="993"/>
      <c r="X66" s="993"/>
      <c r="Y66" s="993"/>
      <c r="Z66" s="994"/>
      <c r="AA66" s="992" t="s">
        <v>374</v>
      </c>
      <c r="AB66" s="993"/>
      <c r="AC66" s="993"/>
      <c r="AD66" s="993"/>
      <c r="AE66" s="994"/>
      <c r="AF66" s="998" t="s">
        <v>375</v>
      </c>
      <c r="AG66" s="999"/>
      <c r="AH66" s="999"/>
      <c r="AI66" s="999"/>
      <c r="AJ66" s="1000"/>
      <c r="AK66" s="992" t="s">
        <v>376</v>
      </c>
      <c r="AL66" s="987"/>
      <c r="AM66" s="987"/>
      <c r="AN66" s="987"/>
      <c r="AO66" s="988"/>
      <c r="AP66" s="992" t="s">
        <v>377</v>
      </c>
      <c r="AQ66" s="993"/>
      <c r="AR66" s="993"/>
      <c r="AS66" s="993"/>
      <c r="AT66" s="994"/>
      <c r="AU66" s="992" t="s">
        <v>392</v>
      </c>
      <c r="AV66" s="993"/>
      <c r="AW66" s="993"/>
      <c r="AX66" s="993"/>
      <c r="AY66" s="994"/>
      <c r="AZ66" s="992" t="s">
        <v>353</v>
      </c>
      <c r="BA66" s="993"/>
      <c r="BB66" s="993"/>
      <c r="BC66" s="993"/>
      <c r="BD66" s="1008"/>
      <c r="BE66" s="216"/>
      <c r="BF66" s="216"/>
      <c r="BG66" s="216"/>
      <c r="BH66" s="216"/>
      <c r="BI66" s="216"/>
      <c r="BJ66" s="216"/>
      <c r="BK66" s="216"/>
      <c r="BL66" s="216"/>
      <c r="BM66" s="216"/>
      <c r="BN66" s="216"/>
      <c r="BO66" s="216"/>
      <c r="BP66" s="216"/>
      <c r="BQ66" s="213">
        <v>60</v>
      </c>
      <c r="BR66" s="218"/>
      <c r="BS66" s="944"/>
      <c r="BT66" s="945"/>
      <c r="BU66" s="945"/>
      <c r="BV66" s="945"/>
      <c r="BW66" s="945"/>
      <c r="BX66" s="945"/>
      <c r="BY66" s="945"/>
      <c r="BZ66" s="945"/>
      <c r="CA66" s="945"/>
      <c r="CB66" s="945"/>
      <c r="CC66" s="945"/>
      <c r="CD66" s="945"/>
      <c r="CE66" s="945"/>
      <c r="CF66" s="945"/>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4"/>
      <c r="BT67" s="945"/>
      <c r="BU67" s="945"/>
      <c r="BV67" s="945"/>
      <c r="BW67" s="945"/>
      <c r="BX67" s="945"/>
      <c r="BY67" s="945"/>
      <c r="BZ67" s="945"/>
      <c r="CA67" s="945"/>
      <c r="CB67" s="945"/>
      <c r="CC67" s="945"/>
      <c r="CD67" s="945"/>
      <c r="CE67" s="945"/>
      <c r="CF67" s="945"/>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5"/>
      <c r="DW67" s="936"/>
      <c r="DX67" s="936"/>
      <c r="DY67" s="936"/>
      <c r="DZ67" s="937"/>
      <c r="EA67" s="197"/>
    </row>
    <row r="68" spans="1:131" s="198" customFormat="1" ht="26.25" customHeight="1" thickTop="1">
      <c r="A68" s="209">
        <v>1</v>
      </c>
      <c r="B68" s="976" t="s">
        <v>540</v>
      </c>
      <c r="C68" s="977"/>
      <c r="D68" s="977"/>
      <c r="E68" s="977"/>
      <c r="F68" s="977"/>
      <c r="G68" s="977"/>
      <c r="H68" s="977"/>
      <c r="I68" s="977"/>
      <c r="J68" s="977"/>
      <c r="K68" s="977"/>
      <c r="L68" s="977"/>
      <c r="M68" s="977"/>
      <c r="N68" s="977"/>
      <c r="O68" s="977"/>
      <c r="P68" s="978"/>
      <c r="Q68" s="979">
        <v>4037</v>
      </c>
      <c r="R68" s="973"/>
      <c r="S68" s="973"/>
      <c r="T68" s="973"/>
      <c r="U68" s="973"/>
      <c r="V68" s="973">
        <v>3935</v>
      </c>
      <c r="W68" s="973"/>
      <c r="X68" s="973"/>
      <c r="Y68" s="973"/>
      <c r="Z68" s="973"/>
      <c r="AA68" s="973">
        <v>102</v>
      </c>
      <c r="AB68" s="973"/>
      <c r="AC68" s="973"/>
      <c r="AD68" s="973"/>
      <c r="AE68" s="973"/>
      <c r="AF68" s="973">
        <v>102</v>
      </c>
      <c r="AG68" s="973"/>
      <c r="AH68" s="973"/>
      <c r="AI68" s="973"/>
      <c r="AJ68" s="973"/>
      <c r="AK68" s="973" t="s">
        <v>539</v>
      </c>
      <c r="AL68" s="973"/>
      <c r="AM68" s="973"/>
      <c r="AN68" s="973"/>
      <c r="AO68" s="973"/>
      <c r="AP68" s="973">
        <v>780</v>
      </c>
      <c r="AQ68" s="973"/>
      <c r="AR68" s="973"/>
      <c r="AS68" s="973"/>
      <c r="AT68" s="973"/>
      <c r="AU68" s="973">
        <v>180</v>
      </c>
      <c r="AV68" s="973"/>
      <c r="AW68" s="973"/>
      <c r="AX68" s="973"/>
      <c r="AY68" s="973"/>
      <c r="AZ68" s="974"/>
      <c r="BA68" s="974"/>
      <c r="BB68" s="974"/>
      <c r="BC68" s="974"/>
      <c r="BD68" s="975"/>
      <c r="BE68" s="216"/>
      <c r="BF68" s="216"/>
      <c r="BG68" s="216"/>
      <c r="BH68" s="216"/>
      <c r="BI68" s="216"/>
      <c r="BJ68" s="216"/>
      <c r="BK68" s="216"/>
      <c r="BL68" s="216"/>
      <c r="BM68" s="216"/>
      <c r="BN68" s="216"/>
      <c r="BO68" s="216"/>
      <c r="BP68" s="216"/>
      <c r="BQ68" s="213">
        <v>62</v>
      </c>
      <c r="BR68" s="218"/>
      <c r="BS68" s="944"/>
      <c r="BT68" s="945"/>
      <c r="BU68" s="945"/>
      <c r="BV68" s="945"/>
      <c r="BW68" s="945"/>
      <c r="BX68" s="945"/>
      <c r="BY68" s="945"/>
      <c r="BZ68" s="945"/>
      <c r="CA68" s="945"/>
      <c r="CB68" s="945"/>
      <c r="CC68" s="945"/>
      <c r="CD68" s="945"/>
      <c r="CE68" s="945"/>
      <c r="CF68" s="945"/>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5"/>
      <c r="DW68" s="936"/>
      <c r="DX68" s="936"/>
      <c r="DY68" s="936"/>
      <c r="DZ68" s="937"/>
      <c r="EA68" s="197"/>
    </row>
    <row r="69" spans="1:131" s="198" customFormat="1" ht="26.25" customHeight="1">
      <c r="A69" s="212">
        <v>2</v>
      </c>
      <c r="B69" s="965" t="s">
        <v>541</v>
      </c>
      <c r="C69" s="966"/>
      <c r="D69" s="966"/>
      <c r="E69" s="966"/>
      <c r="F69" s="966"/>
      <c r="G69" s="966"/>
      <c r="H69" s="966"/>
      <c r="I69" s="966"/>
      <c r="J69" s="966"/>
      <c r="K69" s="966"/>
      <c r="L69" s="966"/>
      <c r="M69" s="966"/>
      <c r="N69" s="966"/>
      <c r="O69" s="966"/>
      <c r="P69" s="967"/>
      <c r="Q69" s="968">
        <v>185</v>
      </c>
      <c r="R69" s="962"/>
      <c r="S69" s="962"/>
      <c r="T69" s="962"/>
      <c r="U69" s="962"/>
      <c r="V69" s="962">
        <v>158</v>
      </c>
      <c r="W69" s="962"/>
      <c r="X69" s="962"/>
      <c r="Y69" s="962"/>
      <c r="Z69" s="962"/>
      <c r="AA69" s="962">
        <v>26</v>
      </c>
      <c r="AB69" s="962"/>
      <c r="AC69" s="962"/>
      <c r="AD69" s="962"/>
      <c r="AE69" s="962"/>
      <c r="AF69" s="962">
        <v>26</v>
      </c>
      <c r="AG69" s="962"/>
      <c r="AH69" s="962"/>
      <c r="AI69" s="962"/>
      <c r="AJ69" s="962"/>
      <c r="AK69" s="962">
        <v>12</v>
      </c>
      <c r="AL69" s="962"/>
      <c r="AM69" s="962"/>
      <c r="AN69" s="962"/>
      <c r="AO69" s="962"/>
      <c r="AP69" s="962" t="s">
        <v>550</v>
      </c>
      <c r="AQ69" s="962"/>
      <c r="AR69" s="962"/>
      <c r="AS69" s="962"/>
      <c r="AT69" s="962"/>
      <c r="AU69" s="962" t="s">
        <v>551</v>
      </c>
      <c r="AV69" s="962"/>
      <c r="AW69" s="962"/>
      <c r="AX69" s="962"/>
      <c r="AY69" s="962"/>
      <c r="AZ69" s="963"/>
      <c r="BA69" s="963"/>
      <c r="BB69" s="963"/>
      <c r="BC69" s="963"/>
      <c r="BD69" s="964"/>
      <c r="BE69" s="216"/>
      <c r="BF69" s="216"/>
      <c r="BG69" s="216"/>
      <c r="BH69" s="216"/>
      <c r="BI69" s="216"/>
      <c r="BJ69" s="216"/>
      <c r="BK69" s="216"/>
      <c r="BL69" s="216"/>
      <c r="BM69" s="216"/>
      <c r="BN69" s="216"/>
      <c r="BO69" s="216"/>
      <c r="BP69" s="216"/>
      <c r="BQ69" s="213">
        <v>63</v>
      </c>
      <c r="BR69" s="218"/>
      <c r="BS69" s="944"/>
      <c r="BT69" s="945"/>
      <c r="BU69" s="945"/>
      <c r="BV69" s="945"/>
      <c r="BW69" s="945"/>
      <c r="BX69" s="945"/>
      <c r="BY69" s="945"/>
      <c r="BZ69" s="945"/>
      <c r="CA69" s="945"/>
      <c r="CB69" s="945"/>
      <c r="CC69" s="945"/>
      <c r="CD69" s="945"/>
      <c r="CE69" s="945"/>
      <c r="CF69" s="945"/>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5"/>
      <c r="DW69" s="936"/>
      <c r="DX69" s="936"/>
      <c r="DY69" s="936"/>
      <c r="DZ69" s="937"/>
      <c r="EA69" s="197"/>
    </row>
    <row r="70" spans="1:131" s="198" customFormat="1" ht="26.25" customHeight="1">
      <c r="A70" s="212">
        <v>3</v>
      </c>
      <c r="B70" s="965" t="s">
        <v>542</v>
      </c>
      <c r="C70" s="966"/>
      <c r="D70" s="966"/>
      <c r="E70" s="966"/>
      <c r="F70" s="966"/>
      <c r="G70" s="966"/>
      <c r="H70" s="966"/>
      <c r="I70" s="966"/>
      <c r="J70" s="966"/>
      <c r="K70" s="966"/>
      <c r="L70" s="966"/>
      <c r="M70" s="966"/>
      <c r="N70" s="966"/>
      <c r="O70" s="966"/>
      <c r="P70" s="967"/>
      <c r="Q70" s="968">
        <v>946790</v>
      </c>
      <c r="R70" s="962"/>
      <c r="S70" s="962"/>
      <c r="T70" s="962"/>
      <c r="U70" s="962"/>
      <c r="V70" s="962">
        <v>924334</v>
      </c>
      <c r="W70" s="962"/>
      <c r="X70" s="962"/>
      <c r="Y70" s="962"/>
      <c r="Z70" s="962"/>
      <c r="AA70" s="962">
        <v>22456</v>
      </c>
      <c r="AB70" s="962"/>
      <c r="AC70" s="962"/>
      <c r="AD70" s="962"/>
      <c r="AE70" s="962"/>
      <c r="AF70" s="962">
        <v>22456</v>
      </c>
      <c r="AG70" s="962"/>
      <c r="AH70" s="962"/>
      <c r="AI70" s="962"/>
      <c r="AJ70" s="962"/>
      <c r="AK70" s="962">
        <v>5657</v>
      </c>
      <c r="AL70" s="962"/>
      <c r="AM70" s="962"/>
      <c r="AN70" s="962"/>
      <c r="AO70" s="962"/>
      <c r="AP70" s="962" t="s">
        <v>550</v>
      </c>
      <c r="AQ70" s="962"/>
      <c r="AR70" s="962"/>
      <c r="AS70" s="962"/>
      <c r="AT70" s="962"/>
      <c r="AU70" s="962" t="s">
        <v>551</v>
      </c>
      <c r="AV70" s="962"/>
      <c r="AW70" s="962"/>
      <c r="AX70" s="962"/>
      <c r="AY70" s="962"/>
      <c r="AZ70" s="963"/>
      <c r="BA70" s="963"/>
      <c r="BB70" s="963"/>
      <c r="BC70" s="963"/>
      <c r="BD70" s="964"/>
      <c r="BE70" s="216"/>
      <c r="BF70" s="216"/>
      <c r="BG70" s="216"/>
      <c r="BH70" s="216"/>
      <c r="BI70" s="216"/>
      <c r="BJ70" s="216"/>
      <c r="BK70" s="216"/>
      <c r="BL70" s="216"/>
      <c r="BM70" s="216"/>
      <c r="BN70" s="216"/>
      <c r="BO70" s="216"/>
      <c r="BP70" s="216"/>
      <c r="BQ70" s="213">
        <v>64</v>
      </c>
      <c r="BR70" s="218"/>
      <c r="BS70" s="944"/>
      <c r="BT70" s="945"/>
      <c r="BU70" s="945"/>
      <c r="BV70" s="945"/>
      <c r="BW70" s="945"/>
      <c r="BX70" s="945"/>
      <c r="BY70" s="945"/>
      <c r="BZ70" s="945"/>
      <c r="CA70" s="945"/>
      <c r="CB70" s="945"/>
      <c r="CC70" s="945"/>
      <c r="CD70" s="945"/>
      <c r="CE70" s="945"/>
      <c r="CF70" s="945"/>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5"/>
      <c r="DW70" s="936"/>
      <c r="DX70" s="936"/>
      <c r="DY70" s="936"/>
      <c r="DZ70" s="937"/>
      <c r="EA70" s="197"/>
    </row>
    <row r="71" spans="1:131" s="198" customFormat="1" ht="26.25" customHeight="1">
      <c r="A71" s="212">
        <v>4</v>
      </c>
      <c r="B71" s="965" t="s">
        <v>543</v>
      </c>
      <c r="C71" s="966"/>
      <c r="D71" s="966"/>
      <c r="E71" s="966"/>
      <c r="F71" s="966"/>
      <c r="G71" s="966"/>
      <c r="H71" s="966"/>
      <c r="I71" s="966"/>
      <c r="J71" s="966"/>
      <c r="K71" s="966"/>
      <c r="L71" s="966"/>
      <c r="M71" s="966"/>
      <c r="N71" s="966"/>
      <c r="O71" s="966"/>
      <c r="P71" s="967"/>
      <c r="Q71" s="968">
        <v>40036</v>
      </c>
      <c r="R71" s="962"/>
      <c r="S71" s="962"/>
      <c r="T71" s="962"/>
      <c r="U71" s="962"/>
      <c r="V71" s="962">
        <v>34096</v>
      </c>
      <c r="W71" s="962"/>
      <c r="X71" s="962"/>
      <c r="Y71" s="962"/>
      <c r="Z71" s="962"/>
      <c r="AA71" s="962">
        <v>5940</v>
      </c>
      <c r="AB71" s="962"/>
      <c r="AC71" s="962"/>
      <c r="AD71" s="962"/>
      <c r="AE71" s="962"/>
      <c r="AF71" s="962">
        <v>32505</v>
      </c>
      <c r="AG71" s="962"/>
      <c r="AH71" s="962"/>
      <c r="AI71" s="962"/>
      <c r="AJ71" s="962"/>
      <c r="AK71" s="962" t="s">
        <v>550</v>
      </c>
      <c r="AL71" s="962"/>
      <c r="AM71" s="962"/>
      <c r="AN71" s="962"/>
      <c r="AO71" s="962"/>
      <c r="AP71" s="962">
        <v>149081</v>
      </c>
      <c r="AQ71" s="962"/>
      <c r="AR71" s="962"/>
      <c r="AS71" s="962"/>
      <c r="AT71" s="962"/>
      <c r="AU71" s="962" t="s">
        <v>550</v>
      </c>
      <c r="AV71" s="962"/>
      <c r="AW71" s="962"/>
      <c r="AX71" s="962"/>
      <c r="AY71" s="962"/>
      <c r="AZ71" s="963"/>
      <c r="BA71" s="963"/>
      <c r="BB71" s="963"/>
      <c r="BC71" s="963"/>
      <c r="BD71" s="964"/>
      <c r="BE71" s="216"/>
      <c r="BF71" s="216"/>
      <c r="BG71" s="216"/>
      <c r="BH71" s="216"/>
      <c r="BI71" s="216"/>
      <c r="BJ71" s="216"/>
      <c r="BK71" s="216"/>
      <c r="BL71" s="216"/>
      <c r="BM71" s="216"/>
      <c r="BN71" s="216"/>
      <c r="BO71" s="216"/>
      <c r="BP71" s="216"/>
      <c r="BQ71" s="213">
        <v>65</v>
      </c>
      <c r="BR71" s="218"/>
      <c r="BS71" s="944"/>
      <c r="BT71" s="945"/>
      <c r="BU71" s="945"/>
      <c r="BV71" s="945"/>
      <c r="BW71" s="945"/>
      <c r="BX71" s="945"/>
      <c r="BY71" s="945"/>
      <c r="BZ71" s="945"/>
      <c r="CA71" s="945"/>
      <c r="CB71" s="945"/>
      <c r="CC71" s="945"/>
      <c r="CD71" s="945"/>
      <c r="CE71" s="945"/>
      <c r="CF71" s="945"/>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5"/>
      <c r="DW71" s="936"/>
      <c r="DX71" s="936"/>
      <c r="DY71" s="936"/>
      <c r="DZ71" s="937"/>
      <c r="EA71" s="197"/>
    </row>
    <row r="72" spans="1:131" s="198" customFormat="1" ht="26.25" customHeight="1">
      <c r="A72" s="212">
        <v>5</v>
      </c>
      <c r="B72" s="965" t="s">
        <v>544</v>
      </c>
      <c r="C72" s="966"/>
      <c r="D72" s="966"/>
      <c r="E72" s="966"/>
      <c r="F72" s="966"/>
      <c r="G72" s="966"/>
      <c r="H72" s="966"/>
      <c r="I72" s="966"/>
      <c r="J72" s="966"/>
      <c r="K72" s="966"/>
      <c r="L72" s="966"/>
      <c r="M72" s="966"/>
      <c r="N72" s="966"/>
      <c r="O72" s="966"/>
      <c r="P72" s="967"/>
      <c r="Q72" s="968">
        <v>9050</v>
      </c>
      <c r="R72" s="962"/>
      <c r="S72" s="962"/>
      <c r="T72" s="962"/>
      <c r="U72" s="962"/>
      <c r="V72" s="962">
        <v>5629</v>
      </c>
      <c r="W72" s="962"/>
      <c r="X72" s="962"/>
      <c r="Y72" s="962"/>
      <c r="Z72" s="962"/>
      <c r="AA72" s="962">
        <v>3421</v>
      </c>
      <c r="AB72" s="962"/>
      <c r="AC72" s="962"/>
      <c r="AD72" s="962"/>
      <c r="AE72" s="962"/>
      <c r="AF72" s="962">
        <v>11358</v>
      </c>
      <c r="AG72" s="962"/>
      <c r="AH72" s="962"/>
      <c r="AI72" s="962"/>
      <c r="AJ72" s="962"/>
      <c r="AK72" s="962" t="s">
        <v>550</v>
      </c>
      <c r="AL72" s="962"/>
      <c r="AM72" s="962"/>
      <c r="AN72" s="962"/>
      <c r="AO72" s="962"/>
      <c r="AP72" s="962">
        <v>20248</v>
      </c>
      <c r="AQ72" s="962"/>
      <c r="AR72" s="962"/>
      <c r="AS72" s="962"/>
      <c r="AT72" s="962"/>
      <c r="AU72" s="962" t="s">
        <v>550</v>
      </c>
      <c r="AV72" s="962"/>
      <c r="AW72" s="962"/>
      <c r="AX72" s="962"/>
      <c r="AY72" s="962"/>
      <c r="AZ72" s="963"/>
      <c r="BA72" s="963"/>
      <c r="BB72" s="963"/>
      <c r="BC72" s="963"/>
      <c r="BD72" s="964"/>
      <c r="BE72" s="216"/>
      <c r="BF72" s="216"/>
      <c r="BG72" s="216"/>
      <c r="BH72" s="216"/>
      <c r="BI72" s="216"/>
      <c r="BJ72" s="216"/>
      <c r="BK72" s="216"/>
      <c r="BL72" s="216"/>
      <c r="BM72" s="216"/>
      <c r="BN72" s="216"/>
      <c r="BO72" s="216"/>
      <c r="BP72" s="216"/>
      <c r="BQ72" s="213">
        <v>66</v>
      </c>
      <c r="BR72" s="218"/>
      <c r="BS72" s="944"/>
      <c r="BT72" s="945"/>
      <c r="BU72" s="945"/>
      <c r="BV72" s="945"/>
      <c r="BW72" s="945"/>
      <c r="BX72" s="945"/>
      <c r="BY72" s="945"/>
      <c r="BZ72" s="945"/>
      <c r="CA72" s="945"/>
      <c r="CB72" s="945"/>
      <c r="CC72" s="945"/>
      <c r="CD72" s="945"/>
      <c r="CE72" s="945"/>
      <c r="CF72" s="945"/>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5"/>
      <c r="DW72" s="936"/>
      <c r="DX72" s="936"/>
      <c r="DY72" s="936"/>
      <c r="DZ72" s="937"/>
      <c r="EA72" s="197"/>
    </row>
    <row r="73" spans="1:131" s="198" customFormat="1" ht="26.25" customHeight="1">
      <c r="A73" s="212">
        <v>6</v>
      </c>
      <c r="B73" s="965" t="s">
        <v>545</v>
      </c>
      <c r="C73" s="966"/>
      <c r="D73" s="966"/>
      <c r="E73" s="966"/>
      <c r="F73" s="966"/>
      <c r="G73" s="966"/>
      <c r="H73" s="966"/>
      <c r="I73" s="966"/>
      <c r="J73" s="966"/>
      <c r="K73" s="966"/>
      <c r="L73" s="966"/>
      <c r="M73" s="966"/>
      <c r="N73" s="966"/>
      <c r="O73" s="966"/>
      <c r="P73" s="967"/>
      <c r="Q73" s="968">
        <v>195</v>
      </c>
      <c r="R73" s="962"/>
      <c r="S73" s="962"/>
      <c r="T73" s="962"/>
      <c r="U73" s="962"/>
      <c r="V73" s="962">
        <v>192</v>
      </c>
      <c r="W73" s="962"/>
      <c r="X73" s="962"/>
      <c r="Y73" s="962"/>
      <c r="Z73" s="962"/>
      <c r="AA73" s="962">
        <v>3</v>
      </c>
      <c r="AB73" s="962"/>
      <c r="AC73" s="962"/>
      <c r="AD73" s="962"/>
      <c r="AE73" s="962"/>
      <c r="AF73" s="962">
        <v>3</v>
      </c>
      <c r="AG73" s="962"/>
      <c r="AH73" s="962"/>
      <c r="AI73" s="962"/>
      <c r="AJ73" s="962"/>
      <c r="AK73" s="962">
        <v>23</v>
      </c>
      <c r="AL73" s="962"/>
      <c r="AM73" s="962"/>
      <c r="AN73" s="962"/>
      <c r="AO73" s="962"/>
      <c r="AP73" s="962" t="s">
        <v>538</v>
      </c>
      <c r="AQ73" s="962"/>
      <c r="AR73" s="962"/>
      <c r="AS73" s="962"/>
      <c r="AT73" s="962"/>
      <c r="AU73" s="962" t="s">
        <v>538</v>
      </c>
      <c r="AV73" s="962"/>
      <c r="AW73" s="962"/>
      <c r="AX73" s="962"/>
      <c r="AY73" s="962"/>
      <c r="AZ73" s="963"/>
      <c r="BA73" s="963"/>
      <c r="BB73" s="963"/>
      <c r="BC73" s="963"/>
      <c r="BD73" s="964"/>
      <c r="BE73" s="216"/>
      <c r="BF73" s="216"/>
      <c r="BG73" s="216"/>
      <c r="BH73" s="216"/>
      <c r="BI73" s="216"/>
      <c r="BJ73" s="216"/>
      <c r="BK73" s="216"/>
      <c r="BL73" s="216"/>
      <c r="BM73" s="216"/>
      <c r="BN73" s="216"/>
      <c r="BO73" s="216"/>
      <c r="BP73" s="216"/>
      <c r="BQ73" s="213">
        <v>67</v>
      </c>
      <c r="BR73" s="218"/>
      <c r="BS73" s="944"/>
      <c r="BT73" s="945"/>
      <c r="BU73" s="945"/>
      <c r="BV73" s="945"/>
      <c r="BW73" s="945"/>
      <c r="BX73" s="945"/>
      <c r="BY73" s="945"/>
      <c r="BZ73" s="945"/>
      <c r="CA73" s="945"/>
      <c r="CB73" s="945"/>
      <c r="CC73" s="945"/>
      <c r="CD73" s="945"/>
      <c r="CE73" s="945"/>
      <c r="CF73" s="945"/>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5"/>
      <c r="DW73" s="936"/>
      <c r="DX73" s="936"/>
      <c r="DY73" s="936"/>
      <c r="DZ73" s="937"/>
      <c r="EA73" s="197"/>
    </row>
    <row r="74" spans="1:131" s="198" customFormat="1" ht="26.25" customHeight="1">
      <c r="A74" s="212">
        <v>7</v>
      </c>
      <c r="B74" s="965" t="s">
        <v>546</v>
      </c>
      <c r="C74" s="966"/>
      <c r="D74" s="966"/>
      <c r="E74" s="966"/>
      <c r="F74" s="966"/>
      <c r="G74" s="966"/>
      <c r="H74" s="966"/>
      <c r="I74" s="966"/>
      <c r="J74" s="966"/>
      <c r="K74" s="966"/>
      <c r="L74" s="966"/>
      <c r="M74" s="966"/>
      <c r="N74" s="966"/>
      <c r="O74" s="966"/>
      <c r="P74" s="967"/>
      <c r="Q74" s="968">
        <v>230</v>
      </c>
      <c r="R74" s="962"/>
      <c r="S74" s="962"/>
      <c r="T74" s="962"/>
      <c r="U74" s="962"/>
      <c r="V74" s="962">
        <v>208</v>
      </c>
      <c r="W74" s="962"/>
      <c r="X74" s="962"/>
      <c r="Y74" s="962"/>
      <c r="Z74" s="962"/>
      <c r="AA74" s="962">
        <v>22</v>
      </c>
      <c r="AB74" s="962"/>
      <c r="AC74" s="962"/>
      <c r="AD74" s="962"/>
      <c r="AE74" s="962"/>
      <c r="AF74" s="962">
        <v>22</v>
      </c>
      <c r="AG74" s="962"/>
      <c r="AH74" s="962"/>
      <c r="AI74" s="962"/>
      <c r="AJ74" s="962"/>
      <c r="AK74" s="962" t="s">
        <v>539</v>
      </c>
      <c r="AL74" s="962"/>
      <c r="AM74" s="962"/>
      <c r="AN74" s="962"/>
      <c r="AO74" s="962"/>
      <c r="AP74" s="962" t="s">
        <v>539</v>
      </c>
      <c r="AQ74" s="962"/>
      <c r="AR74" s="962"/>
      <c r="AS74" s="962"/>
      <c r="AT74" s="962"/>
      <c r="AU74" s="962" t="s">
        <v>539</v>
      </c>
      <c r="AV74" s="962"/>
      <c r="AW74" s="962"/>
      <c r="AX74" s="962"/>
      <c r="AY74" s="962"/>
      <c r="AZ74" s="963"/>
      <c r="BA74" s="963"/>
      <c r="BB74" s="963"/>
      <c r="BC74" s="963"/>
      <c r="BD74" s="964"/>
      <c r="BE74" s="216"/>
      <c r="BF74" s="216"/>
      <c r="BG74" s="216"/>
      <c r="BH74" s="216"/>
      <c r="BI74" s="216"/>
      <c r="BJ74" s="216"/>
      <c r="BK74" s="216"/>
      <c r="BL74" s="216"/>
      <c r="BM74" s="216"/>
      <c r="BN74" s="216"/>
      <c r="BO74" s="216"/>
      <c r="BP74" s="216"/>
      <c r="BQ74" s="213">
        <v>68</v>
      </c>
      <c r="BR74" s="218"/>
      <c r="BS74" s="944"/>
      <c r="BT74" s="945"/>
      <c r="BU74" s="945"/>
      <c r="BV74" s="945"/>
      <c r="BW74" s="945"/>
      <c r="BX74" s="945"/>
      <c r="BY74" s="945"/>
      <c r="BZ74" s="945"/>
      <c r="CA74" s="945"/>
      <c r="CB74" s="945"/>
      <c r="CC74" s="945"/>
      <c r="CD74" s="945"/>
      <c r="CE74" s="945"/>
      <c r="CF74" s="945"/>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5"/>
      <c r="DW74" s="936"/>
      <c r="DX74" s="936"/>
      <c r="DY74" s="936"/>
      <c r="DZ74" s="937"/>
      <c r="EA74" s="197"/>
    </row>
    <row r="75" spans="1:131" s="198" customFormat="1" ht="26.25" customHeight="1">
      <c r="A75" s="212">
        <v>8</v>
      </c>
      <c r="B75" s="965" t="s">
        <v>547</v>
      </c>
      <c r="C75" s="966"/>
      <c r="D75" s="966"/>
      <c r="E75" s="966"/>
      <c r="F75" s="966"/>
      <c r="G75" s="966"/>
      <c r="H75" s="966"/>
      <c r="I75" s="966"/>
      <c r="J75" s="966"/>
      <c r="K75" s="966"/>
      <c r="L75" s="966"/>
      <c r="M75" s="966"/>
      <c r="N75" s="966"/>
      <c r="O75" s="966"/>
      <c r="P75" s="967"/>
      <c r="Q75" s="969">
        <v>468</v>
      </c>
      <c r="R75" s="970"/>
      <c r="S75" s="970"/>
      <c r="T75" s="970"/>
      <c r="U75" s="971"/>
      <c r="V75" s="972">
        <v>425</v>
      </c>
      <c r="W75" s="970"/>
      <c r="X75" s="970"/>
      <c r="Y75" s="970"/>
      <c r="Z75" s="971"/>
      <c r="AA75" s="972">
        <v>43</v>
      </c>
      <c r="AB75" s="970"/>
      <c r="AC75" s="970"/>
      <c r="AD75" s="970"/>
      <c r="AE75" s="971"/>
      <c r="AF75" s="972">
        <v>43</v>
      </c>
      <c r="AG75" s="970"/>
      <c r="AH75" s="970"/>
      <c r="AI75" s="970"/>
      <c r="AJ75" s="971"/>
      <c r="AK75" s="972" t="s">
        <v>539</v>
      </c>
      <c r="AL75" s="970"/>
      <c r="AM75" s="970"/>
      <c r="AN75" s="970"/>
      <c r="AO75" s="971"/>
      <c r="AP75" s="972" t="s">
        <v>539</v>
      </c>
      <c r="AQ75" s="970"/>
      <c r="AR75" s="970"/>
      <c r="AS75" s="970"/>
      <c r="AT75" s="971"/>
      <c r="AU75" s="972" t="s">
        <v>539</v>
      </c>
      <c r="AV75" s="970"/>
      <c r="AW75" s="970"/>
      <c r="AX75" s="970"/>
      <c r="AY75" s="971"/>
      <c r="AZ75" s="963"/>
      <c r="BA75" s="963"/>
      <c r="BB75" s="963"/>
      <c r="BC75" s="963"/>
      <c r="BD75" s="964"/>
      <c r="BE75" s="216"/>
      <c r="BF75" s="216"/>
      <c r="BG75" s="216"/>
      <c r="BH75" s="216"/>
      <c r="BI75" s="216"/>
      <c r="BJ75" s="216"/>
      <c r="BK75" s="216"/>
      <c r="BL75" s="216"/>
      <c r="BM75" s="216"/>
      <c r="BN75" s="216"/>
      <c r="BO75" s="216"/>
      <c r="BP75" s="216"/>
      <c r="BQ75" s="213">
        <v>69</v>
      </c>
      <c r="BR75" s="218"/>
      <c r="BS75" s="944"/>
      <c r="BT75" s="945"/>
      <c r="BU75" s="945"/>
      <c r="BV75" s="945"/>
      <c r="BW75" s="945"/>
      <c r="BX75" s="945"/>
      <c r="BY75" s="945"/>
      <c r="BZ75" s="945"/>
      <c r="CA75" s="945"/>
      <c r="CB75" s="945"/>
      <c r="CC75" s="945"/>
      <c r="CD75" s="945"/>
      <c r="CE75" s="945"/>
      <c r="CF75" s="945"/>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5"/>
      <c r="DW75" s="936"/>
      <c r="DX75" s="936"/>
      <c r="DY75" s="936"/>
      <c r="DZ75" s="937"/>
      <c r="EA75" s="197"/>
    </row>
    <row r="76" spans="1:131" s="198" customFormat="1" ht="26.25" customHeight="1">
      <c r="A76" s="212">
        <v>9</v>
      </c>
      <c r="B76" s="965"/>
      <c r="C76" s="966"/>
      <c r="D76" s="966"/>
      <c r="E76" s="966"/>
      <c r="F76" s="966"/>
      <c r="G76" s="966"/>
      <c r="H76" s="966"/>
      <c r="I76" s="966"/>
      <c r="J76" s="966"/>
      <c r="K76" s="966"/>
      <c r="L76" s="966"/>
      <c r="M76" s="966"/>
      <c r="N76" s="966"/>
      <c r="O76" s="966"/>
      <c r="P76" s="967"/>
      <c r="Q76" s="969"/>
      <c r="R76" s="970"/>
      <c r="S76" s="970"/>
      <c r="T76" s="970"/>
      <c r="U76" s="971"/>
      <c r="V76" s="972"/>
      <c r="W76" s="970"/>
      <c r="X76" s="970"/>
      <c r="Y76" s="970"/>
      <c r="Z76" s="971"/>
      <c r="AA76" s="972"/>
      <c r="AB76" s="970"/>
      <c r="AC76" s="970"/>
      <c r="AD76" s="970"/>
      <c r="AE76" s="971"/>
      <c r="AF76" s="972"/>
      <c r="AG76" s="970"/>
      <c r="AH76" s="970"/>
      <c r="AI76" s="970"/>
      <c r="AJ76" s="971"/>
      <c r="AK76" s="972"/>
      <c r="AL76" s="970"/>
      <c r="AM76" s="970"/>
      <c r="AN76" s="970"/>
      <c r="AO76" s="971"/>
      <c r="AP76" s="972"/>
      <c r="AQ76" s="970"/>
      <c r="AR76" s="970"/>
      <c r="AS76" s="970"/>
      <c r="AT76" s="971"/>
      <c r="AU76" s="972"/>
      <c r="AV76" s="970"/>
      <c r="AW76" s="970"/>
      <c r="AX76" s="970"/>
      <c r="AY76" s="971"/>
      <c r="AZ76" s="963"/>
      <c r="BA76" s="963"/>
      <c r="BB76" s="963"/>
      <c r="BC76" s="963"/>
      <c r="BD76" s="964"/>
      <c r="BE76" s="216"/>
      <c r="BF76" s="216"/>
      <c r="BG76" s="216"/>
      <c r="BH76" s="216"/>
      <c r="BI76" s="216"/>
      <c r="BJ76" s="216"/>
      <c r="BK76" s="216"/>
      <c r="BL76" s="216"/>
      <c r="BM76" s="216"/>
      <c r="BN76" s="216"/>
      <c r="BO76" s="216"/>
      <c r="BP76" s="216"/>
      <c r="BQ76" s="213">
        <v>70</v>
      </c>
      <c r="BR76" s="218"/>
      <c r="BS76" s="944"/>
      <c r="BT76" s="945"/>
      <c r="BU76" s="945"/>
      <c r="BV76" s="945"/>
      <c r="BW76" s="945"/>
      <c r="BX76" s="945"/>
      <c r="BY76" s="945"/>
      <c r="BZ76" s="945"/>
      <c r="CA76" s="945"/>
      <c r="CB76" s="945"/>
      <c r="CC76" s="945"/>
      <c r="CD76" s="945"/>
      <c r="CE76" s="945"/>
      <c r="CF76" s="945"/>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5"/>
      <c r="DW76" s="936"/>
      <c r="DX76" s="936"/>
      <c r="DY76" s="936"/>
      <c r="DZ76" s="937"/>
      <c r="EA76" s="197"/>
    </row>
    <row r="77" spans="1:131" s="198" customFormat="1" ht="26.25" customHeight="1">
      <c r="A77" s="212">
        <v>10</v>
      </c>
      <c r="B77" s="965"/>
      <c r="C77" s="966"/>
      <c r="D77" s="966"/>
      <c r="E77" s="966"/>
      <c r="F77" s="966"/>
      <c r="G77" s="966"/>
      <c r="H77" s="966"/>
      <c r="I77" s="966"/>
      <c r="J77" s="966"/>
      <c r="K77" s="966"/>
      <c r="L77" s="966"/>
      <c r="M77" s="966"/>
      <c r="N77" s="966"/>
      <c r="O77" s="966"/>
      <c r="P77" s="967"/>
      <c r="Q77" s="969"/>
      <c r="R77" s="970"/>
      <c r="S77" s="970"/>
      <c r="T77" s="970"/>
      <c r="U77" s="971"/>
      <c r="V77" s="972"/>
      <c r="W77" s="970"/>
      <c r="X77" s="970"/>
      <c r="Y77" s="970"/>
      <c r="Z77" s="971"/>
      <c r="AA77" s="972"/>
      <c r="AB77" s="970"/>
      <c r="AC77" s="970"/>
      <c r="AD77" s="970"/>
      <c r="AE77" s="971"/>
      <c r="AF77" s="972"/>
      <c r="AG77" s="970"/>
      <c r="AH77" s="970"/>
      <c r="AI77" s="970"/>
      <c r="AJ77" s="971"/>
      <c r="AK77" s="972"/>
      <c r="AL77" s="970"/>
      <c r="AM77" s="970"/>
      <c r="AN77" s="970"/>
      <c r="AO77" s="971"/>
      <c r="AP77" s="972"/>
      <c r="AQ77" s="970"/>
      <c r="AR77" s="970"/>
      <c r="AS77" s="970"/>
      <c r="AT77" s="971"/>
      <c r="AU77" s="972"/>
      <c r="AV77" s="970"/>
      <c r="AW77" s="970"/>
      <c r="AX77" s="970"/>
      <c r="AY77" s="971"/>
      <c r="AZ77" s="963"/>
      <c r="BA77" s="963"/>
      <c r="BB77" s="963"/>
      <c r="BC77" s="963"/>
      <c r="BD77" s="964"/>
      <c r="BE77" s="216"/>
      <c r="BF77" s="216"/>
      <c r="BG77" s="216"/>
      <c r="BH77" s="216"/>
      <c r="BI77" s="216"/>
      <c r="BJ77" s="216"/>
      <c r="BK77" s="216"/>
      <c r="BL77" s="216"/>
      <c r="BM77" s="216"/>
      <c r="BN77" s="216"/>
      <c r="BO77" s="216"/>
      <c r="BP77" s="216"/>
      <c r="BQ77" s="213">
        <v>71</v>
      </c>
      <c r="BR77" s="218"/>
      <c r="BS77" s="944"/>
      <c r="BT77" s="945"/>
      <c r="BU77" s="945"/>
      <c r="BV77" s="945"/>
      <c r="BW77" s="945"/>
      <c r="BX77" s="945"/>
      <c r="BY77" s="945"/>
      <c r="BZ77" s="945"/>
      <c r="CA77" s="945"/>
      <c r="CB77" s="945"/>
      <c r="CC77" s="945"/>
      <c r="CD77" s="945"/>
      <c r="CE77" s="945"/>
      <c r="CF77" s="945"/>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5"/>
      <c r="DW77" s="936"/>
      <c r="DX77" s="936"/>
      <c r="DY77" s="936"/>
      <c r="DZ77" s="937"/>
      <c r="EA77" s="197"/>
    </row>
    <row r="78" spans="1:131" s="198" customFormat="1" ht="26.25" customHeight="1">
      <c r="A78" s="212">
        <v>11</v>
      </c>
      <c r="B78" s="965"/>
      <c r="C78" s="966"/>
      <c r="D78" s="966"/>
      <c r="E78" s="966"/>
      <c r="F78" s="966"/>
      <c r="G78" s="966"/>
      <c r="H78" s="966"/>
      <c r="I78" s="966"/>
      <c r="J78" s="966"/>
      <c r="K78" s="966"/>
      <c r="L78" s="966"/>
      <c r="M78" s="966"/>
      <c r="N78" s="966"/>
      <c r="O78" s="966"/>
      <c r="P78" s="967"/>
      <c r="Q78" s="968"/>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2"/>
      <c r="AY78" s="962"/>
      <c r="AZ78" s="963"/>
      <c r="BA78" s="963"/>
      <c r="BB78" s="963"/>
      <c r="BC78" s="963"/>
      <c r="BD78" s="964"/>
      <c r="BE78" s="216"/>
      <c r="BF78" s="216"/>
      <c r="BG78" s="216"/>
      <c r="BH78" s="216"/>
      <c r="BI78" s="216"/>
      <c r="BJ78" s="219"/>
      <c r="BK78" s="219"/>
      <c r="BL78" s="219"/>
      <c r="BM78" s="219"/>
      <c r="BN78" s="219"/>
      <c r="BO78" s="216"/>
      <c r="BP78" s="216"/>
      <c r="BQ78" s="213">
        <v>72</v>
      </c>
      <c r="BR78" s="218"/>
      <c r="BS78" s="944"/>
      <c r="BT78" s="945"/>
      <c r="BU78" s="945"/>
      <c r="BV78" s="945"/>
      <c r="BW78" s="945"/>
      <c r="BX78" s="945"/>
      <c r="BY78" s="945"/>
      <c r="BZ78" s="945"/>
      <c r="CA78" s="945"/>
      <c r="CB78" s="945"/>
      <c r="CC78" s="945"/>
      <c r="CD78" s="945"/>
      <c r="CE78" s="945"/>
      <c r="CF78" s="945"/>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5"/>
      <c r="DW78" s="936"/>
      <c r="DX78" s="936"/>
      <c r="DY78" s="936"/>
      <c r="DZ78" s="937"/>
      <c r="EA78" s="197"/>
    </row>
    <row r="79" spans="1:131" s="198" customFormat="1" ht="26.25" customHeight="1">
      <c r="A79" s="212">
        <v>12</v>
      </c>
      <c r="B79" s="965"/>
      <c r="C79" s="966"/>
      <c r="D79" s="966"/>
      <c r="E79" s="966"/>
      <c r="F79" s="966"/>
      <c r="G79" s="966"/>
      <c r="H79" s="966"/>
      <c r="I79" s="966"/>
      <c r="J79" s="966"/>
      <c r="K79" s="966"/>
      <c r="L79" s="966"/>
      <c r="M79" s="966"/>
      <c r="N79" s="966"/>
      <c r="O79" s="966"/>
      <c r="P79" s="967"/>
      <c r="Q79" s="968"/>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2"/>
      <c r="AO79" s="962"/>
      <c r="AP79" s="962"/>
      <c r="AQ79" s="962"/>
      <c r="AR79" s="962"/>
      <c r="AS79" s="962"/>
      <c r="AT79" s="962"/>
      <c r="AU79" s="962"/>
      <c r="AV79" s="962"/>
      <c r="AW79" s="962"/>
      <c r="AX79" s="962"/>
      <c r="AY79" s="962"/>
      <c r="AZ79" s="963"/>
      <c r="BA79" s="963"/>
      <c r="BB79" s="963"/>
      <c r="BC79" s="963"/>
      <c r="BD79" s="964"/>
      <c r="BE79" s="216"/>
      <c r="BF79" s="216"/>
      <c r="BG79" s="216"/>
      <c r="BH79" s="216"/>
      <c r="BI79" s="216"/>
      <c r="BJ79" s="219"/>
      <c r="BK79" s="219"/>
      <c r="BL79" s="219"/>
      <c r="BM79" s="219"/>
      <c r="BN79" s="219"/>
      <c r="BO79" s="216"/>
      <c r="BP79" s="216"/>
      <c r="BQ79" s="213">
        <v>73</v>
      </c>
      <c r="BR79" s="218"/>
      <c r="BS79" s="944"/>
      <c r="BT79" s="945"/>
      <c r="BU79" s="945"/>
      <c r="BV79" s="945"/>
      <c r="BW79" s="945"/>
      <c r="BX79" s="945"/>
      <c r="BY79" s="945"/>
      <c r="BZ79" s="945"/>
      <c r="CA79" s="945"/>
      <c r="CB79" s="945"/>
      <c r="CC79" s="945"/>
      <c r="CD79" s="945"/>
      <c r="CE79" s="945"/>
      <c r="CF79" s="945"/>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5"/>
      <c r="DW79" s="936"/>
      <c r="DX79" s="936"/>
      <c r="DY79" s="936"/>
      <c r="DZ79" s="937"/>
      <c r="EA79" s="197"/>
    </row>
    <row r="80" spans="1:131" s="198" customFormat="1" ht="26.25" customHeight="1">
      <c r="A80" s="212">
        <v>13</v>
      </c>
      <c r="B80" s="965"/>
      <c r="C80" s="966"/>
      <c r="D80" s="966"/>
      <c r="E80" s="966"/>
      <c r="F80" s="966"/>
      <c r="G80" s="966"/>
      <c r="H80" s="966"/>
      <c r="I80" s="966"/>
      <c r="J80" s="966"/>
      <c r="K80" s="966"/>
      <c r="L80" s="966"/>
      <c r="M80" s="966"/>
      <c r="N80" s="966"/>
      <c r="O80" s="966"/>
      <c r="P80" s="967"/>
      <c r="Q80" s="968"/>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c r="AU80" s="962"/>
      <c r="AV80" s="962"/>
      <c r="AW80" s="962"/>
      <c r="AX80" s="962"/>
      <c r="AY80" s="962"/>
      <c r="AZ80" s="963"/>
      <c r="BA80" s="963"/>
      <c r="BB80" s="963"/>
      <c r="BC80" s="963"/>
      <c r="BD80" s="964"/>
      <c r="BE80" s="216"/>
      <c r="BF80" s="216"/>
      <c r="BG80" s="216"/>
      <c r="BH80" s="216"/>
      <c r="BI80" s="216"/>
      <c r="BJ80" s="216"/>
      <c r="BK80" s="216"/>
      <c r="BL80" s="216"/>
      <c r="BM80" s="216"/>
      <c r="BN80" s="216"/>
      <c r="BO80" s="216"/>
      <c r="BP80" s="216"/>
      <c r="BQ80" s="213">
        <v>74</v>
      </c>
      <c r="BR80" s="218"/>
      <c r="BS80" s="944"/>
      <c r="BT80" s="945"/>
      <c r="BU80" s="945"/>
      <c r="BV80" s="945"/>
      <c r="BW80" s="945"/>
      <c r="BX80" s="945"/>
      <c r="BY80" s="945"/>
      <c r="BZ80" s="945"/>
      <c r="CA80" s="945"/>
      <c r="CB80" s="945"/>
      <c r="CC80" s="945"/>
      <c r="CD80" s="945"/>
      <c r="CE80" s="945"/>
      <c r="CF80" s="945"/>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5"/>
      <c r="DW80" s="936"/>
      <c r="DX80" s="936"/>
      <c r="DY80" s="936"/>
      <c r="DZ80" s="937"/>
      <c r="EA80" s="197"/>
    </row>
    <row r="81" spans="1:131" s="198" customFormat="1" ht="26.25" customHeight="1">
      <c r="A81" s="212">
        <v>14</v>
      </c>
      <c r="B81" s="965"/>
      <c r="C81" s="966"/>
      <c r="D81" s="966"/>
      <c r="E81" s="966"/>
      <c r="F81" s="966"/>
      <c r="G81" s="966"/>
      <c r="H81" s="966"/>
      <c r="I81" s="966"/>
      <c r="J81" s="966"/>
      <c r="K81" s="966"/>
      <c r="L81" s="966"/>
      <c r="M81" s="966"/>
      <c r="N81" s="966"/>
      <c r="O81" s="966"/>
      <c r="P81" s="967"/>
      <c r="Q81" s="968"/>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2"/>
      <c r="AX81" s="962"/>
      <c r="AY81" s="962"/>
      <c r="AZ81" s="963"/>
      <c r="BA81" s="963"/>
      <c r="BB81" s="963"/>
      <c r="BC81" s="963"/>
      <c r="BD81" s="964"/>
      <c r="BE81" s="216"/>
      <c r="BF81" s="216"/>
      <c r="BG81" s="216"/>
      <c r="BH81" s="216"/>
      <c r="BI81" s="216"/>
      <c r="BJ81" s="216"/>
      <c r="BK81" s="216"/>
      <c r="BL81" s="216"/>
      <c r="BM81" s="216"/>
      <c r="BN81" s="216"/>
      <c r="BO81" s="216"/>
      <c r="BP81" s="216"/>
      <c r="BQ81" s="213">
        <v>75</v>
      </c>
      <c r="BR81" s="218"/>
      <c r="BS81" s="944"/>
      <c r="BT81" s="945"/>
      <c r="BU81" s="945"/>
      <c r="BV81" s="945"/>
      <c r="BW81" s="945"/>
      <c r="BX81" s="945"/>
      <c r="BY81" s="945"/>
      <c r="BZ81" s="945"/>
      <c r="CA81" s="945"/>
      <c r="CB81" s="945"/>
      <c r="CC81" s="945"/>
      <c r="CD81" s="945"/>
      <c r="CE81" s="945"/>
      <c r="CF81" s="945"/>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5"/>
      <c r="DW81" s="936"/>
      <c r="DX81" s="936"/>
      <c r="DY81" s="936"/>
      <c r="DZ81" s="937"/>
      <c r="EA81" s="197"/>
    </row>
    <row r="82" spans="1:131" s="198" customFormat="1" ht="26.25" customHeight="1">
      <c r="A82" s="212">
        <v>15</v>
      </c>
      <c r="B82" s="965"/>
      <c r="C82" s="966"/>
      <c r="D82" s="966"/>
      <c r="E82" s="966"/>
      <c r="F82" s="966"/>
      <c r="G82" s="966"/>
      <c r="H82" s="966"/>
      <c r="I82" s="966"/>
      <c r="J82" s="966"/>
      <c r="K82" s="966"/>
      <c r="L82" s="966"/>
      <c r="M82" s="966"/>
      <c r="N82" s="966"/>
      <c r="O82" s="966"/>
      <c r="P82" s="967"/>
      <c r="Q82" s="968"/>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62"/>
      <c r="AR82" s="962"/>
      <c r="AS82" s="962"/>
      <c r="AT82" s="962"/>
      <c r="AU82" s="962"/>
      <c r="AV82" s="962"/>
      <c r="AW82" s="962"/>
      <c r="AX82" s="962"/>
      <c r="AY82" s="962"/>
      <c r="AZ82" s="963"/>
      <c r="BA82" s="963"/>
      <c r="BB82" s="963"/>
      <c r="BC82" s="963"/>
      <c r="BD82" s="964"/>
      <c r="BE82" s="216"/>
      <c r="BF82" s="216"/>
      <c r="BG82" s="216"/>
      <c r="BH82" s="216"/>
      <c r="BI82" s="216"/>
      <c r="BJ82" s="216"/>
      <c r="BK82" s="216"/>
      <c r="BL82" s="216"/>
      <c r="BM82" s="216"/>
      <c r="BN82" s="216"/>
      <c r="BO82" s="216"/>
      <c r="BP82" s="216"/>
      <c r="BQ82" s="213">
        <v>76</v>
      </c>
      <c r="BR82" s="218"/>
      <c r="BS82" s="944"/>
      <c r="BT82" s="945"/>
      <c r="BU82" s="945"/>
      <c r="BV82" s="945"/>
      <c r="BW82" s="945"/>
      <c r="BX82" s="945"/>
      <c r="BY82" s="945"/>
      <c r="BZ82" s="945"/>
      <c r="CA82" s="945"/>
      <c r="CB82" s="945"/>
      <c r="CC82" s="945"/>
      <c r="CD82" s="945"/>
      <c r="CE82" s="945"/>
      <c r="CF82" s="945"/>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5"/>
      <c r="DW82" s="936"/>
      <c r="DX82" s="936"/>
      <c r="DY82" s="936"/>
      <c r="DZ82" s="937"/>
      <c r="EA82" s="197"/>
    </row>
    <row r="83" spans="1:131" s="198" customFormat="1" ht="26.25" customHeight="1">
      <c r="A83" s="212">
        <v>16</v>
      </c>
      <c r="B83" s="965"/>
      <c r="C83" s="966"/>
      <c r="D83" s="966"/>
      <c r="E83" s="966"/>
      <c r="F83" s="966"/>
      <c r="G83" s="966"/>
      <c r="H83" s="966"/>
      <c r="I83" s="966"/>
      <c r="J83" s="966"/>
      <c r="K83" s="966"/>
      <c r="L83" s="966"/>
      <c r="M83" s="966"/>
      <c r="N83" s="966"/>
      <c r="O83" s="966"/>
      <c r="P83" s="967"/>
      <c r="Q83" s="968"/>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2"/>
      <c r="AX83" s="962"/>
      <c r="AY83" s="962"/>
      <c r="AZ83" s="963"/>
      <c r="BA83" s="963"/>
      <c r="BB83" s="963"/>
      <c r="BC83" s="963"/>
      <c r="BD83" s="964"/>
      <c r="BE83" s="216"/>
      <c r="BF83" s="216"/>
      <c r="BG83" s="216"/>
      <c r="BH83" s="216"/>
      <c r="BI83" s="216"/>
      <c r="BJ83" s="216"/>
      <c r="BK83" s="216"/>
      <c r="BL83" s="216"/>
      <c r="BM83" s="216"/>
      <c r="BN83" s="216"/>
      <c r="BO83" s="216"/>
      <c r="BP83" s="216"/>
      <c r="BQ83" s="213">
        <v>77</v>
      </c>
      <c r="BR83" s="218"/>
      <c r="BS83" s="944"/>
      <c r="BT83" s="945"/>
      <c r="BU83" s="945"/>
      <c r="BV83" s="945"/>
      <c r="BW83" s="945"/>
      <c r="BX83" s="945"/>
      <c r="BY83" s="945"/>
      <c r="BZ83" s="945"/>
      <c r="CA83" s="945"/>
      <c r="CB83" s="945"/>
      <c r="CC83" s="945"/>
      <c r="CD83" s="945"/>
      <c r="CE83" s="945"/>
      <c r="CF83" s="945"/>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5"/>
      <c r="DW83" s="936"/>
      <c r="DX83" s="936"/>
      <c r="DY83" s="936"/>
      <c r="DZ83" s="937"/>
      <c r="EA83" s="197"/>
    </row>
    <row r="84" spans="1:131" s="198" customFormat="1" ht="26.25" customHeight="1">
      <c r="A84" s="212">
        <v>17</v>
      </c>
      <c r="B84" s="965"/>
      <c r="C84" s="966"/>
      <c r="D84" s="966"/>
      <c r="E84" s="966"/>
      <c r="F84" s="966"/>
      <c r="G84" s="966"/>
      <c r="H84" s="966"/>
      <c r="I84" s="966"/>
      <c r="J84" s="966"/>
      <c r="K84" s="966"/>
      <c r="L84" s="966"/>
      <c r="M84" s="966"/>
      <c r="N84" s="966"/>
      <c r="O84" s="966"/>
      <c r="P84" s="967"/>
      <c r="Q84" s="968"/>
      <c r="R84" s="962"/>
      <c r="S84" s="962"/>
      <c r="T84" s="962"/>
      <c r="U84" s="962"/>
      <c r="V84" s="962"/>
      <c r="W84" s="962"/>
      <c r="X84" s="962"/>
      <c r="Y84" s="962"/>
      <c r="Z84" s="962"/>
      <c r="AA84" s="962"/>
      <c r="AB84" s="962"/>
      <c r="AC84" s="962"/>
      <c r="AD84" s="962"/>
      <c r="AE84" s="962"/>
      <c r="AF84" s="962"/>
      <c r="AG84" s="962"/>
      <c r="AH84" s="962"/>
      <c r="AI84" s="962"/>
      <c r="AJ84" s="962"/>
      <c r="AK84" s="962"/>
      <c r="AL84" s="962"/>
      <c r="AM84" s="962"/>
      <c r="AN84" s="962"/>
      <c r="AO84" s="962"/>
      <c r="AP84" s="962"/>
      <c r="AQ84" s="962"/>
      <c r="AR84" s="962"/>
      <c r="AS84" s="962"/>
      <c r="AT84" s="962"/>
      <c r="AU84" s="962"/>
      <c r="AV84" s="962"/>
      <c r="AW84" s="962"/>
      <c r="AX84" s="962"/>
      <c r="AY84" s="962"/>
      <c r="AZ84" s="963"/>
      <c r="BA84" s="963"/>
      <c r="BB84" s="963"/>
      <c r="BC84" s="963"/>
      <c r="BD84" s="964"/>
      <c r="BE84" s="216"/>
      <c r="BF84" s="216"/>
      <c r="BG84" s="216"/>
      <c r="BH84" s="216"/>
      <c r="BI84" s="216"/>
      <c r="BJ84" s="216"/>
      <c r="BK84" s="216"/>
      <c r="BL84" s="216"/>
      <c r="BM84" s="216"/>
      <c r="BN84" s="216"/>
      <c r="BO84" s="216"/>
      <c r="BP84" s="216"/>
      <c r="BQ84" s="213">
        <v>78</v>
      </c>
      <c r="BR84" s="218"/>
      <c r="BS84" s="944"/>
      <c r="BT84" s="945"/>
      <c r="BU84" s="945"/>
      <c r="BV84" s="945"/>
      <c r="BW84" s="945"/>
      <c r="BX84" s="945"/>
      <c r="BY84" s="945"/>
      <c r="BZ84" s="945"/>
      <c r="CA84" s="945"/>
      <c r="CB84" s="945"/>
      <c r="CC84" s="945"/>
      <c r="CD84" s="945"/>
      <c r="CE84" s="945"/>
      <c r="CF84" s="945"/>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5"/>
      <c r="DW84" s="936"/>
      <c r="DX84" s="936"/>
      <c r="DY84" s="936"/>
      <c r="DZ84" s="937"/>
      <c r="EA84" s="197"/>
    </row>
    <row r="85" spans="1:131" s="198" customFormat="1" ht="26.25" customHeight="1">
      <c r="A85" s="212">
        <v>18</v>
      </c>
      <c r="B85" s="965"/>
      <c r="C85" s="966"/>
      <c r="D85" s="966"/>
      <c r="E85" s="966"/>
      <c r="F85" s="966"/>
      <c r="G85" s="966"/>
      <c r="H85" s="966"/>
      <c r="I85" s="966"/>
      <c r="J85" s="966"/>
      <c r="K85" s="966"/>
      <c r="L85" s="966"/>
      <c r="M85" s="966"/>
      <c r="N85" s="966"/>
      <c r="O85" s="966"/>
      <c r="P85" s="967"/>
      <c r="Q85" s="968"/>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2"/>
      <c r="AO85" s="962"/>
      <c r="AP85" s="962"/>
      <c r="AQ85" s="962"/>
      <c r="AR85" s="962"/>
      <c r="AS85" s="962"/>
      <c r="AT85" s="962"/>
      <c r="AU85" s="962"/>
      <c r="AV85" s="962"/>
      <c r="AW85" s="962"/>
      <c r="AX85" s="962"/>
      <c r="AY85" s="962"/>
      <c r="AZ85" s="963"/>
      <c r="BA85" s="963"/>
      <c r="BB85" s="963"/>
      <c r="BC85" s="963"/>
      <c r="BD85" s="964"/>
      <c r="BE85" s="216"/>
      <c r="BF85" s="216"/>
      <c r="BG85" s="216"/>
      <c r="BH85" s="216"/>
      <c r="BI85" s="216"/>
      <c r="BJ85" s="216"/>
      <c r="BK85" s="216"/>
      <c r="BL85" s="216"/>
      <c r="BM85" s="216"/>
      <c r="BN85" s="216"/>
      <c r="BO85" s="216"/>
      <c r="BP85" s="216"/>
      <c r="BQ85" s="213">
        <v>79</v>
      </c>
      <c r="BR85" s="218"/>
      <c r="BS85" s="944"/>
      <c r="BT85" s="945"/>
      <c r="BU85" s="945"/>
      <c r="BV85" s="945"/>
      <c r="BW85" s="945"/>
      <c r="BX85" s="945"/>
      <c r="BY85" s="945"/>
      <c r="BZ85" s="945"/>
      <c r="CA85" s="945"/>
      <c r="CB85" s="945"/>
      <c r="CC85" s="945"/>
      <c r="CD85" s="945"/>
      <c r="CE85" s="945"/>
      <c r="CF85" s="945"/>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5"/>
      <c r="DW85" s="936"/>
      <c r="DX85" s="936"/>
      <c r="DY85" s="936"/>
      <c r="DZ85" s="937"/>
      <c r="EA85" s="197"/>
    </row>
    <row r="86" spans="1:131" s="198" customFormat="1" ht="26.25" customHeight="1">
      <c r="A86" s="212">
        <v>19</v>
      </c>
      <c r="B86" s="965"/>
      <c r="C86" s="966"/>
      <c r="D86" s="966"/>
      <c r="E86" s="966"/>
      <c r="F86" s="966"/>
      <c r="G86" s="966"/>
      <c r="H86" s="966"/>
      <c r="I86" s="966"/>
      <c r="J86" s="966"/>
      <c r="K86" s="966"/>
      <c r="L86" s="966"/>
      <c r="M86" s="966"/>
      <c r="N86" s="966"/>
      <c r="O86" s="966"/>
      <c r="P86" s="967"/>
      <c r="Q86" s="968"/>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3"/>
      <c r="BA86" s="963"/>
      <c r="BB86" s="963"/>
      <c r="BC86" s="963"/>
      <c r="BD86" s="964"/>
      <c r="BE86" s="216"/>
      <c r="BF86" s="216"/>
      <c r="BG86" s="216"/>
      <c r="BH86" s="216"/>
      <c r="BI86" s="216"/>
      <c r="BJ86" s="216"/>
      <c r="BK86" s="216"/>
      <c r="BL86" s="216"/>
      <c r="BM86" s="216"/>
      <c r="BN86" s="216"/>
      <c r="BO86" s="216"/>
      <c r="BP86" s="216"/>
      <c r="BQ86" s="213">
        <v>80</v>
      </c>
      <c r="BR86" s="218"/>
      <c r="BS86" s="944"/>
      <c r="BT86" s="945"/>
      <c r="BU86" s="945"/>
      <c r="BV86" s="945"/>
      <c r="BW86" s="945"/>
      <c r="BX86" s="945"/>
      <c r="BY86" s="945"/>
      <c r="BZ86" s="945"/>
      <c r="CA86" s="945"/>
      <c r="CB86" s="945"/>
      <c r="CC86" s="945"/>
      <c r="CD86" s="945"/>
      <c r="CE86" s="945"/>
      <c r="CF86" s="945"/>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5"/>
      <c r="DW86" s="936"/>
      <c r="DX86" s="936"/>
      <c r="DY86" s="936"/>
      <c r="DZ86" s="937"/>
      <c r="EA86" s="197"/>
    </row>
    <row r="87" spans="1:131" s="198" customFormat="1" ht="26.25" customHeight="1">
      <c r="A87" s="220">
        <v>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216"/>
      <c r="BF87" s="216"/>
      <c r="BG87" s="216"/>
      <c r="BH87" s="216"/>
      <c r="BI87" s="216"/>
      <c r="BJ87" s="216"/>
      <c r="BK87" s="216"/>
      <c r="BL87" s="216"/>
      <c r="BM87" s="216"/>
      <c r="BN87" s="216"/>
      <c r="BO87" s="216"/>
      <c r="BP87" s="216"/>
      <c r="BQ87" s="213">
        <v>81</v>
      </c>
      <c r="BR87" s="218"/>
      <c r="BS87" s="944"/>
      <c r="BT87" s="945"/>
      <c r="BU87" s="945"/>
      <c r="BV87" s="945"/>
      <c r="BW87" s="945"/>
      <c r="BX87" s="945"/>
      <c r="BY87" s="945"/>
      <c r="BZ87" s="945"/>
      <c r="CA87" s="945"/>
      <c r="CB87" s="945"/>
      <c r="CC87" s="945"/>
      <c r="CD87" s="945"/>
      <c r="CE87" s="945"/>
      <c r="CF87" s="945"/>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3"/>
      <c r="R88" s="954"/>
      <c r="S88" s="954"/>
      <c r="T88" s="954"/>
      <c r="U88" s="954"/>
      <c r="V88" s="954"/>
      <c r="W88" s="954"/>
      <c r="X88" s="954"/>
      <c r="Y88" s="954"/>
      <c r="Z88" s="954"/>
      <c r="AA88" s="954"/>
      <c r="AB88" s="954"/>
      <c r="AC88" s="954"/>
      <c r="AD88" s="954"/>
      <c r="AE88" s="954"/>
      <c r="AF88" s="950"/>
      <c r="AG88" s="950"/>
      <c r="AH88" s="950"/>
      <c r="AI88" s="950"/>
      <c r="AJ88" s="950"/>
      <c r="AK88" s="954"/>
      <c r="AL88" s="954"/>
      <c r="AM88" s="954"/>
      <c r="AN88" s="954"/>
      <c r="AO88" s="954"/>
      <c r="AP88" s="950"/>
      <c r="AQ88" s="950"/>
      <c r="AR88" s="950"/>
      <c r="AS88" s="950"/>
      <c r="AT88" s="950"/>
      <c r="AU88" s="950"/>
      <c r="AV88" s="950"/>
      <c r="AW88" s="950"/>
      <c r="AX88" s="950"/>
      <c r="AY88" s="950"/>
      <c r="AZ88" s="951"/>
      <c r="BA88" s="951"/>
      <c r="BB88" s="951"/>
      <c r="BC88" s="951"/>
      <c r="BD88" s="952"/>
      <c r="BE88" s="216"/>
      <c r="BF88" s="216"/>
      <c r="BG88" s="216"/>
      <c r="BH88" s="216"/>
      <c r="BI88" s="216"/>
      <c r="BJ88" s="216"/>
      <c r="BK88" s="216"/>
      <c r="BL88" s="216"/>
      <c r="BM88" s="216"/>
      <c r="BN88" s="216"/>
      <c r="BO88" s="216"/>
      <c r="BP88" s="216"/>
      <c r="BQ88" s="213">
        <v>82</v>
      </c>
      <c r="BR88" s="218"/>
      <c r="BS88" s="944"/>
      <c r="BT88" s="945"/>
      <c r="BU88" s="945"/>
      <c r="BV88" s="945"/>
      <c r="BW88" s="945"/>
      <c r="BX88" s="945"/>
      <c r="BY88" s="945"/>
      <c r="BZ88" s="945"/>
      <c r="CA88" s="945"/>
      <c r="CB88" s="945"/>
      <c r="CC88" s="945"/>
      <c r="CD88" s="945"/>
      <c r="CE88" s="945"/>
      <c r="CF88" s="945"/>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4"/>
      <c r="BT89" s="945"/>
      <c r="BU89" s="945"/>
      <c r="BV89" s="945"/>
      <c r="BW89" s="945"/>
      <c r="BX89" s="945"/>
      <c r="BY89" s="945"/>
      <c r="BZ89" s="945"/>
      <c r="CA89" s="945"/>
      <c r="CB89" s="945"/>
      <c r="CC89" s="945"/>
      <c r="CD89" s="945"/>
      <c r="CE89" s="945"/>
      <c r="CF89" s="945"/>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4"/>
      <c r="BT90" s="945"/>
      <c r="BU90" s="945"/>
      <c r="BV90" s="945"/>
      <c r="BW90" s="945"/>
      <c r="BX90" s="945"/>
      <c r="BY90" s="945"/>
      <c r="BZ90" s="945"/>
      <c r="CA90" s="945"/>
      <c r="CB90" s="945"/>
      <c r="CC90" s="945"/>
      <c r="CD90" s="945"/>
      <c r="CE90" s="945"/>
      <c r="CF90" s="945"/>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4"/>
      <c r="BT91" s="945"/>
      <c r="BU91" s="945"/>
      <c r="BV91" s="945"/>
      <c r="BW91" s="945"/>
      <c r="BX91" s="945"/>
      <c r="BY91" s="945"/>
      <c r="BZ91" s="945"/>
      <c r="CA91" s="945"/>
      <c r="CB91" s="945"/>
      <c r="CC91" s="945"/>
      <c r="CD91" s="945"/>
      <c r="CE91" s="945"/>
      <c r="CF91" s="945"/>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4"/>
      <c r="BT92" s="945"/>
      <c r="BU92" s="945"/>
      <c r="BV92" s="945"/>
      <c r="BW92" s="945"/>
      <c r="BX92" s="945"/>
      <c r="BY92" s="945"/>
      <c r="BZ92" s="945"/>
      <c r="CA92" s="945"/>
      <c r="CB92" s="945"/>
      <c r="CC92" s="945"/>
      <c r="CD92" s="945"/>
      <c r="CE92" s="945"/>
      <c r="CF92" s="945"/>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4"/>
      <c r="BT93" s="945"/>
      <c r="BU93" s="945"/>
      <c r="BV93" s="945"/>
      <c r="BW93" s="945"/>
      <c r="BX93" s="945"/>
      <c r="BY93" s="945"/>
      <c r="BZ93" s="945"/>
      <c r="CA93" s="945"/>
      <c r="CB93" s="945"/>
      <c r="CC93" s="945"/>
      <c r="CD93" s="945"/>
      <c r="CE93" s="945"/>
      <c r="CF93" s="945"/>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4"/>
      <c r="BT94" s="945"/>
      <c r="BU94" s="945"/>
      <c r="BV94" s="945"/>
      <c r="BW94" s="945"/>
      <c r="BX94" s="945"/>
      <c r="BY94" s="945"/>
      <c r="BZ94" s="945"/>
      <c r="CA94" s="945"/>
      <c r="CB94" s="945"/>
      <c r="CC94" s="945"/>
      <c r="CD94" s="945"/>
      <c r="CE94" s="945"/>
      <c r="CF94" s="945"/>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4"/>
      <c r="BT95" s="945"/>
      <c r="BU95" s="945"/>
      <c r="BV95" s="945"/>
      <c r="BW95" s="945"/>
      <c r="BX95" s="945"/>
      <c r="BY95" s="945"/>
      <c r="BZ95" s="945"/>
      <c r="CA95" s="945"/>
      <c r="CB95" s="945"/>
      <c r="CC95" s="945"/>
      <c r="CD95" s="945"/>
      <c r="CE95" s="945"/>
      <c r="CF95" s="945"/>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4"/>
      <c r="BT96" s="945"/>
      <c r="BU96" s="945"/>
      <c r="BV96" s="945"/>
      <c r="BW96" s="945"/>
      <c r="BX96" s="945"/>
      <c r="BY96" s="945"/>
      <c r="BZ96" s="945"/>
      <c r="CA96" s="945"/>
      <c r="CB96" s="945"/>
      <c r="CC96" s="945"/>
      <c r="CD96" s="945"/>
      <c r="CE96" s="945"/>
      <c r="CF96" s="945"/>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4"/>
      <c r="BT97" s="945"/>
      <c r="BU97" s="945"/>
      <c r="BV97" s="945"/>
      <c r="BW97" s="945"/>
      <c r="BX97" s="945"/>
      <c r="BY97" s="945"/>
      <c r="BZ97" s="945"/>
      <c r="CA97" s="945"/>
      <c r="CB97" s="945"/>
      <c r="CC97" s="945"/>
      <c r="CD97" s="945"/>
      <c r="CE97" s="945"/>
      <c r="CF97" s="945"/>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4"/>
      <c r="BT98" s="945"/>
      <c r="BU98" s="945"/>
      <c r="BV98" s="945"/>
      <c r="BW98" s="945"/>
      <c r="BX98" s="945"/>
      <c r="BY98" s="945"/>
      <c r="BZ98" s="945"/>
      <c r="CA98" s="945"/>
      <c r="CB98" s="945"/>
      <c r="CC98" s="945"/>
      <c r="CD98" s="945"/>
      <c r="CE98" s="945"/>
      <c r="CF98" s="945"/>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4"/>
      <c r="BT99" s="945"/>
      <c r="BU99" s="945"/>
      <c r="BV99" s="945"/>
      <c r="BW99" s="945"/>
      <c r="BX99" s="945"/>
      <c r="BY99" s="945"/>
      <c r="BZ99" s="945"/>
      <c r="CA99" s="945"/>
      <c r="CB99" s="945"/>
      <c r="CC99" s="945"/>
      <c r="CD99" s="945"/>
      <c r="CE99" s="945"/>
      <c r="CF99" s="945"/>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4"/>
      <c r="BT100" s="945"/>
      <c r="BU100" s="945"/>
      <c r="BV100" s="945"/>
      <c r="BW100" s="945"/>
      <c r="BX100" s="945"/>
      <c r="BY100" s="945"/>
      <c r="BZ100" s="945"/>
      <c r="CA100" s="945"/>
      <c r="CB100" s="945"/>
      <c r="CC100" s="945"/>
      <c r="CD100" s="945"/>
      <c r="CE100" s="945"/>
      <c r="CF100" s="945"/>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4"/>
      <c r="BT101" s="945"/>
      <c r="BU101" s="945"/>
      <c r="BV101" s="945"/>
      <c r="BW101" s="945"/>
      <c r="BX101" s="945"/>
      <c r="BY101" s="945"/>
      <c r="BZ101" s="945"/>
      <c r="CA101" s="945"/>
      <c r="CB101" s="945"/>
      <c r="CC101" s="945"/>
      <c r="CD101" s="945"/>
      <c r="CE101" s="945"/>
      <c r="CF101" s="945"/>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27">
        <v>50</v>
      </c>
      <c r="CS102" s="928"/>
      <c r="CT102" s="928"/>
      <c r="CU102" s="928"/>
      <c r="CV102" s="929"/>
      <c r="CW102" s="927" t="s">
        <v>538</v>
      </c>
      <c r="CX102" s="928"/>
      <c r="CY102" s="928"/>
      <c r="CZ102" s="928"/>
      <c r="DA102" s="929"/>
      <c r="DB102" s="927" t="s">
        <v>538</v>
      </c>
      <c r="DC102" s="928"/>
      <c r="DD102" s="928"/>
      <c r="DE102" s="928"/>
      <c r="DF102" s="929"/>
      <c r="DG102" s="927" t="s">
        <v>538</v>
      </c>
      <c r="DH102" s="928"/>
      <c r="DI102" s="928"/>
      <c r="DJ102" s="928"/>
      <c r="DK102" s="929"/>
      <c r="DL102" s="927" t="s">
        <v>538</v>
      </c>
      <c r="DM102" s="928"/>
      <c r="DN102" s="928"/>
      <c r="DO102" s="928"/>
      <c r="DP102" s="929"/>
      <c r="DQ102" s="927" t="s">
        <v>538</v>
      </c>
      <c r="DR102" s="928"/>
      <c r="DS102" s="928"/>
      <c r="DT102" s="928"/>
      <c r="DU102" s="929"/>
      <c r="DV102" s="927" t="s">
        <v>538</v>
      </c>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3119862</v>
      </c>
      <c r="AB110" s="871"/>
      <c r="AC110" s="871"/>
      <c r="AD110" s="871"/>
      <c r="AE110" s="872"/>
      <c r="AF110" s="873">
        <v>3287013</v>
      </c>
      <c r="AG110" s="871"/>
      <c r="AH110" s="871"/>
      <c r="AI110" s="871"/>
      <c r="AJ110" s="872"/>
      <c r="AK110" s="873">
        <v>3811006</v>
      </c>
      <c r="AL110" s="871"/>
      <c r="AM110" s="871"/>
      <c r="AN110" s="871"/>
      <c r="AO110" s="872"/>
      <c r="AP110" s="874">
        <v>18.8</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36340581</v>
      </c>
      <c r="BR110" s="798"/>
      <c r="BS110" s="798"/>
      <c r="BT110" s="798"/>
      <c r="BU110" s="798"/>
      <c r="BV110" s="798">
        <v>36228356</v>
      </c>
      <c r="BW110" s="798"/>
      <c r="BX110" s="798"/>
      <c r="BY110" s="798"/>
      <c r="BZ110" s="798"/>
      <c r="CA110" s="798">
        <v>39584545</v>
      </c>
      <c r="CB110" s="798"/>
      <c r="CC110" s="798"/>
      <c r="CD110" s="798"/>
      <c r="CE110" s="798"/>
      <c r="CF110" s="859">
        <v>195</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5057626</v>
      </c>
      <c r="BR111" s="769"/>
      <c r="BS111" s="769"/>
      <c r="BT111" s="769"/>
      <c r="BU111" s="769"/>
      <c r="BV111" s="769">
        <v>5045277</v>
      </c>
      <c r="BW111" s="769"/>
      <c r="BX111" s="769"/>
      <c r="BY111" s="769"/>
      <c r="BZ111" s="769"/>
      <c r="CA111" s="769" t="s">
        <v>111</v>
      </c>
      <c r="CB111" s="769"/>
      <c r="CC111" s="769"/>
      <c r="CD111" s="769"/>
      <c r="CE111" s="769"/>
      <c r="CF111" s="846" t="s">
        <v>111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414</v>
      </c>
      <c r="AB112" s="782"/>
      <c r="AC112" s="782"/>
      <c r="AD112" s="782"/>
      <c r="AE112" s="783"/>
      <c r="AF112" s="784" t="s">
        <v>414</v>
      </c>
      <c r="AG112" s="782"/>
      <c r="AH112" s="782"/>
      <c r="AI112" s="782"/>
      <c r="AJ112" s="783"/>
      <c r="AK112" s="784" t="s">
        <v>414</v>
      </c>
      <c r="AL112" s="782"/>
      <c r="AM112" s="782"/>
      <c r="AN112" s="782"/>
      <c r="AO112" s="783"/>
      <c r="AP112" s="752" t="s">
        <v>414</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25884764</v>
      </c>
      <c r="BR112" s="769"/>
      <c r="BS112" s="769"/>
      <c r="BT112" s="769"/>
      <c r="BU112" s="769"/>
      <c r="BV112" s="769">
        <v>24582412</v>
      </c>
      <c r="BW112" s="769"/>
      <c r="BX112" s="769"/>
      <c r="BY112" s="769"/>
      <c r="BZ112" s="769"/>
      <c r="CA112" s="769">
        <v>22769437</v>
      </c>
      <c r="CB112" s="769"/>
      <c r="CC112" s="769"/>
      <c r="CD112" s="769"/>
      <c r="CE112" s="769"/>
      <c r="CF112" s="846">
        <v>112.2</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414</v>
      </c>
      <c r="DH112" s="769"/>
      <c r="DI112" s="769"/>
      <c r="DJ112" s="769"/>
      <c r="DK112" s="769"/>
      <c r="DL112" s="769" t="s">
        <v>414</v>
      </c>
      <c r="DM112" s="769"/>
      <c r="DN112" s="769"/>
      <c r="DO112" s="769"/>
      <c r="DP112" s="769"/>
      <c r="DQ112" s="769" t="s">
        <v>414</v>
      </c>
      <c r="DR112" s="769"/>
      <c r="DS112" s="769"/>
      <c r="DT112" s="769"/>
      <c r="DU112" s="769"/>
      <c r="DV112" s="821" t="s">
        <v>414</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1703148</v>
      </c>
      <c r="AB113" s="907"/>
      <c r="AC113" s="907"/>
      <c r="AD113" s="907"/>
      <c r="AE113" s="908"/>
      <c r="AF113" s="909">
        <v>1712824</v>
      </c>
      <c r="AG113" s="907"/>
      <c r="AH113" s="907"/>
      <c r="AI113" s="907"/>
      <c r="AJ113" s="908"/>
      <c r="AK113" s="909">
        <v>1584823</v>
      </c>
      <c r="AL113" s="907"/>
      <c r="AM113" s="907"/>
      <c r="AN113" s="907"/>
      <c r="AO113" s="908"/>
      <c r="AP113" s="910">
        <v>7.8</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132262</v>
      </c>
      <c r="BR113" s="769"/>
      <c r="BS113" s="769"/>
      <c r="BT113" s="769"/>
      <c r="BU113" s="769"/>
      <c r="BV113" s="769">
        <v>109087</v>
      </c>
      <c r="BW113" s="769"/>
      <c r="BX113" s="769"/>
      <c r="BY113" s="769"/>
      <c r="BZ113" s="769"/>
      <c r="CA113" s="769">
        <v>179535</v>
      </c>
      <c r="CB113" s="769"/>
      <c r="CC113" s="769"/>
      <c r="CD113" s="769"/>
      <c r="CE113" s="769"/>
      <c r="CF113" s="846">
        <v>0.9</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414</v>
      </c>
      <c r="DH113" s="782"/>
      <c r="DI113" s="782"/>
      <c r="DJ113" s="782"/>
      <c r="DK113" s="783"/>
      <c r="DL113" s="784" t="s">
        <v>414</v>
      </c>
      <c r="DM113" s="782"/>
      <c r="DN113" s="782"/>
      <c r="DO113" s="782"/>
      <c r="DP113" s="783"/>
      <c r="DQ113" s="784" t="s">
        <v>414</v>
      </c>
      <c r="DR113" s="782"/>
      <c r="DS113" s="782"/>
      <c r="DT113" s="782"/>
      <c r="DU113" s="783"/>
      <c r="DV113" s="752" t="s">
        <v>414</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65070</v>
      </c>
      <c r="AB114" s="782"/>
      <c r="AC114" s="782"/>
      <c r="AD114" s="782"/>
      <c r="AE114" s="783"/>
      <c r="AF114" s="784">
        <v>24114</v>
      </c>
      <c r="AG114" s="782"/>
      <c r="AH114" s="782"/>
      <c r="AI114" s="782"/>
      <c r="AJ114" s="783"/>
      <c r="AK114" s="784">
        <v>12289</v>
      </c>
      <c r="AL114" s="782"/>
      <c r="AM114" s="782"/>
      <c r="AN114" s="782"/>
      <c r="AO114" s="783"/>
      <c r="AP114" s="752">
        <v>0.1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5686180</v>
      </c>
      <c r="BR114" s="769"/>
      <c r="BS114" s="769"/>
      <c r="BT114" s="769"/>
      <c r="BU114" s="769"/>
      <c r="BV114" s="769">
        <v>5176339</v>
      </c>
      <c r="BW114" s="769"/>
      <c r="BX114" s="769"/>
      <c r="BY114" s="769"/>
      <c r="BZ114" s="769"/>
      <c r="CA114" s="769">
        <v>4192845</v>
      </c>
      <c r="CB114" s="769"/>
      <c r="CC114" s="769"/>
      <c r="CD114" s="769"/>
      <c r="CE114" s="769"/>
      <c r="CF114" s="846">
        <v>20.7</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414</v>
      </c>
      <c r="DH114" s="782"/>
      <c r="DI114" s="782"/>
      <c r="DJ114" s="782"/>
      <c r="DK114" s="783"/>
      <c r="DL114" s="784" t="s">
        <v>414</v>
      </c>
      <c r="DM114" s="782"/>
      <c r="DN114" s="782"/>
      <c r="DO114" s="782"/>
      <c r="DP114" s="783"/>
      <c r="DQ114" s="784" t="s">
        <v>414</v>
      </c>
      <c r="DR114" s="782"/>
      <c r="DS114" s="782"/>
      <c r="DT114" s="782"/>
      <c r="DU114" s="783"/>
      <c r="DV114" s="752" t="s">
        <v>414</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414</v>
      </c>
      <c r="AB115" s="907"/>
      <c r="AC115" s="907"/>
      <c r="AD115" s="907"/>
      <c r="AE115" s="908"/>
      <c r="AF115" s="909" t="s">
        <v>414</v>
      </c>
      <c r="AG115" s="907"/>
      <c r="AH115" s="907"/>
      <c r="AI115" s="907"/>
      <c r="AJ115" s="908"/>
      <c r="AK115" s="909" t="s">
        <v>414</v>
      </c>
      <c r="AL115" s="907"/>
      <c r="AM115" s="907"/>
      <c r="AN115" s="907"/>
      <c r="AO115" s="908"/>
      <c r="AP115" s="910" t="s">
        <v>414</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414</v>
      </c>
      <c r="BR115" s="769"/>
      <c r="BS115" s="769"/>
      <c r="BT115" s="769"/>
      <c r="BU115" s="769"/>
      <c r="BV115" s="769" t="s">
        <v>414</v>
      </c>
      <c r="BW115" s="769"/>
      <c r="BX115" s="769"/>
      <c r="BY115" s="769"/>
      <c r="BZ115" s="769"/>
      <c r="CA115" s="769" t="s">
        <v>414</v>
      </c>
      <c r="CB115" s="769"/>
      <c r="CC115" s="769"/>
      <c r="CD115" s="769"/>
      <c r="CE115" s="769"/>
      <c r="CF115" s="846" t="s">
        <v>414</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4456328</v>
      </c>
      <c r="DH115" s="782"/>
      <c r="DI115" s="782"/>
      <c r="DJ115" s="782"/>
      <c r="DK115" s="783"/>
      <c r="DL115" s="784">
        <v>4458936</v>
      </c>
      <c r="DM115" s="782"/>
      <c r="DN115" s="782"/>
      <c r="DO115" s="782"/>
      <c r="DP115" s="783"/>
      <c r="DQ115" s="784" t="s">
        <v>414</v>
      </c>
      <c r="DR115" s="782"/>
      <c r="DS115" s="782"/>
      <c r="DT115" s="782"/>
      <c r="DU115" s="783"/>
      <c r="DV115" s="752" t="s">
        <v>414</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414</v>
      </c>
      <c r="AB116" s="782"/>
      <c r="AC116" s="782"/>
      <c r="AD116" s="782"/>
      <c r="AE116" s="783"/>
      <c r="AF116" s="784" t="s">
        <v>414</v>
      </c>
      <c r="AG116" s="782"/>
      <c r="AH116" s="782"/>
      <c r="AI116" s="782"/>
      <c r="AJ116" s="783"/>
      <c r="AK116" s="784" t="s">
        <v>414</v>
      </c>
      <c r="AL116" s="782"/>
      <c r="AM116" s="782"/>
      <c r="AN116" s="782"/>
      <c r="AO116" s="783"/>
      <c r="AP116" s="752" t="s">
        <v>414</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414</v>
      </c>
      <c r="BR116" s="769"/>
      <c r="BS116" s="769"/>
      <c r="BT116" s="769"/>
      <c r="BU116" s="769"/>
      <c r="BV116" s="769" t="s">
        <v>414</v>
      </c>
      <c r="BW116" s="769"/>
      <c r="BX116" s="769"/>
      <c r="BY116" s="769"/>
      <c r="BZ116" s="769"/>
      <c r="CA116" s="769" t="s">
        <v>414</v>
      </c>
      <c r="CB116" s="769"/>
      <c r="CC116" s="769"/>
      <c r="CD116" s="769"/>
      <c r="CE116" s="769"/>
      <c r="CF116" s="846" t="s">
        <v>414</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414</v>
      </c>
      <c r="DH116" s="782"/>
      <c r="DI116" s="782"/>
      <c r="DJ116" s="782"/>
      <c r="DK116" s="783"/>
      <c r="DL116" s="784" t="s">
        <v>414</v>
      </c>
      <c r="DM116" s="782"/>
      <c r="DN116" s="782"/>
      <c r="DO116" s="782"/>
      <c r="DP116" s="783"/>
      <c r="DQ116" s="784" t="s">
        <v>414</v>
      </c>
      <c r="DR116" s="782"/>
      <c r="DS116" s="782"/>
      <c r="DT116" s="782"/>
      <c r="DU116" s="783"/>
      <c r="DV116" s="752" t="s">
        <v>414</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4888080</v>
      </c>
      <c r="AB117" s="893"/>
      <c r="AC117" s="893"/>
      <c r="AD117" s="893"/>
      <c r="AE117" s="894"/>
      <c r="AF117" s="896">
        <v>5023951</v>
      </c>
      <c r="AG117" s="893"/>
      <c r="AH117" s="893"/>
      <c r="AI117" s="893"/>
      <c r="AJ117" s="894"/>
      <c r="AK117" s="896">
        <v>5408118</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73101413</v>
      </c>
      <c r="BR118" s="856"/>
      <c r="BS118" s="856"/>
      <c r="BT118" s="856"/>
      <c r="BU118" s="856"/>
      <c r="BV118" s="856">
        <v>71141471</v>
      </c>
      <c r="BW118" s="856"/>
      <c r="BX118" s="856"/>
      <c r="BY118" s="856"/>
      <c r="BZ118" s="856"/>
      <c r="CA118" s="856">
        <v>66726362</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8426815</v>
      </c>
      <c r="BR119" s="798"/>
      <c r="BS119" s="798"/>
      <c r="BT119" s="798"/>
      <c r="BU119" s="798"/>
      <c r="BV119" s="798">
        <v>9949298</v>
      </c>
      <c r="BW119" s="798"/>
      <c r="BX119" s="798"/>
      <c r="BY119" s="798"/>
      <c r="BZ119" s="798"/>
      <c r="CA119" s="798">
        <v>15907541</v>
      </c>
      <c r="CB119" s="798"/>
      <c r="CC119" s="798"/>
      <c r="CD119" s="798"/>
      <c r="CE119" s="798"/>
      <c r="CF119" s="859">
        <v>78.400000000000006</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601298</v>
      </c>
      <c r="DH119" s="715"/>
      <c r="DI119" s="715"/>
      <c r="DJ119" s="715"/>
      <c r="DK119" s="716"/>
      <c r="DL119" s="717">
        <v>586341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19432792</v>
      </c>
      <c r="BR120" s="769"/>
      <c r="BS120" s="769"/>
      <c r="BT120" s="769"/>
      <c r="BU120" s="769"/>
      <c r="BV120" s="769">
        <v>17072293</v>
      </c>
      <c r="BW120" s="769"/>
      <c r="BX120" s="769"/>
      <c r="BY120" s="769"/>
      <c r="BZ120" s="769"/>
      <c r="CA120" s="769">
        <v>15787876</v>
      </c>
      <c r="CB120" s="769"/>
      <c r="CC120" s="769"/>
      <c r="CD120" s="769"/>
      <c r="CE120" s="769"/>
      <c r="CF120" s="846">
        <v>77.8</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25684248</v>
      </c>
      <c r="DH120" s="798"/>
      <c r="DI120" s="798"/>
      <c r="DJ120" s="798"/>
      <c r="DK120" s="798"/>
      <c r="DL120" s="798">
        <v>24390416</v>
      </c>
      <c r="DM120" s="798"/>
      <c r="DN120" s="798"/>
      <c r="DO120" s="798"/>
      <c r="DP120" s="798"/>
      <c r="DQ120" s="798">
        <v>22581141</v>
      </c>
      <c r="DR120" s="798"/>
      <c r="DS120" s="798"/>
      <c r="DT120" s="798"/>
      <c r="DU120" s="798"/>
      <c r="DV120" s="799">
        <v>111.2</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41284713</v>
      </c>
      <c r="BR121" s="856"/>
      <c r="BS121" s="856"/>
      <c r="BT121" s="856"/>
      <c r="BU121" s="856"/>
      <c r="BV121" s="856">
        <v>41944316</v>
      </c>
      <c r="BW121" s="856"/>
      <c r="BX121" s="856"/>
      <c r="BY121" s="856"/>
      <c r="BZ121" s="856"/>
      <c r="CA121" s="856">
        <v>42477063</v>
      </c>
      <c r="CB121" s="856"/>
      <c r="CC121" s="856"/>
      <c r="CD121" s="856"/>
      <c r="CE121" s="856"/>
      <c r="CF121" s="857">
        <v>209.2</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200516</v>
      </c>
      <c r="DH121" s="769"/>
      <c r="DI121" s="769"/>
      <c r="DJ121" s="769"/>
      <c r="DK121" s="769"/>
      <c r="DL121" s="769">
        <v>191996</v>
      </c>
      <c r="DM121" s="769"/>
      <c r="DN121" s="769"/>
      <c r="DO121" s="769"/>
      <c r="DP121" s="769"/>
      <c r="DQ121" s="769">
        <v>188296</v>
      </c>
      <c r="DR121" s="769"/>
      <c r="DS121" s="769"/>
      <c r="DT121" s="769"/>
      <c r="DU121" s="769"/>
      <c r="DV121" s="821">
        <v>0.9</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69144320</v>
      </c>
      <c r="BR122" s="838"/>
      <c r="BS122" s="838"/>
      <c r="BT122" s="838"/>
      <c r="BU122" s="838"/>
      <c r="BV122" s="838">
        <v>68965907</v>
      </c>
      <c r="BW122" s="838"/>
      <c r="BX122" s="838"/>
      <c r="BY122" s="838"/>
      <c r="BZ122" s="838"/>
      <c r="CA122" s="838">
        <v>74172480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20</v>
      </c>
      <c r="BR123" s="830"/>
      <c r="BS123" s="830"/>
      <c r="BT123" s="830"/>
      <c r="BU123" s="830"/>
      <c r="BV123" s="830">
        <v>10.9</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12.19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1455063</v>
      </c>
      <c r="AB128" s="722"/>
      <c r="AC128" s="722"/>
      <c r="AD128" s="722"/>
      <c r="AE128" s="723"/>
      <c r="AF128" s="724">
        <v>1452670</v>
      </c>
      <c r="AG128" s="722"/>
      <c r="AH128" s="722"/>
      <c r="AI128" s="722"/>
      <c r="AJ128" s="723"/>
      <c r="AK128" s="724">
        <v>1405889</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17.190000000000001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22747913</v>
      </c>
      <c r="AB129" s="782"/>
      <c r="AC129" s="782"/>
      <c r="AD129" s="782"/>
      <c r="AE129" s="783"/>
      <c r="AF129" s="784">
        <v>23019504</v>
      </c>
      <c r="AG129" s="782"/>
      <c r="AH129" s="782"/>
      <c r="AI129" s="782"/>
      <c r="AJ129" s="783"/>
      <c r="AK129" s="784">
        <v>23547076</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2.6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3042343</v>
      </c>
      <c r="AB130" s="782"/>
      <c r="AC130" s="782"/>
      <c r="AD130" s="782"/>
      <c r="AE130" s="783"/>
      <c r="AF130" s="784">
        <v>3151683</v>
      </c>
      <c r="AG130" s="782"/>
      <c r="AH130" s="782"/>
      <c r="AI130" s="782"/>
      <c r="AJ130" s="783"/>
      <c r="AK130" s="784">
        <v>3246238</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19705570</v>
      </c>
      <c r="AB131" s="715"/>
      <c r="AC131" s="715"/>
      <c r="AD131" s="715"/>
      <c r="AE131" s="716"/>
      <c r="AF131" s="717">
        <v>19867821</v>
      </c>
      <c r="AG131" s="715"/>
      <c r="AH131" s="715"/>
      <c r="AI131" s="715"/>
      <c r="AJ131" s="716"/>
      <c r="AK131" s="717">
        <v>20300838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1.982556201</v>
      </c>
      <c r="AB132" s="738"/>
      <c r="AC132" s="738"/>
      <c r="AD132" s="738"/>
      <c r="AE132" s="739"/>
      <c r="AF132" s="740">
        <v>2.1119477569999998</v>
      </c>
      <c r="AG132" s="738"/>
      <c r="AH132" s="738"/>
      <c r="AI132" s="738"/>
      <c r="AJ132" s="739"/>
      <c r="AK132" s="740">
        <v>3.7239398690000001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2.7</v>
      </c>
      <c r="AB133" s="747"/>
      <c r="AC133" s="747"/>
      <c r="AD133" s="747"/>
      <c r="AE133" s="748"/>
      <c r="AF133" s="746">
        <v>1.9</v>
      </c>
      <c r="AG133" s="747"/>
      <c r="AH133" s="747"/>
      <c r="AI133" s="747"/>
      <c r="AJ133" s="748"/>
      <c r="AK133" s="746">
        <v>2.6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4" t="s">
        <v>468</v>
      </c>
      <c r="L7" s="254"/>
      <c r="M7" s="255" t="s">
        <v>469</v>
      </c>
      <c r="N7" s="256"/>
    </row>
    <row r="8" spans="1:16">
      <c r="A8" s="248"/>
      <c r="B8" s="244"/>
      <c r="C8" s="244"/>
      <c r="D8" s="244"/>
      <c r="E8" s="244"/>
      <c r="F8" s="244"/>
      <c r="G8" s="257"/>
      <c r="H8" s="258"/>
      <c r="I8" s="258"/>
      <c r="J8" s="259"/>
      <c r="K8" s="1115"/>
      <c r="L8" s="260" t="s">
        <v>470</v>
      </c>
      <c r="M8" s="261" t="s">
        <v>471</v>
      </c>
      <c r="N8" s="262" t="s">
        <v>472</v>
      </c>
    </row>
    <row r="9" spans="1:16">
      <c r="A9" s="248"/>
      <c r="B9" s="244"/>
      <c r="C9" s="244"/>
      <c r="D9" s="244"/>
      <c r="E9" s="244"/>
      <c r="F9" s="244"/>
      <c r="G9" s="1128" t="s">
        <v>473</v>
      </c>
      <c r="H9" s="1129"/>
      <c r="I9" s="1129"/>
      <c r="J9" s="1130"/>
      <c r="K9" s="263">
        <v>6095257</v>
      </c>
      <c r="L9" s="264">
        <v>48983</v>
      </c>
      <c r="M9" s="265">
        <v>58402</v>
      </c>
      <c r="N9" s="266">
        <v>-16.100000000000001</v>
      </c>
    </row>
    <row r="10" spans="1:16">
      <c r="A10" s="248"/>
      <c r="B10" s="244"/>
      <c r="C10" s="244"/>
      <c r="D10" s="244"/>
      <c r="E10" s="244"/>
      <c r="F10" s="244"/>
      <c r="G10" s="1128" t="s">
        <v>474</v>
      </c>
      <c r="H10" s="1129"/>
      <c r="I10" s="1129"/>
      <c r="J10" s="1130"/>
      <c r="K10" s="267">
        <v>236799</v>
      </c>
      <c r="L10" s="268">
        <v>1903</v>
      </c>
      <c r="M10" s="269">
        <v>4003</v>
      </c>
      <c r="N10" s="270">
        <v>-52.5</v>
      </c>
    </row>
    <row r="11" spans="1:16" ht="13.5" customHeight="1">
      <c r="A11" s="248"/>
      <c r="B11" s="244"/>
      <c r="C11" s="244"/>
      <c r="D11" s="244"/>
      <c r="E11" s="244"/>
      <c r="F11" s="244"/>
      <c r="G11" s="1128" t="s">
        <v>475</v>
      </c>
      <c r="H11" s="1129"/>
      <c r="I11" s="1129"/>
      <c r="J11" s="1130"/>
      <c r="K11" s="267">
        <v>225275</v>
      </c>
      <c r="L11" s="268">
        <v>1810</v>
      </c>
      <c r="M11" s="269">
        <v>3781</v>
      </c>
      <c r="N11" s="270">
        <v>-52.1</v>
      </c>
    </row>
    <row r="12" spans="1:16" ht="13.5" customHeight="1">
      <c r="A12" s="248"/>
      <c r="B12" s="244"/>
      <c r="C12" s="244"/>
      <c r="D12" s="244"/>
      <c r="E12" s="244"/>
      <c r="F12" s="244"/>
      <c r="G12" s="1128" t="s">
        <v>476</v>
      </c>
      <c r="H12" s="1129"/>
      <c r="I12" s="1129"/>
      <c r="J12" s="1130"/>
      <c r="K12" s="267" t="s">
        <v>477</v>
      </c>
      <c r="L12" s="268" t="s">
        <v>477</v>
      </c>
      <c r="M12" s="269">
        <v>598</v>
      </c>
      <c r="N12" s="270" t="s">
        <v>477</v>
      </c>
    </row>
    <row r="13" spans="1:16" ht="13.5" customHeight="1">
      <c r="A13" s="248"/>
      <c r="B13" s="244"/>
      <c r="C13" s="244"/>
      <c r="D13" s="244"/>
      <c r="E13" s="244"/>
      <c r="F13" s="244"/>
      <c r="G13" s="1128" t="s">
        <v>478</v>
      </c>
      <c r="H13" s="1129"/>
      <c r="I13" s="1129"/>
      <c r="J13" s="1130"/>
      <c r="K13" s="267" t="s">
        <v>477</v>
      </c>
      <c r="L13" s="268" t="s">
        <v>477</v>
      </c>
      <c r="M13" s="269">
        <v>1</v>
      </c>
      <c r="N13" s="270" t="s">
        <v>477</v>
      </c>
    </row>
    <row r="14" spans="1:16" ht="13.5" customHeight="1">
      <c r="A14" s="248"/>
      <c r="B14" s="244"/>
      <c r="C14" s="244"/>
      <c r="D14" s="244"/>
      <c r="E14" s="244"/>
      <c r="F14" s="244"/>
      <c r="G14" s="1128" t="s">
        <v>479</v>
      </c>
      <c r="H14" s="1129"/>
      <c r="I14" s="1129"/>
      <c r="J14" s="1130"/>
      <c r="K14" s="267">
        <v>287800</v>
      </c>
      <c r="L14" s="268">
        <v>2313</v>
      </c>
      <c r="M14" s="269">
        <v>2386</v>
      </c>
      <c r="N14" s="270">
        <v>-3.1</v>
      </c>
    </row>
    <row r="15" spans="1:16" ht="13.5" customHeight="1">
      <c r="A15" s="248"/>
      <c r="B15" s="244"/>
      <c r="C15" s="244"/>
      <c r="D15" s="244"/>
      <c r="E15" s="244"/>
      <c r="F15" s="244"/>
      <c r="G15" s="1128" t="s">
        <v>480</v>
      </c>
      <c r="H15" s="1129"/>
      <c r="I15" s="1129"/>
      <c r="J15" s="1130"/>
      <c r="K15" s="267">
        <v>19784</v>
      </c>
      <c r="L15" s="268">
        <v>159</v>
      </c>
      <c r="M15" s="269">
        <v>1344</v>
      </c>
      <c r="N15" s="270">
        <v>-88.2</v>
      </c>
    </row>
    <row r="16" spans="1:16">
      <c r="A16" s="248"/>
      <c r="B16" s="244"/>
      <c r="C16" s="244"/>
      <c r="D16" s="244"/>
      <c r="E16" s="244"/>
      <c r="F16" s="244"/>
      <c r="G16" s="1131" t="s">
        <v>481</v>
      </c>
      <c r="H16" s="1132"/>
      <c r="I16" s="1132"/>
      <c r="J16" s="1133"/>
      <c r="K16" s="268">
        <v>-642865</v>
      </c>
      <c r="L16" s="268">
        <v>-5166</v>
      </c>
      <c r="M16" s="269">
        <v>-6701</v>
      </c>
      <c r="N16" s="270">
        <v>-22.9</v>
      </c>
    </row>
    <row r="17" spans="1:16">
      <c r="A17" s="248"/>
      <c r="B17" s="244"/>
      <c r="C17" s="244"/>
      <c r="D17" s="244"/>
      <c r="E17" s="244"/>
      <c r="F17" s="244"/>
      <c r="G17" s="1131" t="s">
        <v>169</v>
      </c>
      <c r="H17" s="1132"/>
      <c r="I17" s="1132"/>
      <c r="J17" s="1133"/>
      <c r="K17" s="268">
        <v>6222050</v>
      </c>
      <c r="L17" s="268">
        <v>50002</v>
      </c>
      <c r="M17" s="269">
        <v>63814</v>
      </c>
      <c r="N17" s="270">
        <v>-21.6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5" t="s">
        <v>486</v>
      </c>
      <c r="H21" s="1126"/>
      <c r="I21" s="1126"/>
      <c r="J21" s="1127"/>
      <c r="K21" s="280">
        <v>4.1900000000000004</v>
      </c>
      <c r="L21" s="281">
        <v>6.4</v>
      </c>
      <c r="M21" s="282">
        <v>-2.21</v>
      </c>
      <c r="N21" s="249"/>
      <c r="O21" s="283"/>
      <c r="P21" s="279"/>
    </row>
    <row r="22" spans="1:16" s="284" customFormat="1">
      <c r="A22" s="279"/>
      <c r="B22" s="249"/>
      <c r="C22" s="249"/>
      <c r="D22" s="249"/>
      <c r="E22" s="249"/>
      <c r="F22" s="249"/>
      <c r="G22" s="1125" t="s">
        <v>487</v>
      </c>
      <c r="H22" s="1126"/>
      <c r="I22" s="1126"/>
      <c r="J22" s="1127"/>
      <c r="K22" s="285">
        <v>99.2</v>
      </c>
      <c r="L22" s="286">
        <v>98.9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4" t="s">
        <v>468</v>
      </c>
      <c r="L30" s="254"/>
      <c r="M30" s="255" t="s">
        <v>469</v>
      </c>
      <c r="N30" s="256"/>
    </row>
    <row r="31" spans="1:16">
      <c r="A31" s="248"/>
      <c r="B31" s="244"/>
      <c r="C31" s="244"/>
      <c r="D31" s="244"/>
      <c r="E31" s="244"/>
      <c r="F31" s="244"/>
      <c r="G31" s="257"/>
      <c r="H31" s="258"/>
      <c r="I31" s="258"/>
      <c r="J31" s="259"/>
      <c r="K31" s="1115"/>
      <c r="L31" s="260" t="s">
        <v>470</v>
      </c>
      <c r="M31" s="261" t="s">
        <v>471</v>
      </c>
      <c r="N31" s="262" t="s">
        <v>472</v>
      </c>
    </row>
    <row r="32" spans="1:16" ht="27" customHeight="1">
      <c r="A32" s="248"/>
      <c r="B32" s="244"/>
      <c r="C32" s="244"/>
      <c r="D32" s="244"/>
      <c r="E32" s="244"/>
      <c r="F32" s="244"/>
      <c r="G32" s="1116" t="s">
        <v>491</v>
      </c>
      <c r="H32" s="1117"/>
      <c r="I32" s="1117"/>
      <c r="J32" s="1118"/>
      <c r="K32" s="294">
        <v>3811006</v>
      </c>
      <c r="L32" s="294">
        <v>30626</v>
      </c>
      <c r="M32" s="295">
        <v>38473</v>
      </c>
      <c r="N32" s="296">
        <v>-20.399999999999999</v>
      </c>
    </row>
    <row r="33" spans="1:16" ht="13.5" customHeight="1">
      <c r="A33" s="248"/>
      <c r="B33" s="244"/>
      <c r="C33" s="244"/>
      <c r="D33" s="244"/>
      <c r="E33" s="244"/>
      <c r="F33" s="244"/>
      <c r="G33" s="1116" t="s">
        <v>492</v>
      </c>
      <c r="H33" s="1117"/>
      <c r="I33" s="1117"/>
      <c r="J33" s="1118"/>
      <c r="K33" s="294" t="s">
        <v>477</v>
      </c>
      <c r="L33" s="294" t="s">
        <v>477</v>
      </c>
      <c r="M33" s="295" t="s">
        <v>477</v>
      </c>
      <c r="N33" s="296" t="s">
        <v>477</v>
      </c>
    </row>
    <row r="34" spans="1:16" ht="27" customHeight="1">
      <c r="A34" s="248"/>
      <c r="B34" s="244"/>
      <c r="C34" s="244"/>
      <c r="D34" s="244"/>
      <c r="E34" s="244"/>
      <c r="F34" s="244"/>
      <c r="G34" s="1116" t="s">
        <v>493</v>
      </c>
      <c r="H34" s="1117"/>
      <c r="I34" s="1117"/>
      <c r="J34" s="1118"/>
      <c r="K34" s="294" t="s">
        <v>477</v>
      </c>
      <c r="L34" s="294" t="s">
        <v>477</v>
      </c>
      <c r="M34" s="295">
        <v>31</v>
      </c>
      <c r="N34" s="296" t="s">
        <v>477</v>
      </c>
    </row>
    <row r="35" spans="1:16" ht="27" customHeight="1">
      <c r="A35" s="248"/>
      <c r="B35" s="244"/>
      <c r="C35" s="244"/>
      <c r="D35" s="244"/>
      <c r="E35" s="244"/>
      <c r="F35" s="244"/>
      <c r="G35" s="1116" t="s">
        <v>494</v>
      </c>
      <c r="H35" s="1117"/>
      <c r="I35" s="1117"/>
      <c r="J35" s="1118"/>
      <c r="K35" s="294">
        <v>1584823</v>
      </c>
      <c r="L35" s="294">
        <v>12736</v>
      </c>
      <c r="M35" s="295">
        <v>10015</v>
      </c>
      <c r="N35" s="296">
        <v>27.2</v>
      </c>
    </row>
    <row r="36" spans="1:16" ht="27" customHeight="1">
      <c r="A36" s="248"/>
      <c r="B36" s="244"/>
      <c r="C36" s="244"/>
      <c r="D36" s="244"/>
      <c r="E36" s="244"/>
      <c r="F36" s="244"/>
      <c r="G36" s="1116" t="s">
        <v>495</v>
      </c>
      <c r="H36" s="1117"/>
      <c r="I36" s="1117"/>
      <c r="J36" s="1118"/>
      <c r="K36" s="294">
        <v>12289</v>
      </c>
      <c r="L36" s="294">
        <v>99</v>
      </c>
      <c r="M36" s="295">
        <v>1507</v>
      </c>
      <c r="N36" s="296">
        <v>-93.4</v>
      </c>
    </row>
    <row r="37" spans="1:16" ht="13.5" customHeight="1">
      <c r="A37" s="248"/>
      <c r="B37" s="244"/>
      <c r="C37" s="244"/>
      <c r="D37" s="244"/>
      <c r="E37" s="244"/>
      <c r="F37" s="244"/>
      <c r="G37" s="1116" t="s">
        <v>496</v>
      </c>
      <c r="H37" s="1117"/>
      <c r="I37" s="1117"/>
      <c r="J37" s="1118"/>
      <c r="K37" s="294" t="s">
        <v>477</v>
      </c>
      <c r="L37" s="294" t="s">
        <v>477</v>
      </c>
      <c r="M37" s="295">
        <v>1079</v>
      </c>
      <c r="N37" s="296" t="s">
        <v>477</v>
      </c>
    </row>
    <row r="38" spans="1:16" ht="27" customHeight="1">
      <c r="A38" s="248"/>
      <c r="B38" s="244"/>
      <c r="C38" s="244"/>
      <c r="D38" s="244"/>
      <c r="E38" s="244"/>
      <c r="F38" s="244"/>
      <c r="G38" s="1119" t="s">
        <v>497</v>
      </c>
      <c r="H38" s="1120"/>
      <c r="I38" s="1120"/>
      <c r="J38" s="1121"/>
      <c r="K38" s="297" t="s">
        <v>477</v>
      </c>
      <c r="L38" s="297" t="s">
        <v>477</v>
      </c>
      <c r="M38" s="298">
        <v>5</v>
      </c>
      <c r="N38" s="299" t="s">
        <v>477</v>
      </c>
      <c r="O38" s="293"/>
    </row>
    <row r="39" spans="1:16">
      <c r="A39" s="248"/>
      <c r="B39" s="244"/>
      <c r="C39" s="244"/>
      <c r="D39" s="244"/>
      <c r="E39" s="244"/>
      <c r="F39" s="244"/>
      <c r="G39" s="1119" t="s">
        <v>498</v>
      </c>
      <c r="H39" s="1120"/>
      <c r="I39" s="1120"/>
      <c r="J39" s="1121"/>
      <c r="K39" s="300">
        <v>-1405889</v>
      </c>
      <c r="L39" s="300">
        <v>-11298</v>
      </c>
      <c r="M39" s="301">
        <v>-7129</v>
      </c>
      <c r="N39" s="302">
        <v>58.5</v>
      </c>
      <c r="O39" s="293"/>
    </row>
    <row r="40" spans="1:16" ht="27" customHeight="1">
      <c r="A40" s="248"/>
      <c r="B40" s="244"/>
      <c r="C40" s="244"/>
      <c r="D40" s="244"/>
      <c r="E40" s="244"/>
      <c r="F40" s="244"/>
      <c r="G40" s="1116" t="s">
        <v>499</v>
      </c>
      <c r="H40" s="1117"/>
      <c r="I40" s="1117"/>
      <c r="J40" s="1118"/>
      <c r="K40" s="300">
        <v>-3246238</v>
      </c>
      <c r="L40" s="300">
        <v>-26087</v>
      </c>
      <c r="M40" s="301">
        <v>-30363</v>
      </c>
      <c r="N40" s="302">
        <v>-14.1</v>
      </c>
      <c r="O40" s="293"/>
    </row>
    <row r="41" spans="1:16">
      <c r="A41" s="248"/>
      <c r="B41" s="244"/>
      <c r="C41" s="244"/>
      <c r="D41" s="244"/>
      <c r="E41" s="244"/>
      <c r="F41" s="244"/>
      <c r="G41" s="1122" t="s">
        <v>279</v>
      </c>
      <c r="H41" s="1123"/>
      <c r="I41" s="1123"/>
      <c r="J41" s="1124"/>
      <c r="K41" s="294">
        <v>755991</v>
      </c>
      <c r="L41" s="300">
        <v>6075</v>
      </c>
      <c r="M41" s="301">
        <v>13618</v>
      </c>
      <c r="N41" s="302">
        <v>-55.4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09" t="s">
        <v>468</v>
      </c>
      <c r="J49" s="1111" t="s">
        <v>503</v>
      </c>
      <c r="K49" s="1112"/>
      <c r="L49" s="1112"/>
      <c r="M49" s="1112"/>
      <c r="N49" s="1113"/>
    </row>
    <row r="50" spans="1:14">
      <c r="A50" s="248"/>
      <c r="B50" s="244"/>
      <c r="C50" s="244"/>
      <c r="D50" s="244"/>
      <c r="E50" s="244"/>
      <c r="F50" s="244"/>
      <c r="G50" s="312"/>
      <c r="H50" s="313"/>
      <c r="I50" s="1110"/>
      <c r="J50" s="314" t="s">
        <v>504</v>
      </c>
      <c r="K50" s="315" t="s">
        <v>505</v>
      </c>
      <c r="L50" s="316" t="s">
        <v>506</v>
      </c>
      <c r="M50" s="317" t="s">
        <v>507</v>
      </c>
      <c r="N50" s="318" t="s">
        <v>508</v>
      </c>
    </row>
    <row r="51" spans="1:14">
      <c r="A51" s="248"/>
      <c r="B51" s="244"/>
      <c r="C51" s="244"/>
      <c r="D51" s="244"/>
      <c r="E51" s="244"/>
      <c r="F51" s="244"/>
      <c r="G51" s="310" t="s">
        <v>509</v>
      </c>
      <c r="H51" s="311"/>
      <c r="I51" s="319">
        <v>3381820</v>
      </c>
      <c r="J51" s="320">
        <v>27100</v>
      </c>
      <c r="K51" s="321">
        <v>39.799999999999997</v>
      </c>
      <c r="L51" s="322">
        <v>50453</v>
      </c>
      <c r="M51" s="323">
        <v>12.3</v>
      </c>
      <c r="N51" s="324">
        <v>27.5</v>
      </c>
    </row>
    <row r="52" spans="1:14">
      <c r="A52" s="248"/>
      <c r="B52" s="244"/>
      <c r="C52" s="244"/>
      <c r="D52" s="244"/>
      <c r="E52" s="244"/>
      <c r="F52" s="244"/>
      <c r="G52" s="325"/>
      <c r="H52" s="326" t="s">
        <v>510</v>
      </c>
      <c r="I52" s="327">
        <v>1540854</v>
      </c>
      <c r="J52" s="328">
        <v>12347</v>
      </c>
      <c r="K52" s="329">
        <v>11.3</v>
      </c>
      <c r="L52" s="330">
        <v>30868</v>
      </c>
      <c r="M52" s="331">
        <v>6.7</v>
      </c>
      <c r="N52" s="332">
        <v>4.5999999999999996</v>
      </c>
    </row>
    <row r="53" spans="1:14">
      <c r="A53" s="248"/>
      <c r="B53" s="244"/>
      <c r="C53" s="244"/>
      <c r="D53" s="244"/>
      <c r="E53" s="244"/>
      <c r="F53" s="244"/>
      <c r="G53" s="310" t="s">
        <v>511</v>
      </c>
      <c r="H53" s="311"/>
      <c r="I53" s="319">
        <v>2711340</v>
      </c>
      <c r="J53" s="320">
        <v>21817</v>
      </c>
      <c r="K53" s="321">
        <v>-19.5</v>
      </c>
      <c r="L53" s="322">
        <v>52576</v>
      </c>
      <c r="M53" s="323">
        <v>4.2</v>
      </c>
      <c r="N53" s="324">
        <v>-23.7</v>
      </c>
    </row>
    <row r="54" spans="1:14">
      <c r="A54" s="248"/>
      <c r="B54" s="244"/>
      <c r="C54" s="244"/>
      <c r="D54" s="244"/>
      <c r="E54" s="244"/>
      <c r="F54" s="244"/>
      <c r="G54" s="325"/>
      <c r="H54" s="326" t="s">
        <v>510</v>
      </c>
      <c r="I54" s="327">
        <v>1333873</v>
      </c>
      <c r="J54" s="328">
        <v>10733</v>
      </c>
      <c r="K54" s="329">
        <v>-13.1</v>
      </c>
      <c r="L54" s="330">
        <v>32266</v>
      </c>
      <c r="M54" s="331">
        <v>4.5</v>
      </c>
      <c r="N54" s="332">
        <v>-17.600000000000001</v>
      </c>
    </row>
    <row r="55" spans="1:14">
      <c r="A55" s="248"/>
      <c r="B55" s="244"/>
      <c r="C55" s="244"/>
      <c r="D55" s="244"/>
      <c r="E55" s="244"/>
      <c r="F55" s="244"/>
      <c r="G55" s="310" t="s">
        <v>512</v>
      </c>
      <c r="H55" s="311"/>
      <c r="I55" s="319">
        <v>3739170</v>
      </c>
      <c r="J55" s="320">
        <v>30259</v>
      </c>
      <c r="K55" s="321">
        <v>38.700000000000003</v>
      </c>
      <c r="L55" s="322">
        <v>41433</v>
      </c>
      <c r="M55" s="323">
        <v>-21.2</v>
      </c>
      <c r="N55" s="324">
        <v>59.9</v>
      </c>
    </row>
    <row r="56" spans="1:14">
      <c r="A56" s="248"/>
      <c r="B56" s="244"/>
      <c r="C56" s="244"/>
      <c r="D56" s="244"/>
      <c r="E56" s="244"/>
      <c r="F56" s="244"/>
      <c r="G56" s="325"/>
      <c r="H56" s="326" t="s">
        <v>510</v>
      </c>
      <c r="I56" s="327">
        <v>1656139</v>
      </c>
      <c r="J56" s="328">
        <v>13402</v>
      </c>
      <c r="K56" s="329">
        <v>24.9</v>
      </c>
      <c r="L56" s="330">
        <v>22351</v>
      </c>
      <c r="M56" s="331">
        <v>-30.7</v>
      </c>
      <c r="N56" s="332">
        <v>55.6</v>
      </c>
    </row>
    <row r="57" spans="1:14">
      <c r="A57" s="248"/>
      <c r="B57" s="244"/>
      <c r="C57" s="244"/>
      <c r="D57" s="244"/>
      <c r="E57" s="244"/>
      <c r="F57" s="244"/>
      <c r="G57" s="310" t="s">
        <v>513</v>
      </c>
      <c r="H57" s="311"/>
      <c r="I57" s="319">
        <v>1472564</v>
      </c>
      <c r="J57" s="320">
        <v>11766</v>
      </c>
      <c r="K57" s="321">
        <v>-61.1</v>
      </c>
      <c r="L57" s="322">
        <v>43493</v>
      </c>
      <c r="M57" s="323">
        <v>5</v>
      </c>
      <c r="N57" s="324">
        <v>-66.099999999999994</v>
      </c>
    </row>
    <row r="58" spans="1:14">
      <c r="A58" s="248"/>
      <c r="B58" s="244"/>
      <c r="C58" s="244"/>
      <c r="D58" s="244"/>
      <c r="E58" s="244"/>
      <c r="F58" s="244"/>
      <c r="G58" s="325"/>
      <c r="H58" s="326" t="s">
        <v>510</v>
      </c>
      <c r="I58" s="327">
        <v>806899</v>
      </c>
      <c r="J58" s="328">
        <v>6447</v>
      </c>
      <c r="K58" s="329">
        <v>-51.9</v>
      </c>
      <c r="L58" s="330">
        <v>23254</v>
      </c>
      <c r="M58" s="331">
        <v>4</v>
      </c>
      <c r="N58" s="332">
        <v>-55.9</v>
      </c>
    </row>
    <row r="59" spans="1:14">
      <c r="A59" s="248"/>
      <c r="B59" s="244"/>
      <c r="C59" s="244"/>
      <c r="D59" s="244"/>
      <c r="E59" s="244"/>
      <c r="F59" s="244"/>
      <c r="G59" s="310" t="s">
        <v>514</v>
      </c>
      <c r="H59" s="311"/>
      <c r="I59" s="319">
        <v>3818551</v>
      </c>
      <c r="J59" s="320">
        <v>30687</v>
      </c>
      <c r="K59" s="321">
        <v>160.80000000000001</v>
      </c>
      <c r="L59" s="322">
        <v>50840</v>
      </c>
      <c r="M59" s="323">
        <v>16.899999999999999</v>
      </c>
      <c r="N59" s="324">
        <v>143.9</v>
      </c>
    </row>
    <row r="60" spans="1:14">
      <c r="A60" s="248"/>
      <c r="B60" s="244"/>
      <c r="C60" s="244"/>
      <c r="D60" s="244"/>
      <c r="E60" s="244"/>
      <c r="F60" s="244"/>
      <c r="G60" s="325"/>
      <c r="H60" s="326" t="s">
        <v>510</v>
      </c>
      <c r="I60" s="333">
        <v>2751291</v>
      </c>
      <c r="J60" s="328">
        <v>22110</v>
      </c>
      <c r="K60" s="329">
        <v>243</v>
      </c>
      <c r="L60" s="330">
        <v>25367</v>
      </c>
      <c r="M60" s="331">
        <v>9.1</v>
      </c>
      <c r="N60" s="332">
        <v>233.9</v>
      </c>
    </row>
    <row r="61" spans="1:14">
      <c r="A61" s="248"/>
      <c r="B61" s="244"/>
      <c r="C61" s="244"/>
      <c r="D61" s="244"/>
      <c r="E61" s="244"/>
      <c r="F61" s="244"/>
      <c r="G61" s="310" t="s">
        <v>515</v>
      </c>
      <c r="H61" s="334"/>
      <c r="I61" s="335">
        <v>3024689</v>
      </c>
      <c r="J61" s="336">
        <v>24326</v>
      </c>
      <c r="K61" s="337">
        <v>31.7</v>
      </c>
      <c r="L61" s="338">
        <v>47759</v>
      </c>
      <c r="M61" s="339">
        <v>3.4</v>
      </c>
      <c r="N61" s="324">
        <v>28.3</v>
      </c>
    </row>
    <row r="62" spans="1:14">
      <c r="A62" s="248"/>
      <c r="B62" s="244"/>
      <c r="C62" s="244"/>
      <c r="D62" s="244"/>
      <c r="E62" s="244"/>
      <c r="F62" s="244"/>
      <c r="G62" s="325"/>
      <c r="H62" s="326" t="s">
        <v>510</v>
      </c>
      <c r="I62" s="327">
        <v>1617811</v>
      </c>
      <c r="J62" s="328">
        <v>13008</v>
      </c>
      <c r="K62" s="329">
        <v>42.8</v>
      </c>
      <c r="L62" s="330">
        <v>26821</v>
      </c>
      <c r="M62" s="331">
        <v>-1.3</v>
      </c>
      <c r="N62" s="332">
        <v>44.1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4" t="s">
        <v>3</v>
      </c>
      <c r="D47" s="1134"/>
      <c r="E47" s="1135"/>
      <c r="F47" s="11">
        <v>20.68</v>
      </c>
      <c r="G47" s="12">
        <v>23.91</v>
      </c>
      <c r="H47" s="12">
        <v>27.9</v>
      </c>
      <c r="I47" s="12">
        <v>31.91</v>
      </c>
      <c r="J47" s="13">
        <v>36.21</v>
      </c>
    </row>
    <row r="48" spans="2:10" ht="57.75" customHeight="1">
      <c r="B48" s="14"/>
      <c r="C48" s="1136" t="s">
        <v>4</v>
      </c>
      <c r="D48" s="1136"/>
      <c r="E48" s="1137"/>
      <c r="F48" s="15">
        <v>1.72</v>
      </c>
      <c r="G48" s="16">
        <v>1.78</v>
      </c>
      <c r="H48" s="16">
        <v>2.89</v>
      </c>
      <c r="I48" s="16">
        <v>3.11</v>
      </c>
      <c r="J48" s="17">
        <v>2.2200000000000002</v>
      </c>
    </row>
    <row r="49" spans="2:10" ht="57.75" customHeight="1" thickBot="1">
      <c r="B49" s="18"/>
      <c r="C49" s="1138" t="s">
        <v>5</v>
      </c>
      <c r="D49" s="1138"/>
      <c r="E49" s="1139"/>
      <c r="F49" s="19" t="s">
        <v>522</v>
      </c>
      <c r="G49" s="20">
        <v>3.44</v>
      </c>
      <c r="H49" s="20">
        <v>5.29</v>
      </c>
      <c r="I49" s="20">
        <v>6.17</v>
      </c>
      <c r="J49" s="21">
        <v>4.18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6" t="s">
        <v>523</v>
      </c>
      <c r="D34" s="1146"/>
      <c r="E34" s="1147"/>
      <c r="F34" s="32" t="s">
        <v>524</v>
      </c>
      <c r="G34" s="33" t="s">
        <v>525</v>
      </c>
      <c r="H34" s="33" t="s">
        <v>526</v>
      </c>
      <c r="I34" s="33" t="s">
        <v>527</v>
      </c>
      <c r="J34" s="34" t="s">
        <v>528</v>
      </c>
      <c r="K34" s="22"/>
      <c r="L34" s="22"/>
      <c r="M34" s="22"/>
      <c r="N34" s="22"/>
      <c r="O34" s="22"/>
      <c r="P34" s="22"/>
    </row>
    <row r="35" spans="1:16" ht="39" customHeight="1">
      <c r="A35" s="22"/>
      <c r="B35" s="35"/>
      <c r="C35" s="1140" t="s">
        <v>529</v>
      </c>
      <c r="D35" s="1141"/>
      <c r="E35" s="1142"/>
      <c r="F35" s="36">
        <v>11.64</v>
      </c>
      <c r="G35" s="37">
        <v>13.51</v>
      </c>
      <c r="H35" s="37">
        <v>13.77</v>
      </c>
      <c r="I35" s="37">
        <v>14.03</v>
      </c>
      <c r="J35" s="38">
        <v>14.19</v>
      </c>
      <c r="K35" s="22"/>
      <c r="L35" s="22"/>
      <c r="M35" s="22"/>
      <c r="N35" s="22"/>
      <c r="O35" s="22"/>
      <c r="P35" s="22"/>
    </row>
    <row r="36" spans="1:16" ht="39" customHeight="1">
      <c r="A36" s="22"/>
      <c r="B36" s="35"/>
      <c r="C36" s="1140" t="s">
        <v>530</v>
      </c>
      <c r="D36" s="1141"/>
      <c r="E36" s="1142"/>
      <c r="F36" s="36">
        <v>1.7</v>
      </c>
      <c r="G36" s="37">
        <v>1.77</v>
      </c>
      <c r="H36" s="37">
        <v>2.87</v>
      </c>
      <c r="I36" s="37">
        <v>3.07</v>
      </c>
      <c r="J36" s="38">
        <v>2.1800000000000002</v>
      </c>
      <c r="K36" s="22"/>
      <c r="L36" s="22"/>
      <c r="M36" s="22"/>
      <c r="N36" s="22"/>
      <c r="O36" s="22"/>
      <c r="P36" s="22"/>
    </row>
    <row r="37" spans="1:16" ht="39" customHeight="1">
      <c r="A37" s="22"/>
      <c r="B37" s="35"/>
      <c r="C37" s="1140" t="s">
        <v>531</v>
      </c>
      <c r="D37" s="1141"/>
      <c r="E37" s="1142"/>
      <c r="F37" s="36">
        <v>0.17</v>
      </c>
      <c r="G37" s="37">
        <v>0.06</v>
      </c>
      <c r="H37" s="37">
        <v>0.04</v>
      </c>
      <c r="I37" s="37">
        <v>0.28000000000000003</v>
      </c>
      <c r="J37" s="38">
        <v>0.36</v>
      </c>
      <c r="K37" s="22"/>
      <c r="L37" s="22"/>
      <c r="M37" s="22"/>
      <c r="N37" s="22"/>
      <c r="O37" s="22"/>
      <c r="P37" s="22"/>
    </row>
    <row r="38" spans="1:16" ht="39" customHeight="1">
      <c r="A38" s="22"/>
      <c r="B38" s="35"/>
      <c r="C38" s="1140" t="s">
        <v>532</v>
      </c>
      <c r="D38" s="1141"/>
      <c r="E38" s="1142"/>
      <c r="F38" s="36">
        <v>0.94</v>
      </c>
      <c r="G38" s="37">
        <v>1.2</v>
      </c>
      <c r="H38" s="37">
        <v>1.68</v>
      </c>
      <c r="I38" s="37">
        <v>1.1000000000000001</v>
      </c>
      <c r="J38" s="38">
        <v>0.27</v>
      </c>
      <c r="K38" s="22"/>
      <c r="L38" s="22"/>
      <c r="M38" s="22"/>
      <c r="N38" s="22"/>
      <c r="O38" s="22"/>
      <c r="P38" s="22"/>
    </row>
    <row r="39" spans="1:16" ht="39" customHeight="1">
      <c r="A39" s="22"/>
      <c r="B39" s="35"/>
      <c r="C39" s="1140" t="s">
        <v>533</v>
      </c>
      <c r="D39" s="1141"/>
      <c r="E39" s="1142"/>
      <c r="F39" s="36">
        <v>7.0000000000000007E-2</v>
      </c>
      <c r="G39" s="37">
        <v>0.05</v>
      </c>
      <c r="H39" s="37">
        <v>0.16</v>
      </c>
      <c r="I39" s="37">
        <v>7.0000000000000007E-2</v>
      </c>
      <c r="J39" s="38">
        <v>0.05</v>
      </c>
      <c r="K39" s="22"/>
      <c r="L39" s="22"/>
      <c r="M39" s="22"/>
      <c r="N39" s="22"/>
      <c r="O39" s="22"/>
      <c r="P39" s="22"/>
    </row>
    <row r="40" spans="1:16" ht="39" customHeight="1">
      <c r="A40" s="22"/>
      <c r="B40" s="35"/>
      <c r="C40" s="1140" t="s">
        <v>534</v>
      </c>
      <c r="D40" s="1141"/>
      <c r="E40" s="1142"/>
      <c r="F40" s="36">
        <v>0.02</v>
      </c>
      <c r="G40" s="37">
        <v>0.01</v>
      </c>
      <c r="H40" s="37">
        <v>0.02</v>
      </c>
      <c r="I40" s="37">
        <v>0.04</v>
      </c>
      <c r="J40" s="38">
        <v>0.04</v>
      </c>
      <c r="K40" s="22"/>
      <c r="L40" s="22"/>
      <c r="M40" s="22"/>
      <c r="N40" s="22"/>
      <c r="O40" s="22"/>
      <c r="P40" s="22"/>
    </row>
    <row r="41" spans="1:16" ht="39" customHeight="1">
      <c r="A41" s="22"/>
      <c r="B41" s="35"/>
      <c r="C41" s="1140" t="s">
        <v>535</v>
      </c>
      <c r="D41" s="1141"/>
      <c r="E41" s="1142"/>
      <c r="F41" s="36">
        <v>0.01</v>
      </c>
      <c r="G41" s="37">
        <v>0.01</v>
      </c>
      <c r="H41" s="37">
        <v>0</v>
      </c>
      <c r="I41" s="37">
        <v>0.01</v>
      </c>
      <c r="J41" s="38">
        <v>0</v>
      </c>
      <c r="K41" s="22"/>
      <c r="L41" s="22"/>
      <c r="M41" s="22"/>
      <c r="N41" s="22"/>
      <c r="O41" s="22"/>
      <c r="P41" s="22"/>
    </row>
    <row r="42" spans="1:16" ht="39" customHeight="1">
      <c r="A42" s="22"/>
      <c r="B42" s="39"/>
      <c r="C42" s="1140" t="s">
        <v>536</v>
      </c>
      <c r="D42" s="1141"/>
      <c r="E42" s="1142"/>
      <c r="F42" s="36" t="s">
        <v>477</v>
      </c>
      <c r="G42" s="37" t="s">
        <v>477</v>
      </c>
      <c r="H42" s="37" t="s">
        <v>477</v>
      </c>
      <c r="I42" s="37" t="s">
        <v>477</v>
      </c>
      <c r="J42" s="38" t="s">
        <v>477</v>
      </c>
      <c r="K42" s="22"/>
      <c r="L42" s="22"/>
      <c r="M42" s="22"/>
      <c r="N42" s="22"/>
      <c r="O42" s="22"/>
      <c r="P42" s="22"/>
    </row>
    <row r="43" spans="1:16" ht="39" customHeight="1" thickBot="1">
      <c r="A43" s="22"/>
      <c r="B43" s="40"/>
      <c r="C43" s="1143" t="s">
        <v>537</v>
      </c>
      <c r="D43" s="1144"/>
      <c r="E43" s="1145"/>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6" t="s">
        <v>11</v>
      </c>
      <c r="C45" s="1157"/>
      <c r="D45" s="58"/>
      <c r="E45" s="1162" t="s">
        <v>12</v>
      </c>
      <c r="F45" s="1162"/>
      <c r="G45" s="1162"/>
      <c r="H45" s="1162"/>
      <c r="I45" s="1162"/>
      <c r="J45" s="1163"/>
      <c r="K45" s="59">
        <v>3476</v>
      </c>
      <c r="L45" s="60">
        <v>3131</v>
      </c>
      <c r="M45" s="60">
        <v>3120</v>
      </c>
      <c r="N45" s="60">
        <v>3287</v>
      </c>
      <c r="O45" s="61">
        <v>3811</v>
      </c>
      <c r="P45" s="48"/>
      <c r="Q45" s="48"/>
      <c r="R45" s="48"/>
      <c r="S45" s="48"/>
      <c r="T45" s="48"/>
      <c r="U45" s="48"/>
    </row>
    <row r="46" spans="1:21" ht="30.75" customHeight="1">
      <c r="A46" s="48"/>
      <c r="B46" s="1158"/>
      <c r="C46" s="1159"/>
      <c r="D46" s="62"/>
      <c r="E46" s="1150" t="s">
        <v>13</v>
      </c>
      <c r="F46" s="1150"/>
      <c r="G46" s="1150"/>
      <c r="H46" s="1150"/>
      <c r="I46" s="1150"/>
      <c r="J46" s="1151"/>
      <c r="K46" s="63" t="s">
        <v>477</v>
      </c>
      <c r="L46" s="64" t="s">
        <v>477</v>
      </c>
      <c r="M46" s="64" t="s">
        <v>477</v>
      </c>
      <c r="N46" s="64" t="s">
        <v>477</v>
      </c>
      <c r="O46" s="65" t="s">
        <v>477</v>
      </c>
      <c r="P46" s="48"/>
      <c r="Q46" s="48"/>
      <c r="R46" s="48"/>
      <c r="S46" s="48"/>
      <c r="T46" s="48"/>
      <c r="U46" s="48"/>
    </row>
    <row r="47" spans="1:21" ht="30.75" customHeight="1">
      <c r="A47" s="48"/>
      <c r="B47" s="1158"/>
      <c r="C47" s="1159"/>
      <c r="D47" s="62"/>
      <c r="E47" s="1150" t="s">
        <v>14</v>
      </c>
      <c r="F47" s="1150"/>
      <c r="G47" s="1150"/>
      <c r="H47" s="1150"/>
      <c r="I47" s="1150"/>
      <c r="J47" s="1151"/>
      <c r="K47" s="63" t="s">
        <v>477</v>
      </c>
      <c r="L47" s="64" t="s">
        <v>477</v>
      </c>
      <c r="M47" s="64" t="s">
        <v>477</v>
      </c>
      <c r="N47" s="64" t="s">
        <v>477</v>
      </c>
      <c r="O47" s="65" t="s">
        <v>477</v>
      </c>
      <c r="P47" s="48"/>
      <c r="Q47" s="48"/>
      <c r="R47" s="48"/>
      <c r="S47" s="48"/>
      <c r="T47" s="48"/>
      <c r="U47" s="48"/>
    </row>
    <row r="48" spans="1:21" ht="30.75" customHeight="1">
      <c r="A48" s="48"/>
      <c r="B48" s="1158"/>
      <c r="C48" s="1159"/>
      <c r="D48" s="62"/>
      <c r="E48" s="1150" t="s">
        <v>15</v>
      </c>
      <c r="F48" s="1150"/>
      <c r="G48" s="1150"/>
      <c r="H48" s="1150"/>
      <c r="I48" s="1150"/>
      <c r="J48" s="1151"/>
      <c r="K48" s="63">
        <v>1675</v>
      </c>
      <c r="L48" s="64">
        <v>1716</v>
      </c>
      <c r="M48" s="64">
        <v>1703</v>
      </c>
      <c r="N48" s="64">
        <v>1713</v>
      </c>
      <c r="O48" s="65">
        <v>1585</v>
      </c>
      <c r="P48" s="48"/>
      <c r="Q48" s="48"/>
      <c r="R48" s="48"/>
      <c r="S48" s="48"/>
      <c r="T48" s="48"/>
      <c r="U48" s="48"/>
    </row>
    <row r="49" spans="1:21" ht="30.75" customHeight="1">
      <c r="A49" s="48"/>
      <c r="B49" s="1158"/>
      <c r="C49" s="1159"/>
      <c r="D49" s="62"/>
      <c r="E49" s="1150" t="s">
        <v>16</v>
      </c>
      <c r="F49" s="1150"/>
      <c r="G49" s="1150"/>
      <c r="H49" s="1150"/>
      <c r="I49" s="1150"/>
      <c r="J49" s="1151"/>
      <c r="K49" s="63">
        <v>187</v>
      </c>
      <c r="L49" s="64">
        <v>79</v>
      </c>
      <c r="M49" s="64">
        <v>65</v>
      </c>
      <c r="N49" s="64">
        <v>24</v>
      </c>
      <c r="O49" s="65">
        <v>12</v>
      </c>
      <c r="P49" s="48"/>
      <c r="Q49" s="48"/>
      <c r="R49" s="48"/>
      <c r="S49" s="48"/>
      <c r="T49" s="48"/>
      <c r="U49" s="48"/>
    </row>
    <row r="50" spans="1:21" ht="30.75" customHeight="1">
      <c r="A50" s="48"/>
      <c r="B50" s="1158"/>
      <c r="C50" s="1159"/>
      <c r="D50" s="62"/>
      <c r="E50" s="1150" t="s">
        <v>17</v>
      </c>
      <c r="F50" s="1150"/>
      <c r="G50" s="1150"/>
      <c r="H50" s="1150"/>
      <c r="I50" s="1150"/>
      <c r="J50" s="1151"/>
      <c r="K50" s="63" t="s">
        <v>477</v>
      </c>
      <c r="L50" s="64" t="s">
        <v>477</v>
      </c>
      <c r="M50" s="64" t="s">
        <v>477</v>
      </c>
      <c r="N50" s="64" t="s">
        <v>477</v>
      </c>
      <c r="O50" s="65" t="s">
        <v>477</v>
      </c>
      <c r="P50" s="48"/>
      <c r="Q50" s="48"/>
      <c r="R50" s="48"/>
      <c r="S50" s="48"/>
      <c r="T50" s="48"/>
      <c r="U50" s="48"/>
    </row>
    <row r="51" spans="1:21" ht="30.75" customHeight="1">
      <c r="A51" s="48"/>
      <c r="B51" s="1160"/>
      <c r="C51" s="1161"/>
      <c r="D51" s="66"/>
      <c r="E51" s="1150" t="s">
        <v>18</v>
      </c>
      <c r="F51" s="1150"/>
      <c r="G51" s="1150"/>
      <c r="H51" s="1150"/>
      <c r="I51" s="1150"/>
      <c r="J51" s="1151"/>
      <c r="K51" s="63">
        <v>0</v>
      </c>
      <c r="L51" s="64">
        <v>4</v>
      </c>
      <c r="M51" s="64" t="s">
        <v>477</v>
      </c>
      <c r="N51" s="64" t="s">
        <v>477</v>
      </c>
      <c r="O51" s="65" t="s">
        <v>477</v>
      </c>
      <c r="P51" s="48"/>
      <c r="Q51" s="48"/>
      <c r="R51" s="48"/>
      <c r="S51" s="48"/>
      <c r="T51" s="48"/>
      <c r="U51" s="48"/>
    </row>
    <row r="52" spans="1:21" ht="30.75" customHeight="1">
      <c r="A52" s="48"/>
      <c r="B52" s="1148" t="s">
        <v>19</v>
      </c>
      <c r="C52" s="1149"/>
      <c r="D52" s="66"/>
      <c r="E52" s="1150" t="s">
        <v>20</v>
      </c>
      <c r="F52" s="1150"/>
      <c r="G52" s="1150"/>
      <c r="H52" s="1150"/>
      <c r="I52" s="1150"/>
      <c r="J52" s="1151"/>
      <c r="K52" s="63">
        <v>4462</v>
      </c>
      <c r="L52" s="64">
        <v>4577</v>
      </c>
      <c r="M52" s="64">
        <v>4499</v>
      </c>
      <c r="N52" s="64">
        <v>4604</v>
      </c>
      <c r="O52" s="65">
        <v>4652</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876</v>
      </c>
      <c r="L53" s="69">
        <v>353</v>
      </c>
      <c r="M53" s="69">
        <v>389</v>
      </c>
      <c r="N53" s="69">
        <v>420</v>
      </c>
      <c r="O53" s="70">
        <v>756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2015-05-08T01:03:41Z</cp:lastPrinted>
  <dcterms:created xsi:type="dcterms:W3CDTF">2015-02-17T07:11:44Z</dcterms:created>
  <dcterms:modified xsi:type="dcterms:W3CDTF">2015-05-08T01:04:38Z</dcterms:modified>
</cp:coreProperties>
</file>