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801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'Sheet1'!$A$1:$X$51</definedName>
  </definedNames>
  <calcPr fullCalcOnLoad="1"/>
</workbook>
</file>

<file path=xl/sharedStrings.xml><?xml version="1.0" encoding="utf-8"?>
<sst xmlns="http://schemas.openxmlformats.org/spreadsheetml/2006/main" count="61" uniqueCount="55">
  <si>
    <t xml:space="preserve">No. </t>
  </si>
  <si>
    <t>市町村
（特別区）名</t>
  </si>
  <si>
    <t>前年比（％）　　※▲は昨年度より低下</t>
  </si>
  <si>
    <t>第２期</t>
  </si>
  <si>
    <t>第３期</t>
  </si>
  <si>
    <t>第４期</t>
  </si>
  <si>
    <t>大阪市</t>
  </si>
  <si>
    <t>堺市</t>
  </si>
  <si>
    <t>高槻市</t>
  </si>
  <si>
    <t>東大阪市</t>
  </si>
  <si>
    <t>能勢町</t>
  </si>
  <si>
    <t>豊能町</t>
  </si>
  <si>
    <t>池田市</t>
  </si>
  <si>
    <t>箕面市</t>
  </si>
  <si>
    <t>豊中市</t>
  </si>
  <si>
    <t>吹田市</t>
  </si>
  <si>
    <t>摂津市</t>
  </si>
  <si>
    <t>茨木市</t>
  </si>
  <si>
    <t>島本町</t>
  </si>
  <si>
    <t>枚方市</t>
  </si>
  <si>
    <t>寝屋川市</t>
  </si>
  <si>
    <t>守口市</t>
  </si>
  <si>
    <t>門真市</t>
  </si>
  <si>
    <t>交野市</t>
  </si>
  <si>
    <t>四條畷市</t>
  </si>
  <si>
    <t>大東市</t>
  </si>
  <si>
    <t>八尾市</t>
  </si>
  <si>
    <t>柏原市</t>
  </si>
  <si>
    <t>藤井寺市</t>
  </si>
  <si>
    <t>松原市</t>
  </si>
  <si>
    <t>羽曳野市</t>
  </si>
  <si>
    <t>富田林市</t>
  </si>
  <si>
    <t>河内長野市</t>
  </si>
  <si>
    <t>太子町</t>
  </si>
  <si>
    <t>河南町</t>
  </si>
  <si>
    <t>千早赤阪村</t>
  </si>
  <si>
    <t>大阪狭山市</t>
  </si>
  <si>
    <t>高石市</t>
  </si>
  <si>
    <t>泉大津市</t>
  </si>
  <si>
    <t>忠岡町</t>
  </si>
  <si>
    <t>和泉市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</si>
  <si>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</si>
  <si>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</si>
  <si>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</si>
  <si>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</si>
  <si>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</si>
  <si>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</si>
  <si>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</si>
  <si>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</si>
  <si>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合計</t>
  </si>
  <si>
    <t>２３年度</t>
  </si>
  <si>
    <t>２４年度</t>
  </si>
  <si>
    <t>※色つきのセルは、上位5位。接種率欄で斜字は下位5位</t>
  </si>
  <si>
    <t>平成23年度と平成24年度との接種率対比</t>
  </si>
  <si>
    <r>
      <t xml:space="preserve">第４期
</t>
    </r>
    <r>
      <rPr>
        <sz val="11"/>
        <rFont val="ＭＳ Ｐゴシック"/>
        <family val="3"/>
      </rPr>
      <t>(23年度接種者除く）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</si>
</sst>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color indexed="8"/>
      <name val="ＭＳ ゴシック"/>
      <family val="3"/>
    </font>
    <font>
      <i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 style="dashed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dashed"/>
      <right/>
      <top style="medium"/>
      <bottom style="medium"/>
    </border>
    <border>
      <left style="dashed"/>
      <right/>
      <top/>
      <bottom style="thin"/>
    </border>
    <border>
      <left style="dotted"/>
      <right style="medium"/>
      <top style="medium"/>
      <bottom style="medium"/>
    </border>
    <border>
      <left style="dotted"/>
      <right style="medium"/>
      <top/>
      <bottom style="thin"/>
    </border>
    <border>
      <left/>
      <right style="thin"/>
      <top/>
      <bottom style="thin"/>
    </border>
    <border>
      <left style="dotted"/>
      <right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" fillId="0" borderId="0" xfId="61" applyFont="1">
      <alignment vertical="center"/>
      <protection/>
    </xf>
    <xf numFmtId="0" fontId="0" fillId="0" borderId="0" xfId="61" applyNumberFormat="1">
      <alignment vertical="center"/>
      <protection/>
    </xf>
    <xf numFmtId="0" fontId="6" fillId="0" borderId="10" xfId="60" applyFont="1" applyFill="1" applyBorder="1" applyAlignment="1" applyProtection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5" fillId="0" borderId="11" xfId="60" applyFont="1" applyFill="1" applyBorder="1" applyProtection="1">
      <alignment vertical="center"/>
      <protection/>
    </xf>
    <xf numFmtId="176" fontId="5" fillId="0" borderId="12" xfId="62" applyNumberFormat="1" applyFont="1" applyFill="1" applyBorder="1" applyAlignment="1" applyProtection="1">
      <alignment horizontal="center" vertical="center"/>
      <protection/>
    </xf>
    <xf numFmtId="177" fontId="6" fillId="0" borderId="13" xfId="60" applyNumberFormat="1" applyFont="1" applyFill="1" applyBorder="1" applyAlignment="1" applyProtection="1">
      <alignment vertical="center"/>
      <protection/>
    </xf>
    <xf numFmtId="0" fontId="5" fillId="0" borderId="14" xfId="60" applyFont="1" applyFill="1" applyBorder="1" applyProtection="1">
      <alignment vertical="center"/>
      <protection/>
    </xf>
    <xf numFmtId="176" fontId="5" fillId="0" borderId="12" xfId="62" applyNumberFormat="1" applyFont="1" applyFill="1" applyBorder="1" applyAlignment="1" applyProtection="1">
      <alignment horizontal="center" vertical="center" wrapText="1"/>
      <protection/>
    </xf>
    <xf numFmtId="176" fontId="5" fillId="0" borderId="15" xfId="62" applyNumberFormat="1" applyFont="1" applyFill="1" applyBorder="1" applyAlignment="1" applyProtection="1">
      <alignment horizontal="center" vertical="center"/>
      <protection/>
    </xf>
    <xf numFmtId="0" fontId="5" fillId="0" borderId="16" xfId="60" applyFont="1" applyFill="1" applyBorder="1" applyAlignment="1" applyProtection="1">
      <alignment vertical="center"/>
      <protection/>
    </xf>
    <xf numFmtId="0" fontId="5" fillId="0" borderId="17" xfId="60" applyFont="1" applyFill="1" applyBorder="1" applyAlignment="1" applyProtection="1">
      <alignment vertical="center"/>
      <protection/>
    </xf>
    <xf numFmtId="177" fontId="6" fillId="0" borderId="10" xfId="60" applyNumberFormat="1" applyFont="1" applyFill="1" applyBorder="1" applyAlignment="1" applyProtection="1">
      <alignment vertical="center"/>
      <protection/>
    </xf>
    <xf numFmtId="177" fontId="5" fillId="0" borderId="18" xfId="60" applyNumberFormat="1" applyFont="1" applyFill="1" applyBorder="1" applyAlignment="1" applyProtection="1">
      <alignment vertical="center"/>
      <protection/>
    </xf>
    <xf numFmtId="0" fontId="6" fillId="0" borderId="19" xfId="60" applyNumberFormat="1" applyFont="1" applyFill="1" applyBorder="1" applyAlignment="1" applyProtection="1">
      <alignment horizontal="center" vertical="center"/>
      <protection/>
    </xf>
    <xf numFmtId="0" fontId="6" fillId="0" borderId="20" xfId="60" applyNumberFormat="1" applyFont="1" applyFill="1" applyBorder="1" applyAlignment="1" applyProtection="1">
      <alignment vertical="center"/>
      <protection/>
    </xf>
    <xf numFmtId="0" fontId="6" fillId="0" borderId="21" xfId="60" applyNumberFormat="1" applyFont="1" applyFill="1" applyBorder="1" applyAlignment="1" applyProtection="1">
      <alignment horizontal="center" vertical="center"/>
      <protection/>
    </xf>
    <xf numFmtId="0" fontId="6" fillId="0" borderId="22" xfId="60" applyNumberFormat="1" applyFont="1" applyFill="1" applyBorder="1" applyAlignment="1" applyProtection="1">
      <alignment vertical="center"/>
      <protection/>
    </xf>
    <xf numFmtId="0" fontId="6" fillId="0" borderId="19" xfId="60" applyFont="1" applyFill="1" applyBorder="1" applyAlignment="1" applyProtection="1">
      <alignment horizontal="center" vertical="center"/>
      <protection/>
    </xf>
    <xf numFmtId="178" fontId="6" fillId="0" borderId="19" xfId="60" applyNumberFormat="1" applyFont="1" applyFill="1" applyBorder="1" applyAlignment="1" applyProtection="1">
      <alignment horizontal="center" vertical="center"/>
      <protection/>
    </xf>
    <xf numFmtId="0" fontId="6" fillId="0" borderId="21" xfId="60" applyFont="1" applyFill="1" applyBorder="1" applyAlignment="1" applyProtection="1">
      <alignment horizontal="center" vertical="center"/>
      <protection/>
    </xf>
    <xf numFmtId="178" fontId="6" fillId="0" borderId="21" xfId="60" applyNumberFormat="1" applyFont="1" applyFill="1" applyBorder="1" applyAlignment="1" applyProtection="1">
      <alignment horizontal="center" vertical="center"/>
      <protection/>
    </xf>
    <xf numFmtId="0" fontId="5" fillId="0" borderId="18" xfId="60" applyFont="1" applyFill="1" applyBorder="1" applyAlignment="1" applyProtection="1">
      <alignment horizontal="center" vertical="center"/>
      <protection/>
    </xf>
    <xf numFmtId="178" fontId="5" fillId="0" borderId="23" xfId="60" applyNumberFormat="1" applyFont="1" applyFill="1" applyBorder="1" applyAlignment="1" applyProtection="1">
      <alignment vertical="center"/>
      <protection/>
    </xf>
    <xf numFmtId="0" fontId="0" fillId="0" borderId="0" xfId="61" applyFill="1">
      <alignment vertical="center"/>
      <protection/>
    </xf>
    <xf numFmtId="0" fontId="0" fillId="0" borderId="0" xfId="61" applyFont="1" applyFill="1">
      <alignment vertical="center"/>
      <protection/>
    </xf>
    <xf numFmtId="0" fontId="7" fillId="0" borderId="24" xfId="60" applyFont="1" applyFill="1" applyBorder="1" applyAlignment="1" applyProtection="1">
      <alignment horizontal="center" vertical="center"/>
      <protection/>
    </xf>
    <xf numFmtId="178" fontId="5" fillId="0" borderId="25" xfId="60" applyNumberFormat="1" applyFont="1" applyFill="1" applyBorder="1" applyAlignment="1" applyProtection="1">
      <alignment vertical="center"/>
      <protection/>
    </xf>
    <xf numFmtId="0" fontId="5" fillId="0" borderId="26" xfId="60" applyFont="1" applyFill="1" applyBorder="1" applyAlignment="1" applyProtection="1">
      <alignment horizontal="center" vertical="center"/>
      <protection/>
    </xf>
    <xf numFmtId="0" fontId="5" fillId="0" borderId="27" xfId="60" applyFont="1" applyFill="1" applyBorder="1" applyAlignment="1" applyProtection="1">
      <alignment horizontal="center" vertical="center"/>
      <protection/>
    </xf>
    <xf numFmtId="0" fontId="5" fillId="0" borderId="28" xfId="60" applyFont="1" applyFill="1" applyBorder="1" applyAlignment="1" applyProtection="1">
      <alignment horizontal="center" vertical="center"/>
      <protection/>
    </xf>
    <xf numFmtId="0" fontId="5" fillId="0" borderId="29" xfId="60" applyFont="1" applyFill="1" applyBorder="1" applyAlignment="1" applyProtection="1">
      <alignment horizontal="center" vertical="center"/>
      <protection/>
    </xf>
    <xf numFmtId="178" fontId="5" fillId="33" borderId="23" xfId="60" applyNumberFormat="1" applyFont="1" applyFill="1" applyBorder="1" applyAlignment="1" applyProtection="1">
      <alignment vertical="center"/>
      <protection/>
    </xf>
    <xf numFmtId="178" fontId="5" fillId="33" borderId="25" xfId="60" applyNumberFormat="1" applyFont="1" applyFill="1" applyBorder="1" applyAlignment="1" applyProtection="1">
      <alignment vertical="center"/>
      <protection/>
    </xf>
    <xf numFmtId="178" fontId="5" fillId="33" borderId="30" xfId="60" applyNumberFormat="1" applyFont="1" applyFill="1" applyBorder="1" applyAlignment="1" applyProtection="1">
      <alignment vertical="center"/>
      <protection/>
    </xf>
    <xf numFmtId="177" fontId="5" fillId="33" borderId="31" xfId="60" applyNumberFormat="1" applyFont="1" applyFill="1" applyBorder="1" applyAlignment="1" applyProtection="1">
      <alignment vertical="center"/>
      <protection/>
    </xf>
    <xf numFmtId="177" fontId="5" fillId="33" borderId="32" xfId="60" applyNumberFormat="1" applyFont="1" applyFill="1" applyBorder="1" applyAlignment="1" applyProtection="1">
      <alignment vertical="center"/>
      <protection/>
    </xf>
    <xf numFmtId="177" fontId="9" fillId="33" borderId="33" xfId="60" applyNumberFormat="1" applyFont="1" applyFill="1" applyBorder="1" applyAlignment="1" applyProtection="1">
      <alignment vertical="center"/>
      <protection/>
    </xf>
    <xf numFmtId="177" fontId="5" fillId="33" borderId="33" xfId="60" applyNumberFormat="1" applyFont="1" applyFill="1" applyBorder="1" applyAlignment="1" applyProtection="1">
      <alignment vertical="center"/>
      <protection/>
    </xf>
    <xf numFmtId="177" fontId="9" fillId="33" borderId="32" xfId="60" applyNumberFormat="1" applyFont="1" applyFill="1" applyBorder="1" applyAlignment="1" applyProtection="1">
      <alignment vertical="center"/>
      <protection/>
    </xf>
    <xf numFmtId="177" fontId="9" fillId="33" borderId="31" xfId="60" applyNumberFormat="1" applyFont="1" applyFill="1" applyBorder="1" applyAlignment="1" applyProtection="1">
      <alignment vertical="center"/>
      <protection/>
    </xf>
    <xf numFmtId="177" fontId="5" fillId="33" borderId="26" xfId="60" applyNumberFormat="1" applyFont="1" applyFill="1" applyBorder="1" applyAlignment="1" applyProtection="1">
      <alignment vertical="center"/>
      <protection/>
    </xf>
    <xf numFmtId="177" fontId="5" fillId="33" borderId="18" xfId="60" applyNumberFormat="1" applyFont="1" applyFill="1" applyBorder="1" applyAlignment="1" applyProtection="1">
      <alignment vertical="center"/>
      <protection/>
    </xf>
    <xf numFmtId="177" fontId="5" fillId="33" borderId="27" xfId="60" applyNumberFormat="1" applyFont="1" applyFill="1" applyBorder="1" applyAlignment="1" applyProtection="1">
      <alignment vertical="center"/>
      <protection/>
    </xf>
    <xf numFmtId="177" fontId="5" fillId="33" borderId="28" xfId="60" applyNumberFormat="1" applyFont="1" applyFill="1" applyBorder="1" applyAlignment="1" applyProtection="1">
      <alignment vertical="center"/>
      <protection/>
    </xf>
    <xf numFmtId="177" fontId="5" fillId="33" borderId="29" xfId="60" applyNumberFormat="1" applyFont="1" applyFill="1" applyBorder="1" applyAlignment="1" applyProtection="1">
      <alignment vertical="center"/>
      <protection/>
    </xf>
    <xf numFmtId="177" fontId="5" fillId="33" borderId="30" xfId="60" applyNumberFormat="1" applyFont="1" applyFill="1" applyBorder="1" applyAlignment="1" applyProtection="1">
      <alignment vertical="center"/>
      <protection/>
    </xf>
    <xf numFmtId="177" fontId="5" fillId="33" borderId="22" xfId="60" applyNumberFormat="1" applyFont="1" applyFill="1" applyBorder="1" applyAlignment="1" applyProtection="1">
      <alignment vertical="center"/>
      <protection/>
    </xf>
    <xf numFmtId="177" fontId="5" fillId="33" borderId="24" xfId="60" applyNumberFormat="1" applyFont="1" applyFill="1" applyBorder="1" applyAlignment="1" applyProtection="1">
      <alignment vertical="center"/>
      <protection/>
    </xf>
    <xf numFmtId="177" fontId="5" fillId="33" borderId="21" xfId="60" applyNumberFormat="1" applyFont="1" applyFill="1" applyBorder="1" applyAlignment="1" applyProtection="1">
      <alignment vertical="center"/>
      <protection/>
    </xf>
    <xf numFmtId="177" fontId="5" fillId="0" borderId="34" xfId="60" applyNumberFormat="1" applyFont="1" applyFill="1" applyBorder="1" applyAlignment="1" applyProtection="1">
      <alignment vertical="center"/>
      <protection/>
    </xf>
    <xf numFmtId="0" fontId="5" fillId="0" borderId="24" xfId="60" applyFont="1" applyFill="1" applyBorder="1" applyAlignment="1" applyProtection="1">
      <alignment horizontal="center" vertical="center"/>
      <protection/>
    </xf>
    <xf numFmtId="0" fontId="5" fillId="0" borderId="21" xfId="60" applyFont="1" applyFill="1" applyBorder="1" applyAlignment="1" applyProtection="1">
      <alignment horizontal="center" vertical="center" wrapText="1"/>
      <protection/>
    </xf>
    <xf numFmtId="177" fontId="6" fillId="33" borderId="13" xfId="60" applyNumberFormat="1" applyFont="1" applyFill="1" applyBorder="1" applyAlignment="1" applyProtection="1">
      <alignment vertical="center"/>
      <protection/>
    </xf>
    <xf numFmtId="0" fontId="6" fillId="33" borderId="20" xfId="60" applyNumberFormat="1" applyFont="1" applyFill="1" applyBorder="1" applyAlignment="1" applyProtection="1">
      <alignment vertical="center"/>
      <protection/>
    </xf>
    <xf numFmtId="0" fontId="6" fillId="33" borderId="22" xfId="60" applyNumberFormat="1" applyFont="1" applyFill="1" applyBorder="1" applyAlignment="1" applyProtection="1">
      <alignment vertical="center"/>
      <protection/>
    </xf>
    <xf numFmtId="177" fontId="9" fillId="33" borderId="30" xfId="60" applyNumberFormat="1" applyFont="1" applyFill="1" applyBorder="1" applyAlignment="1" applyProtection="1">
      <alignment vertical="center"/>
      <protection/>
    </xf>
    <xf numFmtId="177" fontId="6" fillId="34" borderId="13" xfId="60" applyNumberFormat="1" applyFont="1" applyFill="1" applyBorder="1" applyAlignment="1" applyProtection="1">
      <alignment vertical="center"/>
      <protection/>
    </xf>
    <xf numFmtId="177" fontId="5" fillId="34" borderId="31" xfId="60" applyNumberFormat="1" applyFont="1" applyFill="1" applyBorder="1" applyAlignment="1" applyProtection="1">
      <alignment vertical="center"/>
      <protection/>
    </xf>
    <xf numFmtId="177" fontId="5" fillId="34" borderId="32" xfId="60" applyNumberFormat="1" applyFont="1" applyFill="1" applyBorder="1" applyAlignment="1" applyProtection="1">
      <alignment vertical="center"/>
      <protection/>
    </xf>
    <xf numFmtId="177" fontId="5" fillId="34" borderId="30" xfId="60" applyNumberFormat="1" applyFont="1" applyFill="1" applyBorder="1" applyAlignment="1" applyProtection="1">
      <alignment vertical="center"/>
      <protection/>
    </xf>
    <xf numFmtId="178" fontId="5" fillId="34" borderId="23" xfId="60" applyNumberFormat="1" applyFont="1" applyFill="1" applyBorder="1" applyAlignment="1" applyProtection="1">
      <alignment vertical="center"/>
      <protection/>
    </xf>
    <xf numFmtId="178" fontId="5" fillId="34" borderId="30" xfId="60" applyNumberFormat="1" applyFont="1" applyFill="1" applyBorder="1" applyAlignment="1" applyProtection="1">
      <alignment vertical="center"/>
      <protection/>
    </xf>
    <xf numFmtId="177" fontId="5" fillId="34" borderId="33" xfId="60" applyNumberFormat="1" applyFont="1" applyFill="1" applyBorder="1" applyAlignment="1" applyProtection="1">
      <alignment vertical="center"/>
      <protection/>
    </xf>
    <xf numFmtId="0" fontId="6" fillId="0" borderId="34" xfId="60" applyFont="1" applyFill="1" applyBorder="1" applyAlignment="1" applyProtection="1">
      <alignment horizontal="center" vertical="center"/>
      <protection/>
    </xf>
    <xf numFmtId="0" fontId="7" fillId="0" borderId="34" xfId="60" applyFont="1" applyFill="1" applyBorder="1" applyAlignment="1" applyProtection="1">
      <alignment horizontal="center" vertical="center"/>
      <protection/>
    </xf>
    <xf numFmtId="0" fontId="5" fillId="0" borderId="35" xfId="60" applyFont="1" applyFill="1" applyBorder="1" applyAlignment="1" applyProtection="1">
      <alignment horizontal="center" vertical="center"/>
      <protection/>
    </xf>
    <xf numFmtId="0" fontId="5" fillId="0" borderId="36" xfId="60" applyFont="1" applyFill="1" applyBorder="1" applyAlignment="1" applyProtection="1">
      <alignment horizontal="center" vertical="center"/>
      <protection/>
    </xf>
    <xf numFmtId="0" fontId="5" fillId="0" borderId="37" xfId="60" applyFont="1" applyFill="1" applyBorder="1" applyAlignment="1" applyProtection="1">
      <alignment horizontal="center" vertical="center" wrapText="1"/>
      <protection/>
    </xf>
    <xf numFmtId="0" fontId="5" fillId="0" borderId="38" xfId="60" applyFont="1" applyFill="1" applyBorder="1" applyAlignment="1" applyProtection="1">
      <alignment horizontal="center" vertical="center" wrapText="1"/>
      <protection/>
    </xf>
    <xf numFmtId="0" fontId="6" fillId="0" borderId="16" xfId="60" applyFont="1" applyFill="1" applyBorder="1" applyAlignment="1" applyProtection="1">
      <alignment horizontal="center" vertical="center"/>
      <protection/>
    </xf>
    <xf numFmtId="0" fontId="6" fillId="0" borderId="34" xfId="60" applyFont="1" applyFill="1" applyBorder="1" applyAlignment="1" applyProtection="1">
      <alignment horizontal="center" vertical="center"/>
      <protection/>
    </xf>
    <xf numFmtId="0" fontId="6" fillId="0" borderId="39" xfId="60" applyFont="1" applyFill="1" applyBorder="1" applyAlignment="1" applyProtection="1">
      <alignment horizontal="center" vertical="center"/>
      <protection/>
    </xf>
    <xf numFmtId="0" fontId="5" fillId="0" borderId="16" xfId="60" applyFont="1" applyFill="1" applyBorder="1" applyAlignment="1" applyProtection="1">
      <alignment horizontal="center" vertical="center"/>
      <protection/>
    </xf>
    <xf numFmtId="0" fontId="5" fillId="0" borderId="34" xfId="60" applyFont="1" applyFill="1" applyBorder="1" applyAlignment="1" applyProtection="1">
      <alignment horizontal="center" vertical="center"/>
      <protection/>
    </xf>
    <xf numFmtId="0" fontId="5" fillId="0" borderId="39" xfId="60" applyFont="1" applyFill="1" applyBorder="1" applyAlignment="1" applyProtection="1">
      <alignment horizontal="center" vertical="center"/>
      <protection/>
    </xf>
    <xf numFmtId="0" fontId="7" fillId="0" borderId="16" xfId="60" applyFont="1" applyFill="1" applyBorder="1" applyAlignment="1" applyProtection="1">
      <alignment horizontal="center" vertical="center"/>
      <protection/>
    </xf>
    <xf numFmtId="0" fontId="7" fillId="0" borderId="34" xfId="6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標準 4" xfId="61"/>
    <cellStyle name="標準_Sheet1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533400</xdr:colOff>
      <xdr:row>1</xdr:row>
      <xdr:rowOff>0</xdr:rowOff>
    </xdr:from>
    <xdr:to>
      <xdr:col>24</xdr:col>
      <xdr:colOff>0</xdr:colOff>
      <xdr:row>2</xdr:row>
      <xdr:rowOff>238125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315200" y="190500"/>
          <a:ext cx="228600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資料２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―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別添２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51"/>
  <sheetViews>
    <sheetView tabSelected="1" view="pageBreakPreview" zoomScale="80" zoomScaleNormal="80" zoomScaleSheetLayoutView="80" zoomScalePageLayoutView="0" workbookViewId="0" topLeftCell="A1">
      <selection activeCell="B3" sqref="B3"/>
    </sheetView>
  </sheetViews>
  <sheetFormatPr defaultColWidth="9.140625" defaultRowHeight="15"/>
  <cols>
    <col min="1" max="1" width="5.00390625" style="1" customWidth="1"/>
    <col min="2" max="2" width="19.7109375" style="1" customWidth="1"/>
    <col min="3" max="3" width="9.57421875" style="1" customWidth="1"/>
    <col min="4" max="4" width="5.57421875" style="3" customWidth="1"/>
    <col min="5" max="5" width="5.57421875" style="3" hidden="1" customWidth="1"/>
    <col min="6" max="6" width="9.57421875" style="1" customWidth="1"/>
    <col min="7" max="7" width="5.421875" style="1" bestFit="1" customWidth="1"/>
    <col min="8" max="8" width="5.421875" style="1" hidden="1" customWidth="1"/>
    <col min="9" max="9" width="9.57421875" style="1" customWidth="1"/>
    <col min="10" max="10" width="5.57421875" style="1" customWidth="1"/>
    <col min="11" max="11" width="5.57421875" style="1" hidden="1" customWidth="1"/>
    <col min="12" max="12" width="10.57421875" style="26" customWidth="1"/>
    <col min="13" max="13" width="10.57421875" style="27" hidden="1" customWidth="1"/>
    <col min="14" max="14" width="10.57421875" style="26" customWidth="1"/>
    <col min="15" max="15" width="10.57421875" style="26" hidden="1" customWidth="1"/>
    <col min="16" max="16" width="10.57421875" style="26" customWidth="1"/>
    <col min="17" max="17" width="10.57421875" style="26" hidden="1" customWidth="1"/>
    <col min="18" max="18" width="10.57421875" style="26" customWidth="1"/>
    <col min="19" max="19" width="10.57421875" style="26" hidden="1" customWidth="1"/>
    <col min="20" max="20" width="10.57421875" style="26" customWidth="1"/>
    <col min="21" max="21" width="10.57421875" style="27" hidden="1" customWidth="1"/>
    <col min="22" max="22" width="10.57421875" style="26" customWidth="1"/>
    <col min="23" max="23" width="10.57421875" style="26" hidden="1" customWidth="1"/>
    <col min="24" max="24" width="10.57421875" style="26" customWidth="1"/>
    <col min="25" max="16384" width="9.00390625" style="1" customWidth="1"/>
  </cols>
  <sheetData>
    <row r="3" ht="21">
      <c r="B3" s="2" t="s">
        <v>53</v>
      </c>
    </row>
    <row r="4" ht="14.25" thickBot="1"/>
    <row r="5" spans="1:24" ht="23.25" customHeight="1" thickBot="1">
      <c r="A5" s="68" t="s">
        <v>0</v>
      </c>
      <c r="B5" s="70" t="s">
        <v>1</v>
      </c>
      <c r="C5" s="72" t="s">
        <v>2</v>
      </c>
      <c r="D5" s="73"/>
      <c r="E5" s="73"/>
      <c r="F5" s="73"/>
      <c r="G5" s="73"/>
      <c r="H5" s="73"/>
      <c r="I5" s="73"/>
      <c r="J5" s="74"/>
      <c r="K5" s="66"/>
      <c r="L5" s="78" t="s">
        <v>51</v>
      </c>
      <c r="M5" s="79"/>
      <c r="N5" s="79"/>
      <c r="O5" s="79"/>
      <c r="P5" s="79"/>
      <c r="Q5" s="79"/>
      <c r="R5" s="79"/>
      <c r="S5" s="28"/>
      <c r="T5" s="75" t="s">
        <v>50</v>
      </c>
      <c r="U5" s="76"/>
      <c r="V5" s="76"/>
      <c r="W5" s="76"/>
      <c r="X5" s="77"/>
    </row>
    <row r="6" spans="1:24" s="5" customFormat="1" ht="46.5" thickBot="1">
      <c r="A6" s="69"/>
      <c r="B6" s="71"/>
      <c r="C6" s="4" t="s">
        <v>3</v>
      </c>
      <c r="D6" s="16"/>
      <c r="E6" s="18"/>
      <c r="F6" s="4" t="s">
        <v>4</v>
      </c>
      <c r="G6" s="20"/>
      <c r="H6" s="22"/>
      <c r="I6" s="4" t="s">
        <v>5</v>
      </c>
      <c r="J6" s="20"/>
      <c r="K6" s="22"/>
      <c r="L6" s="30" t="s">
        <v>3</v>
      </c>
      <c r="M6" s="24"/>
      <c r="N6" s="31" t="s">
        <v>4</v>
      </c>
      <c r="O6" s="32"/>
      <c r="P6" s="32" t="s">
        <v>5</v>
      </c>
      <c r="Q6" s="53"/>
      <c r="R6" s="54" t="s">
        <v>54</v>
      </c>
      <c r="S6" s="67"/>
      <c r="T6" s="30" t="s">
        <v>3</v>
      </c>
      <c r="U6" s="24"/>
      <c r="V6" s="31" t="s">
        <v>4</v>
      </c>
      <c r="W6" s="32"/>
      <c r="X6" s="33" t="s">
        <v>5</v>
      </c>
    </row>
    <row r="7" spans="1:24" ht="18.75">
      <c r="A7" s="6">
        <v>1</v>
      </c>
      <c r="B7" s="7" t="s">
        <v>6</v>
      </c>
      <c r="C7" s="8">
        <f>L7/T7*100</f>
        <v>102.44371627483413</v>
      </c>
      <c r="D7" s="17">
        <f aca="true" t="shared" si="0" ref="D7:D49">IF(C7&gt;100,"","▲")</f>
      </c>
      <c r="E7" s="19">
        <f>RANK(C7,$C$7:$C$49,0)</f>
        <v>15</v>
      </c>
      <c r="F7" s="8">
        <f>N7/V7*100</f>
        <v>102.50272234886123</v>
      </c>
      <c r="G7" s="17">
        <f aca="true" t="shared" si="1" ref="G7:G49">IF(F7&gt;100,"","▲")</f>
      </c>
      <c r="H7" s="19">
        <f>RANK(F7,$F$7:$F$49,0)</f>
        <v>24</v>
      </c>
      <c r="I7" s="8">
        <f>P7/X7*100</f>
        <v>106.28526190979164</v>
      </c>
      <c r="J7" s="17">
        <f aca="true" t="shared" si="2" ref="J7:J49">IF(I7&gt;100,"","▲")</f>
      </c>
      <c r="K7" s="19">
        <f>RANK(I7,$I$7:$I$49,0)</f>
        <v>17</v>
      </c>
      <c r="L7" s="37">
        <v>91.38508521327948</v>
      </c>
      <c r="M7" s="25">
        <f>RANK(L7,$L$7:$L$49,0)</f>
        <v>34</v>
      </c>
      <c r="N7" s="38">
        <v>90.97331969880078</v>
      </c>
      <c r="O7" s="34">
        <f>RANK(N7,$N$7:$N$49,0)</f>
        <v>13</v>
      </c>
      <c r="P7" s="58">
        <v>71.59018337742906</v>
      </c>
      <c r="Q7" s="35">
        <f>RANK(P7,$P$7:$P$49,0)</f>
        <v>42</v>
      </c>
      <c r="R7" s="49">
        <v>61.21248061308274</v>
      </c>
      <c r="S7" s="29">
        <f>RANK(R7,$R$7:$R$49,0)</f>
        <v>38</v>
      </c>
      <c r="T7" s="37">
        <v>89.2051641001711</v>
      </c>
      <c r="U7" s="34">
        <f>RANK(T7,$T$7:$T$49,0)</f>
        <v>33</v>
      </c>
      <c r="V7" s="38">
        <v>88.75210103120882</v>
      </c>
      <c r="W7" s="34">
        <f>RANK(V7,$V$7:$V$49,0)</f>
        <v>13</v>
      </c>
      <c r="X7" s="39">
        <v>67.35664201325521</v>
      </c>
    </row>
    <row r="8" spans="1:24" ht="18.75">
      <c r="A8" s="9">
        <v>2</v>
      </c>
      <c r="B8" s="7" t="s">
        <v>7</v>
      </c>
      <c r="C8" s="8">
        <f aca="true" t="shared" si="3" ref="C8:C49">L8/T8*100</f>
        <v>100.78297834618537</v>
      </c>
      <c r="D8" s="17">
        <f t="shared" si="0"/>
      </c>
      <c r="E8" s="19">
        <f>RANK(C8,$C$7:$C$49,0)</f>
        <v>25</v>
      </c>
      <c r="F8" s="8">
        <f aca="true" t="shared" si="4" ref="F8:F49">N8/V8*100</f>
        <v>102.01919260713004</v>
      </c>
      <c r="G8" s="17">
        <f t="shared" si="1"/>
      </c>
      <c r="H8" s="19">
        <f aca="true" t="shared" si="5" ref="H8:H49">RANK(F8,$F$7:$F$49,0)</f>
        <v>27</v>
      </c>
      <c r="I8" s="8">
        <f aca="true" t="shared" si="6" ref="I8:I19">P8/X8*100</f>
        <v>105.56523193650177</v>
      </c>
      <c r="J8" s="17">
        <f t="shared" si="2"/>
      </c>
      <c r="K8" s="19">
        <f aca="true" t="shared" si="7" ref="K8:K49">RANK(I8,$I$7:$I$49,0)</f>
        <v>18</v>
      </c>
      <c r="L8" s="37">
        <v>94.27372578057509</v>
      </c>
      <c r="M8" s="25">
        <f>RANK(L8,$L$7:$L$49,0)</f>
        <v>17</v>
      </c>
      <c r="N8" s="38">
        <v>89.01436111452068</v>
      </c>
      <c r="O8" s="36">
        <f>RANK(N8,$N$7:$N$49,0)</f>
        <v>22</v>
      </c>
      <c r="P8" s="48">
        <v>81.1547515797299</v>
      </c>
      <c r="Q8" s="35">
        <f aca="true" t="shared" si="8" ref="Q8:Q49">RANK(P8,$P$7:$P$49,0)</f>
        <v>27</v>
      </c>
      <c r="R8" s="49">
        <v>69.19836451493</v>
      </c>
      <c r="S8" s="29">
        <f>RANK(R8,$R$7:$R$49,0)</f>
        <v>18</v>
      </c>
      <c r="T8" s="37">
        <v>93.54131751965966</v>
      </c>
      <c r="U8" s="34">
        <f aca="true" t="shared" si="9" ref="U8:U49">RANK(T8,$T$7:$T$49,0)</f>
        <v>18</v>
      </c>
      <c r="V8" s="38">
        <v>87.2525637968042</v>
      </c>
      <c r="W8" s="36">
        <f aca="true" t="shared" si="10" ref="W8:W49">RANK(V8,$V$7:$V$49,0)</f>
        <v>19</v>
      </c>
      <c r="X8" s="40">
        <v>76.87640153014115</v>
      </c>
    </row>
    <row r="9" spans="1:24" ht="18.75">
      <c r="A9" s="9">
        <v>3</v>
      </c>
      <c r="B9" s="7" t="s">
        <v>8</v>
      </c>
      <c r="C9" s="55">
        <f t="shared" si="3"/>
        <v>100.49887393550925</v>
      </c>
      <c r="D9" s="56">
        <f t="shared" si="0"/>
      </c>
      <c r="E9" s="57">
        <f>RANK(C9,$C$7:$C$49,0)</f>
        <v>27</v>
      </c>
      <c r="F9" s="55">
        <f t="shared" si="4"/>
        <v>103.80363966531677</v>
      </c>
      <c r="G9" s="56">
        <f t="shared" si="1"/>
      </c>
      <c r="H9" s="57">
        <f t="shared" si="5"/>
        <v>14</v>
      </c>
      <c r="I9" s="8">
        <f t="shared" si="6"/>
        <v>102.09003874114231</v>
      </c>
      <c r="J9" s="56">
        <f t="shared" si="2"/>
      </c>
      <c r="K9" s="19">
        <f t="shared" si="7"/>
        <v>31</v>
      </c>
      <c r="L9" s="37">
        <v>94.14512612893179</v>
      </c>
      <c r="M9" s="25">
        <f aca="true" t="shared" si="11" ref="M9:M49">RANK(L9,$L$7:$L$49,0)</f>
        <v>18</v>
      </c>
      <c r="N9" s="38">
        <v>86.70166229221348</v>
      </c>
      <c r="O9" s="36">
        <f aca="true" t="shared" si="12" ref="O9:O49">RANK(N9,$N$7:$N$49,0)</f>
        <v>33</v>
      </c>
      <c r="P9" s="48">
        <v>78.85338345864662</v>
      </c>
      <c r="Q9" s="35">
        <f t="shared" si="8"/>
        <v>30</v>
      </c>
      <c r="R9" s="49">
        <v>69.51754385964912</v>
      </c>
      <c r="S9" s="29">
        <f aca="true" t="shared" si="13" ref="S9:S49">RANK(R9,$R$7:$R$49,0)</f>
        <v>17</v>
      </c>
      <c r="T9" s="37">
        <v>93.6777920410783</v>
      </c>
      <c r="U9" s="34">
        <f t="shared" si="9"/>
        <v>17</v>
      </c>
      <c r="V9" s="38">
        <v>83.52468427095293</v>
      </c>
      <c r="W9" s="36">
        <f t="shared" si="10"/>
        <v>35</v>
      </c>
      <c r="X9" s="40">
        <v>77.23905723905725</v>
      </c>
    </row>
    <row r="10" spans="1:24" ht="18.75">
      <c r="A10" s="9">
        <v>4</v>
      </c>
      <c r="B10" s="10" t="s">
        <v>9</v>
      </c>
      <c r="C10" s="55">
        <f t="shared" si="3"/>
        <v>101.79708021231986</v>
      </c>
      <c r="D10" s="56">
        <f t="shared" si="0"/>
      </c>
      <c r="E10" s="57">
        <f aca="true" t="shared" si="14" ref="E10:E49">RANK(C10,$C$7:$C$49,0)</f>
        <v>18</v>
      </c>
      <c r="F10" s="55">
        <f t="shared" si="4"/>
        <v>103.39531910427537</v>
      </c>
      <c r="G10" s="56">
        <f t="shared" si="1"/>
      </c>
      <c r="H10" s="57">
        <f t="shared" si="5"/>
        <v>17</v>
      </c>
      <c r="I10" s="8">
        <f t="shared" si="6"/>
        <v>111.4494941773055</v>
      </c>
      <c r="J10" s="56">
        <f t="shared" si="2"/>
      </c>
      <c r="K10" s="19">
        <f t="shared" si="7"/>
        <v>8</v>
      </c>
      <c r="L10" s="37">
        <v>91.51079136690647</v>
      </c>
      <c r="M10" s="25">
        <f t="shared" si="11"/>
        <v>32</v>
      </c>
      <c r="N10" s="38">
        <v>91.57464212678936</v>
      </c>
      <c r="O10" s="36">
        <f t="shared" si="12"/>
        <v>11</v>
      </c>
      <c r="P10" s="48">
        <v>76.7799352750809</v>
      </c>
      <c r="Q10" s="35">
        <f t="shared" si="8"/>
        <v>35</v>
      </c>
      <c r="R10" s="49">
        <v>67.2532362459547</v>
      </c>
      <c r="S10" s="29">
        <f t="shared" si="13"/>
        <v>25</v>
      </c>
      <c r="T10" s="37">
        <v>89.89530070611151</v>
      </c>
      <c r="U10" s="34">
        <f t="shared" si="9"/>
        <v>31</v>
      </c>
      <c r="V10" s="38">
        <v>88.56749311294766</v>
      </c>
      <c r="W10" s="36">
        <f t="shared" si="10"/>
        <v>14</v>
      </c>
      <c r="X10" s="39">
        <v>68.89213436261214</v>
      </c>
    </row>
    <row r="11" spans="1:24" ht="18.75">
      <c r="A11" s="9">
        <v>5</v>
      </c>
      <c r="B11" s="7" t="s">
        <v>10</v>
      </c>
      <c r="C11" s="55">
        <f t="shared" si="3"/>
        <v>98.60646599777034</v>
      </c>
      <c r="D11" s="56" t="str">
        <f t="shared" si="0"/>
        <v>▲</v>
      </c>
      <c r="E11" s="57">
        <f t="shared" si="14"/>
        <v>38</v>
      </c>
      <c r="F11" s="55">
        <f t="shared" si="4"/>
        <v>105.40664375715923</v>
      </c>
      <c r="G11" s="56">
        <f t="shared" si="1"/>
      </c>
      <c r="H11" s="57">
        <f t="shared" si="5"/>
        <v>8</v>
      </c>
      <c r="I11" s="8">
        <f t="shared" si="6"/>
        <v>109.10670105806179</v>
      </c>
      <c r="J11" s="56">
        <f t="shared" si="2"/>
      </c>
      <c r="K11" s="19">
        <f t="shared" si="7"/>
        <v>10</v>
      </c>
      <c r="L11" s="42">
        <v>88.40579710144928</v>
      </c>
      <c r="M11" s="25">
        <f t="shared" si="11"/>
        <v>42</v>
      </c>
      <c r="N11" s="38">
        <v>88.65979381443299</v>
      </c>
      <c r="O11" s="36">
        <f t="shared" si="12"/>
        <v>25</v>
      </c>
      <c r="P11" s="62">
        <v>89.80891719745223</v>
      </c>
      <c r="Q11" s="35">
        <f t="shared" si="8"/>
        <v>4</v>
      </c>
      <c r="R11" s="49">
        <v>48.40764331210191</v>
      </c>
      <c r="S11" s="29">
        <f t="shared" si="13"/>
        <v>42</v>
      </c>
      <c r="T11" s="37">
        <v>89.65517241379311</v>
      </c>
      <c r="U11" s="34">
        <f t="shared" si="9"/>
        <v>32</v>
      </c>
      <c r="V11" s="38">
        <v>84.11214953271028</v>
      </c>
      <c r="W11" s="36">
        <f t="shared" si="10"/>
        <v>32</v>
      </c>
      <c r="X11" s="40">
        <v>82.31292517006803</v>
      </c>
    </row>
    <row r="12" spans="1:24" ht="18.75">
      <c r="A12" s="9">
        <v>6</v>
      </c>
      <c r="B12" s="7" t="s">
        <v>11</v>
      </c>
      <c r="C12" s="55">
        <f t="shared" si="3"/>
        <v>100.95238095238098</v>
      </c>
      <c r="D12" s="56">
        <f t="shared" si="0"/>
      </c>
      <c r="E12" s="57">
        <f t="shared" si="14"/>
        <v>24</v>
      </c>
      <c r="F12" s="55">
        <f t="shared" si="4"/>
        <v>96.3716258631513</v>
      </c>
      <c r="G12" s="56" t="str">
        <f t="shared" si="1"/>
        <v>▲</v>
      </c>
      <c r="H12" s="57">
        <f t="shared" si="5"/>
        <v>43</v>
      </c>
      <c r="I12" s="8">
        <f t="shared" si="6"/>
        <v>96.0591133004926</v>
      </c>
      <c r="J12" s="56" t="str">
        <f t="shared" si="2"/>
        <v>▲</v>
      </c>
      <c r="K12" s="19">
        <f t="shared" si="7"/>
        <v>39</v>
      </c>
      <c r="L12" s="42">
        <v>89.07563025210085</v>
      </c>
      <c r="M12" s="25">
        <f t="shared" si="11"/>
        <v>41</v>
      </c>
      <c r="N12" s="41">
        <v>84.44444444444444</v>
      </c>
      <c r="O12" s="36">
        <f t="shared" si="12"/>
        <v>40</v>
      </c>
      <c r="P12" s="48">
        <v>84.05172413793103</v>
      </c>
      <c r="Q12" s="35">
        <f t="shared" si="8"/>
        <v>14</v>
      </c>
      <c r="R12" s="49">
        <v>70.6896551724138</v>
      </c>
      <c r="S12" s="29">
        <f t="shared" si="13"/>
        <v>13</v>
      </c>
      <c r="T12" s="37">
        <v>88.23529411764706</v>
      </c>
      <c r="U12" s="34">
        <f t="shared" si="9"/>
        <v>37</v>
      </c>
      <c r="V12" s="38">
        <v>87.62376237623762</v>
      </c>
      <c r="W12" s="36">
        <f t="shared" si="10"/>
        <v>17</v>
      </c>
      <c r="X12" s="65">
        <v>87.5</v>
      </c>
    </row>
    <row r="13" spans="1:24" ht="18.75">
      <c r="A13" s="9">
        <v>7</v>
      </c>
      <c r="B13" s="7" t="s">
        <v>12</v>
      </c>
      <c r="C13" s="55">
        <f t="shared" si="3"/>
        <v>99.00781361665635</v>
      </c>
      <c r="D13" s="56" t="str">
        <f t="shared" si="0"/>
        <v>▲</v>
      </c>
      <c r="E13" s="57">
        <f t="shared" si="14"/>
        <v>34</v>
      </c>
      <c r="F13" s="55">
        <f t="shared" si="4"/>
        <v>103.61032297524592</v>
      </c>
      <c r="G13" s="56">
        <f t="shared" si="1"/>
      </c>
      <c r="H13" s="57">
        <f t="shared" si="5"/>
        <v>16</v>
      </c>
      <c r="I13" s="8">
        <f t="shared" si="6"/>
        <v>99.79456706281832</v>
      </c>
      <c r="J13" s="56" t="str">
        <f t="shared" si="2"/>
        <v>▲</v>
      </c>
      <c r="K13" s="19">
        <f t="shared" si="7"/>
        <v>34</v>
      </c>
      <c r="L13" s="37">
        <v>90.83885209713024</v>
      </c>
      <c r="M13" s="25">
        <f t="shared" si="11"/>
        <v>37</v>
      </c>
      <c r="N13" s="38">
        <v>88.73239436619718</v>
      </c>
      <c r="O13" s="36">
        <f t="shared" si="12"/>
        <v>24</v>
      </c>
      <c r="P13" s="48">
        <v>81.29032258064515</v>
      </c>
      <c r="Q13" s="35">
        <f t="shared" si="8"/>
        <v>26</v>
      </c>
      <c r="R13" s="49">
        <v>68.9247311827957</v>
      </c>
      <c r="S13" s="29">
        <f t="shared" si="13"/>
        <v>19</v>
      </c>
      <c r="T13" s="37">
        <v>91.74917491749174</v>
      </c>
      <c r="U13" s="34">
        <f t="shared" si="9"/>
        <v>25</v>
      </c>
      <c r="V13" s="38">
        <v>85.64049586776859</v>
      </c>
      <c r="W13" s="36">
        <f t="shared" si="10"/>
        <v>26</v>
      </c>
      <c r="X13" s="40">
        <v>81.45766345123259</v>
      </c>
    </row>
    <row r="14" spans="1:24" ht="18.75">
      <c r="A14" s="9">
        <v>8</v>
      </c>
      <c r="B14" s="7" t="s">
        <v>13</v>
      </c>
      <c r="C14" s="55">
        <f t="shared" si="3"/>
        <v>97.53375046277063</v>
      </c>
      <c r="D14" s="56" t="str">
        <f t="shared" si="0"/>
        <v>▲</v>
      </c>
      <c r="E14" s="57">
        <f t="shared" si="14"/>
        <v>41</v>
      </c>
      <c r="F14" s="55">
        <f t="shared" si="4"/>
        <v>96.9566568716094</v>
      </c>
      <c r="G14" s="56" t="str">
        <f t="shared" si="1"/>
        <v>▲</v>
      </c>
      <c r="H14" s="57">
        <f t="shared" si="5"/>
        <v>42</v>
      </c>
      <c r="I14" s="8">
        <f t="shared" si="6"/>
        <v>100.81489591985704</v>
      </c>
      <c r="J14" s="56">
        <f t="shared" si="2"/>
      </c>
      <c r="K14" s="19">
        <f t="shared" si="7"/>
        <v>33</v>
      </c>
      <c r="L14" s="37">
        <v>93.75987361769353</v>
      </c>
      <c r="M14" s="25">
        <f t="shared" si="11"/>
        <v>21</v>
      </c>
      <c r="N14" s="38">
        <v>84.57278481012658</v>
      </c>
      <c r="O14" s="36">
        <f t="shared" si="12"/>
        <v>38</v>
      </c>
      <c r="P14" s="48">
        <v>82.12074303405574</v>
      </c>
      <c r="Q14" s="35">
        <f t="shared" si="8"/>
        <v>22</v>
      </c>
      <c r="R14" s="49">
        <v>66.95046439628483</v>
      </c>
      <c r="S14" s="29">
        <f t="shared" si="13"/>
        <v>26</v>
      </c>
      <c r="T14" s="37">
        <v>96.13069647463458</v>
      </c>
      <c r="U14" s="34">
        <f t="shared" si="9"/>
        <v>6</v>
      </c>
      <c r="V14" s="38">
        <v>87.22741433021807</v>
      </c>
      <c r="W14" s="36">
        <f t="shared" si="10"/>
        <v>20</v>
      </c>
      <c r="X14" s="40">
        <v>81.45695364238411</v>
      </c>
    </row>
    <row r="15" spans="1:24" ht="18.75">
      <c r="A15" s="9">
        <v>9</v>
      </c>
      <c r="B15" s="7" t="s">
        <v>14</v>
      </c>
      <c r="C15" s="55">
        <f t="shared" si="3"/>
        <v>98.26257487410666</v>
      </c>
      <c r="D15" s="56" t="str">
        <f t="shared" si="0"/>
        <v>▲</v>
      </c>
      <c r="E15" s="57">
        <f t="shared" si="14"/>
        <v>39</v>
      </c>
      <c r="F15" s="55">
        <f t="shared" si="4"/>
        <v>104.02143701972193</v>
      </c>
      <c r="G15" s="56">
        <f t="shared" si="1"/>
      </c>
      <c r="H15" s="57">
        <f t="shared" si="5"/>
        <v>13</v>
      </c>
      <c r="I15" s="8">
        <f t="shared" si="6"/>
        <v>103.749503187898</v>
      </c>
      <c r="J15" s="56">
        <f t="shared" si="2"/>
      </c>
      <c r="K15" s="19">
        <f t="shared" si="7"/>
        <v>24</v>
      </c>
      <c r="L15" s="37">
        <v>93.37808971620385</v>
      </c>
      <c r="M15" s="25">
        <f t="shared" si="11"/>
        <v>24</v>
      </c>
      <c r="N15" s="38">
        <v>90.27289921642799</v>
      </c>
      <c r="O15" s="36">
        <f t="shared" si="12"/>
        <v>14</v>
      </c>
      <c r="P15" s="48">
        <v>83.12020460358056</v>
      </c>
      <c r="Q15" s="35">
        <f t="shared" si="8"/>
        <v>19</v>
      </c>
      <c r="R15" s="49">
        <v>69.5936345552714</v>
      </c>
      <c r="S15" s="29">
        <f t="shared" si="13"/>
        <v>16</v>
      </c>
      <c r="T15" s="37">
        <v>95.02915004602639</v>
      </c>
      <c r="U15" s="34">
        <f t="shared" si="9"/>
        <v>8</v>
      </c>
      <c r="V15" s="38">
        <v>86.78297647369813</v>
      </c>
      <c r="W15" s="36">
        <f t="shared" si="10"/>
        <v>23</v>
      </c>
      <c r="X15" s="40">
        <v>80.11624349954114</v>
      </c>
    </row>
    <row r="16" spans="1:24" ht="18.75">
      <c r="A16" s="9">
        <v>10</v>
      </c>
      <c r="B16" s="7" t="s">
        <v>15</v>
      </c>
      <c r="C16" s="55">
        <f t="shared" si="3"/>
        <v>98.91403689283305</v>
      </c>
      <c r="D16" s="56" t="str">
        <f t="shared" si="0"/>
        <v>▲</v>
      </c>
      <c r="E16" s="57">
        <f t="shared" si="14"/>
        <v>35</v>
      </c>
      <c r="F16" s="55">
        <f t="shared" si="4"/>
        <v>101.85657810429005</v>
      </c>
      <c r="G16" s="56">
        <f t="shared" si="1"/>
      </c>
      <c r="H16" s="57">
        <f t="shared" si="5"/>
        <v>28</v>
      </c>
      <c r="I16" s="8">
        <f t="shared" si="6"/>
        <v>102.23658967989005</v>
      </c>
      <c r="J16" s="56">
        <f t="shared" si="2"/>
      </c>
      <c r="K16" s="19">
        <f t="shared" si="7"/>
        <v>30</v>
      </c>
      <c r="L16" s="37">
        <v>93.96681749622925</v>
      </c>
      <c r="M16" s="25">
        <f t="shared" si="11"/>
        <v>20</v>
      </c>
      <c r="N16" s="38">
        <v>88.37142030662423</v>
      </c>
      <c r="O16" s="36">
        <f t="shared" si="12"/>
        <v>26</v>
      </c>
      <c r="P16" s="48">
        <v>82.11841713775662</v>
      </c>
      <c r="Q16" s="35">
        <f t="shared" si="8"/>
        <v>23</v>
      </c>
      <c r="R16" s="49">
        <v>70.93127045522166</v>
      </c>
      <c r="S16" s="29">
        <f t="shared" si="13"/>
        <v>12</v>
      </c>
      <c r="T16" s="37">
        <v>94.99846578705125</v>
      </c>
      <c r="U16" s="34">
        <f t="shared" si="9"/>
        <v>9</v>
      </c>
      <c r="V16" s="38">
        <v>86.76064123825317</v>
      </c>
      <c r="W16" s="36">
        <f t="shared" si="10"/>
        <v>24</v>
      </c>
      <c r="X16" s="40">
        <v>80.32194480946123</v>
      </c>
    </row>
    <row r="17" spans="1:24" ht="18.75">
      <c r="A17" s="9">
        <v>11</v>
      </c>
      <c r="B17" s="7" t="s">
        <v>16</v>
      </c>
      <c r="C17" s="55">
        <f t="shared" si="3"/>
        <v>104.11213892514613</v>
      </c>
      <c r="D17" s="56">
        <f t="shared" si="0"/>
      </c>
      <c r="E17" s="57">
        <f t="shared" si="14"/>
        <v>10</v>
      </c>
      <c r="F17" s="55">
        <f t="shared" si="4"/>
        <v>104.85976679915483</v>
      </c>
      <c r="G17" s="56">
        <f t="shared" si="1"/>
      </c>
      <c r="H17" s="57">
        <f t="shared" si="5"/>
        <v>9</v>
      </c>
      <c r="I17" s="8">
        <f t="shared" si="6"/>
        <v>105.50077299126728</v>
      </c>
      <c r="J17" s="56">
        <f t="shared" si="2"/>
      </c>
      <c r="K17" s="19">
        <f t="shared" si="7"/>
        <v>19</v>
      </c>
      <c r="L17" s="37">
        <v>92.26869455006337</v>
      </c>
      <c r="M17" s="25">
        <f t="shared" si="11"/>
        <v>29</v>
      </c>
      <c r="N17" s="38">
        <v>85.78255675029868</v>
      </c>
      <c r="O17" s="36">
        <f t="shared" si="12"/>
        <v>36</v>
      </c>
      <c r="P17" s="48">
        <v>74.58791208791209</v>
      </c>
      <c r="Q17" s="35">
        <f t="shared" si="8"/>
        <v>40</v>
      </c>
      <c r="R17" s="49">
        <v>66.75824175824175</v>
      </c>
      <c r="S17" s="29">
        <f t="shared" si="13"/>
        <v>28</v>
      </c>
      <c r="T17" s="37">
        <v>88.62433862433863</v>
      </c>
      <c r="U17" s="34">
        <f t="shared" si="9"/>
        <v>36</v>
      </c>
      <c r="V17" s="38">
        <v>81.8069306930693</v>
      </c>
      <c r="W17" s="36">
        <f t="shared" si="10"/>
        <v>37</v>
      </c>
      <c r="X17" s="40">
        <v>70.6989247311828</v>
      </c>
    </row>
    <row r="18" spans="1:24" ht="18.75">
      <c r="A18" s="9">
        <v>12</v>
      </c>
      <c r="B18" s="7" t="s">
        <v>17</v>
      </c>
      <c r="C18" s="55">
        <f t="shared" si="3"/>
        <v>105.19454589724862</v>
      </c>
      <c r="D18" s="56">
        <f t="shared" si="0"/>
      </c>
      <c r="E18" s="57">
        <f t="shared" si="14"/>
        <v>6</v>
      </c>
      <c r="F18" s="55">
        <f t="shared" si="4"/>
        <v>103.22699579208252</v>
      </c>
      <c r="G18" s="56">
        <f t="shared" si="1"/>
      </c>
      <c r="H18" s="57">
        <f t="shared" si="5"/>
        <v>19</v>
      </c>
      <c r="I18" s="8">
        <f t="shared" si="6"/>
        <v>101.83631342288618</v>
      </c>
      <c r="J18" s="56">
        <f t="shared" si="2"/>
      </c>
      <c r="K18" s="19">
        <f t="shared" si="7"/>
        <v>32</v>
      </c>
      <c r="L18" s="37">
        <v>93.64499634769905</v>
      </c>
      <c r="M18" s="25">
        <f t="shared" si="11"/>
        <v>22</v>
      </c>
      <c r="N18" s="41">
        <v>82.0675105485232</v>
      </c>
      <c r="O18" s="36">
        <f t="shared" si="12"/>
        <v>43</v>
      </c>
      <c r="P18" s="48">
        <v>76.40886125145744</v>
      </c>
      <c r="Q18" s="35">
        <f t="shared" si="8"/>
        <v>36</v>
      </c>
      <c r="R18" s="49">
        <v>66.80917217256122</v>
      </c>
      <c r="S18" s="29">
        <f t="shared" si="13"/>
        <v>27</v>
      </c>
      <c r="T18" s="37">
        <v>89.02077151335311</v>
      </c>
      <c r="U18" s="34">
        <f t="shared" si="9"/>
        <v>34</v>
      </c>
      <c r="V18" s="41">
        <v>79.50198484301696</v>
      </c>
      <c r="W18" s="36">
        <f t="shared" si="10"/>
        <v>40</v>
      </c>
      <c r="X18" s="40">
        <v>75.03105590062111</v>
      </c>
    </row>
    <row r="19" spans="1:24" ht="18.75">
      <c r="A19" s="9">
        <v>13</v>
      </c>
      <c r="B19" s="7" t="s">
        <v>18</v>
      </c>
      <c r="C19" s="55">
        <f t="shared" si="3"/>
        <v>104.15263748597083</v>
      </c>
      <c r="D19" s="56">
        <f t="shared" si="0"/>
      </c>
      <c r="E19" s="57">
        <f t="shared" si="14"/>
        <v>8</v>
      </c>
      <c r="F19" s="55">
        <f t="shared" si="4"/>
        <v>103.37998808814773</v>
      </c>
      <c r="G19" s="56">
        <f t="shared" si="1"/>
      </c>
      <c r="H19" s="57">
        <f t="shared" si="5"/>
        <v>18</v>
      </c>
      <c r="I19" s="8">
        <f t="shared" si="6"/>
        <v>97.12629622383096</v>
      </c>
      <c r="J19" s="56" t="str">
        <f t="shared" si="2"/>
        <v>▲</v>
      </c>
      <c r="K19" s="19">
        <f t="shared" si="7"/>
        <v>37</v>
      </c>
      <c r="L19" s="60">
        <v>97.64309764309765</v>
      </c>
      <c r="M19" s="25">
        <f t="shared" si="11"/>
        <v>4</v>
      </c>
      <c r="N19" s="38">
        <v>89.72602739726028</v>
      </c>
      <c r="O19" s="36">
        <f t="shared" si="12"/>
        <v>18</v>
      </c>
      <c r="P19" s="48">
        <v>86.51315789473685</v>
      </c>
      <c r="Q19" s="35">
        <f t="shared" si="8"/>
        <v>9</v>
      </c>
      <c r="R19" s="49">
        <v>71.71052631578947</v>
      </c>
      <c r="S19" s="29">
        <f t="shared" si="13"/>
        <v>8</v>
      </c>
      <c r="T19" s="37">
        <v>93.75</v>
      </c>
      <c r="U19" s="34">
        <f t="shared" si="9"/>
        <v>16</v>
      </c>
      <c r="V19" s="38">
        <v>86.79245283018868</v>
      </c>
      <c r="W19" s="36">
        <f t="shared" si="10"/>
        <v>22</v>
      </c>
      <c r="X19" s="65">
        <v>89.0728476821192</v>
      </c>
    </row>
    <row r="20" spans="1:24" ht="18.75">
      <c r="A20" s="9">
        <v>14</v>
      </c>
      <c r="B20" s="7" t="s">
        <v>19</v>
      </c>
      <c r="C20" s="55">
        <f t="shared" si="3"/>
        <v>100.15561258616741</v>
      </c>
      <c r="D20" s="56">
        <f t="shared" si="0"/>
      </c>
      <c r="E20" s="57">
        <f t="shared" si="14"/>
        <v>29</v>
      </c>
      <c r="F20" s="55">
        <f t="shared" si="4"/>
        <v>104.43891557209506</v>
      </c>
      <c r="G20" s="56">
        <f t="shared" si="1"/>
      </c>
      <c r="H20" s="57">
        <f t="shared" si="5"/>
        <v>11</v>
      </c>
      <c r="I20" s="59">
        <f>P20/X20*100</f>
        <v>106.88938098829041</v>
      </c>
      <c r="J20" s="56">
        <f t="shared" si="2"/>
      </c>
      <c r="K20" s="19">
        <f t="shared" si="7"/>
        <v>16</v>
      </c>
      <c r="L20" s="37">
        <v>95.58011049723757</v>
      </c>
      <c r="M20" s="25">
        <f t="shared" si="11"/>
        <v>9</v>
      </c>
      <c r="N20" s="38">
        <v>91.02099927588704</v>
      </c>
      <c r="O20" s="36">
        <f t="shared" si="12"/>
        <v>12</v>
      </c>
      <c r="P20" s="48">
        <v>81.46027201145311</v>
      </c>
      <c r="Q20" s="35">
        <f t="shared" si="8"/>
        <v>25</v>
      </c>
      <c r="R20" s="49">
        <v>68.00286327845383</v>
      </c>
      <c r="S20" s="29">
        <f t="shared" si="13"/>
        <v>22</v>
      </c>
      <c r="T20" s="37">
        <v>95.43160690571048</v>
      </c>
      <c r="U20" s="34">
        <f t="shared" si="9"/>
        <v>7</v>
      </c>
      <c r="V20" s="38">
        <v>87.15237876350265</v>
      </c>
      <c r="W20" s="36">
        <f t="shared" si="10"/>
        <v>21</v>
      </c>
      <c r="X20" s="40">
        <v>76.20988283239939</v>
      </c>
    </row>
    <row r="21" spans="1:24" ht="18.75">
      <c r="A21" s="9">
        <v>15</v>
      </c>
      <c r="B21" s="7" t="s">
        <v>20</v>
      </c>
      <c r="C21" s="55">
        <f t="shared" si="3"/>
        <v>102.18048562063524</v>
      </c>
      <c r="D21" s="56">
        <f t="shared" si="0"/>
      </c>
      <c r="E21" s="57">
        <f t="shared" si="14"/>
        <v>17</v>
      </c>
      <c r="F21" s="59">
        <f t="shared" si="4"/>
        <v>107.95292587237175</v>
      </c>
      <c r="G21" s="56">
        <f t="shared" si="1"/>
      </c>
      <c r="H21" s="57">
        <f t="shared" si="5"/>
        <v>4</v>
      </c>
      <c r="I21" s="55">
        <f>P21/X21*100</f>
        <v>104.28839470840757</v>
      </c>
      <c r="J21" s="56">
        <f t="shared" si="2"/>
      </c>
      <c r="K21" s="19">
        <f t="shared" si="7"/>
        <v>22</v>
      </c>
      <c r="L21" s="37">
        <v>92.70256668344238</v>
      </c>
      <c r="M21" s="25">
        <f t="shared" si="11"/>
        <v>27</v>
      </c>
      <c r="N21" s="38">
        <v>89.64646464646465</v>
      </c>
      <c r="O21" s="36">
        <f t="shared" si="12"/>
        <v>19</v>
      </c>
      <c r="P21" s="48">
        <v>77.97520661157024</v>
      </c>
      <c r="Q21" s="35">
        <f t="shared" si="8"/>
        <v>34</v>
      </c>
      <c r="R21" s="49">
        <v>69.87603305785125</v>
      </c>
      <c r="S21" s="29">
        <f t="shared" si="13"/>
        <v>15</v>
      </c>
      <c r="T21" s="37">
        <v>90.72433559145388</v>
      </c>
      <c r="U21" s="34">
        <f t="shared" si="9"/>
        <v>30</v>
      </c>
      <c r="V21" s="38">
        <v>83.04218150830847</v>
      </c>
      <c r="W21" s="36">
        <f t="shared" si="10"/>
        <v>36</v>
      </c>
      <c r="X21" s="40">
        <v>74.76882430647291</v>
      </c>
    </row>
    <row r="22" spans="1:24" ht="18.75">
      <c r="A22" s="9">
        <v>16</v>
      </c>
      <c r="B22" s="7" t="s">
        <v>21</v>
      </c>
      <c r="C22" s="59">
        <f t="shared" si="3"/>
        <v>110.41436772459177</v>
      </c>
      <c r="D22" s="56">
        <f t="shared" si="0"/>
      </c>
      <c r="E22" s="57">
        <f t="shared" si="14"/>
        <v>1</v>
      </c>
      <c r="F22" s="55">
        <f t="shared" si="4"/>
        <v>102.61429587573596</v>
      </c>
      <c r="G22" s="56">
        <f t="shared" si="1"/>
      </c>
      <c r="H22" s="57">
        <f t="shared" si="5"/>
        <v>23</v>
      </c>
      <c r="I22" s="55">
        <f>P22/X22*100</f>
        <v>107.89549218298677</v>
      </c>
      <c r="J22" s="56">
        <f t="shared" si="2"/>
      </c>
      <c r="K22" s="19">
        <f t="shared" si="7"/>
        <v>11</v>
      </c>
      <c r="L22" s="37">
        <v>93.34500875656742</v>
      </c>
      <c r="M22" s="25">
        <f t="shared" si="11"/>
        <v>25</v>
      </c>
      <c r="N22" s="38">
        <v>85.997171145686</v>
      </c>
      <c r="O22" s="36">
        <f t="shared" si="12"/>
        <v>34</v>
      </c>
      <c r="P22" s="58">
        <v>76.30662020905923</v>
      </c>
      <c r="Q22" s="35">
        <f t="shared" si="8"/>
        <v>37</v>
      </c>
      <c r="R22" s="49">
        <v>63.90243902439025</v>
      </c>
      <c r="S22" s="29">
        <f t="shared" si="13"/>
        <v>32</v>
      </c>
      <c r="T22" s="42">
        <v>84.54063604240282</v>
      </c>
      <c r="U22" s="34">
        <f t="shared" si="9"/>
        <v>42</v>
      </c>
      <c r="V22" s="38">
        <v>83.80622837370242</v>
      </c>
      <c r="W22" s="36">
        <f t="shared" si="10"/>
        <v>34</v>
      </c>
      <c r="X22" s="40">
        <v>70.72271386430678</v>
      </c>
    </row>
    <row r="23" spans="1:24" ht="18.75">
      <c r="A23" s="9">
        <v>17</v>
      </c>
      <c r="B23" s="7" t="s">
        <v>22</v>
      </c>
      <c r="C23" s="55">
        <f t="shared" si="3"/>
        <v>101.11082657001025</v>
      </c>
      <c r="D23" s="56">
        <f t="shared" si="0"/>
      </c>
      <c r="E23" s="57">
        <f t="shared" si="14"/>
        <v>23</v>
      </c>
      <c r="F23" s="55">
        <f t="shared" si="4"/>
        <v>101.66322537128383</v>
      </c>
      <c r="G23" s="56">
        <f t="shared" si="1"/>
      </c>
      <c r="H23" s="57">
        <f t="shared" si="5"/>
        <v>29</v>
      </c>
      <c r="I23" s="55">
        <f>P23/X23*100</f>
        <v>93.47967716278939</v>
      </c>
      <c r="J23" s="56" t="str">
        <f t="shared" si="2"/>
        <v>▲</v>
      </c>
      <c r="K23" s="19">
        <f t="shared" si="7"/>
        <v>41</v>
      </c>
      <c r="L23" s="37">
        <v>92.95366795366795</v>
      </c>
      <c r="M23" s="25">
        <f t="shared" si="11"/>
        <v>26</v>
      </c>
      <c r="N23" s="38">
        <v>89.83679525222553</v>
      </c>
      <c r="O23" s="36">
        <f t="shared" si="12"/>
        <v>16</v>
      </c>
      <c r="P23" s="58">
        <v>74.07108239095315</v>
      </c>
      <c r="Q23" s="35">
        <f t="shared" si="8"/>
        <v>41</v>
      </c>
      <c r="R23" s="49">
        <v>64.05492730210017</v>
      </c>
      <c r="S23" s="29">
        <f t="shared" si="13"/>
        <v>31</v>
      </c>
      <c r="T23" s="37">
        <v>91.93245778611632</v>
      </c>
      <c r="U23" s="34">
        <f t="shared" si="9"/>
        <v>23</v>
      </c>
      <c r="V23" s="38">
        <v>88.36705202312139</v>
      </c>
      <c r="W23" s="36">
        <f t="shared" si="10"/>
        <v>16</v>
      </c>
      <c r="X23" s="40">
        <v>79.23763179237632</v>
      </c>
    </row>
    <row r="24" spans="1:24" ht="16.5" customHeight="1">
      <c r="A24" s="9">
        <v>18</v>
      </c>
      <c r="B24" s="7" t="s">
        <v>23</v>
      </c>
      <c r="C24" s="55">
        <f t="shared" si="3"/>
        <v>102.49582811848141</v>
      </c>
      <c r="D24" s="56">
        <f t="shared" si="0"/>
      </c>
      <c r="E24" s="57">
        <f t="shared" si="14"/>
        <v>14</v>
      </c>
      <c r="F24" s="55">
        <f t="shared" si="4"/>
        <v>99.78936197581683</v>
      </c>
      <c r="G24" s="56" t="str">
        <f t="shared" si="1"/>
        <v>▲</v>
      </c>
      <c r="H24" s="57">
        <f t="shared" si="5"/>
        <v>34</v>
      </c>
      <c r="I24" s="55">
        <f>P24/X24*100</f>
        <v>103.3446938535668</v>
      </c>
      <c r="J24" s="56">
        <f t="shared" si="2"/>
      </c>
      <c r="K24" s="19">
        <f t="shared" si="7"/>
        <v>25</v>
      </c>
      <c r="L24" s="60">
        <v>98.58156028368793</v>
      </c>
      <c r="M24" s="25">
        <f t="shared" si="11"/>
        <v>1</v>
      </c>
      <c r="N24" s="38">
        <v>91.63879598662207</v>
      </c>
      <c r="O24" s="36">
        <f t="shared" si="12"/>
        <v>10</v>
      </c>
      <c r="P24" s="48">
        <v>85.97014925373134</v>
      </c>
      <c r="Q24" s="35">
        <f t="shared" si="8"/>
        <v>10</v>
      </c>
      <c r="R24" s="49">
        <v>71.24378109452736</v>
      </c>
      <c r="S24" s="29">
        <f t="shared" si="13"/>
        <v>9</v>
      </c>
      <c r="T24" s="60">
        <v>96.18104667609619</v>
      </c>
      <c r="U24" s="34">
        <f t="shared" si="9"/>
        <v>5</v>
      </c>
      <c r="V24" s="38">
        <v>91.83222958057395</v>
      </c>
      <c r="W24" s="36">
        <f t="shared" si="10"/>
        <v>11</v>
      </c>
      <c r="X24" s="40">
        <v>83.1877729257642</v>
      </c>
    </row>
    <row r="25" spans="1:24" ht="18.75">
      <c r="A25" s="9">
        <v>19</v>
      </c>
      <c r="B25" s="7" t="s">
        <v>24</v>
      </c>
      <c r="C25" s="55">
        <f t="shared" si="3"/>
        <v>100.33754293860171</v>
      </c>
      <c r="D25" s="56">
        <f t="shared" si="0"/>
      </c>
      <c r="E25" s="57">
        <f t="shared" si="14"/>
        <v>28</v>
      </c>
      <c r="F25" s="55">
        <f t="shared" si="4"/>
        <v>103.12336443244341</v>
      </c>
      <c r="G25" s="56">
        <f t="shared" si="1"/>
      </c>
      <c r="H25" s="57">
        <f t="shared" si="5"/>
        <v>20</v>
      </c>
      <c r="I25" s="59">
        <f>P25/X25*100</f>
        <v>132.9892706777129</v>
      </c>
      <c r="J25" s="56">
        <f t="shared" si="2"/>
      </c>
      <c r="K25" s="19">
        <f t="shared" si="7"/>
        <v>1</v>
      </c>
      <c r="L25" s="37">
        <v>94.91833030852995</v>
      </c>
      <c r="M25" s="25">
        <f t="shared" si="11"/>
        <v>10</v>
      </c>
      <c r="N25" s="38">
        <v>87.5945537065053</v>
      </c>
      <c r="O25" s="36">
        <f t="shared" si="12"/>
        <v>31</v>
      </c>
      <c r="P25" s="62">
        <v>91.8918918918919</v>
      </c>
      <c r="Q25" s="35">
        <f t="shared" si="8"/>
        <v>2</v>
      </c>
      <c r="R25" s="49">
        <v>78.57142857142857</v>
      </c>
      <c r="S25" s="29">
        <f t="shared" si="13"/>
        <v>1</v>
      </c>
      <c r="T25" s="37">
        <v>94.59901800327333</v>
      </c>
      <c r="U25" s="34">
        <f t="shared" si="9"/>
        <v>11</v>
      </c>
      <c r="V25" s="38">
        <v>84.94152046783626</v>
      </c>
      <c r="W25" s="36">
        <f t="shared" si="10"/>
        <v>28</v>
      </c>
      <c r="X25" s="39">
        <v>69.09722222222221</v>
      </c>
    </row>
    <row r="26" spans="1:24" ht="18.75">
      <c r="A26" s="9">
        <v>20</v>
      </c>
      <c r="B26" s="7" t="s">
        <v>25</v>
      </c>
      <c r="C26" s="55">
        <f t="shared" si="3"/>
        <v>104.15045943965275</v>
      </c>
      <c r="D26" s="56">
        <f t="shared" si="0"/>
      </c>
      <c r="E26" s="57">
        <f t="shared" si="14"/>
        <v>9</v>
      </c>
      <c r="F26" s="55">
        <f t="shared" si="4"/>
        <v>99.40696483019985</v>
      </c>
      <c r="G26" s="56" t="str">
        <f t="shared" si="1"/>
        <v>▲</v>
      </c>
      <c r="H26" s="57">
        <f t="shared" si="5"/>
        <v>36</v>
      </c>
      <c r="I26" s="55">
        <f aca="true" t="shared" si="15" ref="I26:I50">P26/X26*100</f>
        <v>104.61096961652976</v>
      </c>
      <c r="J26" s="56">
        <f t="shared" si="2"/>
      </c>
      <c r="K26" s="19">
        <f t="shared" si="7"/>
        <v>21</v>
      </c>
      <c r="L26" s="37">
        <v>91.78082191780823</v>
      </c>
      <c r="M26" s="25">
        <f t="shared" si="11"/>
        <v>31</v>
      </c>
      <c r="N26" s="38">
        <v>84.63219227967953</v>
      </c>
      <c r="O26" s="36">
        <f t="shared" si="12"/>
        <v>37</v>
      </c>
      <c r="P26" s="58">
        <v>76.14879649890591</v>
      </c>
      <c r="Q26" s="35">
        <f t="shared" si="8"/>
        <v>38</v>
      </c>
      <c r="R26" s="49">
        <v>64.18672501823487</v>
      </c>
      <c r="S26" s="29">
        <f t="shared" si="13"/>
        <v>30</v>
      </c>
      <c r="T26" s="42">
        <v>88.12330009066183</v>
      </c>
      <c r="U26" s="34">
        <f t="shared" si="9"/>
        <v>38</v>
      </c>
      <c r="V26" s="38">
        <v>85.13708513708514</v>
      </c>
      <c r="W26" s="36">
        <f t="shared" si="10"/>
        <v>27</v>
      </c>
      <c r="X26" s="40">
        <v>72.79236276849642</v>
      </c>
    </row>
    <row r="27" spans="1:24" ht="18.75">
      <c r="A27" s="9">
        <v>21</v>
      </c>
      <c r="B27" s="7" t="s">
        <v>26</v>
      </c>
      <c r="C27" s="55">
        <f t="shared" si="3"/>
        <v>102.28265305377357</v>
      </c>
      <c r="D27" s="56">
        <f t="shared" si="0"/>
      </c>
      <c r="E27" s="57">
        <f t="shared" si="14"/>
        <v>16</v>
      </c>
      <c r="F27" s="55">
        <f t="shared" si="4"/>
        <v>105.8494709402977</v>
      </c>
      <c r="G27" s="56">
        <f t="shared" si="1"/>
      </c>
      <c r="H27" s="57">
        <f t="shared" si="5"/>
        <v>6</v>
      </c>
      <c r="I27" s="55">
        <f t="shared" si="15"/>
        <v>107.63995779987125</v>
      </c>
      <c r="J27" s="56">
        <f t="shared" si="2"/>
      </c>
      <c r="K27" s="19">
        <f t="shared" si="7"/>
        <v>12</v>
      </c>
      <c r="L27" s="37">
        <v>94.01561144839549</v>
      </c>
      <c r="M27" s="25">
        <f t="shared" si="11"/>
        <v>19</v>
      </c>
      <c r="N27" s="38">
        <v>89.7677793904209</v>
      </c>
      <c r="O27" s="36">
        <f t="shared" si="12"/>
        <v>17</v>
      </c>
      <c r="P27" s="48">
        <v>83.17448680351906</v>
      </c>
      <c r="Q27" s="35">
        <f t="shared" si="8"/>
        <v>17</v>
      </c>
      <c r="R27" s="49">
        <v>72.80058651026393</v>
      </c>
      <c r="S27" s="29">
        <f t="shared" si="13"/>
        <v>5</v>
      </c>
      <c r="T27" s="37">
        <v>91.91745485812554</v>
      </c>
      <c r="U27" s="34">
        <f t="shared" si="9"/>
        <v>24</v>
      </c>
      <c r="V27" s="38">
        <v>84.80701754385966</v>
      </c>
      <c r="W27" s="36">
        <f t="shared" si="10"/>
        <v>29</v>
      </c>
      <c r="X27" s="40">
        <v>77.27101394647569</v>
      </c>
    </row>
    <row r="28" spans="1:24" ht="18.75">
      <c r="A28" s="9">
        <v>22</v>
      </c>
      <c r="B28" s="7" t="s">
        <v>27</v>
      </c>
      <c r="C28" s="59">
        <f t="shared" si="3"/>
        <v>109.11020620343095</v>
      </c>
      <c r="D28" s="56">
        <f t="shared" si="0"/>
      </c>
      <c r="E28" s="57">
        <f t="shared" si="14"/>
        <v>2</v>
      </c>
      <c r="F28" s="55">
        <f t="shared" si="4"/>
        <v>105.6312647376598</v>
      </c>
      <c r="G28" s="56">
        <f t="shared" si="1"/>
      </c>
      <c r="H28" s="57">
        <f t="shared" si="5"/>
        <v>7</v>
      </c>
      <c r="I28" s="59">
        <f>P28/X28*100</f>
        <v>114.66532520565782</v>
      </c>
      <c r="J28" s="56">
        <f t="shared" si="2"/>
      </c>
      <c r="K28" s="19">
        <f t="shared" si="7"/>
        <v>5</v>
      </c>
      <c r="L28" s="37">
        <v>94.80737018425461</v>
      </c>
      <c r="M28" s="25">
        <f t="shared" si="11"/>
        <v>11</v>
      </c>
      <c r="N28" s="38">
        <v>88.86010362694302</v>
      </c>
      <c r="O28" s="36">
        <f t="shared" si="12"/>
        <v>23</v>
      </c>
      <c r="P28" s="48">
        <v>81.9672131147541</v>
      </c>
      <c r="Q28" s="35">
        <f t="shared" si="8"/>
        <v>24</v>
      </c>
      <c r="R28" s="49">
        <v>71.87894073139974</v>
      </c>
      <c r="S28" s="29">
        <f t="shared" si="13"/>
        <v>7</v>
      </c>
      <c r="T28" s="37">
        <v>86.89138576779027</v>
      </c>
      <c r="U28" s="34">
        <f t="shared" si="9"/>
        <v>40</v>
      </c>
      <c r="V28" s="38">
        <v>84.12291933418695</v>
      </c>
      <c r="W28" s="36">
        <f t="shared" si="10"/>
        <v>31</v>
      </c>
      <c r="X28" s="40">
        <v>71.48387096774194</v>
      </c>
    </row>
    <row r="29" spans="1:24" ht="18.75">
      <c r="A29" s="9">
        <v>23</v>
      </c>
      <c r="B29" s="7" t="s">
        <v>28</v>
      </c>
      <c r="C29" s="55">
        <f t="shared" si="3"/>
        <v>102.64130668385987</v>
      </c>
      <c r="D29" s="56">
        <f t="shared" si="0"/>
      </c>
      <c r="E29" s="57">
        <f t="shared" si="14"/>
        <v>13</v>
      </c>
      <c r="F29" s="55">
        <f t="shared" si="4"/>
        <v>99.91334261180116</v>
      </c>
      <c r="G29" s="56" t="str">
        <f t="shared" si="1"/>
        <v>▲</v>
      </c>
      <c r="H29" s="57">
        <f t="shared" si="5"/>
        <v>33</v>
      </c>
      <c r="I29" s="55">
        <f t="shared" si="15"/>
        <v>95.59082892416227</v>
      </c>
      <c r="J29" s="56" t="str">
        <f t="shared" si="2"/>
        <v>▲</v>
      </c>
      <c r="K29" s="19">
        <f t="shared" si="7"/>
        <v>40</v>
      </c>
      <c r="L29" s="37">
        <v>94.58413926499033</v>
      </c>
      <c r="M29" s="25">
        <f t="shared" si="11"/>
        <v>13</v>
      </c>
      <c r="N29" s="61">
        <v>96.7551622418879</v>
      </c>
      <c r="O29" s="36">
        <f t="shared" si="12"/>
        <v>4</v>
      </c>
      <c r="P29" s="48">
        <v>80.41543026706232</v>
      </c>
      <c r="Q29" s="35">
        <f t="shared" si="8"/>
        <v>29</v>
      </c>
      <c r="R29" s="49">
        <v>72.40356083086054</v>
      </c>
      <c r="S29" s="29">
        <f t="shared" si="13"/>
        <v>6</v>
      </c>
      <c r="T29" s="37">
        <v>92.15017064846417</v>
      </c>
      <c r="U29" s="34">
        <f t="shared" si="9"/>
        <v>22</v>
      </c>
      <c r="V29" s="61">
        <v>96.83908045977012</v>
      </c>
      <c r="W29" s="36">
        <f t="shared" si="10"/>
        <v>4</v>
      </c>
      <c r="X29" s="40">
        <v>84.1246290801187</v>
      </c>
    </row>
    <row r="30" spans="1:24" ht="18.75">
      <c r="A30" s="9">
        <v>24</v>
      </c>
      <c r="B30" s="7" t="s">
        <v>29</v>
      </c>
      <c r="C30" s="55">
        <f t="shared" si="3"/>
        <v>103.7368891450338</v>
      </c>
      <c r="D30" s="56">
        <f t="shared" si="0"/>
      </c>
      <c r="E30" s="57">
        <f t="shared" si="14"/>
        <v>11</v>
      </c>
      <c r="F30" s="55">
        <f t="shared" si="4"/>
        <v>102.88247313056654</v>
      </c>
      <c r="G30" s="56">
        <f t="shared" si="1"/>
      </c>
      <c r="H30" s="57">
        <f t="shared" si="5"/>
        <v>21</v>
      </c>
      <c r="I30" s="55">
        <f t="shared" si="15"/>
        <v>112.1921540553616</v>
      </c>
      <c r="J30" s="56">
        <f t="shared" si="2"/>
      </c>
      <c r="K30" s="19">
        <f t="shared" si="7"/>
        <v>7</v>
      </c>
      <c r="L30" s="60">
        <v>97.76876267748479</v>
      </c>
      <c r="M30" s="25">
        <f t="shared" si="11"/>
        <v>2</v>
      </c>
      <c r="N30" s="38">
        <v>94.85672299779574</v>
      </c>
      <c r="O30" s="36">
        <f t="shared" si="12"/>
        <v>7</v>
      </c>
      <c r="P30" s="62">
        <v>90.01572327044025</v>
      </c>
      <c r="Q30" s="35">
        <f t="shared" si="8"/>
        <v>3</v>
      </c>
      <c r="R30" s="49">
        <v>75.78616352201259</v>
      </c>
      <c r="S30" s="29">
        <f t="shared" si="13"/>
        <v>2</v>
      </c>
      <c r="T30" s="37">
        <v>94.24686192468619</v>
      </c>
      <c r="U30" s="34">
        <f t="shared" si="9"/>
        <v>15</v>
      </c>
      <c r="V30" s="38">
        <v>92.19910846953938</v>
      </c>
      <c r="W30" s="36">
        <f t="shared" si="10"/>
        <v>10</v>
      </c>
      <c r="X30" s="40">
        <v>80.23352793994995</v>
      </c>
    </row>
    <row r="31" spans="1:24" ht="18.75">
      <c r="A31" s="9">
        <v>25</v>
      </c>
      <c r="B31" s="7" t="s">
        <v>30</v>
      </c>
      <c r="C31" s="55">
        <f t="shared" si="3"/>
        <v>101.24443124443123</v>
      </c>
      <c r="D31" s="56">
        <f t="shared" si="0"/>
      </c>
      <c r="E31" s="57">
        <f t="shared" si="14"/>
        <v>22</v>
      </c>
      <c r="F31" s="55">
        <f t="shared" si="4"/>
        <v>100.1796860223189</v>
      </c>
      <c r="G31" s="56">
        <f t="shared" si="1"/>
      </c>
      <c r="H31" s="57">
        <f t="shared" si="5"/>
        <v>30</v>
      </c>
      <c r="I31" s="55">
        <f t="shared" si="15"/>
        <v>102.62423454924566</v>
      </c>
      <c r="J31" s="56">
        <f t="shared" si="2"/>
      </c>
      <c r="K31" s="19">
        <f t="shared" si="7"/>
        <v>27</v>
      </c>
      <c r="L31" s="37">
        <v>94.28571428571428</v>
      </c>
      <c r="M31" s="25">
        <f t="shared" si="11"/>
        <v>15</v>
      </c>
      <c r="N31" s="38">
        <v>94.61414790996785</v>
      </c>
      <c r="O31" s="36">
        <f t="shared" si="12"/>
        <v>8</v>
      </c>
      <c r="P31" s="48">
        <v>83.02642113690952</v>
      </c>
      <c r="Q31" s="35">
        <f t="shared" si="8"/>
        <v>20</v>
      </c>
      <c r="R31" s="49">
        <v>74.45956765412329</v>
      </c>
      <c r="S31" s="29">
        <f t="shared" si="13"/>
        <v>4</v>
      </c>
      <c r="T31" s="37">
        <v>93.12681510164569</v>
      </c>
      <c r="U31" s="34">
        <f t="shared" si="9"/>
        <v>19</v>
      </c>
      <c r="V31" s="38">
        <v>94.44444444444444</v>
      </c>
      <c r="W31" s="36">
        <f t="shared" si="10"/>
        <v>7</v>
      </c>
      <c r="X31" s="40">
        <v>80.90332805071316</v>
      </c>
    </row>
    <row r="32" spans="1:24" ht="18.75">
      <c r="A32" s="9">
        <v>26</v>
      </c>
      <c r="B32" s="7" t="s">
        <v>31</v>
      </c>
      <c r="C32" s="55">
        <f t="shared" si="3"/>
        <v>101.26169747194935</v>
      </c>
      <c r="D32" s="56">
        <f t="shared" si="0"/>
      </c>
      <c r="E32" s="57">
        <f t="shared" si="14"/>
        <v>21</v>
      </c>
      <c r="F32" s="55">
        <f t="shared" si="4"/>
        <v>99.97039300671207</v>
      </c>
      <c r="G32" s="56" t="str">
        <f t="shared" si="1"/>
        <v>▲</v>
      </c>
      <c r="H32" s="57">
        <f t="shared" si="5"/>
        <v>32</v>
      </c>
      <c r="I32" s="55">
        <f t="shared" si="15"/>
        <v>99.56041086350974</v>
      </c>
      <c r="J32" s="56" t="str">
        <f t="shared" si="2"/>
        <v>▲</v>
      </c>
      <c r="K32" s="19">
        <f t="shared" si="7"/>
        <v>35</v>
      </c>
      <c r="L32" s="37">
        <v>97.42441209406495</v>
      </c>
      <c r="M32" s="25">
        <f t="shared" si="11"/>
        <v>6</v>
      </c>
      <c r="N32" s="61">
        <v>97.42813918305598</v>
      </c>
      <c r="O32" s="36">
        <f t="shared" si="12"/>
        <v>3</v>
      </c>
      <c r="P32" s="48">
        <v>87.04735376044567</v>
      </c>
      <c r="Q32" s="35">
        <f t="shared" si="8"/>
        <v>7</v>
      </c>
      <c r="R32" s="49">
        <v>71.10027855153204</v>
      </c>
      <c r="S32" s="29">
        <f t="shared" si="13"/>
        <v>11</v>
      </c>
      <c r="T32" s="60">
        <v>96.21052631578947</v>
      </c>
      <c r="U32" s="63">
        <f t="shared" si="9"/>
        <v>4</v>
      </c>
      <c r="V32" s="61">
        <v>97.4569932685116</v>
      </c>
      <c r="W32" s="64">
        <f t="shared" si="10"/>
        <v>2</v>
      </c>
      <c r="X32" s="65">
        <v>87.43169398907104</v>
      </c>
    </row>
    <row r="33" spans="1:24" ht="18.75">
      <c r="A33" s="9">
        <v>27</v>
      </c>
      <c r="B33" s="7" t="s">
        <v>32</v>
      </c>
      <c r="C33" s="55">
        <f t="shared" si="3"/>
        <v>98.78738613973994</v>
      </c>
      <c r="D33" s="56" t="str">
        <f t="shared" si="0"/>
        <v>▲</v>
      </c>
      <c r="E33" s="57">
        <f t="shared" si="14"/>
        <v>36</v>
      </c>
      <c r="F33" s="55">
        <f t="shared" si="4"/>
        <v>98.70201131978031</v>
      </c>
      <c r="G33" s="56" t="str">
        <f t="shared" si="1"/>
        <v>▲</v>
      </c>
      <c r="H33" s="57">
        <f t="shared" si="5"/>
        <v>38</v>
      </c>
      <c r="I33" s="55">
        <f t="shared" si="15"/>
        <v>83.14760123983945</v>
      </c>
      <c r="J33" s="56" t="str">
        <f t="shared" si="2"/>
        <v>▲</v>
      </c>
      <c r="K33" s="19">
        <f t="shared" si="7"/>
        <v>43</v>
      </c>
      <c r="L33" s="37">
        <v>93.45088161209067</v>
      </c>
      <c r="M33" s="25">
        <f t="shared" si="11"/>
        <v>23</v>
      </c>
      <c r="N33" s="38">
        <v>89.52641165755921</v>
      </c>
      <c r="O33" s="36">
        <f t="shared" si="12"/>
        <v>20</v>
      </c>
      <c r="P33" s="58">
        <v>65.22094926350246</v>
      </c>
      <c r="Q33" s="35">
        <f t="shared" si="8"/>
        <v>43</v>
      </c>
      <c r="R33" s="49">
        <v>49.50900163666121</v>
      </c>
      <c r="S33" s="29">
        <f t="shared" si="13"/>
        <v>41</v>
      </c>
      <c r="T33" s="37">
        <v>94.59798994974874</v>
      </c>
      <c r="U33" s="34">
        <f t="shared" si="9"/>
        <v>12</v>
      </c>
      <c r="V33" s="38">
        <v>90.70373588184188</v>
      </c>
      <c r="W33" s="36">
        <f t="shared" si="10"/>
        <v>12</v>
      </c>
      <c r="X33" s="40">
        <v>78.43996494303242</v>
      </c>
    </row>
    <row r="34" spans="1:24" ht="18.75">
      <c r="A34" s="9">
        <v>28</v>
      </c>
      <c r="B34" s="7" t="s">
        <v>33</v>
      </c>
      <c r="C34" s="55">
        <f t="shared" si="3"/>
        <v>100.7496251874063</v>
      </c>
      <c r="D34" s="56">
        <f t="shared" si="0"/>
      </c>
      <c r="E34" s="57">
        <f t="shared" si="14"/>
        <v>26</v>
      </c>
      <c r="F34" s="55">
        <f t="shared" si="4"/>
        <v>97.14456391875747</v>
      </c>
      <c r="G34" s="56" t="str">
        <f t="shared" si="1"/>
        <v>▲</v>
      </c>
      <c r="H34" s="57">
        <f t="shared" si="5"/>
        <v>39</v>
      </c>
      <c r="I34" s="55">
        <f t="shared" si="15"/>
        <v>93.3548946385703</v>
      </c>
      <c r="J34" s="56" t="str">
        <f t="shared" si="2"/>
        <v>▲</v>
      </c>
      <c r="K34" s="19">
        <f t="shared" si="7"/>
        <v>42</v>
      </c>
      <c r="L34" s="37">
        <v>97.3913043478261</v>
      </c>
      <c r="M34" s="25">
        <f t="shared" si="11"/>
        <v>7</v>
      </c>
      <c r="N34" s="61">
        <v>96.11111111111111</v>
      </c>
      <c r="O34" s="36">
        <f t="shared" si="12"/>
        <v>6</v>
      </c>
      <c r="P34" s="48">
        <v>83.15217391304348</v>
      </c>
      <c r="Q34" s="35">
        <f t="shared" si="8"/>
        <v>18</v>
      </c>
      <c r="R34" s="49">
        <v>70.65217391304348</v>
      </c>
      <c r="S34" s="29">
        <f t="shared" si="13"/>
        <v>14</v>
      </c>
      <c r="T34" s="60">
        <v>96.66666666666667</v>
      </c>
      <c r="U34" s="63">
        <f t="shared" si="9"/>
        <v>3</v>
      </c>
      <c r="V34" s="61">
        <v>98.93617021276596</v>
      </c>
      <c r="W34" s="64">
        <f t="shared" si="10"/>
        <v>1</v>
      </c>
      <c r="X34" s="65">
        <v>89.07103825136612</v>
      </c>
    </row>
    <row r="35" spans="1:24" ht="18.75">
      <c r="A35" s="9">
        <v>29</v>
      </c>
      <c r="B35" s="7" t="s">
        <v>34</v>
      </c>
      <c r="C35" s="55">
        <f t="shared" si="3"/>
        <v>93.56809198706432</v>
      </c>
      <c r="D35" s="56" t="str">
        <f t="shared" si="0"/>
        <v>▲</v>
      </c>
      <c r="E35" s="57">
        <f t="shared" si="14"/>
        <v>43</v>
      </c>
      <c r="F35" s="55">
        <f t="shared" si="4"/>
        <v>99.21552436003303</v>
      </c>
      <c r="G35" s="56" t="str">
        <f t="shared" si="1"/>
        <v>▲</v>
      </c>
      <c r="H35" s="57">
        <f t="shared" si="5"/>
        <v>37</v>
      </c>
      <c r="I35" s="55">
        <f t="shared" si="15"/>
        <v>99.52919020715633</v>
      </c>
      <c r="J35" s="56" t="str">
        <f t="shared" si="2"/>
        <v>▲</v>
      </c>
      <c r="K35" s="19">
        <f t="shared" si="7"/>
        <v>36</v>
      </c>
      <c r="L35" s="37">
        <v>91.30434782608695</v>
      </c>
      <c r="M35" s="25">
        <f t="shared" si="11"/>
        <v>35</v>
      </c>
      <c r="N35" s="38">
        <v>96.42857142857143</v>
      </c>
      <c r="O35" s="36">
        <f t="shared" si="12"/>
        <v>5</v>
      </c>
      <c r="P35" s="48">
        <v>85.31073446327684</v>
      </c>
      <c r="Q35" s="35">
        <f t="shared" si="8"/>
        <v>12</v>
      </c>
      <c r="R35" s="49">
        <v>75.14124293785311</v>
      </c>
      <c r="S35" s="29">
        <f t="shared" si="13"/>
        <v>3</v>
      </c>
      <c r="T35" s="60">
        <v>97.58064516129032</v>
      </c>
      <c r="U35" s="63">
        <f t="shared" si="9"/>
        <v>2</v>
      </c>
      <c r="V35" s="61">
        <v>97.19101123595506</v>
      </c>
      <c r="W35" s="64">
        <f t="shared" si="10"/>
        <v>3</v>
      </c>
      <c r="X35" s="65">
        <v>85.71428571428571</v>
      </c>
    </row>
    <row r="36" spans="1:24" ht="18.75">
      <c r="A36" s="9">
        <v>30</v>
      </c>
      <c r="B36" s="7" t="s">
        <v>35</v>
      </c>
      <c r="C36" s="55">
        <f t="shared" si="3"/>
        <v>98.70426829268293</v>
      </c>
      <c r="D36" s="56" t="str">
        <f t="shared" si="0"/>
        <v>▲</v>
      </c>
      <c r="E36" s="57">
        <f t="shared" si="14"/>
        <v>37</v>
      </c>
      <c r="F36" s="55">
        <f t="shared" si="4"/>
        <v>104.65116279069768</v>
      </c>
      <c r="G36" s="56">
        <f t="shared" si="1"/>
      </c>
      <c r="H36" s="57">
        <f t="shared" si="5"/>
        <v>10</v>
      </c>
      <c r="I36" s="59">
        <f t="shared" si="15"/>
        <v>129.61956521739128</v>
      </c>
      <c r="J36" s="56">
        <f t="shared" si="2"/>
      </c>
      <c r="K36" s="19">
        <f t="shared" si="7"/>
        <v>2</v>
      </c>
      <c r="L36" s="37">
        <v>90.2439024390244</v>
      </c>
      <c r="M36" s="25">
        <f t="shared" si="11"/>
        <v>38</v>
      </c>
      <c r="N36" s="61">
        <v>100</v>
      </c>
      <c r="O36" s="36">
        <f t="shared" si="12"/>
        <v>1</v>
      </c>
      <c r="P36" s="62">
        <v>97.82608695652173</v>
      </c>
      <c r="Q36" s="35">
        <f t="shared" si="8"/>
        <v>1</v>
      </c>
      <c r="R36" s="49">
        <v>67.3913043478261</v>
      </c>
      <c r="S36" s="29">
        <f t="shared" si="13"/>
        <v>24</v>
      </c>
      <c r="T36" s="37">
        <v>91.42857142857143</v>
      </c>
      <c r="U36" s="34">
        <f t="shared" si="9"/>
        <v>27</v>
      </c>
      <c r="V36" s="38">
        <v>95.55555555555556</v>
      </c>
      <c r="W36" s="36">
        <f t="shared" si="10"/>
        <v>6</v>
      </c>
      <c r="X36" s="40">
        <v>75.47169811320755</v>
      </c>
    </row>
    <row r="37" spans="1:24" ht="18.75">
      <c r="A37" s="9">
        <v>31</v>
      </c>
      <c r="B37" s="7" t="s">
        <v>36</v>
      </c>
      <c r="C37" s="59">
        <f t="shared" si="3"/>
        <v>105.85905136702567</v>
      </c>
      <c r="D37" s="56">
        <f t="shared" si="0"/>
      </c>
      <c r="E37" s="57">
        <f t="shared" si="14"/>
        <v>5</v>
      </c>
      <c r="F37" s="55">
        <f t="shared" si="4"/>
        <v>102.35559229404363</v>
      </c>
      <c r="G37" s="56">
        <f t="shared" si="1"/>
      </c>
      <c r="H37" s="57">
        <f t="shared" si="5"/>
        <v>25</v>
      </c>
      <c r="I37" s="55">
        <f t="shared" si="15"/>
        <v>104.64845499328257</v>
      </c>
      <c r="J37" s="56">
        <f t="shared" si="2"/>
      </c>
      <c r="K37" s="19">
        <f t="shared" si="7"/>
        <v>20</v>
      </c>
      <c r="L37" s="60">
        <v>97.61029411764706</v>
      </c>
      <c r="M37" s="25">
        <f t="shared" si="11"/>
        <v>5</v>
      </c>
      <c r="N37" s="61">
        <v>98.00664451827242</v>
      </c>
      <c r="O37" s="36">
        <f t="shared" si="12"/>
        <v>2</v>
      </c>
      <c r="P37" s="48">
        <v>87.58620689655172</v>
      </c>
      <c r="Q37" s="35">
        <f t="shared" si="8"/>
        <v>6</v>
      </c>
      <c r="R37" s="49">
        <v>71.20689655172414</v>
      </c>
      <c r="S37" s="29">
        <f t="shared" si="13"/>
        <v>10</v>
      </c>
      <c r="T37" s="37">
        <v>92.20779220779221</v>
      </c>
      <c r="U37" s="34">
        <f t="shared" si="9"/>
        <v>21</v>
      </c>
      <c r="V37" s="61">
        <v>95.75113808801214</v>
      </c>
      <c r="W37" s="36">
        <f t="shared" si="10"/>
        <v>5</v>
      </c>
      <c r="X37" s="40">
        <v>83.69565217391305</v>
      </c>
    </row>
    <row r="38" spans="1:24" ht="18.75">
      <c r="A38" s="9">
        <v>32</v>
      </c>
      <c r="B38" s="7" t="s">
        <v>37</v>
      </c>
      <c r="C38" s="55">
        <f t="shared" si="3"/>
        <v>99.43241252302025</v>
      </c>
      <c r="D38" s="56" t="str">
        <f t="shared" si="0"/>
        <v>▲</v>
      </c>
      <c r="E38" s="57">
        <f t="shared" si="14"/>
        <v>33</v>
      </c>
      <c r="F38" s="59">
        <f t="shared" si="4"/>
        <v>106.80023968677826</v>
      </c>
      <c r="G38" s="56">
        <f t="shared" si="1"/>
      </c>
      <c r="H38" s="57">
        <f t="shared" si="5"/>
        <v>5</v>
      </c>
      <c r="I38" s="55">
        <f t="shared" si="15"/>
        <v>102.38648315312385</v>
      </c>
      <c r="J38" s="56">
        <f t="shared" si="2"/>
      </c>
      <c r="K38" s="19">
        <f t="shared" si="7"/>
        <v>29</v>
      </c>
      <c r="L38" s="37">
        <v>91.89686924493554</v>
      </c>
      <c r="M38" s="25">
        <f t="shared" si="11"/>
        <v>30</v>
      </c>
      <c r="N38" s="41">
        <v>83.8810641627543</v>
      </c>
      <c r="O38" s="36">
        <f t="shared" si="12"/>
        <v>41</v>
      </c>
      <c r="P38" s="48">
        <v>82.15547703180212</v>
      </c>
      <c r="Q38" s="35">
        <f t="shared" si="8"/>
        <v>21</v>
      </c>
      <c r="R38" s="49">
        <v>63.25088339222616</v>
      </c>
      <c r="S38" s="29">
        <f t="shared" si="13"/>
        <v>34</v>
      </c>
      <c r="T38" s="37">
        <v>92.42144177449168</v>
      </c>
      <c r="U38" s="34">
        <f t="shared" si="9"/>
        <v>20</v>
      </c>
      <c r="V38" s="38">
        <v>78.54014598540145</v>
      </c>
      <c r="W38" s="36">
        <f t="shared" si="10"/>
        <v>42</v>
      </c>
      <c r="X38" s="40">
        <v>80.2405498281787</v>
      </c>
    </row>
    <row r="39" spans="1:24" ht="18.75">
      <c r="A39" s="9">
        <v>33</v>
      </c>
      <c r="B39" s="7" t="s">
        <v>38</v>
      </c>
      <c r="C39" s="59">
        <f t="shared" si="3"/>
        <v>106.20465513279275</v>
      </c>
      <c r="D39" s="56">
        <f t="shared" si="0"/>
      </c>
      <c r="E39" s="57">
        <f t="shared" si="14"/>
        <v>4</v>
      </c>
      <c r="F39" s="55">
        <f t="shared" si="4"/>
        <v>99.44083483446178</v>
      </c>
      <c r="G39" s="56" t="str">
        <f t="shared" si="1"/>
        <v>▲</v>
      </c>
      <c r="H39" s="57">
        <f t="shared" si="5"/>
        <v>35</v>
      </c>
      <c r="I39" s="55">
        <f t="shared" si="15"/>
        <v>110.5540932895558</v>
      </c>
      <c r="J39" s="56">
        <f t="shared" si="2"/>
      </c>
      <c r="K39" s="19">
        <f t="shared" si="7"/>
        <v>9</v>
      </c>
      <c r="L39" s="37">
        <v>94.27792915531336</v>
      </c>
      <c r="M39" s="25">
        <f t="shared" si="11"/>
        <v>16</v>
      </c>
      <c r="N39" s="38">
        <v>91.97465681098205</v>
      </c>
      <c r="O39" s="36">
        <f t="shared" si="12"/>
        <v>9</v>
      </c>
      <c r="P39" s="48">
        <v>78.46715328467153</v>
      </c>
      <c r="Q39" s="35">
        <f t="shared" si="8"/>
        <v>31</v>
      </c>
      <c r="R39" s="49">
        <v>57.54257907542579</v>
      </c>
      <c r="S39" s="29">
        <f t="shared" si="13"/>
        <v>40</v>
      </c>
      <c r="T39" s="37">
        <v>88.77005347593582</v>
      </c>
      <c r="U39" s="34">
        <f t="shared" si="9"/>
        <v>35</v>
      </c>
      <c r="V39" s="38">
        <v>92.49183895538629</v>
      </c>
      <c r="W39" s="36">
        <f t="shared" si="10"/>
        <v>9</v>
      </c>
      <c r="X39" s="40">
        <v>70.97625329815304</v>
      </c>
    </row>
    <row r="40" spans="1:24" ht="18.75">
      <c r="A40" s="9">
        <v>34</v>
      </c>
      <c r="B40" s="7" t="s">
        <v>39</v>
      </c>
      <c r="C40" s="55">
        <f t="shared" si="3"/>
        <v>100.08119354511315</v>
      </c>
      <c r="D40" s="56">
        <f t="shared" si="0"/>
      </c>
      <c r="E40" s="57">
        <f t="shared" si="14"/>
        <v>30</v>
      </c>
      <c r="F40" s="59">
        <f t="shared" si="4"/>
        <v>109.15795161956832</v>
      </c>
      <c r="G40" s="56">
        <f t="shared" si="1"/>
      </c>
      <c r="H40" s="57">
        <f t="shared" si="5"/>
        <v>2</v>
      </c>
      <c r="I40" s="55">
        <f t="shared" si="15"/>
        <v>112.46621012795097</v>
      </c>
      <c r="J40" s="56">
        <f t="shared" si="2"/>
      </c>
      <c r="K40" s="19">
        <f t="shared" si="7"/>
        <v>6</v>
      </c>
      <c r="L40" s="60">
        <v>97.74011299435028</v>
      </c>
      <c r="M40" s="25">
        <f t="shared" si="11"/>
        <v>3</v>
      </c>
      <c r="N40" s="38">
        <v>88.08290155440415</v>
      </c>
      <c r="O40" s="36">
        <f t="shared" si="12"/>
        <v>28</v>
      </c>
      <c r="P40" s="62">
        <v>88.8268156424581</v>
      </c>
      <c r="Q40" s="35">
        <f t="shared" si="8"/>
        <v>5</v>
      </c>
      <c r="R40" s="49">
        <v>68.15642458100558</v>
      </c>
      <c r="S40" s="29">
        <f t="shared" si="13"/>
        <v>21</v>
      </c>
      <c r="T40" s="60">
        <v>97.6608187134503</v>
      </c>
      <c r="U40" s="34">
        <f t="shared" si="9"/>
        <v>1</v>
      </c>
      <c r="V40" s="41">
        <v>80.6930693069307</v>
      </c>
      <c r="W40" s="36">
        <f t="shared" si="10"/>
        <v>39</v>
      </c>
      <c r="X40" s="40">
        <v>78.98089171974523</v>
      </c>
    </row>
    <row r="41" spans="1:24" ht="18.75">
      <c r="A41" s="9">
        <v>35</v>
      </c>
      <c r="B41" s="7" t="s">
        <v>40</v>
      </c>
      <c r="C41" s="55">
        <f t="shared" si="3"/>
        <v>99.87671624538889</v>
      </c>
      <c r="D41" s="56" t="str">
        <f t="shared" si="0"/>
        <v>▲</v>
      </c>
      <c r="E41" s="57">
        <f t="shared" si="14"/>
        <v>31</v>
      </c>
      <c r="F41" s="59">
        <f t="shared" si="4"/>
        <v>108.07782213886101</v>
      </c>
      <c r="G41" s="56">
        <f t="shared" si="1"/>
      </c>
      <c r="H41" s="57">
        <f t="shared" si="5"/>
        <v>3</v>
      </c>
      <c r="I41" s="55">
        <f t="shared" si="15"/>
        <v>107.01539792471944</v>
      </c>
      <c r="J41" s="56">
        <f t="shared" si="2"/>
      </c>
      <c r="K41" s="19">
        <f t="shared" si="7"/>
        <v>15</v>
      </c>
      <c r="L41" s="37">
        <v>94.42984760903836</v>
      </c>
      <c r="M41" s="25">
        <f t="shared" si="11"/>
        <v>14</v>
      </c>
      <c r="N41" s="38">
        <v>87.6449598572703</v>
      </c>
      <c r="O41" s="36">
        <f t="shared" si="12"/>
        <v>29</v>
      </c>
      <c r="P41" s="48">
        <v>83.42569269521411</v>
      </c>
      <c r="Q41" s="35">
        <f t="shared" si="8"/>
        <v>15</v>
      </c>
      <c r="R41" s="49">
        <v>66.44836272040303</v>
      </c>
      <c r="S41" s="29">
        <f t="shared" si="13"/>
        <v>29</v>
      </c>
      <c r="T41" s="37">
        <v>94.5464079706345</v>
      </c>
      <c r="U41" s="34">
        <f t="shared" si="9"/>
        <v>13</v>
      </c>
      <c r="V41" s="41">
        <v>81.09430604982207</v>
      </c>
      <c r="W41" s="36">
        <f t="shared" si="10"/>
        <v>38</v>
      </c>
      <c r="X41" s="40">
        <v>77.95671867136387</v>
      </c>
    </row>
    <row r="42" spans="1:24" ht="18.75">
      <c r="A42" s="9">
        <v>36</v>
      </c>
      <c r="B42" s="7" t="s">
        <v>41</v>
      </c>
      <c r="C42" s="55">
        <f t="shared" si="3"/>
        <v>104.53266575440887</v>
      </c>
      <c r="D42" s="56">
        <f t="shared" si="0"/>
      </c>
      <c r="E42" s="57">
        <f t="shared" si="14"/>
        <v>7</v>
      </c>
      <c r="F42" s="55">
        <f t="shared" si="4"/>
        <v>103.73703627123439</v>
      </c>
      <c r="G42" s="56">
        <f t="shared" si="1"/>
      </c>
      <c r="H42" s="57">
        <f t="shared" si="5"/>
        <v>15</v>
      </c>
      <c r="I42" s="55">
        <f t="shared" si="15"/>
        <v>104.25890276426179</v>
      </c>
      <c r="J42" s="56">
        <f t="shared" si="2"/>
      </c>
      <c r="K42" s="19">
        <f t="shared" si="7"/>
        <v>23</v>
      </c>
      <c r="L42" s="42">
        <v>89.33405522468868</v>
      </c>
      <c r="M42" s="25">
        <f t="shared" si="11"/>
        <v>40</v>
      </c>
      <c r="N42" s="38">
        <v>87.03790360318203</v>
      </c>
      <c r="O42" s="36">
        <f t="shared" si="12"/>
        <v>32</v>
      </c>
      <c r="P42" s="48">
        <v>78.31700801424755</v>
      </c>
      <c r="Q42" s="35">
        <f t="shared" si="8"/>
        <v>32</v>
      </c>
      <c r="R42" s="49">
        <v>58.05877114870882</v>
      </c>
      <c r="S42" s="29">
        <f t="shared" si="13"/>
        <v>39</v>
      </c>
      <c r="T42" s="42">
        <v>85.46042003231018</v>
      </c>
      <c r="U42" s="34">
        <f t="shared" si="9"/>
        <v>41</v>
      </c>
      <c r="V42" s="38">
        <v>83.90243902439025</v>
      </c>
      <c r="W42" s="36">
        <f t="shared" si="10"/>
        <v>33</v>
      </c>
      <c r="X42" s="40">
        <v>75.11781338360038</v>
      </c>
    </row>
    <row r="43" spans="1:24" ht="18.75">
      <c r="A43" s="9">
        <v>37</v>
      </c>
      <c r="B43" s="7" t="s">
        <v>42</v>
      </c>
      <c r="C43" s="55">
        <f t="shared" si="3"/>
        <v>101.40839426022356</v>
      </c>
      <c r="D43" s="56">
        <f t="shared" si="0"/>
      </c>
      <c r="E43" s="57">
        <f t="shared" si="14"/>
        <v>20</v>
      </c>
      <c r="F43" s="55">
        <f t="shared" si="4"/>
        <v>102.1583667689403</v>
      </c>
      <c r="G43" s="56">
        <f t="shared" si="1"/>
      </c>
      <c r="H43" s="57">
        <f t="shared" si="5"/>
        <v>26</v>
      </c>
      <c r="I43" s="55">
        <f t="shared" si="15"/>
        <v>107.55776171871942</v>
      </c>
      <c r="J43" s="56">
        <f t="shared" si="2"/>
      </c>
      <c r="K43" s="19">
        <f t="shared" si="7"/>
        <v>13</v>
      </c>
      <c r="L43" s="37">
        <v>92.66247379454927</v>
      </c>
      <c r="M43" s="25">
        <f t="shared" si="11"/>
        <v>28</v>
      </c>
      <c r="N43" s="38">
        <v>89.32735426008969</v>
      </c>
      <c r="O43" s="36">
        <f t="shared" si="12"/>
        <v>21</v>
      </c>
      <c r="P43" s="48">
        <v>85.45994065281899</v>
      </c>
      <c r="Q43" s="35">
        <f t="shared" si="8"/>
        <v>11</v>
      </c>
      <c r="R43" s="49">
        <v>63.30365974282888</v>
      </c>
      <c r="S43" s="29">
        <f t="shared" si="13"/>
        <v>33</v>
      </c>
      <c r="T43" s="37">
        <v>91.37554585152839</v>
      </c>
      <c r="U43" s="34">
        <f t="shared" si="9"/>
        <v>28</v>
      </c>
      <c r="V43" s="38">
        <v>87.44007670182167</v>
      </c>
      <c r="W43" s="36">
        <f t="shared" si="10"/>
        <v>18</v>
      </c>
      <c r="X43" s="40">
        <v>79.45492662473794</v>
      </c>
    </row>
    <row r="44" spans="1:24" ht="18.75">
      <c r="A44" s="9">
        <v>38</v>
      </c>
      <c r="B44" s="7" t="s">
        <v>43</v>
      </c>
      <c r="C44" s="55">
        <f t="shared" si="3"/>
        <v>99.66365246323925</v>
      </c>
      <c r="D44" s="56" t="str">
        <f t="shared" si="0"/>
        <v>▲</v>
      </c>
      <c r="E44" s="57">
        <f t="shared" si="14"/>
        <v>32</v>
      </c>
      <c r="F44" s="55">
        <f t="shared" si="4"/>
        <v>100.10373599939864</v>
      </c>
      <c r="G44" s="56">
        <f t="shared" si="1"/>
      </c>
      <c r="H44" s="57">
        <f t="shared" si="5"/>
        <v>31</v>
      </c>
      <c r="I44" s="55">
        <f t="shared" si="15"/>
        <v>103.02601754497269</v>
      </c>
      <c r="J44" s="56">
        <f t="shared" si="2"/>
      </c>
      <c r="K44" s="19">
        <f t="shared" si="7"/>
        <v>26</v>
      </c>
      <c r="L44" s="37">
        <v>91.26328217237308</v>
      </c>
      <c r="M44" s="25">
        <f t="shared" si="11"/>
        <v>36</v>
      </c>
      <c r="N44" s="41">
        <v>84.52830188679246</v>
      </c>
      <c r="O44" s="36">
        <f t="shared" si="12"/>
        <v>39</v>
      </c>
      <c r="P44" s="48">
        <v>78.24884792626729</v>
      </c>
      <c r="Q44" s="35">
        <f t="shared" si="8"/>
        <v>33</v>
      </c>
      <c r="R44" s="49">
        <v>61.29032258064516</v>
      </c>
      <c r="S44" s="29">
        <f t="shared" si="13"/>
        <v>37</v>
      </c>
      <c r="T44" s="37">
        <v>91.57127991675338</v>
      </c>
      <c r="U44" s="34">
        <f t="shared" si="9"/>
        <v>26</v>
      </c>
      <c r="V44" s="38">
        <v>84.44070647603029</v>
      </c>
      <c r="W44" s="36">
        <f t="shared" si="10"/>
        <v>30</v>
      </c>
      <c r="X44" s="40">
        <v>75.95057034220532</v>
      </c>
    </row>
    <row r="45" spans="1:24" ht="18.75">
      <c r="A45" s="9">
        <v>39</v>
      </c>
      <c r="B45" s="7" t="s">
        <v>44</v>
      </c>
      <c r="C45" s="55">
        <f t="shared" si="3"/>
        <v>103.18754633061526</v>
      </c>
      <c r="D45" s="56">
        <f t="shared" si="0"/>
      </c>
      <c r="E45" s="57">
        <f t="shared" si="14"/>
        <v>12</v>
      </c>
      <c r="F45" s="59">
        <f t="shared" si="4"/>
        <v>117.88352890047804</v>
      </c>
      <c r="G45" s="56">
        <f t="shared" si="1"/>
      </c>
      <c r="H45" s="57">
        <f t="shared" si="5"/>
        <v>1</v>
      </c>
      <c r="I45" s="59">
        <f t="shared" si="15"/>
        <v>123.49687349687348</v>
      </c>
      <c r="J45" s="56">
        <f t="shared" si="2"/>
      </c>
      <c r="K45" s="19">
        <f t="shared" si="7"/>
        <v>3</v>
      </c>
      <c r="L45" s="42">
        <v>84.21052631578947</v>
      </c>
      <c r="M45" s="25">
        <f t="shared" si="11"/>
        <v>43</v>
      </c>
      <c r="N45" s="38">
        <v>87.61408083441981</v>
      </c>
      <c r="O45" s="36">
        <f t="shared" si="12"/>
        <v>30</v>
      </c>
      <c r="P45" s="48">
        <v>75.03607503607503</v>
      </c>
      <c r="Q45" s="35">
        <f t="shared" si="8"/>
        <v>39</v>
      </c>
      <c r="R45" s="49">
        <v>62.48196248196248</v>
      </c>
      <c r="S45" s="29">
        <f t="shared" si="13"/>
        <v>35</v>
      </c>
      <c r="T45" s="42">
        <v>81.60919540229885</v>
      </c>
      <c r="U45" s="34">
        <f t="shared" si="9"/>
        <v>43</v>
      </c>
      <c r="V45" s="41">
        <v>74.3225806451613</v>
      </c>
      <c r="W45" s="36">
        <f t="shared" si="10"/>
        <v>43</v>
      </c>
      <c r="X45" s="39">
        <v>60.75949367088608</v>
      </c>
    </row>
    <row r="46" spans="1:24" ht="18.75">
      <c r="A46" s="9">
        <v>40</v>
      </c>
      <c r="B46" s="7" t="s">
        <v>45</v>
      </c>
      <c r="C46" s="55">
        <f t="shared" si="3"/>
        <v>98.14735693832098</v>
      </c>
      <c r="D46" s="56" t="str">
        <f t="shared" si="0"/>
        <v>▲</v>
      </c>
      <c r="E46" s="57">
        <f t="shared" si="14"/>
        <v>40</v>
      </c>
      <c r="F46" s="55">
        <f t="shared" si="4"/>
        <v>102.75607239221121</v>
      </c>
      <c r="G46" s="56">
        <f t="shared" si="1"/>
      </c>
      <c r="H46" s="57">
        <f t="shared" si="5"/>
        <v>22</v>
      </c>
      <c r="I46" s="55">
        <f t="shared" si="15"/>
        <v>107.53765810366167</v>
      </c>
      <c r="J46" s="56">
        <f t="shared" si="2"/>
      </c>
      <c r="K46" s="19">
        <f t="shared" si="7"/>
        <v>14</v>
      </c>
      <c r="L46" s="42">
        <v>89.38775510204081</v>
      </c>
      <c r="M46" s="25">
        <f t="shared" si="11"/>
        <v>39</v>
      </c>
      <c r="N46" s="38">
        <v>88.2747068676717</v>
      </c>
      <c r="O46" s="36">
        <f t="shared" si="12"/>
        <v>27</v>
      </c>
      <c r="P46" s="48">
        <v>86.7298578199052</v>
      </c>
      <c r="Q46" s="35">
        <f t="shared" si="8"/>
        <v>8</v>
      </c>
      <c r="R46" s="49">
        <v>67.61453396524486</v>
      </c>
      <c r="S46" s="29">
        <f t="shared" si="13"/>
        <v>23</v>
      </c>
      <c r="T46" s="37">
        <v>91.07505070993915</v>
      </c>
      <c r="U46" s="34">
        <f t="shared" si="9"/>
        <v>29</v>
      </c>
      <c r="V46" s="38">
        <v>85.90704647676162</v>
      </c>
      <c r="W46" s="36">
        <f t="shared" si="10"/>
        <v>25</v>
      </c>
      <c r="X46" s="40">
        <v>80.65068493150685</v>
      </c>
    </row>
    <row r="47" spans="1:24" ht="18.75">
      <c r="A47" s="9">
        <v>41</v>
      </c>
      <c r="B47" s="7" t="s">
        <v>46</v>
      </c>
      <c r="C47" s="55">
        <f t="shared" si="3"/>
        <v>101.6470588235294</v>
      </c>
      <c r="D47" s="56">
        <f t="shared" si="0"/>
      </c>
      <c r="E47" s="57">
        <f t="shared" si="14"/>
        <v>19</v>
      </c>
      <c r="F47" s="55">
        <f t="shared" si="4"/>
        <v>97.07785822830071</v>
      </c>
      <c r="G47" s="56" t="str">
        <f t="shared" si="1"/>
        <v>▲</v>
      </c>
      <c r="H47" s="57">
        <f t="shared" si="5"/>
        <v>40</v>
      </c>
      <c r="I47" s="55">
        <f t="shared" si="15"/>
        <v>119.85036269954803</v>
      </c>
      <c r="J47" s="56">
        <f t="shared" si="2"/>
      </c>
      <c r="K47" s="19">
        <f t="shared" si="7"/>
        <v>4</v>
      </c>
      <c r="L47" s="37">
        <v>96.42857142857143</v>
      </c>
      <c r="M47" s="25">
        <f t="shared" si="11"/>
        <v>8</v>
      </c>
      <c r="N47" s="38">
        <v>90.1010101010101</v>
      </c>
      <c r="O47" s="36">
        <f t="shared" si="12"/>
        <v>15</v>
      </c>
      <c r="P47" s="48">
        <v>84.98942917547568</v>
      </c>
      <c r="Q47" s="35">
        <f t="shared" si="8"/>
        <v>13</v>
      </c>
      <c r="R47" s="49">
        <v>62.15644820295984</v>
      </c>
      <c r="S47" s="29">
        <f t="shared" si="13"/>
        <v>36</v>
      </c>
      <c r="T47" s="37">
        <v>94.86607142857143</v>
      </c>
      <c r="U47" s="34">
        <f t="shared" si="9"/>
        <v>10</v>
      </c>
      <c r="V47" s="38">
        <v>92.81314168377823</v>
      </c>
      <c r="W47" s="36">
        <f t="shared" si="10"/>
        <v>8</v>
      </c>
      <c r="X47" s="39">
        <v>70.91295116772824</v>
      </c>
    </row>
    <row r="48" spans="1:24" ht="18.75">
      <c r="A48" s="9">
        <v>42</v>
      </c>
      <c r="B48" s="7" t="s">
        <v>47</v>
      </c>
      <c r="C48" s="8">
        <f t="shared" si="3"/>
        <v>96.83819764464926</v>
      </c>
      <c r="D48" s="17" t="str">
        <f t="shared" si="0"/>
        <v>▲</v>
      </c>
      <c r="E48" s="19">
        <f t="shared" si="14"/>
        <v>42</v>
      </c>
      <c r="F48" s="55">
        <f t="shared" si="4"/>
        <v>104.14814814814815</v>
      </c>
      <c r="G48" s="17">
        <f t="shared" si="1"/>
      </c>
      <c r="H48" s="19">
        <f t="shared" si="5"/>
        <v>12</v>
      </c>
      <c r="I48" s="8">
        <f t="shared" si="15"/>
        <v>97.00794763908368</v>
      </c>
      <c r="J48" s="17" t="str">
        <f t="shared" si="2"/>
        <v>▲</v>
      </c>
      <c r="K48" s="19">
        <f t="shared" si="7"/>
        <v>38</v>
      </c>
      <c r="L48" s="37">
        <v>91.39784946236558</v>
      </c>
      <c r="M48" s="25">
        <f t="shared" si="11"/>
        <v>33</v>
      </c>
      <c r="N48" s="41">
        <v>82.22222222222221</v>
      </c>
      <c r="O48" s="36">
        <f t="shared" si="12"/>
        <v>42</v>
      </c>
      <c r="P48" s="48">
        <v>80.64516129032258</v>
      </c>
      <c r="Q48" s="35">
        <f t="shared" si="8"/>
        <v>28</v>
      </c>
      <c r="R48" s="49">
        <v>48.38709677419355</v>
      </c>
      <c r="S48" s="29">
        <f t="shared" si="13"/>
        <v>43</v>
      </c>
      <c r="T48" s="37">
        <v>94.3820224719101</v>
      </c>
      <c r="U48" s="34">
        <f t="shared" si="9"/>
        <v>14</v>
      </c>
      <c r="V48" s="41">
        <v>78.94736842105263</v>
      </c>
      <c r="W48" s="36">
        <f t="shared" si="10"/>
        <v>41</v>
      </c>
      <c r="X48" s="40">
        <v>83.13253012048193</v>
      </c>
    </row>
    <row r="49" spans="1:24" ht="19.5" thickBot="1">
      <c r="A49" s="9">
        <v>43</v>
      </c>
      <c r="B49" s="11" t="s">
        <v>48</v>
      </c>
      <c r="C49" s="59">
        <f t="shared" si="3"/>
        <v>109.05095839177186</v>
      </c>
      <c r="D49" s="17">
        <f t="shared" si="0"/>
      </c>
      <c r="E49" s="19">
        <f t="shared" si="14"/>
        <v>3</v>
      </c>
      <c r="F49" s="8">
        <f t="shared" si="4"/>
        <v>97.02084486257148</v>
      </c>
      <c r="G49" s="17" t="str">
        <f t="shared" si="1"/>
        <v>▲</v>
      </c>
      <c r="H49" s="19">
        <f t="shared" si="5"/>
        <v>41</v>
      </c>
      <c r="I49" s="8">
        <f t="shared" si="15"/>
        <v>102.43669374104158</v>
      </c>
      <c r="J49" s="17">
        <f t="shared" si="2"/>
      </c>
      <c r="K49" s="19">
        <f t="shared" si="7"/>
        <v>28</v>
      </c>
      <c r="L49" s="37">
        <v>94.78260869565217</v>
      </c>
      <c r="M49" s="25">
        <f t="shared" si="11"/>
        <v>12</v>
      </c>
      <c r="N49" s="38">
        <v>85.8974358974359</v>
      </c>
      <c r="O49" s="36">
        <f t="shared" si="12"/>
        <v>35</v>
      </c>
      <c r="P49" s="48">
        <v>83.22981366459628</v>
      </c>
      <c r="Q49" s="35">
        <f t="shared" si="8"/>
        <v>16</v>
      </c>
      <c r="R49" s="49">
        <v>68.32298136645963</v>
      </c>
      <c r="S49" s="29">
        <f t="shared" si="13"/>
        <v>20</v>
      </c>
      <c r="T49" s="42">
        <v>86.91588785046729</v>
      </c>
      <c r="U49" s="34">
        <f t="shared" si="9"/>
        <v>39</v>
      </c>
      <c r="V49" s="38">
        <v>88.53503184713377</v>
      </c>
      <c r="W49" s="36">
        <f t="shared" si="10"/>
        <v>15</v>
      </c>
      <c r="X49" s="40">
        <v>81.25</v>
      </c>
    </row>
    <row r="50" spans="1:24" ht="19.5" thickBot="1">
      <c r="A50" s="12"/>
      <c r="B50" s="13" t="s">
        <v>49</v>
      </c>
      <c r="C50" s="14">
        <f>SUM(C7:C49)/43</f>
        <v>101.65396585351962</v>
      </c>
      <c r="D50" s="16">
        <f>COUNTIF(D7:D49,"▲")</f>
        <v>13</v>
      </c>
      <c r="E50" s="18"/>
      <c r="F50" s="14">
        <f>SUM(F7:F49)/43</f>
        <v>102.68041553278405</v>
      </c>
      <c r="G50" s="21">
        <f>COUNTIF(G7:G49,"▲")</f>
        <v>12</v>
      </c>
      <c r="H50" s="23"/>
      <c r="I50" s="14">
        <f t="shared" si="15"/>
        <v>105.21318051955828</v>
      </c>
      <c r="J50" s="21">
        <f>COUNTIF(J7:J49,"▲")</f>
        <v>10</v>
      </c>
      <c r="K50" s="23"/>
      <c r="L50" s="43">
        <v>93</v>
      </c>
      <c r="M50" s="15"/>
      <c r="N50" s="45">
        <v>89.60576445254266</v>
      </c>
      <c r="O50" s="46"/>
      <c r="P50" s="46">
        <v>78.23016252390057</v>
      </c>
      <c r="Q50" s="50"/>
      <c r="R50" s="51">
        <v>66.67764895629416</v>
      </c>
      <c r="S50" s="52"/>
      <c r="T50" s="43">
        <v>91.4866581956798</v>
      </c>
      <c r="U50" s="44"/>
      <c r="V50" s="45">
        <v>87.09047866504994</v>
      </c>
      <c r="W50" s="46"/>
      <c r="X50" s="47">
        <v>74.35395654573736</v>
      </c>
    </row>
    <row r="51" ht="24.75" customHeight="1">
      <c r="B51" s="1" t="s">
        <v>52</v>
      </c>
    </row>
  </sheetData>
  <sheetProtection/>
  <mergeCells count="5">
    <mergeCell ref="A5:A6"/>
    <mergeCell ref="B5:B6"/>
    <mergeCell ref="C5:J5"/>
    <mergeCell ref="T5:X5"/>
    <mergeCell ref="L5:R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</dc:creator>
  <cp:keywords/>
  <dc:description/>
  <cp:lastModifiedBy>大阪府庁</cp:lastModifiedBy>
  <cp:lastPrinted>2013-03-11T07:44:58Z</cp:lastPrinted>
  <dcterms:created xsi:type="dcterms:W3CDTF">2012-03-22T02:42:48Z</dcterms:created>
  <dcterms:modified xsi:type="dcterms:W3CDTF">2013-09-02T02:10:20Z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0x01010060139B0DBB111449BFD5E39E1D632DB1</vt:lpwstr>
  </property>
</Properties>
</file>