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2_特定個人情報保護評価書（公表分）\01_知事部局\12 難病の患者に対する医療等に関する法律による特定医療費の支給に関する事務\R6.3.22_修正\"/>
    </mc:Choice>
  </mc:AlternateContent>
  <xr:revisionPtr revIDLastSave="0" documentId="13_ncr:1_{4EBAB0A7-A29F-40C9-9B09-B4FA60D3BB87}" xr6:coauthVersionLast="47" xr6:coauthVersionMax="47" xr10:uidLastSave="{00000000-0000-0000-0000-000000000000}"/>
  <workbookProtection workbookPassword="96F9" lockStructure="1"/>
  <bookViews>
    <workbookView xWindow="-108" yWindow="-108" windowWidth="23256" windowHeight="1416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変更箇所!$A$1:$BC$17</definedName>
    <definedName name="_xlnm.Print_Titles" localSheetId="2">変更箇所!$3:$4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<sst xmlns="http://schemas.openxmlformats.org/spreadsheetml/2006/main" count="310" uniqueCount="201">
  <si>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</si>
  <si>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</si>
  <si>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</si>
  <si>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</si>
  <si>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</si>
  <si>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</si>
  <si>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</si>
  <si>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</si>
  <si>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</si>
  <si>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</si>
  <si>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</si>
  <si>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</si>
  <si>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</si>
  <si>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</si>
  <si>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</si>
  <si>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</si>
  <si>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</si>
  <si>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</si>
  <si>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</si>
  <si>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</si>
  <si>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</si>
  <si>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</si>
  <si>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</si>
  <si>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</si>
  <si>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</si>
  <si>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</si>
  <si>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</si>
  <si>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</si>
  <si>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</si>
  <si>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</si>
  <si>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</si>
  <si>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</si>
  <si>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</si>
  <si>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</si>
  <si>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</si>
  <si>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</si>
  <si>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</si>
  <si>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</si>
  <si>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</si>
  <si>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</si>
  <si>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</si>
  <si>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</si>
  <si>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</si>
  <si>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</si>
  <si>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</si>
  <si>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</si>
  <si>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</si>
  <si>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</si>
  <si>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</si>
  <si>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</si>
  <si>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</si>
  <si>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</si>
  <si>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</si>
  <si>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</si>
  <si>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</si>
  <si>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</si>
  <si>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</si>
  <si>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</si>
  <si>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</si>
  <si>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</si>
  <si>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</si>
  <si>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</si>
  <si>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</si>
  <si>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</si>
  <si>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</si>
  <si>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</si>
  <si>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</si>
  <si>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</si>
  <si>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</si>
  <si>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</si>
  <si>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</si>
  <si>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</si>
  <si>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</si>
  <si>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</si>
  <si>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</si>
  <si>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</si>
  <si>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</si>
  <si>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</si>
  <si>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</si>
  <si>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</si>
  <si>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</si>
  <si>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</si>
  <si>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</si>
  <si>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</si>
  <si>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</si>
  <si>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</si>
  <si>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</si>
  <si>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</si>
  <si>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</si>
  <si>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</si>
  <si>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</si>
  <si>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</si>
  <si>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</si>
  <si>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</si>
  <si>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</si>
  <si>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</si>
  <si>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</si>
  <si>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</si>
  <si>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</si>
  <si>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</si>
  <si>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</si>
  <si>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</si>
  <si>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</si>
  <si>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</si>
  <si>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</si>
  <si>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</si>
  <si>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</si>
  <si>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</si>
  <si>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</si>
  <si>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</si>
  <si>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</si>
  <si>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</si>
  <si>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</si>
  <si>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</si>
  <si>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</si>
  <si>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</si>
  <si>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</si>
  <si>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</si>
  <si>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</si>
  <si>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</si>
  <si>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</si>
  <si>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</si>
  <si>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</si>
  <si>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</si>
  <si>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</si>
  <si>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</si>
  <si>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</si>
  <si>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</si>
  <si>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</si>
  <si>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</si>
  <si>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</si>
  <si>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</si>
  <si>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</si>
  <si>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</si>
  <si>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</si>
  <si>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</si>
  <si>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</si>
  <si>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</si>
  <si>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</si>
  <si>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</si>
  <si>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</si>
  <si>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</si>
  <si>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</si>
  <si>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</si>
  <si>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</si>
  <si>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知事は難病の患者に対する医療等に関する法律による特定医療費の支給に関する事務における特定個人情報ファイルの取扱いにあたり、特定個人情報ファイルの取扱いが個人のプライバシー等の権利利益に影響を及ぼしかねないことを認識し、特定個人情報の漏洩その他の事態を発生させるリスクを軽減させるために適切な措置を講じ、もって個人のプライバシー等の権利利益の保護に取り組んでいることを宣言する。</t>
    <phoneticPr fontId="1"/>
  </si>
  <si>
    <t>大阪府知事</t>
    <phoneticPr fontId="1"/>
  </si>
  <si>
    <t>特定個人情報ファイルは、次の事務に使用する。</t>
    <phoneticPr fontId="1"/>
  </si>
  <si>
    <t>特定医療費（指定難病）医療受給者ファイル</t>
    <phoneticPr fontId="1"/>
  </si>
  <si>
    <t>実施する</t>
  </si>
  <si>
    <t>健康医療部保健医療室</t>
    <phoneticPr fontId="1"/>
  </si>
  <si>
    <t>保健医療室長</t>
    <rPh sb="0" eb="2">
      <t>ホケン</t>
    </rPh>
    <rPh sb="2" eb="4">
      <t>イリョウ</t>
    </rPh>
    <rPh sb="4" eb="6">
      <t>シツチョウ</t>
    </rPh>
    <phoneticPr fontId="1"/>
  </si>
  <si>
    <t>健康医療部保健医療室地域保健課　難病認定グループ
〒540-8570　大阪市中央区大手前２丁目　大阪府庁本館　06-6941-0351（内線2546）</t>
    <phoneticPr fontId="1"/>
  </si>
  <si>
    <t>1万人以上10万人未満</t>
  </si>
  <si>
    <t>500人未満</t>
  </si>
  <si>
    <t>発生なし</t>
  </si>
  <si>
    <t>○</t>
  </si>
  <si>
    <t>府民文化部府政情報室情報公開課　公文書総合センター（府政情報センター）
〒540-8570　大阪市中央区大手前２丁目　大阪府庁本館　06-6944-6066
健康医療部保健医療室地域保健課　難病認定グループ
〒540-8570　大阪市中央区大手前２丁目　大阪府庁本館　06-6941-0351（内線2546）</t>
    <phoneticPr fontId="1"/>
  </si>
  <si>
    <t>行政手続における特定の個人を識別するための番号の利用等に関する法律（以下、「番号法」という。）第９条第１項　別表第一の97の項</t>
    <phoneticPr fontId="1"/>
  </si>
  <si>
    <t>Ⅰ　関連情報　３．個人番号の利用　法令上の根拠</t>
    <rPh sb="2" eb="4">
      <t>カンレン</t>
    </rPh>
    <rPh sb="4" eb="6">
      <t>ジョウホウ</t>
    </rPh>
    <rPh sb="9" eb="11">
      <t>コジン</t>
    </rPh>
    <rPh sb="11" eb="13">
      <t>バンゴウ</t>
    </rPh>
    <rPh sb="14" eb="16">
      <t>リヨウ</t>
    </rPh>
    <rPh sb="17" eb="20">
      <t>ホウレイジョウ</t>
    </rPh>
    <rPh sb="21" eb="23">
      <t>コンキョ</t>
    </rPh>
    <phoneticPr fontId="1"/>
  </si>
  <si>
    <t>重要な変更に当たらないため
（法律名の正式表記による）</t>
    <rPh sb="0" eb="2">
      <t>ジュウヨウ</t>
    </rPh>
    <rPh sb="3" eb="5">
      <t>ヘンコウ</t>
    </rPh>
    <rPh sb="6" eb="7">
      <t>ア</t>
    </rPh>
    <rPh sb="15" eb="17">
      <t>ホウリツ</t>
    </rPh>
    <rPh sb="19" eb="21">
      <t>セイシキ</t>
    </rPh>
    <rPh sb="21" eb="23">
      <t>ヒョウキ</t>
    </rPh>
    <phoneticPr fontId="1"/>
  </si>
  <si>
    <t>番号法第９条第１項　　別表第一の97の項</t>
    <phoneticPr fontId="1"/>
  </si>
  <si>
    <t>Ⅰ　関連情報　5.評価実施機関における担当部署
②所属長の役職名</t>
    <rPh sb="2" eb="4">
      <t>カンレン</t>
    </rPh>
    <rPh sb="4" eb="6">
      <t>ジョウホウ</t>
    </rPh>
    <rPh sb="9" eb="15">
      <t>ヒョウカジッシキカン</t>
    </rPh>
    <rPh sb="19" eb="23">
      <t>タントウブショ</t>
    </rPh>
    <rPh sb="25" eb="28">
      <t>ショゾクチョウ</t>
    </rPh>
    <rPh sb="29" eb="32">
      <t>ヤクショクナ</t>
    </rPh>
    <phoneticPr fontId="1"/>
  </si>
  <si>
    <t>Ⅳリスク対策</t>
    <rPh sb="4" eb="6">
      <t>タイサク</t>
    </rPh>
    <phoneticPr fontId="1"/>
  </si>
  <si>
    <t>―</t>
    <phoneticPr fontId="1"/>
  </si>
  <si>
    <t>評価書記載のとおり</t>
    <rPh sb="0" eb="2">
      <t>ヒョウカ</t>
    </rPh>
    <rPh sb="2" eb="3">
      <t>ショ</t>
    </rPh>
    <rPh sb="3" eb="5">
      <t>キサイ</t>
    </rPh>
    <phoneticPr fontId="1"/>
  </si>
  <si>
    <t>保健医療室長</t>
    <rPh sb="0" eb="2">
      <t>ホケン</t>
    </rPh>
    <rPh sb="2" eb="4">
      <t>イリョウ</t>
    </rPh>
    <rPh sb="4" eb="6">
      <t>シツチョウ</t>
    </rPh>
    <phoneticPr fontId="1"/>
  </si>
  <si>
    <t>室長　西野誠</t>
    <rPh sb="0" eb="2">
      <t>シツチョウ</t>
    </rPh>
    <rPh sb="3" eb="5">
      <t>ニシノ</t>
    </rPh>
    <rPh sb="5" eb="6">
      <t>マコト</t>
    </rPh>
    <phoneticPr fontId="1"/>
  </si>
  <si>
    <t>大阪府公費負担医療給付システム、団体内統合宛名システム、中間サーバー、住民基本台帳ネットワークシステム</t>
    <rPh sb="0" eb="3">
      <t>オオサカフ</t>
    </rPh>
    <rPh sb="3" eb="5">
      <t>コウヒ</t>
    </rPh>
    <rPh sb="5" eb="7">
      <t>フタン</t>
    </rPh>
    <rPh sb="7" eb="9">
      <t>イリョウ</t>
    </rPh>
    <rPh sb="9" eb="11">
      <t>キュウフ</t>
    </rPh>
    <phoneticPr fontId="1"/>
  </si>
  <si>
    <t>大阪府公費負担医療給付システム、団体内統合宛名システム、中間サーバー、住民基本台帳ネットワークシステム</t>
    <phoneticPr fontId="1"/>
  </si>
  <si>
    <t>Ⅰ　関連情報　
１③システムの名称</t>
    <rPh sb="2" eb="4">
      <t>カンレン</t>
    </rPh>
    <rPh sb="4" eb="6">
      <t>ジョウホウ</t>
    </rPh>
    <rPh sb="15" eb="17">
      <t>メイショウ</t>
    </rPh>
    <phoneticPr fontId="1"/>
  </si>
  <si>
    <t>難病医療費管理システム、団体内統合宛名システム、中間サーバー、住民基本台帳ネットワークシステム</t>
    <rPh sb="0" eb="2">
      <t>ナンビョウ</t>
    </rPh>
    <rPh sb="2" eb="5">
      <t>イリョウヒ</t>
    </rPh>
    <rPh sb="5" eb="7">
      <t>カンリ</t>
    </rPh>
    <rPh sb="12" eb="14">
      <t>ダンタイ</t>
    </rPh>
    <rPh sb="14" eb="15">
      <t>ナイ</t>
    </rPh>
    <rPh sb="15" eb="17">
      <t>トウゴウ</t>
    </rPh>
    <rPh sb="17" eb="19">
      <t>アテナ</t>
    </rPh>
    <rPh sb="24" eb="26">
      <t>チュウカン</t>
    </rPh>
    <rPh sb="31" eb="33">
      <t>ジュウミン</t>
    </rPh>
    <rPh sb="33" eb="35">
      <t>キホン</t>
    </rPh>
    <rPh sb="35" eb="37">
      <t>ダイチョウ</t>
    </rPh>
    <phoneticPr fontId="1"/>
  </si>
  <si>
    <t>行政手続における特定の個人を識別するための番号の利用等に関する法律（以下、「番号法」という。）第9条第1項　別表第一の97の項</t>
    <phoneticPr fontId="1"/>
  </si>
  <si>
    <t>（情報提供）
番号法第19条第7号　　別表第二　26、56の2、87の項
（情報照会）
番号法第19条第7号　　別表第二　119の項</t>
    <phoneticPr fontId="1"/>
  </si>
  <si>
    <t>・行政手続における特定の個人を識別するための番号の利用等に関する法律（以下、「番号法」という。）第9条第1項　別表第一の98の項
・番号法別表第一の主務省令で定める事務を定める命令（平成２６年内閣府・総務省令第５号）第71条</t>
    <phoneticPr fontId="1"/>
  </si>
  <si>
    <t>（情報提供）
・番号法第19条第7号　　別表第二　26、56の2、87の項
・番号法別表第二の主務省令で定める事務及び情報を定める命令（平成２６年内閣府・総務省令第７号）　
　　第19条第1号リ及び第2号から第6号まで　
　　第30条第6号
　　第44条第1号リ及び第2号から第6号まで
（情報照会）
・番号法第19条第7号　　別表第二　120の項
・番号法別表第二の主務省令で定める事務及び情報を定める命令（平成２６年内閣府・総務省令第７号）
　　第59条の3</t>
    <phoneticPr fontId="1"/>
  </si>
  <si>
    <t>Ⅰ　関連情報　４．情報提供ネットワークシステムによる情報連携　②法令上の根拠</t>
    <rPh sb="2" eb="4">
      <t>カンレン</t>
    </rPh>
    <rPh sb="4" eb="6">
      <t>ジョウホウ</t>
    </rPh>
    <rPh sb="9" eb="11">
      <t>ジョウホウ</t>
    </rPh>
    <rPh sb="11" eb="13">
      <t>テイキョウ</t>
    </rPh>
    <rPh sb="26" eb="28">
      <t>ジョウホウ</t>
    </rPh>
    <rPh sb="28" eb="30">
      <t>レンケイ</t>
    </rPh>
    <phoneticPr fontId="1"/>
  </si>
  <si>
    <t>Ⅰ　関連情報　４．情報提供ネットワークシステムによる情報連携　②法令上の根拠</t>
    <phoneticPr fontId="1"/>
  </si>
  <si>
    <t>（情報提供）
・番号法第19条第8号　　別表第二　26、56の2、87の項
・番号法別表第二の主務省令で定める事務及び情報を定める命令（平成２６年内閣府・総務省令第７号）　
　　第19条第1号リ及び第2号から第6号まで　
　　第30条第1号ヘ、第2号及び第3号ヘ
　　第44条第1号リ及び第2号から第6号まで
（情報照会）
・番号法第19条第8号　　別表第二　120の項
・番号法別表第二の主務省令で定める事務及び情報を定める命令（平成２６年内閣府・総務省令第７号）
　　第59条の3</t>
    <rPh sb="122" eb="123">
      <t>ダイ</t>
    </rPh>
    <rPh sb="124" eb="125">
      <t>ゴウ</t>
    </rPh>
    <rPh sb="125" eb="126">
      <t>オヨ</t>
    </rPh>
    <rPh sb="127" eb="128">
      <t>ダイ</t>
    </rPh>
    <rPh sb="129" eb="130">
      <t>ゴウ</t>
    </rPh>
    <phoneticPr fontId="1"/>
  </si>
  <si>
    <t>（情報提供）
・番号法第19条第8号　　別表第二　26、56の2、87の項
・番号法別表第二の主務省令で定める事務及び情報を定める命令（平成２６年内閣府・総務省令第７号）　
　　第19条第1号リ及び第2号から第6号まで　
　　第30条第1号ト、第2号及び第3号ト
　　第44条第1号リ及び第2号から第6号まで
（情報照会）
・番号法第19条第8号　　別表第二　120の項
・番号法別表第二の主務省令で定める事務及び情報を定める命令（平成２６年内閣府・総務省令第７号）
　　第59条の3</t>
    <rPh sb="122" eb="123">
      <t>ダイ</t>
    </rPh>
    <rPh sb="124" eb="125">
      <t>ゴウ</t>
    </rPh>
    <rPh sb="125" eb="126">
      <t>オヨ</t>
    </rPh>
    <rPh sb="127" eb="128">
      <t>ダイ</t>
    </rPh>
    <rPh sb="129" eb="130">
      <t>ゴウ</t>
    </rPh>
    <phoneticPr fontId="1"/>
  </si>
  <si>
    <t>難病の患者に対する医療等に関する法律による特定医療費の支給等に関する事務</t>
    <rPh sb="29" eb="30">
      <t>トウ</t>
    </rPh>
    <phoneticPr fontId="1"/>
  </si>
  <si>
    <t>指定難病患者のうち、認定基準を満たす者に対して医療受給者証を交付の上、医療費助成を行う。
支給認定に際しては、患者の属する世帯の住民税の課税状況に応じ、自己負担限度額を決定する。
その他、患者の住所・氏名・生年月日その他情報を、医療受給者証等に反映させる。</t>
    <rPh sb="120" eb="121">
      <t>トウ</t>
    </rPh>
    <phoneticPr fontId="1"/>
  </si>
  <si>
    <t>難病の患者に対する医療費等に関する法律による特定医療費の支給に関する事務　基礎項目評価</t>
    <rPh sb="0" eb="2">
      <t>ナンビョウ</t>
    </rPh>
    <rPh sb="3" eb="5">
      <t>カンジャ</t>
    </rPh>
    <rPh sb="6" eb="7">
      <t>タイ</t>
    </rPh>
    <rPh sb="9" eb="13">
      <t>イリョウヒトウ</t>
    </rPh>
    <rPh sb="14" eb="15">
      <t>カン</t>
    </rPh>
    <rPh sb="17" eb="19">
      <t>ホウリツ</t>
    </rPh>
    <rPh sb="22" eb="24">
      <t>トクテイ</t>
    </rPh>
    <rPh sb="24" eb="27">
      <t>イリョウヒ</t>
    </rPh>
    <rPh sb="28" eb="30">
      <t>シキュウ</t>
    </rPh>
    <rPh sb="31" eb="32">
      <t>カン</t>
    </rPh>
    <rPh sb="34" eb="36">
      <t>ジム</t>
    </rPh>
    <rPh sb="37" eb="41">
      <t>キソコウモク</t>
    </rPh>
    <rPh sb="41" eb="43">
      <t>ヒョウカ</t>
    </rPh>
    <phoneticPr fontId="1"/>
  </si>
  <si>
    <t>4.情報提供ネットワークシステムによる情報連携　②法令上の根拠</t>
    <rPh sb="2" eb="4">
      <t>ジョウホウ</t>
    </rPh>
    <rPh sb="4" eb="6">
      <t>テイキョウ</t>
    </rPh>
    <rPh sb="19" eb="21">
      <t>ジョウホウ</t>
    </rPh>
    <rPh sb="21" eb="23">
      <t>レンケイ</t>
    </rPh>
    <rPh sb="25" eb="28">
      <t>ホウレイジョウ</t>
    </rPh>
    <rPh sb="29" eb="31">
      <t>コンキョ</t>
    </rPh>
    <phoneticPr fontId="1"/>
  </si>
  <si>
    <t>3.個人番号の利用　②法令上の根拠</t>
    <rPh sb="2" eb="6">
      <t>コジンバンゴウ</t>
    </rPh>
    <rPh sb="7" eb="9">
      <t>リヨウ</t>
    </rPh>
    <rPh sb="11" eb="14">
      <t>ホウレイジョウ</t>
    </rPh>
    <rPh sb="15" eb="17">
      <t>コンキョ</t>
    </rPh>
    <phoneticPr fontId="1"/>
  </si>
  <si>
    <t>Ⅰ関連情報　1.特定個人情報ファイルを取り扱う事務　②事務の概要</t>
    <rPh sb="27" eb="29">
      <t>ジム</t>
    </rPh>
    <rPh sb="30" eb="32">
      <t>ガイヨウ</t>
    </rPh>
    <phoneticPr fontId="1"/>
  </si>
  <si>
    <t>（情報提供）
・番号法第19条第8号
　別表第二　26、56の2、87の項
・番号法別表第二の主務省令で定める事務及び情報を定める命令（平成２６年内閣府・総務省令第７号）　　　
　　第19条第1号リ及び第2号から第6号まで
　　第30条第1号ト、第2号及び第3号ト
　　第44条第1号リ及び第2号から第6号まで
（情報照会）
・番号法第19条第8号
　別表第二　120の項
・番号法別表第二の主務省令で定める事務及び情報を定める命令（平成２６年内閣府・総務省令第７号）　第59条の3</t>
    <phoneticPr fontId="1"/>
  </si>
  <si>
    <t>指定難病患者のうち、認定基準を満たす者に対して医療受給者証を交付の上、医療費助成を行う。支給認定に際しては、患者の属する世帯の住民税の課税状況に応じ、自己負担限度額を決定する。その他、患者の住所・氏名・生年月日その他情報を、医療受給者証に反映させる。
特定個人情報ファイルは、次の事務に使用する。
支給認定申請の受理、その申請についての審査、申請が認定された場合の医療受給者証の交付等。</t>
    <phoneticPr fontId="1"/>
  </si>
  <si>
    <t>・行政手続における特定の個人を識別するための番号の利用等に関する法律（平成２５年法律第２７号。以下、「番号法」という。）第9条第1項　別表第一の98の項
・番号法別表第一の主務省令で定める事務を定める命令（平成２６年内閣府・総務省令第５号）第71条</t>
    <rPh sb="35" eb="37">
      <t>ヘイセイ</t>
    </rPh>
    <rPh sb="39" eb="40">
      <t>ネン</t>
    </rPh>
    <rPh sb="40" eb="42">
      <t>ホウリツ</t>
    </rPh>
    <rPh sb="42" eb="43">
      <t>ダイ</t>
    </rPh>
    <rPh sb="45" eb="46">
      <t>ゴウ</t>
    </rPh>
    <phoneticPr fontId="1"/>
  </si>
  <si>
    <t>・行政手続における特定の個人を識別するための番号の利用等に関する法律（平成２５年法律第２７号。以下、「番号法」という。）第9条第1項　別表第一の98の項
・番号法別表第一の主務省令で定める事務を定める命令（平成２６年内閣府・総務省令第５号）第71条</t>
    <rPh sb="35" eb="37">
      <t>ヘイセイ</t>
    </rPh>
    <rPh sb="39" eb="40">
      <t>ネン</t>
    </rPh>
    <rPh sb="40" eb="42">
      <t>ホウリツ</t>
    </rPh>
    <rPh sb="42" eb="43">
      <t>ダイ</t>
    </rPh>
    <rPh sb="45" eb="46">
      <t>ゴウ</t>
    </rPh>
    <rPh sb="47" eb="49">
      <t>イカ</t>
    </rPh>
    <rPh sb="51" eb="53">
      <t>バンゴウ</t>
    </rPh>
    <rPh sb="53" eb="54">
      <t>ホウ</t>
    </rPh>
    <rPh sb="60" eb="61">
      <t>ダイ</t>
    </rPh>
    <rPh sb="62" eb="63">
      <t>ジョウ</t>
    </rPh>
    <rPh sb="63" eb="64">
      <t>ダイ</t>
    </rPh>
    <rPh sb="65" eb="66">
      <t>コウ</t>
    </rPh>
    <rPh sb="67" eb="69">
      <t>ベッピョウ</t>
    </rPh>
    <rPh sb="69" eb="71">
      <t>ダイイチ</t>
    </rPh>
    <rPh sb="75" eb="76">
      <t>コウ</t>
    </rPh>
    <phoneticPr fontId="1"/>
  </si>
  <si>
    <t>支給認定申請の受理、その申請についての審査、申請が認定された場合の医療受給者証や指定難病にかかっている事実等を証明する登録者証の交付及び副本登録等。</t>
    <rPh sb="40" eb="44">
      <t>シテイナンビョウ</t>
    </rPh>
    <rPh sb="51" eb="54">
      <t>ジジツトウ</t>
    </rPh>
    <rPh sb="55" eb="57">
      <t>ショウメイ</t>
    </rPh>
    <rPh sb="59" eb="63">
      <t>トウロクシャショウ</t>
    </rPh>
    <rPh sb="66" eb="67">
      <t>オヨ</t>
    </rPh>
    <rPh sb="68" eb="70">
      <t>フクホン</t>
    </rPh>
    <rPh sb="70" eb="72">
      <t>トウロク</t>
    </rPh>
    <phoneticPr fontId="1"/>
  </si>
  <si>
    <t>指定難病患者のうち、認定基準を満たす者に対して医療受給者証を交付の上、医療費助成を行う。支給認定に際しては、患者の属する世帯の住民税の課税状況に応じ、自己負担限度額を決定する。その他、患者の住所・氏名・生年月日その他情報を、医療受給者証等に反映させる。
特定個人情報ファイルは、次の事務に使用する。
支給認定申請の受理、その申請についての審査、申請が認定された場合の医療受給者証や指定難病にかかっている事実等を証明する登録者証の交付及び副本登録等。</t>
    <rPh sb="216" eb="217">
      <t>オヨ</t>
    </rPh>
    <rPh sb="218" eb="222">
      <t>フクホントウロク</t>
    </rPh>
    <phoneticPr fontId="1"/>
  </si>
  <si>
    <t>表紙／評価書名及び
Ⅰ関連情報　1.特定個人情報ファイルを取り扱う事務　①事務の名称</t>
    <rPh sb="0" eb="2">
      <t>ヒョウシ</t>
    </rPh>
    <rPh sb="3" eb="7">
      <t>ヒョウカショメイ</t>
    </rPh>
    <rPh sb="7" eb="8">
      <t>オヨ</t>
    </rPh>
    <rPh sb="11" eb="15">
      <t>カンレンジョウホウ</t>
    </rPh>
    <rPh sb="18" eb="20">
      <t>トクテイ</t>
    </rPh>
    <rPh sb="20" eb="24">
      <t>コジンジョウホウ</t>
    </rPh>
    <rPh sb="29" eb="30">
      <t>ト</t>
    </rPh>
    <rPh sb="31" eb="32">
      <t>アツカ</t>
    </rPh>
    <rPh sb="33" eb="35">
      <t>ジム</t>
    </rPh>
    <rPh sb="37" eb="39">
      <t>ジム</t>
    </rPh>
    <rPh sb="40" eb="42">
      <t>メイショウ</t>
    </rPh>
    <phoneticPr fontId="1"/>
  </si>
  <si>
    <t>難病の患者に対する医療等に関する法律による特定医療費の支給等に関する事務　基礎項目評価書</t>
    <rPh sb="29" eb="30">
      <t>トウ</t>
    </rPh>
    <phoneticPr fontId="1"/>
  </si>
  <si>
    <t>（情報照会）
・番号法第19条第8号　　別表第二　120の項
・番号法別表第二の主務省令で定める事務及び情報を定める命令（平成２６年内閣府・総務省令第７号）　　第59条の3
（情報提供）
・番号法第19条第8号　　別表第二　10、14、26、55、56の2、79、87、108の項
・番号法別表第二の主務省令で定める事務及び情報を定める命令（平成２６年内閣府・総務省令第７号）　　第9条、第11条、第19条、第29条、第30条、第42条、第44条及び第55条
　　</t>
    <rPh sb="191" eb="192">
      <t>ダイ</t>
    </rPh>
    <rPh sb="193" eb="194">
      <t>ジョウ</t>
    </rPh>
    <rPh sb="195" eb="196">
      <t>ダイ</t>
    </rPh>
    <rPh sb="198" eb="199">
      <t>ジョウ</t>
    </rPh>
    <rPh sb="200" eb="201">
      <t>ダイ</t>
    </rPh>
    <rPh sb="203" eb="204">
      <t>ジョウ</t>
    </rPh>
    <rPh sb="205" eb="206">
      <t>ダイ</t>
    </rPh>
    <rPh sb="208" eb="209">
      <t>ジョウ</t>
    </rPh>
    <rPh sb="210" eb="211">
      <t>ダイ</t>
    </rPh>
    <rPh sb="213" eb="214">
      <t>ジョウ</t>
    </rPh>
    <rPh sb="215" eb="216">
      <t>ダイ</t>
    </rPh>
    <rPh sb="218" eb="219">
      <t>ジョウ</t>
    </rPh>
    <rPh sb="220" eb="221">
      <t>ダイ</t>
    </rPh>
    <rPh sb="223" eb="224">
      <t>ジョウ</t>
    </rPh>
    <rPh sb="224" eb="225">
      <t>オヨ</t>
    </rPh>
    <rPh sb="226" eb="227">
      <t>ダイ</t>
    </rPh>
    <rPh sb="229" eb="230">
      <t>ジョウ</t>
    </rPh>
    <phoneticPr fontId="1"/>
  </si>
  <si>
    <t>Ⅱしきい値判断項目
1.対象人数
2.取扱者数
いつ時点の計数か</t>
    <rPh sb="4" eb="5">
      <t>チ</t>
    </rPh>
    <rPh sb="5" eb="7">
      <t>ハンダン</t>
    </rPh>
    <rPh sb="7" eb="9">
      <t>コウモク</t>
    </rPh>
    <rPh sb="12" eb="14">
      <t>タイショウ</t>
    </rPh>
    <rPh sb="14" eb="16">
      <t>ニンズウ</t>
    </rPh>
    <rPh sb="19" eb="22">
      <t>トリアツカイシャ</t>
    </rPh>
    <rPh sb="22" eb="23">
      <t>スウ</t>
    </rPh>
    <rPh sb="26" eb="28">
      <t>ジテン</t>
    </rPh>
    <rPh sb="29" eb="31">
      <t>ケイスウ</t>
    </rPh>
    <phoneticPr fontId="1"/>
  </si>
  <si>
    <t>令和2年4月1日時点</t>
    <rPh sb="0" eb="2">
      <t>レイワ</t>
    </rPh>
    <rPh sb="3" eb="4">
      <t>ネン</t>
    </rPh>
    <rPh sb="5" eb="6">
      <t>ガツ</t>
    </rPh>
    <rPh sb="7" eb="8">
      <t>ニチ</t>
    </rPh>
    <rPh sb="8" eb="10">
      <t>ジテン</t>
    </rPh>
    <phoneticPr fontId="1"/>
  </si>
  <si>
    <t>令和6年3月1日時点</t>
    <rPh sb="0" eb="2">
      <t>レイワ</t>
    </rPh>
    <rPh sb="3" eb="4">
      <t>ネン</t>
    </rPh>
    <rPh sb="5" eb="6">
      <t>ガツ</t>
    </rPh>
    <rPh sb="7" eb="8">
      <t>ニチ</t>
    </rPh>
    <rPh sb="8" eb="10">
      <t>ジテン</t>
    </rPh>
    <phoneticPr fontId="1"/>
  </si>
  <si>
    <t>更新</t>
    <rPh sb="0" eb="2">
      <t>コウシン</t>
    </rPh>
    <phoneticPr fontId="1"/>
  </si>
  <si>
    <t>（情報照会）
・番号法第19条第8号　　
　別表第二　120の項
・番号法別表第二の主務省令で定める事務及び情報を定める命令（平成２６年内閣府・総務省令第７号）　第59条の3
（情報提供）
・番号法第19条第8号
　別表第二の10、14、26、55、56の2、79、87、108の項
・番号法別表第二の主務省令で定める事務及び情報を定める命令（平成２６年内閣府・総務省令第７号）　第9条、第11条、第19条、第29条、第30条、第42条、第44条及び第55条</t>
    <phoneticPr fontId="1"/>
  </si>
  <si>
    <t>難病の患者に対する医療費等に関する法律による特定医療費の支給等に関する事務　基礎項目評価</t>
    <rPh sb="0" eb="2">
      <t>ナンビョウ</t>
    </rPh>
    <rPh sb="3" eb="5">
      <t>カンジャ</t>
    </rPh>
    <rPh sb="6" eb="7">
      <t>タイ</t>
    </rPh>
    <rPh sb="9" eb="13">
      <t>イリョウヒトウ</t>
    </rPh>
    <rPh sb="14" eb="15">
      <t>カン</t>
    </rPh>
    <rPh sb="17" eb="19">
      <t>ホウリツ</t>
    </rPh>
    <rPh sb="22" eb="24">
      <t>トクテイ</t>
    </rPh>
    <rPh sb="24" eb="27">
      <t>イリョウヒ</t>
    </rPh>
    <rPh sb="28" eb="30">
      <t>シキュウ</t>
    </rPh>
    <rPh sb="30" eb="31">
      <t>トウ</t>
    </rPh>
    <rPh sb="32" eb="33">
      <t>カン</t>
    </rPh>
    <rPh sb="35" eb="37">
      <t>ジム</t>
    </rPh>
    <rPh sb="38" eb="42">
      <t>キソコウモク</t>
    </rPh>
    <rPh sb="42" eb="44">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</si>
</sst>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85" zoomScaleNormal="55" zoomScaleSheetLayoutView="85" zoomScalePageLayoutView="85" workbookViewId="0">
      <selection activeCell="A17" sqref="A17:I22"/>
    </sheetView>
  </sheetViews>
  <sheetFormatPr defaultColWidth="2.33203125" defaultRowHeight="9.9" customHeight="1" x14ac:dyDescent="0.2"/>
  <cols>
    <col min="1" max="39" width="2.33203125" style="2"/>
    <col min="40" max="55" width="2.33203125" style="12"/>
    <col min="56" max="62" width="2.33203125" style="12" hidden="1" customWidth="1"/>
    <col min="63" max="78" width="2.33203125" style="12"/>
    <col min="79" max="16384" width="2.33203125" style="1"/>
  </cols>
  <sheetData>
    <row r="1" spans="1:82" ht="9.9" customHeigh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 customHeight="1" x14ac:dyDescent="0.2">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 customHeight="1" x14ac:dyDescent="0.2">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 customHeigh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 customHeight="1" x14ac:dyDescent="0.2">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 customHeight="1" x14ac:dyDescent="0.2">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 customHeight="1"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 customHeight="1" x14ac:dyDescent="0.2">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 customHeight="1" x14ac:dyDescent="0.2">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 customHeight="1" x14ac:dyDescent="0.2">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 customHeight="1" x14ac:dyDescent="0.2">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 customHeight="1" x14ac:dyDescent="0.2">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 customHeight="1" x14ac:dyDescent="0.2">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 customHeight="1" x14ac:dyDescent="0.2">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 customHeight="1" x14ac:dyDescent="0.2">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 customHeight="1" x14ac:dyDescent="0.2">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 customHeight="1" x14ac:dyDescent="0.2">
      <c r="A17" s="83">
        <v>12</v>
      </c>
      <c r="B17" s="83"/>
      <c r="C17" s="83"/>
      <c r="D17" s="83"/>
      <c r="E17" s="83"/>
      <c r="F17" s="83"/>
      <c r="G17" s="83"/>
      <c r="H17" s="83"/>
      <c r="I17" s="83"/>
      <c r="J17" s="59" t="s">
        <v>193</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ITEM1=12</v>
      </c>
      <c r="CA17" s="13"/>
      <c r="CB17" s="13"/>
      <c r="CC17" s="13"/>
      <c r="CD17" s="13"/>
    </row>
    <row r="18" spans="1:82" ht="9.9" customHeight="1" x14ac:dyDescent="0.2">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ITEM2=難病の患者に対する医療等に関する法律による特定医療費の支給等に関する事務　基礎項目評価書</v>
      </c>
      <c r="CA18" s="13"/>
      <c r="CB18" s="13"/>
      <c r="CC18" s="13"/>
      <c r="CD18" s="13"/>
    </row>
    <row r="19" spans="1:82" ht="9.9" customHeight="1" x14ac:dyDescent="0.2">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 customHeight="1" x14ac:dyDescent="0.2">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 customHeight="1" x14ac:dyDescent="0.2">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 customHeight="1" x14ac:dyDescent="0.2">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 customHeight="1" x14ac:dyDescent="0.2">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 customHeight="1"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 customHeight="1" x14ac:dyDescent="0.2">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 customHeight="1" x14ac:dyDescent="0.2">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 customHeight="1" x14ac:dyDescent="0.2">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 customHeight="1" x14ac:dyDescent="0.2">
      <c r="A28" s="64" t="s">
        <v>145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大阪府知事は難病の患者に対する医療等に関する法律による特定医療費の支給に関する事務における特定個人情報ファイルの取扱いにあたり、特定個人情報ファイルの取扱いが個人のプライバシー等の権利利益に影響を及ぼしかねないことを認識し、特定個人情報の漏洩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 customHeight="1" x14ac:dyDescent="0.2">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 customHeight="1" x14ac:dyDescent="0.2">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 customHeight="1" x14ac:dyDescent="0.2">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 customHeight="1" x14ac:dyDescent="0.2">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 customHeight="1" x14ac:dyDescent="0.2">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 customHeight="1" x14ac:dyDescent="0.2">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 customHeight="1" x14ac:dyDescent="0.2">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 customHeight="1" x14ac:dyDescent="0.2">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 customHeight="1" x14ac:dyDescent="0.2">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 customHeight="1" x14ac:dyDescent="0.2">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 customHeight="1" x14ac:dyDescent="0.2">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27" customHeight="1" x14ac:dyDescent="0.2">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 customHeight="1" x14ac:dyDescent="0.2">
      <c r="A41" s="73" t="s">
        <v>48</v>
      </c>
      <c r="B41" s="74"/>
      <c r="C41" s="74"/>
      <c r="D41" s="74"/>
      <c r="E41" s="74"/>
      <c r="F41" s="74"/>
      <c r="G41" s="75"/>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v>
      </c>
      <c r="CA41" s="13"/>
      <c r="CB41" s="13"/>
      <c r="CC41" s="13"/>
      <c r="CD41" s="13"/>
    </row>
    <row r="42" spans="1:82" ht="9.9" customHeight="1" x14ac:dyDescent="0.2">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 customHeight="1" x14ac:dyDescent="0.2">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 customHeight="1" x14ac:dyDescent="0.2">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 customHeight="1" x14ac:dyDescent="0.2">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 customHeight="1" x14ac:dyDescent="0.2">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 customHeight="1"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 customHeight="1" x14ac:dyDescent="0.2">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 customHeight="1" x14ac:dyDescent="0.2">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 customHeight="1" x14ac:dyDescent="0.2">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 customHeight="1" x14ac:dyDescent="0.2">
      <c r="A51" s="59" t="s">
        <v>146</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 customHeight="1" x14ac:dyDescent="0.2">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 customHeight="1" x14ac:dyDescent="0.2">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 customHeight="1" x14ac:dyDescent="0.2">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 customHeight="1" x14ac:dyDescent="0.2">
      <c r="A59" s="57">
        <v>45373</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ITEM6=20240322</v>
      </c>
      <c r="CA59" s="13"/>
      <c r="CB59" s="13"/>
      <c r="CC59" s="13"/>
      <c r="CD59" s="13"/>
    </row>
    <row r="60" spans="1:82" ht="9.9"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 customHeight="1" x14ac:dyDescent="0.2">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 customHeight="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 customHeight="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 customHeight="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 customHeight="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 customHeight="1" x14ac:dyDescent="0.2">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E90" sqref="E90:P92"/>
    </sheetView>
  </sheetViews>
  <sheetFormatPr defaultColWidth="2.33203125" defaultRowHeight="9.9" customHeight="1" x14ac:dyDescent="0.2"/>
  <cols>
    <col min="1" max="39" width="2.33203125" style="1"/>
    <col min="40" max="56" width="2.33203125" style="12"/>
    <col min="57" max="61" width="2.33203125" style="12" hidden="1" customWidth="1"/>
    <col min="62" max="63" width="0" style="12" hidden="1" customWidth="1"/>
    <col min="64" max="78" width="2.33203125" style="12"/>
    <col min="79" max="83" width="2.33203125" style="12" hidden="1" customWidth="1"/>
    <col min="84" max="88" width="2.33203125" style="1" hidden="1" customWidth="1"/>
    <col min="89" max="89" width="0" style="1" hidden="1" customWidth="1"/>
    <col min="90" max="91" width="2.33203125" style="1"/>
    <col min="92" max="101" width="2.33203125" style="1" customWidth="1"/>
    <col min="102" max="16384" width="2.33203125" style="1"/>
  </cols>
  <sheetData>
    <row r="1" spans="1:96" ht="9.9" customHeight="1" x14ac:dyDescent="0.2">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 customHeight="1" x14ac:dyDescent="0.2">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 customHeight="1" x14ac:dyDescent="0.2">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 customHeight="1" x14ac:dyDescent="0.2">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 customHeight="1" x14ac:dyDescent="0.2">
      <c r="A5" s="123" t="s">
        <v>23</v>
      </c>
      <c r="B5" s="124"/>
      <c r="C5" s="124"/>
      <c r="D5" s="124"/>
      <c r="E5" s="124"/>
      <c r="F5" s="124"/>
      <c r="G5" s="124"/>
      <c r="H5" s="124"/>
      <c r="I5" s="125"/>
      <c r="J5" s="129" t="s">
        <v>180</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ITEM1=難病の患者に対する医療等に関する法律による特定医療費の支給等に関する事務</v>
      </c>
      <c r="CA5" s="12" t="s">
        <v>111</v>
      </c>
      <c r="CB5" s="12" t="s">
        <v>112</v>
      </c>
      <c r="CE5" s="12" t="s">
        <v>113</v>
      </c>
      <c r="CF5" s="1" t="s">
        <v>86</v>
      </c>
      <c r="CG5" s="1" t="s">
        <v>93</v>
      </c>
      <c r="CI5" s="1" t="s">
        <v>97</v>
      </c>
      <c r="CN5" s="12"/>
      <c r="CO5" s="12"/>
      <c r="CP5" s="12"/>
      <c r="CQ5" s="12"/>
      <c r="CR5" s="12"/>
    </row>
    <row r="6" spans="1:96" ht="9.9" customHeight="1" x14ac:dyDescent="0.2">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12.75" customHeight="1" x14ac:dyDescent="0.2">
      <c r="A7" s="123" t="s">
        <v>24</v>
      </c>
      <c r="B7" s="124"/>
      <c r="C7" s="124"/>
      <c r="D7" s="124"/>
      <c r="E7" s="124"/>
      <c r="F7" s="124"/>
      <c r="G7" s="124"/>
      <c r="H7" s="124"/>
      <c r="I7" s="125"/>
      <c r="J7" s="136" t="s">
        <v>181</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ITEM2_1=指定難病患者のうち、認定基準を満たす者に対して医療受給者証を交付の上、医療費助成を行う。
支給認定に際しては、患者の属する世帯の住民税の課税状況に応じ、自己負担限度額を決定する。
その他、患者の住所・氏名・生年月日その他情報を、医療受給者証等に反映させる。</v>
      </c>
      <c r="CB7" s="12" t="s">
        <v>51</v>
      </c>
      <c r="CO7" s="3"/>
    </row>
    <row r="8" spans="1:96" ht="12.9" customHeight="1" x14ac:dyDescent="0.2">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12.9" customHeight="1" x14ac:dyDescent="0.2">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15.6" customHeight="1" x14ac:dyDescent="0.2">
      <c r="A10" s="133"/>
      <c r="B10" s="134"/>
      <c r="C10" s="134"/>
      <c r="D10" s="134"/>
      <c r="E10" s="134"/>
      <c r="F10" s="134"/>
      <c r="G10" s="134"/>
      <c r="H10" s="134"/>
      <c r="I10" s="135"/>
      <c r="J10" s="137" t="s">
        <v>147</v>
      </c>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ITEM2_2=特定個人情報ファイルは、次の事務に使用する。</v>
      </c>
    </row>
    <row r="11" spans="1:96" ht="22.95" customHeight="1" x14ac:dyDescent="0.2">
      <c r="A11" s="126"/>
      <c r="B11" s="127"/>
      <c r="C11" s="127"/>
      <c r="D11" s="127"/>
      <c r="E11" s="127"/>
      <c r="F11" s="127"/>
      <c r="G11" s="127"/>
      <c r="H11" s="127"/>
      <c r="I11" s="128"/>
      <c r="J11" s="140" t="s">
        <v>190</v>
      </c>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ITEM2_3=支給認定申請の受理、その申請についての審査、申請が認定された場合の医療受給者証や指定難病にかかっている事実等を証明する登録者証の交付及び副本登録等。</v>
      </c>
    </row>
    <row r="12" spans="1:96" ht="12.9" customHeight="1" x14ac:dyDescent="0.2">
      <c r="A12" s="123" t="s">
        <v>25</v>
      </c>
      <c r="B12" s="124"/>
      <c r="C12" s="124"/>
      <c r="D12" s="124"/>
      <c r="E12" s="124"/>
      <c r="F12" s="124"/>
      <c r="G12" s="124"/>
      <c r="H12" s="124"/>
      <c r="I12" s="125"/>
      <c r="J12" s="129" t="s">
        <v>168</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ITEM3=大阪府公費負担医療給付システム、団体内統合宛名システム、中間サーバー、住民基本台帳ネットワークシステム</v>
      </c>
    </row>
    <row r="13" spans="1:96" ht="12.9" customHeight="1" x14ac:dyDescent="0.2">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 customHeight="1" x14ac:dyDescent="0.2">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 customHeight="1" x14ac:dyDescent="0.2">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 customHeight="1" x14ac:dyDescent="0.2">
      <c r="A16" s="136" t="s">
        <v>148</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ITEM4=特定医療費（指定難病）医療受給者ファイル</v>
      </c>
    </row>
    <row r="17" spans="1:86" ht="9.9" customHeight="1" x14ac:dyDescent="0.2">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 customHeight="1" x14ac:dyDescent="0.2">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 customHeight="1" x14ac:dyDescent="0.2">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31.5" customHeight="1" x14ac:dyDescent="0.2">
      <c r="A20" s="123" t="s">
        <v>10</v>
      </c>
      <c r="B20" s="124"/>
      <c r="C20" s="124"/>
      <c r="D20" s="124"/>
      <c r="E20" s="124"/>
      <c r="F20" s="124"/>
      <c r="G20" s="124"/>
      <c r="H20" s="124"/>
      <c r="I20" s="125"/>
      <c r="J20" s="129" t="s">
        <v>189</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ITEM5=・行政手続における特定の個人を識別するための番号の利用等に関する法律（平成２５年法律第２７号。以下、「番号法」という。）第9条第1項　別表第一の98の項
・番号法別表第一の主務省令で定める事務を定める命令（平成２６年内閣府・総務省令第５号）第71条</v>
      </c>
    </row>
    <row r="21" spans="1:86" ht="40.200000000000003" customHeight="1" x14ac:dyDescent="0.2">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 customHeight="1" x14ac:dyDescent="0.2">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 customHeight="1" x14ac:dyDescent="0.2">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 customHeight="1" x14ac:dyDescent="0.2">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 customHeight="1" x14ac:dyDescent="0.2">
      <c r="A25" s="133"/>
      <c r="B25" s="134"/>
      <c r="C25" s="134"/>
      <c r="D25" s="134"/>
      <c r="E25" s="134"/>
      <c r="F25" s="134"/>
      <c r="G25" s="134"/>
      <c r="H25" s="134"/>
      <c r="I25" s="135"/>
      <c r="J25" s="155" t="s">
        <v>30</v>
      </c>
      <c r="K25" s="156" t="s">
        <v>149</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 customHeight="1" x14ac:dyDescent="0.2">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 customHeight="1" x14ac:dyDescent="0.2">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82.5" customHeight="1" x14ac:dyDescent="0.2">
      <c r="A28" s="123" t="s">
        <v>27</v>
      </c>
      <c r="B28" s="124"/>
      <c r="C28" s="124"/>
      <c r="D28" s="124"/>
      <c r="E28" s="124"/>
      <c r="F28" s="124"/>
      <c r="G28" s="124"/>
      <c r="H28" s="124"/>
      <c r="I28" s="125"/>
      <c r="J28" s="138" t="s">
        <v>194</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ITEM7=（情報照会）
・番号法第19条第8号　　別表第二　120の項
・番号法別表第二の主務省令で定める事務及び情報を定める命令（平成２６年内閣府・総務省令第７号）　　第59条の3
（情報提供）
・番号法第19条第8号　　別表第二　10、14、26、55、56の2、79、87、108の項
・番号法別表第二の主務省令で定める事務及び情報を定める命令（平成２６年内閣府・総務省令第７号）　　第9条、第11条、第19条、第29条、第30条、第42条、第44条及び第55条
　　</v>
      </c>
    </row>
    <row r="29" spans="1:86" ht="77.25" customHeight="1" x14ac:dyDescent="0.2">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 customHeight="1" x14ac:dyDescent="0.2">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 customHeight="1" x14ac:dyDescent="0.2">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 customHeight="1" x14ac:dyDescent="0.2">
      <c r="A32" s="123" t="s">
        <v>28</v>
      </c>
      <c r="B32" s="124"/>
      <c r="C32" s="124"/>
      <c r="D32" s="124"/>
      <c r="E32" s="124"/>
      <c r="F32" s="124"/>
      <c r="G32" s="124"/>
      <c r="H32" s="124"/>
      <c r="I32" s="124"/>
      <c r="J32" s="136" t="s">
        <v>150</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ITEM8=健康医療部保健医療室</v>
      </c>
    </row>
    <row r="33" spans="1:113" ht="9.9" customHeight="1" x14ac:dyDescent="0.2">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 customHeight="1" x14ac:dyDescent="0.2">
      <c r="A34" s="123" t="s">
        <v>67</v>
      </c>
      <c r="B34" s="124"/>
      <c r="C34" s="124"/>
      <c r="D34" s="124"/>
      <c r="E34" s="124"/>
      <c r="F34" s="124"/>
      <c r="G34" s="124"/>
      <c r="H34" s="124"/>
      <c r="I34" s="124"/>
      <c r="J34" s="136" t="s">
        <v>151</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ITEM9=保健医療室長</v>
      </c>
    </row>
    <row r="35" spans="1:113" ht="9.9" customHeight="1" x14ac:dyDescent="0.2">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 customHeight="1" x14ac:dyDescent="0.2">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 customHeight="1" x14ac:dyDescent="0.2">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 customHeight="1" x14ac:dyDescent="0.2">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 customHeight="1" x14ac:dyDescent="0.2">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 customHeight="1" x14ac:dyDescent="0.2">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 customHeight="1" x14ac:dyDescent="0.2">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32.4" customHeight="1" x14ac:dyDescent="0.2">
      <c r="A42" s="160" t="s">
        <v>41</v>
      </c>
      <c r="B42" s="160"/>
      <c r="C42" s="160"/>
      <c r="D42" s="160"/>
      <c r="E42" s="160"/>
      <c r="F42" s="160"/>
      <c r="G42" s="160"/>
      <c r="H42" s="160"/>
      <c r="I42" s="160"/>
      <c r="J42" s="163" t="s">
        <v>157</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ITEM11=府民文化部府政情報室情報公開課　公文書総合センター（府政情報センター）
〒540-8570　大阪市中央区大手前２丁目　大阪府庁本館　06-6944-6066
健康医療部保健医療室地域保健課　難病認定グループ
〒540-8570　大阪市中央区大手前２丁目　大阪府庁本館　06-6941-0351（内線2546）</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32.4" customHeight="1" x14ac:dyDescent="0.2">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 customHeight="1" x14ac:dyDescent="0.2">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 customHeight="1" x14ac:dyDescent="0.2">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12.9" customHeight="1" x14ac:dyDescent="0.2">
      <c r="A46" s="160" t="s">
        <v>42</v>
      </c>
      <c r="B46" s="160"/>
      <c r="C46" s="160"/>
      <c r="D46" s="160"/>
      <c r="E46" s="160"/>
      <c r="F46" s="160"/>
      <c r="G46" s="160"/>
      <c r="H46" s="160"/>
      <c r="I46" s="160"/>
      <c r="J46" s="161" t="s">
        <v>152</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ITEM12=健康医療部保健医療室地域保健課　難病認定グループ
〒540-8570　大阪市中央区大手前２丁目　大阪府庁本館　06-6941-0351（内線2546）</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12.9" customHeight="1" x14ac:dyDescent="0.2">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 customHeight="1"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 customHeight="1" x14ac:dyDescent="0.2">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 customHeight="1" x14ac:dyDescent="0.2">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 customHeight="1" x14ac:dyDescent="0.2">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 customHeight="1" x14ac:dyDescent="0.2">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 customHeight="1" x14ac:dyDescent="0.2">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3</v>
      </c>
      <c r="BH53" s="12">
        <v>13</v>
      </c>
      <c r="BI53" s="12" t="str">
        <f>"ITEM" &amp; BH53 &amp; BG53 &amp; "=" &amp;BF53</f>
        <v>ITEM13=3</v>
      </c>
    </row>
    <row r="54" spans="1:61" ht="9.9" customHeight="1" x14ac:dyDescent="0.2">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 customHeight="1" x14ac:dyDescent="0.2">
      <c r="A55" s="133"/>
      <c r="B55" s="134"/>
      <c r="C55" s="134"/>
      <c r="D55" s="134"/>
      <c r="E55" s="134"/>
      <c r="F55" s="134"/>
      <c r="G55" s="134"/>
      <c r="H55" s="134"/>
      <c r="I55" s="134"/>
      <c r="J55" s="134"/>
      <c r="K55" s="134"/>
      <c r="L55" s="134"/>
      <c r="M55" s="134"/>
      <c r="N55" s="134"/>
      <c r="O55" s="135"/>
      <c r="P55" s="168" t="s">
        <v>30</v>
      </c>
      <c r="Q55" s="164" t="s">
        <v>153</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 customHeight="1" x14ac:dyDescent="0.2">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 customHeight="1" x14ac:dyDescent="0.2">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 customHeight="1" x14ac:dyDescent="0.2">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 customHeight="1" x14ac:dyDescent="0.2">
      <c r="A59" s="133"/>
      <c r="B59" s="134"/>
      <c r="C59" s="134"/>
      <c r="D59" s="135"/>
      <c r="E59" s="123" t="s">
        <v>20</v>
      </c>
      <c r="F59" s="124"/>
      <c r="G59" s="124"/>
      <c r="H59" s="124"/>
      <c r="I59" s="124"/>
      <c r="J59" s="124"/>
      <c r="K59" s="124"/>
      <c r="L59" s="124"/>
      <c r="M59" s="124"/>
      <c r="N59" s="124"/>
      <c r="O59" s="125"/>
      <c r="P59" s="169">
        <v>45352</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ITEM14=20240301</v>
      </c>
    </row>
    <row r="60" spans="1:61" ht="9.9" customHeight="1" x14ac:dyDescent="0.2">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 customHeight="1" x14ac:dyDescent="0.2">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 customHeight="1" x14ac:dyDescent="0.2">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 customHeight="1" x14ac:dyDescent="0.2">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 customHeight="1" x14ac:dyDescent="0.2">
      <c r="A64" s="133"/>
      <c r="B64" s="134"/>
      <c r="C64" s="134"/>
      <c r="D64" s="134"/>
      <c r="E64" s="134"/>
      <c r="F64" s="134"/>
      <c r="G64" s="134"/>
      <c r="H64" s="134"/>
      <c r="I64" s="134"/>
      <c r="J64" s="134"/>
      <c r="K64" s="134"/>
      <c r="L64" s="134"/>
      <c r="M64" s="134"/>
      <c r="N64" s="134"/>
      <c r="O64" s="135"/>
      <c r="P64" s="155" t="s">
        <v>30</v>
      </c>
      <c r="Q64" s="156" t="s">
        <v>154</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 customHeight="1" x14ac:dyDescent="0.2">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 customHeight="1" x14ac:dyDescent="0.2">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 customHeight="1" x14ac:dyDescent="0.2">
      <c r="A67" s="133"/>
      <c r="B67" s="134"/>
      <c r="C67" s="134"/>
      <c r="D67" s="135"/>
      <c r="E67" s="123" t="s">
        <v>20</v>
      </c>
      <c r="F67" s="124"/>
      <c r="G67" s="124"/>
      <c r="H67" s="124"/>
      <c r="I67" s="124"/>
      <c r="J67" s="124"/>
      <c r="K67" s="124"/>
      <c r="L67" s="124"/>
      <c r="M67" s="124"/>
      <c r="N67" s="124"/>
      <c r="O67" s="125"/>
      <c r="P67" s="173">
        <v>45352</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ITEM16=20240301</v>
      </c>
    </row>
    <row r="68" spans="1:61" ht="9.9" customHeight="1" x14ac:dyDescent="0.2">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 customHeight="1" x14ac:dyDescent="0.2">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 customHeight="1" x14ac:dyDescent="0.2">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 customHeight="1" x14ac:dyDescent="0.2">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 customHeight="1" x14ac:dyDescent="0.2">
      <c r="A72" s="133"/>
      <c r="B72" s="134"/>
      <c r="C72" s="134"/>
      <c r="D72" s="134"/>
      <c r="E72" s="134"/>
      <c r="F72" s="134"/>
      <c r="G72" s="134"/>
      <c r="H72" s="134"/>
      <c r="I72" s="134"/>
      <c r="J72" s="134"/>
      <c r="K72" s="134"/>
      <c r="L72" s="134"/>
      <c r="M72" s="134"/>
      <c r="N72" s="134"/>
      <c r="O72" s="135"/>
      <c r="P72" s="155" t="s">
        <v>30</v>
      </c>
      <c r="Q72" s="156" t="s">
        <v>155</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 customHeight="1" x14ac:dyDescent="0.2">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 customHeight="1" x14ac:dyDescent="0.2">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 customHeight="1" x14ac:dyDescent="0.2">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 customHeight="1" x14ac:dyDescent="0.2">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 customHeight="1" x14ac:dyDescent="0.2">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 customHeight="1" x14ac:dyDescent="0.2">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 customHeight="1" x14ac:dyDescent="0.2">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 customHeight="1" x14ac:dyDescent="0.2">
      <c r="A80" s="178" t="str">
        <f>IF(BF53=1,$CE$3,IF(OR(BF53=2,AND(BF53=3,BF63=2,BF71=2)),$CE$4,IF(OR(AND(BF53=3,BF71=1),AND(BF53=3,BF63=1),AND(BF53=4,BF63=2,BF71=2)),$CE$5,IF(OR(AND(BF53=4,BF63=1),AND(BF53=4,BF71=1),BF53=5),$CE$6,""))))</f>
        <v>基礎項目評価の実施が義務付けられる</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2</v>
      </c>
      <c r="BH80" s="12">
        <v>18</v>
      </c>
      <c r="BI80" s="12" t="str">
        <f>"ITEM" &amp; BH80 &amp; BG80 &amp; "=" &amp; BF80</f>
        <v>ITEM18=2</v>
      </c>
    </row>
    <row r="81" spans="1:61" ht="9.9" customHeight="1" x14ac:dyDescent="0.2">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 customHeight="1" x14ac:dyDescent="0.2">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 customHeight="1" x14ac:dyDescent="0.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 customHeight="1" x14ac:dyDescent="0.2">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 customHeight="1" x14ac:dyDescent="0.2">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 customHeight="1" x14ac:dyDescent="0.2">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 customHeight="1" x14ac:dyDescent="0.2">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 customHeight="1" x14ac:dyDescent="0.2">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 customHeight="1" x14ac:dyDescent="0.2">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 customHeight="1" x14ac:dyDescent="0.2">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 customHeight="1" x14ac:dyDescent="0.2">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 customHeight="1" x14ac:dyDescent="0.2">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 customHeight="1" x14ac:dyDescent="0.2">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 customHeight="1" x14ac:dyDescent="0.2">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 customHeight="1" x14ac:dyDescent="0.2">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 customHeight="1" x14ac:dyDescent="0.2">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 customHeight="1" x14ac:dyDescent="0.2">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 customHeight="1" x14ac:dyDescent="0.2">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 customHeight="1" x14ac:dyDescent="0.2">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 customHeight="1" x14ac:dyDescent="0.2">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 customHeight="1" x14ac:dyDescent="0.2">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 customHeight="1" x14ac:dyDescent="0.2">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 customHeight="1" x14ac:dyDescent="0.2">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 customHeight="1" x14ac:dyDescent="0.2">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 customHeight="1" x14ac:dyDescent="0.2">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 customHeight="1" x14ac:dyDescent="0.2">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 customHeight="1" x14ac:dyDescent="0.2">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 customHeight="1" x14ac:dyDescent="0.2">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 customHeight="1" x14ac:dyDescent="0.2">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 customHeight="1" x14ac:dyDescent="0.2">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 customHeight="1" x14ac:dyDescent="0.2">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 customHeight="1" x14ac:dyDescent="0.2">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 customHeight="1" x14ac:dyDescent="0.2">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 customHeight="1" x14ac:dyDescent="0.2">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 customHeight="1" x14ac:dyDescent="0.2">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 customHeight="1" x14ac:dyDescent="0.2">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 customHeight="1" x14ac:dyDescent="0.2">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 customHeight="1" x14ac:dyDescent="0.2">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 customHeight="1" x14ac:dyDescent="0.2">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 customHeight="1" x14ac:dyDescent="0.2">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c r="AG120" s="195" t="s">
        <v>132</v>
      </c>
      <c r="AH120" s="195"/>
      <c r="AI120" s="195"/>
      <c r="AJ120" s="195"/>
      <c r="AK120" s="195"/>
      <c r="AL120" s="195"/>
      <c r="AM120" s="196"/>
      <c r="BE120" s="12" t="s">
        <v>127</v>
      </c>
      <c r="BF120" s="12" t="b">
        <f>IF($AF120="○",TRUE,IF($AF120="",FALSE,"INPUT_ERROR"))</f>
        <v>0</v>
      </c>
      <c r="BH120" s="12">
        <v>25</v>
      </c>
      <c r="BI120" s="12" t="str">
        <f>"ITEM" &amp; BH120 &amp;BG120 &amp; "=" &amp;BF120</f>
        <v>ITEM25=FALSE</v>
      </c>
    </row>
    <row r="121" spans="1:61" ht="9.9" customHeight="1" x14ac:dyDescent="0.2">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 customHeight="1" x14ac:dyDescent="0.2">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 customHeight="1" x14ac:dyDescent="0.2">
      <c r="A123" s="106"/>
      <c r="B123" s="107"/>
      <c r="C123" s="107"/>
      <c r="D123" s="107"/>
      <c r="E123" s="107"/>
      <c r="F123" s="107"/>
      <c r="G123" s="107"/>
      <c r="H123" s="107"/>
      <c r="I123" s="108"/>
      <c r="J123" s="177"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 customHeight="1" x14ac:dyDescent="0.2">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 customHeight="1" x14ac:dyDescent="0.2">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 customHeight="1" x14ac:dyDescent="0.2">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 customHeight="1" x14ac:dyDescent="0.2">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 customHeight="1" x14ac:dyDescent="0.2">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 customHeight="1" x14ac:dyDescent="0.2">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 customHeight="1" x14ac:dyDescent="0.2">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 customHeight="1" x14ac:dyDescent="0.2">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 customHeight="1" x14ac:dyDescent="0.2">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 customHeight="1" x14ac:dyDescent="0.2">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 customHeight="1" x14ac:dyDescent="0.2">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 customHeight="1" x14ac:dyDescent="0.2">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 customHeight="1" x14ac:dyDescent="0.2">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 customHeight="1" x14ac:dyDescent="0.2">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 customHeight="1" x14ac:dyDescent="0.2">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 customHeight="1" x14ac:dyDescent="0.2">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 customHeight="1" x14ac:dyDescent="0.2">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 customHeight="1" x14ac:dyDescent="0.2">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 customHeight="1" x14ac:dyDescent="0.2">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 customHeight="1" x14ac:dyDescent="0.2">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 customHeight="1" x14ac:dyDescent="0.2">
      <c r="A144" s="103" t="s">
        <v>79</v>
      </c>
      <c r="B144" s="104"/>
      <c r="C144" s="104"/>
      <c r="D144" s="104"/>
      <c r="E144" s="104"/>
      <c r="F144" s="104"/>
      <c r="G144" s="104"/>
      <c r="H144" s="104"/>
      <c r="I144" s="105"/>
      <c r="J144" s="207" t="s">
        <v>68</v>
      </c>
      <c r="K144" s="193" t="s">
        <v>156</v>
      </c>
      <c r="L144" s="187" t="s">
        <v>87</v>
      </c>
      <c r="M144" s="187"/>
      <c r="N144" s="187"/>
      <c r="O144" s="187"/>
      <c r="P144" s="191"/>
      <c r="Q144" s="187"/>
      <c r="R144" s="44"/>
      <c r="S144" s="191" t="s">
        <v>88</v>
      </c>
      <c r="T144" s="193" t="s">
        <v>156</v>
      </c>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 customHeight="1" x14ac:dyDescent="0.2">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1</v>
      </c>
      <c r="BH145" s="12">
        <v>33</v>
      </c>
      <c r="BI145" s="12" t="str">
        <f t="shared" ref="BI145:BI146" si="0">"ITEM" &amp; BH145 &amp;BG145 &amp; "=" &amp;BF145</f>
        <v>ITEM33=TRUE</v>
      </c>
    </row>
    <row r="146" spans="1:61" ht="9.9" customHeight="1" x14ac:dyDescent="0.2">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 customHeight="1" x14ac:dyDescent="0.2">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 customHeight="1" x14ac:dyDescent="0.2">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 customHeight="1" x14ac:dyDescent="0.2">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 customHeight="1" x14ac:dyDescent="0.2">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 customHeight="1" x14ac:dyDescent="0.2">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 customHeight="1" x14ac:dyDescent="0.2">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 customHeight="1" x14ac:dyDescent="0.2">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Normal="100" zoomScaleSheetLayoutView="100" zoomScalePageLayoutView="40" workbookViewId="0">
      <selection activeCell="AB13" sqref="AB13:AO13"/>
    </sheetView>
  </sheetViews>
  <sheetFormatPr defaultColWidth="2.33203125" defaultRowHeight="9.9" customHeight="1" x14ac:dyDescent="0.2"/>
  <cols>
    <col min="1" max="4" width="2.33203125" style="1"/>
    <col min="5" max="55" width="2.33203125" style="2"/>
    <col min="56" max="56" width="2.33203125" style="12"/>
    <col min="57" max="66" width="2.33203125" style="12" hidden="1" customWidth="1"/>
    <col min="67" max="67" width="2.33203125" style="12" customWidth="1"/>
    <col min="68" max="78" width="2.33203125" style="12"/>
    <col min="79" max="79" width="2.33203125" style="12" hidden="1" customWidth="1"/>
    <col min="80" max="81" width="2.33203125" style="12"/>
    <col min="82" max="16384" width="2.33203125" style="1"/>
  </cols>
  <sheetData>
    <row r="1" spans="1:79" ht="9.9" customHeight="1" x14ac:dyDescent="0.2">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I1" s="12" t="str">
        <f>"FORM=2"</f>
        <v>FORM=2</v>
      </c>
    </row>
    <row r="2" spans="1:79" ht="9.9" customHeight="1" x14ac:dyDescent="0.2">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I2" s="12" t="str">
        <f>"VER=1.10"</f>
        <v>VER=1.10</v>
      </c>
    </row>
    <row r="3" spans="1:79" ht="9.9" customHeight="1" x14ac:dyDescent="0.2">
      <c r="A3" s="225" t="s">
        <v>29</v>
      </c>
      <c r="B3" s="226"/>
      <c r="C3" s="226"/>
      <c r="D3" s="227"/>
      <c r="E3" s="231" t="s">
        <v>3</v>
      </c>
      <c r="F3" s="231"/>
      <c r="G3" s="231"/>
      <c r="H3" s="231"/>
      <c r="I3" s="231"/>
      <c r="J3" s="231"/>
      <c r="K3" s="231"/>
      <c r="L3" s="231"/>
      <c r="M3" s="231"/>
      <c r="N3" s="231" t="s">
        <v>4</v>
      </c>
      <c r="O3" s="231"/>
      <c r="P3" s="231"/>
      <c r="Q3" s="231"/>
      <c r="R3" s="231"/>
      <c r="S3" s="231"/>
      <c r="T3" s="231"/>
      <c r="U3" s="231"/>
      <c r="V3" s="231"/>
      <c r="W3" s="231"/>
      <c r="X3" s="231"/>
      <c r="Y3" s="231"/>
      <c r="Z3" s="231"/>
      <c r="AA3" s="231"/>
      <c r="AB3" s="231" t="s">
        <v>5</v>
      </c>
      <c r="AC3" s="231"/>
      <c r="AD3" s="231"/>
      <c r="AE3" s="231"/>
      <c r="AF3" s="231"/>
      <c r="AG3" s="231"/>
      <c r="AH3" s="231"/>
      <c r="AI3" s="231"/>
      <c r="AJ3" s="231"/>
      <c r="AK3" s="231"/>
      <c r="AL3" s="231"/>
      <c r="AM3" s="231"/>
      <c r="AN3" s="231"/>
      <c r="AO3" s="231"/>
      <c r="AP3" s="231" t="s">
        <v>6</v>
      </c>
      <c r="AQ3" s="231"/>
      <c r="AR3" s="231"/>
      <c r="AS3" s="231"/>
      <c r="AT3" s="231"/>
      <c r="AU3" s="232" t="s">
        <v>7</v>
      </c>
      <c r="AV3" s="233"/>
      <c r="AW3" s="233"/>
      <c r="AX3" s="233"/>
      <c r="AY3" s="233"/>
      <c r="AZ3" s="233"/>
      <c r="BA3" s="233"/>
      <c r="BB3" s="233"/>
      <c r="BC3" s="233"/>
      <c r="BI3" s="12" t="str">
        <f>"SHEET=3"</f>
        <v>SHEET=3</v>
      </c>
      <c r="CA3" s="12" t="s">
        <v>137</v>
      </c>
    </row>
    <row r="4" spans="1:79" ht="9.9" customHeight="1" x14ac:dyDescent="0.2">
      <c r="A4" s="228"/>
      <c r="B4" s="229"/>
      <c r="C4" s="229"/>
      <c r="D4" s="230"/>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4"/>
      <c r="AV4" s="235"/>
      <c r="AW4" s="235"/>
      <c r="AX4" s="235"/>
      <c r="AY4" s="235"/>
      <c r="AZ4" s="235"/>
      <c r="BA4" s="235"/>
      <c r="BB4" s="235"/>
      <c r="BC4" s="235"/>
      <c r="BI4" s="12">
        <v>1</v>
      </c>
      <c r="BJ4" s="12">
        <v>2</v>
      </c>
      <c r="BK4" s="12">
        <v>3</v>
      </c>
      <c r="BL4" s="12">
        <v>4</v>
      </c>
      <c r="BM4" s="12">
        <v>5</v>
      </c>
      <c r="BN4" s="12">
        <v>6</v>
      </c>
      <c r="CA4" s="12" t="s">
        <v>138</v>
      </c>
    </row>
    <row r="5" spans="1:79" ht="54" customHeight="1" x14ac:dyDescent="0.2">
      <c r="A5" s="217">
        <v>43524</v>
      </c>
      <c r="B5" s="218"/>
      <c r="C5" s="218"/>
      <c r="D5" s="219"/>
      <c r="E5" s="214" t="s">
        <v>159</v>
      </c>
      <c r="F5" s="215"/>
      <c r="G5" s="215"/>
      <c r="H5" s="215"/>
      <c r="I5" s="215"/>
      <c r="J5" s="215"/>
      <c r="K5" s="215"/>
      <c r="L5" s="215"/>
      <c r="M5" s="216"/>
      <c r="N5" s="214" t="s">
        <v>161</v>
      </c>
      <c r="O5" s="215"/>
      <c r="P5" s="215"/>
      <c r="Q5" s="215"/>
      <c r="R5" s="215"/>
      <c r="S5" s="215"/>
      <c r="T5" s="215"/>
      <c r="U5" s="215"/>
      <c r="V5" s="215"/>
      <c r="W5" s="215"/>
      <c r="X5" s="215"/>
      <c r="Y5" s="215"/>
      <c r="Z5" s="215"/>
      <c r="AA5" s="216"/>
      <c r="AB5" s="214" t="s">
        <v>158</v>
      </c>
      <c r="AC5" s="215"/>
      <c r="AD5" s="215"/>
      <c r="AE5" s="215"/>
      <c r="AF5" s="215"/>
      <c r="AG5" s="215"/>
      <c r="AH5" s="215"/>
      <c r="AI5" s="215"/>
      <c r="AJ5" s="215"/>
      <c r="AK5" s="215"/>
      <c r="AL5" s="215"/>
      <c r="AM5" s="215"/>
      <c r="AN5" s="215"/>
      <c r="AO5" s="216"/>
      <c r="AP5" s="220" t="s">
        <v>138</v>
      </c>
      <c r="AQ5" s="221"/>
      <c r="AR5" s="221"/>
      <c r="AS5" s="221"/>
      <c r="AT5" s="222"/>
      <c r="AU5" s="214" t="s">
        <v>160</v>
      </c>
      <c r="AV5" s="215"/>
      <c r="AW5" s="215"/>
      <c r="AX5" s="215"/>
      <c r="AY5" s="215"/>
      <c r="AZ5" s="215"/>
      <c r="BA5" s="215"/>
      <c r="BB5" s="215"/>
      <c r="BC5" s="216"/>
      <c r="BI5" s="12" t="str">
        <f>"ITEM" &amp; $BI$4 &amp; "=" &amp; IF(TRIM($A5)="","",TEXT($A5,"yyyymmdd"))</f>
        <v>ITEM1=20190228</v>
      </c>
      <c r="BJ5" s="12" t="str">
        <f>"ITEM"&amp;$BJ$4&amp;"="&amp;IF(TRIM($E5)="","",$E5)</f>
        <v>ITEM2=Ⅰ　関連情報　３．個人番号の利用　法令上の根拠</v>
      </c>
      <c r="BK5" s="12" t="str">
        <f>"ITEM"&amp;$BK$4&amp;"="&amp;IF(TRIM($N5)="","",$N5)</f>
        <v>ITEM3=番号法第９条第１項　　別表第一の97の項</v>
      </c>
      <c r="BL5" s="12" t="str">
        <f>"ITEM"&amp;$BL$4&amp;"="&amp;IF(TRIM($AB5)="","",$AB5)</f>
        <v>ITEM4=行政手続における特定の個人を識別するための番号の利用等に関する法律（以下、「番号法」という。）第９条第１項　別表第一の97の項</v>
      </c>
      <c r="BM5" s="12" t="str">
        <f>"ITEM"&amp;$BM$4&amp;"="&amp;IF(TRIM($AP5)="","",IF(ISERROR(MATCH($AP5,$CA$3:$CA$4,0)),"INPUT_ERROR",MATCH($AP5,$CA$3:$CA$4,0)))</f>
        <v>ITEM5=2</v>
      </c>
      <c r="BN5" s="12" t="str">
        <f>"ITEM"&amp;$BN$4&amp;"="&amp;IF(TRIM($AU5)="","",$AU5)</f>
        <v>ITEM6=重要な変更に当たらないため
（法律名の正式表記による）</v>
      </c>
    </row>
    <row r="6" spans="1:79" ht="40.5" customHeight="1" x14ac:dyDescent="0.2">
      <c r="A6" s="217">
        <v>43524</v>
      </c>
      <c r="B6" s="218"/>
      <c r="C6" s="218"/>
      <c r="D6" s="219"/>
      <c r="E6" s="214" t="s">
        <v>162</v>
      </c>
      <c r="F6" s="215"/>
      <c r="G6" s="215"/>
      <c r="H6" s="215"/>
      <c r="I6" s="215"/>
      <c r="J6" s="215"/>
      <c r="K6" s="215"/>
      <c r="L6" s="215"/>
      <c r="M6" s="216"/>
      <c r="N6" s="214" t="s">
        <v>167</v>
      </c>
      <c r="O6" s="215"/>
      <c r="P6" s="215"/>
      <c r="Q6" s="215"/>
      <c r="R6" s="215"/>
      <c r="S6" s="215"/>
      <c r="T6" s="215"/>
      <c r="U6" s="215"/>
      <c r="V6" s="215"/>
      <c r="W6" s="215"/>
      <c r="X6" s="215"/>
      <c r="Y6" s="215"/>
      <c r="Z6" s="215"/>
      <c r="AA6" s="216"/>
      <c r="AB6" s="214" t="s">
        <v>166</v>
      </c>
      <c r="AC6" s="215"/>
      <c r="AD6" s="215"/>
      <c r="AE6" s="215"/>
      <c r="AF6" s="215"/>
      <c r="AG6" s="215"/>
      <c r="AH6" s="215"/>
      <c r="AI6" s="215"/>
      <c r="AJ6" s="215"/>
      <c r="AK6" s="215"/>
      <c r="AL6" s="215"/>
      <c r="AM6" s="215"/>
      <c r="AN6" s="215"/>
      <c r="AO6" s="216"/>
      <c r="AP6" s="220" t="s">
        <v>138</v>
      </c>
      <c r="AQ6" s="221"/>
      <c r="AR6" s="221"/>
      <c r="AS6" s="221"/>
      <c r="AT6" s="222"/>
      <c r="AU6" s="214"/>
      <c r="AV6" s="215"/>
      <c r="AW6" s="215"/>
      <c r="AX6" s="215"/>
      <c r="AY6" s="215"/>
      <c r="AZ6" s="215"/>
      <c r="BA6" s="215"/>
      <c r="BB6" s="215"/>
      <c r="BC6" s="216"/>
      <c r="BI6" s="12" t="str">
        <f t="shared" ref="BI6:BI69" si="0">"ITEM" &amp; $BI$4 &amp; "=" &amp; IF(TRIM($A6)="","",TEXT($A6,"yyyymmdd"))</f>
        <v>ITEM1=20190228</v>
      </c>
      <c r="BJ6" s="12" t="str">
        <f t="shared" ref="BJ6:BJ69" si="1">"ITEM"&amp;$BJ$4&amp;"="&amp;IF(TRIM($E6)="","",$E6)</f>
        <v>ITEM2=Ⅰ　関連情報　5.評価実施機関における担当部署
②所属長の役職名</v>
      </c>
      <c r="BK6" s="12" t="str">
        <f t="shared" ref="BK6:BK69" si="2">"ITEM"&amp;$BK$4&amp;"="&amp;IF(TRIM($N6)="","",$N6)</f>
        <v>ITEM3=室長　西野誠</v>
      </c>
      <c r="BL6" s="12" t="str">
        <f t="shared" ref="BL6:BL69" si="3">"ITEM"&amp;$BL$4&amp;"="&amp;IF(TRIM($AB6)="","",$AB6)</f>
        <v>ITEM4=保健医療室長</v>
      </c>
      <c r="BM6" s="12" t="str">
        <f t="shared" ref="BM6:BM69" si="4">"ITEM"&amp;$BM$4&amp;"="&amp;IF(TRIM($AP6)="","",IF(ISERROR(MATCH($AP6,$CA$3:$CA$4,0)),"INPUT_ERROR",MATCH($AP6,$CA$3:$CA$4,0)))</f>
        <v>ITEM5=2</v>
      </c>
      <c r="BN6" s="12" t="str">
        <f t="shared" ref="BN6:BN69" si="5">"ITEM"&amp;$BN$4&amp;"="&amp;IF(TRIM($AU6)="","",$AU6)</f>
        <v>ITEM6=</v>
      </c>
    </row>
    <row r="7" spans="1:79" ht="21" customHeight="1" x14ac:dyDescent="0.2">
      <c r="A7" s="217">
        <v>43524</v>
      </c>
      <c r="B7" s="218"/>
      <c r="C7" s="218"/>
      <c r="D7" s="219"/>
      <c r="E7" s="214" t="s">
        <v>163</v>
      </c>
      <c r="F7" s="215"/>
      <c r="G7" s="215"/>
      <c r="H7" s="215"/>
      <c r="I7" s="215"/>
      <c r="J7" s="215"/>
      <c r="K7" s="215"/>
      <c r="L7" s="215"/>
      <c r="M7" s="216"/>
      <c r="N7" s="214" t="s">
        <v>164</v>
      </c>
      <c r="O7" s="215"/>
      <c r="P7" s="215"/>
      <c r="Q7" s="215"/>
      <c r="R7" s="215"/>
      <c r="S7" s="215"/>
      <c r="T7" s="215"/>
      <c r="U7" s="215"/>
      <c r="V7" s="215"/>
      <c r="W7" s="215"/>
      <c r="X7" s="215"/>
      <c r="Y7" s="215"/>
      <c r="Z7" s="215"/>
      <c r="AA7" s="216"/>
      <c r="AB7" s="214" t="s">
        <v>165</v>
      </c>
      <c r="AC7" s="215"/>
      <c r="AD7" s="215"/>
      <c r="AE7" s="215"/>
      <c r="AF7" s="215"/>
      <c r="AG7" s="215"/>
      <c r="AH7" s="215"/>
      <c r="AI7" s="215"/>
      <c r="AJ7" s="215"/>
      <c r="AK7" s="215"/>
      <c r="AL7" s="215"/>
      <c r="AM7" s="215"/>
      <c r="AN7" s="215"/>
      <c r="AO7" s="216"/>
      <c r="AP7" s="220" t="s">
        <v>138</v>
      </c>
      <c r="AQ7" s="221"/>
      <c r="AR7" s="221"/>
      <c r="AS7" s="221"/>
      <c r="AT7" s="222"/>
      <c r="AU7" s="214"/>
      <c r="AV7" s="215"/>
      <c r="AW7" s="215"/>
      <c r="AX7" s="215"/>
      <c r="AY7" s="215"/>
      <c r="AZ7" s="215"/>
      <c r="BA7" s="215"/>
      <c r="BB7" s="215"/>
      <c r="BC7" s="216"/>
      <c r="BI7" s="12" t="str">
        <f t="shared" si="0"/>
        <v>ITEM1=20190228</v>
      </c>
      <c r="BJ7" s="12" t="str">
        <f t="shared" si="1"/>
        <v>ITEM2=Ⅳリスク対策</v>
      </c>
      <c r="BK7" s="12" t="str">
        <f t="shared" si="2"/>
        <v>ITEM3=―</v>
      </c>
      <c r="BL7" s="12" t="str">
        <f t="shared" si="3"/>
        <v>ITEM4=評価書記載のとおり</v>
      </c>
      <c r="BM7" s="12" t="str">
        <f t="shared" si="4"/>
        <v>ITEM5=2</v>
      </c>
      <c r="BN7" s="12" t="str">
        <f t="shared" si="5"/>
        <v>ITEM6=</v>
      </c>
    </row>
    <row r="8" spans="1:79" ht="47.25" customHeight="1" x14ac:dyDescent="0.2">
      <c r="A8" s="217">
        <v>43980</v>
      </c>
      <c r="B8" s="218"/>
      <c r="C8" s="218"/>
      <c r="D8" s="219"/>
      <c r="E8" s="214" t="s">
        <v>170</v>
      </c>
      <c r="F8" s="215"/>
      <c r="G8" s="215"/>
      <c r="H8" s="215"/>
      <c r="I8" s="215"/>
      <c r="J8" s="215"/>
      <c r="K8" s="215"/>
      <c r="L8" s="215"/>
      <c r="M8" s="216"/>
      <c r="N8" s="214" t="s">
        <v>171</v>
      </c>
      <c r="O8" s="215"/>
      <c r="P8" s="215"/>
      <c r="Q8" s="215"/>
      <c r="R8" s="215"/>
      <c r="S8" s="215"/>
      <c r="T8" s="215"/>
      <c r="U8" s="215"/>
      <c r="V8" s="215"/>
      <c r="W8" s="215"/>
      <c r="X8" s="215"/>
      <c r="Y8" s="215"/>
      <c r="Z8" s="215"/>
      <c r="AA8" s="216"/>
      <c r="AB8" s="214" t="s">
        <v>169</v>
      </c>
      <c r="AC8" s="215"/>
      <c r="AD8" s="215"/>
      <c r="AE8" s="215"/>
      <c r="AF8" s="215"/>
      <c r="AG8" s="215"/>
      <c r="AH8" s="215"/>
      <c r="AI8" s="215"/>
      <c r="AJ8" s="215"/>
      <c r="AK8" s="215"/>
      <c r="AL8" s="215"/>
      <c r="AM8" s="215"/>
      <c r="AN8" s="215"/>
      <c r="AO8" s="216"/>
      <c r="AP8" s="220" t="s">
        <v>138</v>
      </c>
      <c r="AQ8" s="221"/>
      <c r="AR8" s="221"/>
      <c r="AS8" s="221"/>
      <c r="AT8" s="222"/>
      <c r="AU8" s="214"/>
      <c r="AV8" s="215"/>
      <c r="AW8" s="215"/>
      <c r="AX8" s="215"/>
      <c r="AY8" s="215"/>
      <c r="AZ8" s="215"/>
      <c r="BA8" s="215"/>
      <c r="BB8" s="215"/>
      <c r="BC8" s="216"/>
      <c r="BI8" s="12" t="str">
        <f t="shared" si="0"/>
        <v>ITEM1=20200529</v>
      </c>
      <c r="BJ8" s="12" t="str">
        <f t="shared" si="1"/>
        <v>ITEM2=Ⅰ　関連情報　
１③システムの名称</v>
      </c>
      <c r="BK8" s="12" t="str">
        <f t="shared" si="2"/>
        <v>ITEM3=難病医療費管理システム、団体内統合宛名システム、中間サーバー、住民基本台帳ネットワークシステム</v>
      </c>
      <c r="BL8" s="12" t="str">
        <f t="shared" si="3"/>
        <v>ITEM4=大阪府公費負担医療給付システム、団体内統合宛名システム、中間サーバー、住民基本台帳ネットワークシステム</v>
      </c>
      <c r="BM8" s="12" t="str">
        <f t="shared" si="4"/>
        <v>ITEM5=2</v>
      </c>
      <c r="BN8" s="12" t="str">
        <f t="shared" si="5"/>
        <v>ITEM6=</v>
      </c>
    </row>
    <row r="9" spans="1:79" ht="79.5" customHeight="1" x14ac:dyDescent="0.2">
      <c r="A9" s="217">
        <v>43980</v>
      </c>
      <c r="B9" s="218"/>
      <c r="C9" s="218"/>
      <c r="D9" s="219"/>
      <c r="E9" s="214" t="s">
        <v>159</v>
      </c>
      <c r="F9" s="215"/>
      <c r="G9" s="215"/>
      <c r="H9" s="215"/>
      <c r="I9" s="215"/>
      <c r="J9" s="215"/>
      <c r="K9" s="215"/>
      <c r="L9" s="215"/>
      <c r="M9" s="216"/>
      <c r="N9" s="214" t="s">
        <v>172</v>
      </c>
      <c r="O9" s="215"/>
      <c r="P9" s="215"/>
      <c r="Q9" s="215"/>
      <c r="R9" s="215"/>
      <c r="S9" s="215"/>
      <c r="T9" s="215"/>
      <c r="U9" s="215"/>
      <c r="V9" s="215"/>
      <c r="W9" s="215"/>
      <c r="X9" s="215"/>
      <c r="Y9" s="215"/>
      <c r="Z9" s="215"/>
      <c r="AA9" s="216"/>
      <c r="AB9" s="214" t="s">
        <v>174</v>
      </c>
      <c r="AC9" s="215"/>
      <c r="AD9" s="215"/>
      <c r="AE9" s="215"/>
      <c r="AF9" s="215"/>
      <c r="AG9" s="215"/>
      <c r="AH9" s="215"/>
      <c r="AI9" s="215"/>
      <c r="AJ9" s="215"/>
      <c r="AK9" s="215"/>
      <c r="AL9" s="215"/>
      <c r="AM9" s="215"/>
      <c r="AN9" s="215"/>
      <c r="AO9" s="216"/>
      <c r="AP9" s="220" t="s">
        <v>138</v>
      </c>
      <c r="AQ9" s="221"/>
      <c r="AR9" s="221"/>
      <c r="AS9" s="221"/>
      <c r="AT9" s="222"/>
      <c r="AU9" s="214"/>
      <c r="AV9" s="215"/>
      <c r="AW9" s="215"/>
      <c r="AX9" s="215"/>
      <c r="AY9" s="215"/>
      <c r="AZ9" s="215"/>
      <c r="BA9" s="215"/>
      <c r="BB9" s="215"/>
      <c r="BC9" s="216"/>
      <c r="BI9" s="12" t="str">
        <f t="shared" si="0"/>
        <v>ITEM1=20200529</v>
      </c>
      <c r="BJ9" s="12" t="str">
        <f t="shared" si="1"/>
        <v>ITEM2=Ⅰ　関連情報　３．個人番号の利用　法令上の根拠</v>
      </c>
      <c r="BK9" s="12" t="str">
        <f t="shared" si="2"/>
        <v>ITEM3=行政手続における特定の個人を識別するための番号の利用等に関する法律（以下、「番号法」という。）第9条第1項　別表第一の97の項</v>
      </c>
      <c r="BL9" s="12" t="str">
        <f t="shared" si="3"/>
        <v>ITEM4=・行政手続における特定の個人を識別するための番号の利用等に関する法律（以下、「番号法」という。）第9条第1項　別表第一の98の項
・番号法別表第一の主務省令で定める事務を定める命令（平成２６年内閣府・総務省令第５号）第71条</v>
      </c>
      <c r="BM9" s="12" t="str">
        <f t="shared" si="4"/>
        <v>ITEM5=2</v>
      </c>
      <c r="BN9" s="12" t="str">
        <f t="shared" si="5"/>
        <v>ITEM6=</v>
      </c>
    </row>
    <row r="10" spans="1:79" ht="199.5" customHeight="1" x14ac:dyDescent="0.2">
      <c r="A10" s="217">
        <v>43980</v>
      </c>
      <c r="B10" s="218"/>
      <c r="C10" s="218"/>
      <c r="D10" s="219"/>
      <c r="E10" s="214" t="s">
        <v>176</v>
      </c>
      <c r="F10" s="215"/>
      <c r="G10" s="215"/>
      <c r="H10" s="215"/>
      <c r="I10" s="215"/>
      <c r="J10" s="215"/>
      <c r="K10" s="215"/>
      <c r="L10" s="215"/>
      <c r="M10" s="216"/>
      <c r="N10" s="214" t="s">
        <v>173</v>
      </c>
      <c r="O10" s="215"/>
      <c r="P10" s="215"/>
      <c r="Q10" s="215"/>
      <c r="R10" s="215"/>
      <c r="S10" s="215"/>
      <c r="T10" s="215"/>
      <c r="U10" s="215"/>
      <c r="V10" s="215"/>
      <c r="W10" s="215"/>
      <c r="X10" s="215"/>
      <c r="Y10" s="215"/>
      <c r="Z10" s="215"/>
      <c r="AA10" s="216"/>
      <c r="AB10" s="214" t="s">
        <v>175</v>
      </c>
      <c r="AC10" s="215"/>
      <c r="AD10" s="215"/>
      <c r="AE10" s="215"/>
      <c r="AF10" s="215"/>
      <c r="AG10" s="215"/>
      <c r="AH10" s="215"/>
      <c r="AI10" s="215"/>
      <c r="AJ10" s="215"/>
      <c r="AK10" s="215"/>
      <c r="AL10" s="215"/>
      <c r="AM10" s="215"/>
      <c r="AN10" s="215"/>
      <c r="AO10" s="216"/>
      <c r="AP10" s="220" t="s">
        <v>138</v>
      </c>
      <c r="AQ10" s="221"/>
      <c r="AR10" s="221"/>
      <c r="AS10" s="221"/>
      <c r="AT10" s="222"/>
      <c r="AU10" s="214"/>
      <c r="AV10" s="215"/>
      <c r="AW10" s="215"/>
      <c r="AX10" s="215"/>
      <c r="AY10" s="215"/>
      <c r="AZ10" s="215"/>
      <c r="BA10" s="215"/>
      <c r="BB10" s="215"/>
      <c r="BC10" s="216"/>
      <c r="BI10" s="12" t="str">
        <f t="shared" si="0"/>
        <v>ITEM1=20200529</v>
      </c>
      <c r="BJ10" s="12" t="str">
        <f t="shared" si="1"/>
        <v>ITEM2=Ⅰ　関連情報　４．情報提供ネットワークシステムによる情報連携　②法令上の根拠</v>
      </c>
      <c r="BK10" s="12" t="str">
        <f t="shared" si="2"/>
        <v>ITEM3=（情報提供）
番号法第19条第7号　　別表第二　26、56の2、87の項
（情報照会）
番号法第19条第7号　　別表第二　119の項</v>
      </c>
      <c r="BL10" s="12" t="str">
        <f t="shared" si="3"/>
        <v>ITEM4=（情報提供）
・番号法第19条第7号　　別表第二　26、56の2、87の項
・番号法別表第二の主務省令で定める事務及び情報を定める命令（平成２６年内閣府・総務省令第７号）　
　　第19条第1号リ及び第2号から第6号まで　
　　第30条第6号
　　第44条第1号リ及び第2号から第6号まで
（情報照会）
・番号法第19条第7号　　別表第二　120の項
・番号法別表第二の主務省令で定める事務及び情報を定める命令（平成２６年内閣府・総務省令第７号）
　　第59条の3</v>
      </c>
      <c r="BM10" s="12" t="str">
        <f t="shared" si="4"/>
        <v>ITEM5=2</v>
      </c>
      <c r="BN10" s="12" t="str">
        <f t="shared" si="5"/>
        <v>ITEM6=</v>
      </c>
    </row>
    <row r="11" spans="1:79" ht="201" customHeight="1" x14ac:dyDescent="0.2">
      <c r="A11" s="217">
        <v>45135</v>
      </c>
      <c r="B11" s="218"/>
      <c r="C11" s="218"/>
      <c r="D11" s="219"/>
      <c r="E11" s="214" t="s">
        <v>177</v>
      </c>
      <c r="F11" s="215"/>
      <c r="G11" s="215"/>
      <c r="H11" s="215"/>
      <c r="I11" s="215"/>
      <c r="J11" s="215"/>
      <c r="K11" s="215"/>
      <c r="L11" s="215"/>
      <c r="M11" s="216"/>
      <c r="N11" s="214" t="s">
        <v>175</v>
      </c>
      <c r="O11" s="215"/>
      <c r="P11" s="215"/>
      <c r="Q11" s="215"/>
      <c r="R11" s="215"/>
      <c r="S11" s="215"/>
      <c r="T11" s="215"/>
      <c r="U11" s="215"/>
      <c r="V11" s="215"/>
      <c r="W11" s="215"/>
      <c r="X11" s="215"/>
      <c r="Y11" s="215"/>
      <c r="Z11" s="215"/>
      <c r="AA11" s="216"/>
      <c r="AB11" s="214" t="s">
        <v>178</v>
      </c>
      <c r="AC11" s="215"/>
      <c r="AD11" s="215"/>
      <c r="AE11" s="215"/>
      <c r="AF11" s="215"/>
      <c r="AG11" s="215"/>
      <c r="AH11" s="215"/>
      <c r="AI11" s="215"/>
      <c r="AJ11" s="215"/>
      <c r="AK11" s="215"/>
      <c r="AL11" s="215"/>
      <c r="AM11" s="215"/>
      <c r="AN11" s="215"/>
      <c r="AO11" s="216"/>
      <c r="AP11" s="220" t="s">
        <v>138</v>
      </c>
      <c r="AQ11" s="221"/>
      <c r="AR11" s="221"/>
      <c r="AS11" s="221"/>
      <c r="AT11" s="222"/>
      <c r="AU11" s="214"/>
      <c r="AV11" s="215"/>
      <c r="AW11" s="215"/>
      <c r="AX11" s="215"/>
      <c r="AY11" s="215"/>
      <c r="AZ11" s="215"/>
      <c r="BA11" s="215"/>
      <c r="BB11" s="215"/>
      <c r="BC11" s="216"/>
      <c r="BI11" s="12" t="str">
        <f t="shared" si="0"/>
        <v>ITEM1=20230728</v>
      </c>
      <c r="BJ11" s="12" t="str">
        <f t="shared" si="1"/>
        <v>ITEM2=Ⅰ　関連情報　４．情報提供ネットワークシステムによる情報連携　②法令上の根拠</v>
      </c>
      <c r="BK11" s="12" t="str">
        <f t="shared" si="2"/>
        <v>ITEM3=（情報提供）
・番号法第19条第7号　　別表第二　26、56の2、87の項
・番号法別表第二の主務省令で定める事務及び情報を定める命令（平成２６年内閣府・総務省令第７号）　
　　第19条第1号リ及び第2号から第6号まで　
　　第30条第6号
　　第44条第1号リ及び第2号から第6号まで
（情報照会）
・番号法第19条第7号　　別表第二　120の項
・番号法別表第二の主務省令で定める事務及び情報を定める命令（平成２６年内閣府・総務省令第７号）
　　第59条の3</v>
      </c>
      <c r="BL11" s="12" t="str">
        <f t="shared" si="3"/>
        <v>ITEM4=（情報提供）
・番号法第19条第8号　　別表第二　26、56の2、87の項
・番号法別表第二の主務省令で定める事務及び情報を定める命令（平成２６年内閣府・総務省令第７号）　
　　第19条第1号リ及び第2号から第6号まで　
　　第30条第1号ヘ、第2号及び第3号ヘ
　　第44条第1号リ及び第2号から第6号まで
（情報照会）
・番号法第19条第8号　　別表第二　120の項
・番号法別表第二の主務省令で定める事務及び情報を定める命令（平成２６年内閣府・総務省令第７号）
　　第59条の3</v>
      </c>
      <c r="BM11" s="12" t="str">
        <f t="shared" si="4"/>
        <v>ITEM5=2</v>
      </c>
      <c r="BN11" s="12" t="str">
        <f t="shared" si="5"/>
        <v>ITEM6=</v>
      </c>
    </row>
    <row r="12" spans="1:79" ht="210.75" customHeight="1" x14ac:dyDescent="0.2">
      <c r="A12" s="217">
        <v>45191</v>
      </c>
      <c r="B12" s="218"/>
      <c r="C12" s="218"/>
      <c r="D12" s="219"/>
      <c r="E12" s="214" t="s">
        <v>177</v>
      </c>
      <c r="F12" s="215"/>
      <c r="G12" s="215"/>
      <c r="H12" s="215"/>
      <c r="I12" s="215"/>
      <c r="J12" s="215"/>
      <c r="K12" s="215"/>
      <c r="L12" s="215"/>
      <c r="M12" s="216"/>
      <c r="N12" s="214" t="s">
        <v>178</v>
      </c>
      <c r="O12" s="215"/>
      <c r="P12" s="215"/>
      <c r="Q12" s="215"/>
      <c r="R12" s="215"/>
      <c r="S12" s="215"/>
      <c r="T12" s="215"/>
      <c r="U12" s="215"/>
      <c r="V12" s="215"/>
      <c r="W12" s="215"/>
      <c r="X12" s="215"/>
      <c r="Y12" s="215"/>
      <c r="Z12" s="215"/>
      <c r="AA12" s="216"/>
      <c r="AB12" s="214" t="s">
        <v>179</v>
      </c>
      <c r="AC12" s="215"/>
      <c r="AD12" s="215"/>
      <c r="AE12" s="215"/>
      <c r="AF12" s="215"/>
      <c r="AG12" s="215"/>
      <c r="AH12" s="215"/>
      <c r="AI12" s="215"/>
      <c r="AJ12" s="215"/>
      <c r="AK12" s="215"/>
      <c r="AL12" s="215"/>
      <c r="AM12" s="215"/>
      <c r="AN12" s="215"/>
      <c r="AO12" s="216"/>
      <c r="AP12" s="220" t="s">
        <v>138</v>
      </c>
      <c r="AQ12" s="221"/>
      <c r="AR12" s="221"/>
      <c r="AS12" s="221"/>
      <c r="AT12" s="222"/>
      <c r="AU12" s="214"/>
      <c r="AV12" s="215"/>
      <c r="AW12" s="215"/>
      <c r="AX12" s="215"/>
      <c r="AY12" s="215"/>
      <c r="AZ12" s="215"/>
      <c r="BA12" s="215"/>
      <c r="BB12" s="215"/>
      <c r="BC12" s="216"/>
      <c r="BI12" s="12" t="str">
        <f t="shared" si="0"/>
        <v>ITEM1=20230922</v>
      </c>
      <c r="BJ12" s="12" t="str">
        <f t="shared" si="1"/>
        <v>ITEM2=Ⅰ　関連情報　４．情報提供ネットワークシステムによる情報連携　②法令上の根拠</v>
      </c>
      <c r="BK12" s="12" t="str">
        <f t="shared" si="2"/>
        <v>ITEM3=（情報提供）
・番号法第19条第8号　　別表第二　26、56の2、87の項
・番号法別表第二の主務省令で定める事務及び情報を定める命令（平成２６年内閣府・総務省令第７号）　
　　第19条第1号リ及び第2号から第6号まで　
　　第30条第1号ヘ、第2号及び第3号ヘ
　　第44条第1号リ及び第2号から第6号まで
（情報照会）
・番号法第19条第8号　　別表第二　120の項
・番号法別表第二の主務省令で定める事務及び情報を定める命令（平成２６年内閣府・総務省令第７号）
　　第59条の3</v>
      </c>
      <c r="BL12" s="12" t="str">
        <f t="shared" si="3"/>
        <v>ITEM4=（情報提供）
・番号法第19条第8号　　別表第二　26、56の2、87の項
・番号法別表第二の主務省令で定める事務及び情報を定める命令（平成２６年内閣府・総務省令第７号）　
　　第19条第1号リ及び第2号から第6号まで　
　　第30条第1号ト、第2号及び第3号ト
　　第44条第1号リ及び第2号から第6号まで
（情報照会）
・番号法第19条第8号　　別表第二　120の項
・番号法別表第二の主務省令で定める事務及び情報を定める命令（平成２６年内閣府・総務省令第７号）
　　第59条の3</v>
      </c>
      <c r="BM12" s="12" t="str">
        <f t="shared" si="4"/>
        <v>ITEM5=2</v>
      </c>
      <c r="BN12" s="12" t="str">
        <f t="shared" si="5"/>
        <v>ITEM6=</v>
      </c>
    </row>
    <row r="13" spans="1:79" ht="49.95" customHeight="1" x14ac:dyDescent="0.2">
      <c r="A13" s="217">
        <v>45383</v>
      </c>
      <c r="B13" s="218"/>
      <c r="C13" s="218"/>
      <c r="D13" s="219"/>
      <c r="E13" s="214" t="s">
        <v>192</v>
      </c>
      <c r="F13" s="215"/>
      <c r="G13" s="215"/>
      <c r="H13" s="215"/>
      <c r="I13" s="215"/>
      <c r="J13" s="215"/>
      <c r="K13" s="215"/>
      <c r="L13" s="215"/>
      <c r="M13" s="216"/>
      <c r="N13" s="214" t="s">
        <v>182</v>
      </c>
      <c r="O13" s="215"/>
      <c r="P13" s="215"/>
      <c r="Q13" s="215"/>
      <c r="R13" s="215"/>
      <c r="S13" s="215"/>
      <c r="T13" s="215"/>
      <c r="U13" s="215"/>
      <c r="V13" s="215"/>
      <c r="W13" s="215"/>
      <c r="X13" s="215"/>
      <c r="Y13" s="215"/>
      <c r="Z13" s="215"/>
      <c r="AA13" s="216"/>
      <c r="AB13" s="214" t="s">
        <v>200</v>
      </c>
      <c r="AC13" s="215"/>
      <c r="AD13" s="215"/>
      <c r="AE13" s="215"/>
      <c r="AF13" s="215"/>
      <c r="AG13" s="215"/>
      <c r="AH13" s="215"/>
      <c r="AI13" s="215"/>
      <c r="AJ13" s="215"/>
      <c r="AK13" s="215"/>
      <c r="AL13" s="215"/>
      <c r="AM13" s="215"/>
      <c r="AN13" s="215"/>
      <c r="AO13" s="216"/>
      <c r="AP13" s="220" t="s">
        <v>137</v>
      </c>
      <c r="AQ13" s="221"/>
      <c r="AR13" s="221"/>
      <c r="AS13" s="221"/>
      <c r="AT13" s="222"/>
      <c r="AU13" s="214"/>
      <c r="AV13" s="215"/>
      <c r="AW13" s="215"/>
      <c r="AX13" s="215"/>
      <c r="AY13" s="215"/>
      <c r="AZ13" s="215"/>
      <c r="BA13" s="215"/>
      <c r="BB13" s="215"/>
      <c r="BC13" s="216"/>
      <c r="BI13" s="12" t="str">
        <f t="shared" si="0"/>
        <v>ITEM1=20240401</v>
      </c>
      <c r="BJ13" s="12" t="str">
        <f t="shared" si="1"/>
        <v>ITEM2=表紙／評価書名及び
Ⅰ関連情報　1.特定個人情報ファイルを取り扱う事務　①事務の名称</v>
      </c>
      <c r="BK13" s="12" t="str">
        <f t="shared" si="2"/>
        <v>ITEM3=難病の患者に対する医療費等に関する法律による特定医療費の支給に関する事務　基礎項目評価</v>
      </c>
      <c r="BL13" s="12" t="str">
        <f t="shared" si="3"/>
        <v>ITEM4=難病の患者に対する医療費等に関する法律による特定医療費の支給等に関する事務　基礎項目評価</v>
      </c>
      <c r="BM13" s="12" t="str">
        <f t="shared" si="4"/>
        <v>ITEM5=1</v>
      </c>
      <c r="BN13" s="12" t="str">
        <f t="shared" si="5"/>
        <v>ITEM6=</v>
      </c>
    </row>
    <row r="14" spans="1:79" ht="145.19999999999999" customHeight="1" x14ac:dyDescent="0.2">
      <c r="A14" s="217">
        <v>45383</v>
      </c>
      <c r="B14" s="218"/>
      <c r="C14" s="218"/>
      <c r="D14" s="219"/>
      <c r="E14" s="214" t="s">
        <v>185</v>
      </c>
      <c r="F14" s="215"/>
      <c r="G14" s="215"/>
      <c r="H14" s="215"/>
      <c r="I14" s="215"/>
      <c r="J14" s="215"/>
      <c r="K14" s="215"/>
      <c r="L14" s="215"/>
      <c r="M14" s="216"/>
      <c r="N14" s="214" t="s">
        <v>187</v>
      </c>
      <c r="O14" s="215"/>
      <c r="P14" s="215"/>
      <c r="Q14" s="215"/>
      <c r="R14" s="215"/>
      <c r="S14" s="215"/>
      <c r="T14" s="215"/>
      <c r="U14" s="215"/>
      <c r="V14" s="215"/>
      <c r="W14" s="215"/>
      <c r="X14" s="215"/>
      <c r="Y14" s="215"/>
      <c r="Z14" s="215"/>
      <c r="AA14" s="216"/>
      <c r="AB14" s="214" t="s">
        <v>191</v>
      </c>
      <c r="AC14" s="215"/>
      <c r="AD14" s="215"/>
      <c r="AE14" s="215"/>
      <c r="AF14" s="215"/>
      <c r="AG14" s="215"/>
      <c r="AH14" s="215"/>
      <c r="AI14" s="215"/>
      <c r="AJ14" s="215"/>
      <c r="AK14" s="215"/>
      <c r="AL14" s="215"/>
      <c r="AM14" s="215"/>
      <c r="AN14" s="215"/>
      <c r="AO14" s="216"/>
      <c r="AP14" s="220" t="s">
        <v>137</v>
      </c>
      <c r="AQ14" s="221"/>
      <c r="AR14" s="221"/>
      <c r="AS14" s="221"/>
      <c r="AT14" s="222"/>
      <c r="AU14" s="214"/>
      <c r="AV14" s="215"/>
      <c r="AW14" s="215"/>
      <c r="AX14" s="215"/>
      <c r="AY14" s="215"/>
      <c r="AZ14" s="215"/>
      <c r="BA14" s="215"/>
      <c r="BB14" s="215"/>
      <c r="BC14" s="216"/>
      <c r="BI14" s="12" t="str">
        <f t="shared" si="0"/>
        <v>ITEM1=20240401</v>
      </c>
      <c r="BJ14" s="12" t="str">
        <f t="shared" si="1"/>
        <v>ITEM2=Ⅰ関連情報　1.特定個人情報ファイルを取り扱う事務　②事務の概要</v>
      </c>
      <c r="BK14" s="12" t="str">
        <f t="shared" si="2"/>
        <v>ITEM3=指定難病患者のうち、認定基準を満たす者に対して医療受給者証を交付の上、医療費助成を行う。支給認定に際しては、患者の属する世帯の住民税の課税状況に応じ、自己負担限度額を決定する。その他、患者の住所・氏名・生年月日その他情報を、医療受給者証に反映させる。
特定個人情報ファイルは、次の事務に使用する。
支給認定申請の受理、その申請についての審査、申請が認定された場合の医療受給者証の交付等。</v>
      </c>
      <c r="BL14" s="12" t="str">
        <f t="shared" si="3"/>
        <v>ITEM4=指定難病患者のうち、認定基準を満たす者に対して医療受給者証を交付の上、医療費助成を行う。支給認定に際しては、患者の属する世帯の住民税の課税状況に応じ、自己負担限度額を決定する。その他、患者の住所・氏名・生年月日その他情報を、医療受給者証等に反映させる。
特定個人情報ファイルは、次の事務に使用する。
支給認定申請の受理、その申請についての審査、申請が認定された場合の医療受給者証や指定難病にかかっている事実等を証明する登録者証の交付及び副本登録等。</v>
      </c>
      <c r="BM14" s="12" t="str">
        <f t="shared" si="4"/>
        <v>ITEM5=1</v>
      </c>
      <c r="BN14" s="12" t="str">
        <f t="shared" si="5"/>
        <v>ITEM6=</v>
      </c>
    </row>
    <row r="15" spans="1:79" ht="108.6" customHeight="1" x14ac:dyDescent="0.2">
      <c r="A15" s="217">
        <v>45383</v>
      </c>
      <c r="B15" s="218"/>
      <c r="C15" s="218"/>
      <c r="D15" s="219"/>
      <c r="E15" s="214" t="s">
        <v>184</v>
      </c>
      <c r="F15" s="215"/>
      <c r="G15" s="215"/>
      <c r="H15" s="215"/>
      <c r="I15" s="215"/>
      <c r="J15" s="215"/>
      <c r="K15" s="215"/>
      <c r="L15" s="215"/>
      <c r="M15" s="216"/>
      <c r="N15" s="214" t="s">
        <v>174</v>
      </c>
      <c r="O15" s="215"/>
      <c r="P15" s="215"/>
      <c r="Q15" s="215"/>
      <c r="R15" s="215"/>
      <c r="S15" s="215"/>
      <c r="T15" s="215"/>
      <c r="U15" s="215"/>
      <c r="V15" s="215"/>
      <c r="W15" s="215"/>
      <c r="X15" s="215"/>
      <c r="Y15" s="215"/>
      <c r="Z15" s="215"/>
      <c r="AA15" s="216"/>
      <c r="AB15" s="214" t="s">
        <v>188</v>
      </c>
      <c r="AC15" s="215"/>
      <c r="AD15" s="215"/>
      <c r="AE15" s="215"/>
      <c r="AF15" s="215"/>
      <c r="AG15" s="215"/>
      <c r="AH15" s="215"/>
      <c r="AI15" s="215"/>
      <c r="AJ15" s="215"/>
      <c r="AK15" s="215"/>
      <c r="AL15" s="215"/>
      <c r="AM15" s="215"/>
      <c r="AN15" s="215"/>
      <c r="AO15" s="216"/>
      <c r="AP15" s="220" t="s">
        <v>137</v>
      </c>
      <c r="AQ15" s="221"/>
      <c r="AR15" s="221"/>
      <c r="AS15" s="221"/>
      <c r="AT15" s="222"/>
      <c r="AU15" s="214"/>
      <c r="AV15" s="215"/>
      <c r="AW15" s="215"/>
      <c r="AX15" s="215"/>
      <c r="AY15" s="215"/>
      <c r="AZ15" s="215"/>
      <c r="BA15" s="215"/>
      <c r="BB15" s="215"/>
      <c r="BC15" s="216"/>
      <c r="BI15" s="12" t="str">
        <f t="shared" si="0"/>
        <v>ITEM1=20240401</v>
      </c>
      <c r="BJ15" s="12" t="str">
        <f t="shared" si="1"/>
        <v>ITEM2=3.個人番号の利用　②法令上の根拠</v>
      </c>
      <c r="BK15" s="12" t="str">
        <f t="shared" si="2"/>
        <v>ITEM3=・行政手続における特定の個人を識別するための番号の利用等に関する法律（以下、「番号法」という。）第9条第1項　別表第一の98の項
・番号法別表第一の主務省令で定める事務を定める命令（平成２６年内閣府・総務省令第５号）第71条</v>
      </c>
      <c r="BL15" s="12" t="str">
        <f t="shared" si="3"/>
        <v>ITEM4=・行政手続における特定の個人を識別するための番号の利用等に関する法律（平成２５年法律第２７号。以下、「番号法」という。）第9条第1項　別表第一の98の項
・番号法別表第一の主務省令で定める事務を定める命令（平成２６年内閣府・総務省令第５号）第71条</v>
      </c>
      <c r="BM15" s="12" t="str">
        <f t="shared" si="4"/>
        <v>ITEM5=1</v>
      </c>
      <c r="BN15" s="12" t="str">
        <f t="shared" si="5"/>
        <v>ITEM6=</v>
      </c>
    </row>
    <row r="16" spans="1:79" ht="187.95" customHeight="1" x14ac:dyDescent="0.2">
      <c r="A16" s="217">
        <v>45383</v>
      </c>
      <c r="B16" s="218"/>
      <c r="C16" s="218"/>
      <c r="D16" s="219"/>
      <c r="E16" s="214" t="s">
        <v>183</v>
      </c>
      <c r="F16" s="215"/>
      <c r="G16" s="215"/>
      <c r="H16" s="215"/>
      <c r="I16" s="215"/>
      <c r="J16" s="215"/>
      <c r="K16" s="215"/>
      <c r="L16" s="215"/>
      <c r="M16" s="216"/>
      <c r="N16" s="214" t="s">
        <v>186</v>
      </c>
      <c r="O16" s="215"/>
      <c r="P16" s="215"/>
      <c r="Q16" s="215"/>
      <c r="R16" s="215"/>
      <c r="S16" s="215"/>
      <c r="T16" s="215"/>
      <c r="U16" s="215"/>
      <c r="V16" s="215"/>
      <c r="W16" s="215"/>
      <c r="X16" s="215"/>
      <c r="Y16" s="215"/>
      <c r="Z16" s="215"/>
      <c r="AA16" s="216"/>
      <c r="AB16" s="214" t="s">
        <v>199</v>
      </c>
      <c r="AC16" s="215"/>
      <c r="AD16" s="215"/>
      <c r="AE16" s="215"/>
      <c r="AF16" s="215"/>
      <c r="AG16" s="215"/>
      <c r="AH16" s="215"/>
      <c r="AI16" s="215"/>
      <c r="AJ16" s="215"/>
      <c r="AK16" s="215"/>
      <c r="AL16" s="215"/>
      <c r="AM16" s="215"/>
      <c r="AN16" s="215"/>
      <c r="AO16" s="216"/>
      <c r="AP16" s="220" t="s">
        <v>137</v>
      </c>
      <c r="AQ16" s="221"/>
      <c r="AR16" s="221"/>
      <c r="AS16" s="221"/>
      <c r="AT16" s="222"/>
      <c r="AU16" s="214"/>
      <c r="AV16" s="215"/>
      <c r="AW16" s="215"/>
      <c r="AX16" s="215"/>
      <c r="AY16" s="215"/>
      <c r="AZ16" s="215"/>
      <c r="BA16" s="215"/>
      <c r="BB16" s="215"/>
      <c r="BC16" s="216"/>
      <c r="BI16" s="12" t="str">
        <f t="shared" si="0"/>
        <v>ITEM1=20240401</v>
      </c>
      <c r="BJ16" s="12" t="str">
        <f t="shared" si="1"/>
        <v>ITEM2=4.情報提供ネットワークシステムによる情報連携　②法令上の根拠</v>
      </c>
      <c r="BK16" s="12" t="str">
        <f t="shared" si="2"/>
        <v>ITEM3=（情報提供）
・番号法第19条第8号
　別表第二　26、56の2、87の項
・番号法別表第二の主務省令で定める事務及び情報を定める命令（平成２６年内閣府・総務省令第７号）　　　
　　第19条第1号リ及び第2号から第6号まで
　　第30条第1号ト、第2号及び第3号ト
　　第44条第1号リ及び第2号から第6号まで
（情報照会）
・番号法第19条第8号
　別表第二　120の項
・番号法別表第二の主務省令で定める事務及び情報を定める命令（平成２６年内閣府・総務省令第７号）　第59条の3</v>
      </c>
      <c r="BL16" s="12" t="str">
        <f t="shared" si="3"/>
        <v>ITEM4=（情報照会）
・番号法第19条第8号　　
　別表第二　120の項
・番号法別表第二の主務省令で定める事務及び情報を定める命令（平成２６年内閣府・総務省令第７号）　第59条の3
（情報提供）
・番号法第19条第8号
　別表第二の10、14、26、55、56の2、79、87、108の項
・番号法別表第二の主務省令で定める事務及び情報を定める命令（平成２６年内閣府・総務省令第７号）　第9条、第11条、第19条、第29条、第30条、第42条、第44条及び第55条</v>
      </c>
      <c r="BM16" s="12" t="str">
        <f t="shared" si="4"/>
        <v>ITEM5=1</v>
      </c>
      <c r="BN16" s="12" t="str">
        <f t="shared" si="5"/>
        <v>ITEM6=</v>
      </c>
    </row>
    <row r="17" spans="1:66" ht="61.2" customHeight="1" x14ac:dyDescent="0.2">
      <c r="A17" s="217">
        <v>45383</v>
      </c>
      <c r="B17" s="218"/>
      <c r="C17" s="218"/>
      <c r="D17" s="219"/>
      <c r="E17" s="214" t="s">
        <v>195</v>
      </c>
      <c r="F17" s="215"/>
      <c r="G17" s="215"/>
      <c r="H17" s="215"/>
      <c r="I17" s="215"/>
      <c r="J17" s="215"/>
      <c r="K17" s="215"/>
      <c r="L17" s="215"/>
      <c r="M17" s="216"/>
      <c r="N17" s="214" t="s">
        <v>196</v>
      </c>
      <c r="O17" s="215"/>
      <c r="P17" s="215"/>
      <c r="Q17" s="215"/>
      <c r="R17" s="215"/>
      <c r="S17" s="215"/>
      <c r="T17" s="215"/>
      <c r="U17" s="215"/>
      <c r="V17" s="215"/>
      <c r="W17" s="215"/>
      <c r="X17" s="215"/>
      <c r="Y17" s="215"/>
      <c r="Z17" s="215"/>
      <c r="AA17" s="216"/>
      <c r="AB17" s="214" t="s">
        <v>197</v>
      </c>
      <c r="AC17" s="215"/>
      <c r="AD17" s="215"/>
      <c r="AE17" s="215"/>
      <c r="AF17" s="215"/>
      <c r="AG17" s="215"/>
      <c r="AH17" s="215"/>
      <c r="AI17" s="215"/>
      <c r="AJ17" s="215"/>
      <c r="AK17" s="215"/>
      <c r="AL17" s="215"/>
      <c r="AM17" s="215"/>
      <c r="AN17" s="215"/>
      <c r="AO17" s="216"/>
      <c r="AP17" s="220" t="s">
        <v>138</v>
      </c>
      <c r="AQ17" s="221"/>
      <c r="AR17" s="221"/>
      <c r="AS17" s="221"/>
      <c r="AT17" s="222"/>
      <c r="AU17" s="214" t="s">
        <v>198</v>
      </c>
      <c r="AV17" s="215"/>
      <c r="AW17" s="215"/>
      <c r="AX17" s="215"/>
      <c r="AY17" s="215"/>
      <c r="AZ17" s="215"/>
      <c r="BA17" s="215"/>
      <c r="BB17" s="215"/>
      <c r="BC17" s="216"/>
      <c r="BI17" s="12" t="str">
        <f t="shared" si="0"/>
        <v>ITEM1=20240401</v>
      </c>
      <c r="BJ17" s="12" t="str">
        <f t="shared" si="1"/>
        <v>ITEM2=Ⅱしきい値判断項目
1.対象人数
2.取扱者数
いつ時点の計数か</v>
      </c>
      <c r="BK17" s="12" t="str">
        <f t="shared" si="2"/>
        <v>ITEM3=令和2年4月1日時点</v>
      </c>
      <c r="BL17" s="12" t="str">
        <f t="shared" si="3"/>
        <v>ITEM4=令和6年3月1日時点</v>
      </c>
      <c r="BM17" s="12" t="str">
        <f t="shared" si="4"/>
        <v>ITEM5=2</v>
      </c>
      <c r="BN17" s="12" t="str">
        <f t="shared" si="5"/>
        <v>ITEM6=更新</v>
      </c>
    </row>
    <row r="18" spans="1:66" ht="21" customHeight="1" x14ac:dyDescent="0.2">
      <c r="A18" s="217"/>
      <c r="B18" s="218"/>
      <c r="C18" s="218"/>
      <c r="D18" s="219"/>
      <c r="E18" s="214"/>
      <c r="F18" s="215"/>
      <c r="G18" s="215"/>
      <c r="H18" s="215"/>
      <c r="I18" s="215"/>
      <c r="J18" s="215"/>
      <c r="K18" s="215"/>
      <c r="L18" s="215"/>
      <c r="M18" s="216"/>
      <c r="N18" s="214"/>
      <c r="O18" s="215"/>
      <c r="P18" s="215"/>
      <c r="Q18" s="215"/>
      <c r="R18" s="215"/>
      <c r="S18" s="215"/>
      <c r="T18" s="215"/>
      <c r="U18" s="215"/>
      <c r="V18" s="215"/>
      <c r="W18" s="215"/>
      <c r="X18" s="215"/>
      <c r="Y18" s="215"/>
      <c r="Z18" s="215"/>
      <c r="AA18" s="216"/>
      <c r="AB18" s="214"/>
      <c r="AC18" s="215"/>
      <c r="AD18" s="215"/>
      <c r="AE18" s="215"/>
      <c r="AF18" s="215"/>
      <c r="AG18" s="215"/>
      <c r="AH18" s="215"/>
      <c r="AI18" s="215"/>
      <c r="AJ18" s="215"/>
      <c r="AK18" s="215"/>
      <c r="AL18" s="215"/>
      <c r="AM18" s="215"/>
      <c r="AN18" s="215"/>
      <c r="AO18" s="216"/>
      <c r="AP18" s="220"/>
      <c r="AQ18" s="221"/>
      <c r="AR18" s="221"/>
      <c r="AS18" s="221"/>
      <c r="AT18" s="222"/>
      <c r="AU18" s="214"/>
      <c r="AV18" s="215"/>
      <c r="AW18" s="215"/>
      <c r="AX18" s="215"/>
      <c r="AY18" s="215"/>
      <c r="AZ18" s="215"/>
      <c r="BA18" s="215"/>
      <c r="BB18" s="215"/>
      <c r="BC18" s="216"/>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2">
      <c r="A19" s="217"/>
      <c r="B19" s="218"/>
      <c r="C19" s="218"/>
      <c r="D19" s="219"/>
      <c r="E19" s="214"/>
      <c r="F19" s="215"/>
      <c r="G19" s="215"/>
      <c r="H19" s="215"/>
      <c r="I19" s="215"/>
      <c r="J19" s="215"/>
      <c r="K19" s="215"/>
      <c r="L19" s="215"/>
      <c r="M19" s="216"/>
      <c r="N19" s="214"/>
      <c r="O19" s="215"/>
      <c r="P19" s="215"/>
      <c r="Q19" s="215"/>
      <c r="R19" s="215"/>
      <c r="S19" s="215"/>
      <c r="T19" s="215"/>
      <c r="U19" s="215"/>
      <c r="V19" s="215"/>
      <c r="W19" s="215"/>
      <c r="X19" s="215"/>
      <c r="Y19" s="215"/>
      <c r="Z19" s="215"/>
      <c r="AA19" s="216"/>
      <c r="AB19" s="214"/>
      <c r="AC19" s="215"/>
      <c r="AD19" s="215"/>
      <c r="AE19" s="215"/>
      <c r="AF19" s="215"/>
      <c r="AG19" s="215"/>
      <c r="AH19" s="215"/>
      <c r="AI19" s="215"/>
      <c r="AJ19" s="215"/>
      <c r="AK19" s="215"/>
      <c r="AL19" s="215"/>
      <c r="AM19" s="215"/>
      <c r="AN19" s="215"/>
      <c r="AO19" s="216"/>
      <c r="AP19" s="220"/>
      <c r="AQ19" s="221"/>
      <c r="AR19" s="221"/>
      <c r="AS19" s="221"/>
      <c r="AT19" s="222"/>
      <c r="AU19" s="214"/>
      <c r="AV19" s="215"/>
      <c r="AW19" s="215"/>
      <c r="AX19" s="215"/>
      <c r="AY19" s="215"/>
      <c r="AZ19" s="215"/>
      <c r="BA19" s="215"/>
      <c r="BB19" s="215"/>
      <c r="BC19" s="216"/>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2">
      <c r="A20" s="217"/>
      <c r="B20" s="218"/>
      <c r="C20" s="218"/>
      <c r="D20" s="219"/>
      <c r="E20" s="214"/>
      <c r="F20" s="215"/>
      <c r="G20" s="215"/>
      <c r="H20" s="215"/>
      <c r="I20" s="215"/>
      <c r="J20" s="215"/>
      <c r="K20" s="215"/>
      <c r="L20" s="215"/>
      <c r="M20" s="216"/>
      <c r="N20" s="214"/>
      <c r="O20" s="215"/>
      <c r="P20" s="215"/>
      <c r="Q20" s="215"/>
      <c r="R20" s="215"/>
      <c r="S20" s="215"/>
      <c r="T20" s="215"/>
      <c r="U20" s="215"/>
      <c r="V20" s="215"/>
      <c r="W20" s="215"/>
      <c r="X20" s="215"/>
      <c r="Y20" s="215"/>
      <c r="Z20" s="215"/>
      <c r="AA20" s="216"/>
      <c r="AB20" s="214"/>
      <c r="AC20" s="215"/>
      <c r="AD20" s="215"/>
      <c r="AE20" s="215"/>
      <c r="AF20" s="215"/>
      <c r="AG20" s="215"/>
      <c r="AH20" s="215"/>
      <c r="AI20" s="215"/>
      <c r="AJ20" s="215"/>
      <c r="AK20" s="215"/>
      <c r="AL20" s="215"/>
      <c r="AM20" s="215"/>
      <c r="AN20" s="215"/>
      <c r="AO20" s="216"/>
      <c r="AP20" s="220"/>
      <c r="AQ20" s="221"/>
      <c r="AR20" s="221"/>
      <c r="AS20" s="221"/>
      <c r="AT20" s="222"/>
      <c r="AU20" s="214"/>
      <c r="AV20" s="215"/>
      <c r="AW20" s="215"/>
      <c r="AX20" s="215"/>
      <c r="AY20" s="215"/>
      <c r="AZ20" s="215"/>
      <c r="BA20" s="215"/>
      <c r="BB20" s="215"/>
      <c r="BC20" s="216"/>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2">
      <c r="A21" s="217"/>
      <c r="B21" s="218"/>
      <c r="C21" s="218"/>
      <c r="D21" s="219"/>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20"/>
      <c r="AQ21" s="221"/>
      <c r="AR21" s="221"/>
      <c r="AS21" s="221"/>
      <c r="AT21" s="222"/>
      <c r="AU21" s="214"/>
      <c r="AV21" s="215"/>
      <c r="AW21" s="215"/>
      <c r="AX21" s="215"/>
      <c r="AY21" s="215"/>
      <c r="AZ21" s="215"/>
      <c r="BA21" s="215"/>
      <c r="BB21" s="215"/>
      <c r="BC21" s="21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2">
      <c r="A22" s="217"/>
      <c r="B22" s="218"/>
      <c r="C22" s="218"/>
      <c r="D22" s="219"/>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20"/>
      <c r="AQ22" s="221"/>
      <c r="AR22" s="221"/>
      <c r="AS22" s="221"/>
      <c r="AT22" s="222"/>
      <c r="AU22" s="214"/>
      <c r="AV22" s="215"/>
      <c r="AW22" s="215"/>
      <c r="AX22" s="215"/>
      <c r="AY22" s="215"/>
      <c r="AZ22" s="215"/>
      <c r="BA22" s="215"/>
      <c r="BB22" s="215"/>
      <c r="BC22" s="21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2">
      <c r="A23" s="217"/>
      <c r="B23" s="218"/>
      <c r="C23" s="218"/>
      <c r="D23" s="219"/>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20"/>
      <c r="AQ23" s="221"/>
      <c r="AR23" s="221"/>
      <c r="AS23" s="221"/>
      <c r="AT23" s="222"/>
      <c r="AU23" s="214"/>
      <c r="AV23" s="215"/>
      <c r="AW23" s="215"/>
      <c r="AX23" s="215"/>
      <c r="AY23" s="215"/>
      <c r="AZ23" s="215"/>
      <c r="BA23" s="215"/>
      <c r="BB23" s="215"/>
      <c r="BC23" s="21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2">
      <c r="A24" s="217"/>
      <c r="B24" s="218"/>
      <c r="C24" s="218"/>
      <c r="D24" s="219"/>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20"/>
      <c r="AQ24" s="221"/>
      <c r="AR24" s="221"/>
      <c r="AS24" s="221"/>
      <c r="AT24" s="222"/>
      <c r="AU24" s="214"/>
      <c r="AV24" s="215"/>
      <c r="AW24" s="215"/>
      <c r="AX24" s="215"/>
      <c r="AY24" s="215"/>
      <c r="AZ24" s="215"/>
      <c r="BA24" s="215"/>
      <c r="BB24" s="215"/>
      <c r="BC24" s="21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2">
      <c r="A25" s="217"/>
      <c r="B25" s="218"/>
      <c r="C25" s="218"/>
      <c r="D25" s="219"/>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20"/>
      <c r="AQ25" s="221"/>
      <c r="AR25" s="221"/>
      <c r="AS25" s="221"/>
      <c r="AT25" s="222"/>
      <c r="AU25" s="214"/>
      <c r="AV25" s="215"/>
      <c r="AW25" s="215"/>
      <c r="AX25" s="215"/>
      <c r="AY25" s="215"/>
      <c r="AZ25" s="215"/>
      <c r="BA25" s="215"/>
      <c r="BB25" s="215"/>
      <c r="BC25" s="21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2">
      <c r="A26" s="217"/>
      <c r="B26" s="218"/>
      <c r="C26" s="218"/>
      <c r="D26" s="219"/>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20"/>
      <c r="AQ26" s="221"/>
      <c r="AR26" s="221"/>
      <c r="AS26" s="221"/>
      <c r="AT26" s="222"/>
      <c r="AU26" s="214"/>
      <c r="AV26" s="215"/>
      <c r="AW26" s="215"/>
      <c r="AX26" s="215"/>
      <c r="AY26" s="215"/>
      <c r="AZ26" s="215"/>
      <c r="BA26" s="215"/>
      <c r="BB26" s="215"/>
      <c r="BC26" s="21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2">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0"/>
      <c r="AQ27" s="221"/>
      <c r="AR27" s="221"/>
      <c r="AS27" s="221"/>
      <c r="AT27" s="222"/>
      <c r="AU27" s="214"/>
      <c r="AV27" s="215"/>
      <c r="AW27" s="215"/>
      <c r="AX27" s="215"/>
      <c r="AY27" s="215"/>
      <c r="AZ27" s="215"/>
      <c r="BA27" s="215"/>
      <c r="BB27" s="215"/>
      <c r="BC27" s="21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2">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0"/>
      <c r="AQ28" s="221"/>
      <c r="AR28" s="221"/>
      <c r="AS28" s="221"/>
      <c r="AT28" s="222"/>
      <c r="AU28" s="214"/>
      <c r="AV28" s="215"/>
      <c r="AW28" s="215"/>
      <c r="AX28" s="215"/>
      <c r="AY28" s="215"/>
      <c r="AZ28" s="215"/>
      <c r="BA28" s="215"/>
      <c r="BB28" s="215"/>
      <c r="BC28" s="21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2">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0"/>
      <c r="AQ29" s="221"/>
      <c r="AR29" s="221"/>
      <c r="AS29" s="221"/>
      <c r="AT29" s="222"/>
      <c r="AU29" s="214"/>
      <c r="AV29" s="215"/>
      <c r="AW29" s="215"/>
      <c r="AX29" s="215"/>
      <c r="AY29" s="215"/>
      <c r="AZ29" s="215"/>
      <c r="BA29" s="215"/>
      <c r="BB29" s="215"/>
      <c r="BC29" s="21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2">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0"/>
      <c r="AQ30" s="221"/>
      <c r="AR30" s="221"/>
      <c r="AS30" s="221"/>
      <c r="AT30" s="222"/>
      <c r="AU30" s="214"/>
      <c r="AV30" s="215"/>
      <c r="AW30" s="215"/>
      <c r="AX30" s="215"/>
      <c r="AY30" s="215"/>
      <c r="AZ30" s="215"/>
      <c r="BA30" s="215"/>
      <c r="BB30" s="215"/>
      <c r="BC30" s="21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2">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0"/>
      <c r="AQ31" s="221"/>
      <c r="AR31" s="221"/>
      <c r="AS31" s="221"/>
      <c r="AT31" s="222"/>
      <c r="AU31" s="214"/>
      <c r="AV31" s="215"/>
      <c r="AW31" s="215"/>
      <c r="AX31" s="215"/>
      <c r="AY31" s="215"/>
      <c r="AZ31" s="215"/>
      <c r="BA31" s="215"/>
      <c r="BB31" s="215"/>
      <c r="BC31" s="21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2">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0"/>
      <c r="AQ32" s="221"/>
      <c r="AR32" s="221"/>
      <c r="AS32" s="221"/>
      <c r="AT32" s="222"/>
      <c r="AU32" s="214"/>
      <c r="AV32" s="215"/>
      <c r="AW32" s="215"/>
      <c r="AX32" s="215"/>
      <c r="AY32" s="215"/>
      <c r="AZ32" s="215"/>
      <c r="BA32" s="215"/>
      <c r="BB32" s="215"/>
      <c r="BC32" s="21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2">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0"/>
      <c r="AQ33" s="221"/>
      <c r="AR33" s="221"/>
      <c r="AS33" s="221"/>
      <c r="AT33" s="222"/>
      <c r="AU33" s="214"/>
      <c r="AV33" s="215"/>
      <c r="AW33" s="215"/>
      <c r="AX33" s="215"/>
      <c r="AY33" s="215"/>
      <c r="AZ33" s="215"/>
      <c r="BA33" s="215"/>
      <c r="BB33" s="215"/>
      <c r="BC33" s="21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2">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0"/>
      <c r="AQ34" s="221"/>
      <c r="AR34" s="221"/>
      <c r="AS34" s="221"/>
      <c r="AT34" s="222"/>
      <c r="AU34" s="214"/>
      <c r="AV34" s="215"/>
      <c r="AW34" s="215"/>
      <c r="AX34" s="215"/>
      <c r="AY34" s="215"/>
      <c r="AZ34" s="215"/>
      <c r="BA34" s="215"/>
      <c r="BB34" s="215"/>
      <c r="BC34" s="21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2">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0"/>
      <c r="AQ35" s="221"/>
      <c r="AR35" s="221"/>
      <c r="AS35" s="221"/>
      <c r="AT35" s="222"/>
      <c r="AU35" s="214"/>
      <c r="AV35" s="215"/>
      <c r="AW35" s="215"/>
      <c r="AX35" s="215"/>
      <c r="AY35" s="215"/>
      <c r="AZ35" s="215"/>
      <c r="BA35" s="215"/>
      <c r="BB35" s="215"/>
      <c r="BC35" s="21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2">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0"/>
      <c r="AQ36" s="221"/>
      <c r="AR36" s="221"/>
      <c r="AS36" s="221"/>
      <c r="AT36" s="222"/>
      <c r="AU36" s="214"/>
      <c r="AV36" s="215"/>
      <c r="AW36" s="215"/>
      <c r="AX36" s="215"/>
      <c r="AY36" s="215"/>
      <c r="AZ36" s="215"/>
      <c r="BA36" s="215"/>
      <c r="BB36" s="215"/>
      <c r="BC36" s="21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2">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0"/>
      <c r="AQ37" s="221"/>
      <c r="AR37" s="221"/>
      <c r="AS37" s="221"/>
      <c r="AT37" s="222"/>
      <c r="AU37" s="214"/>
      <c r="AV37" s="215"/>
      <c r="AW37" s="215"/>
      <c r="AX37" s="215"/>
      <c r="AY37" s="215"/>
      <c r="AZ37" s="215"/>
      <c r="BA37" s="215"/>
      <c r="BB37" s="215"/>
      <c r="BC37" s="21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2">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0"/>
      <c r="AQ38" s="221"/>
      <c r="AR38" s="221"/>
      <c r="AS38" s="221"/>
      <c r="AT38" s="222"/>
      <c r="AU38" s="214"/>
      <c r="AV38" s="215"/>
      <c r="AW38" s="215"/>
      <c r="AX38" s="215"/>
      <c r="AY38" s="215"/>
      <c r="AZ38" s="215"/>
      <c r="BA38" s="215"/>
      <c r="BB38" s="215"/>
      <c r="BC38" s="21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2">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0"/>
      <c r="AQ39" s="221"/>
      <c r="AR39" s="221"/>
      <c r="AS39" s="221"/>
      <c r="AT39" s="222"/>
      <c r="AU39" s="214"/>
      <c r="AV39" s="215"/>
      <c r="AW39" s="215"/>
      <c r="AX39" s="215"/>
      <c r="AY39" s="215"/>
      <c r="AZ39" s="215"/>
      <c r="BA39" s="215"/>
      <c r="BB39" s="215"/>
      <c r="BC39" s="21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2">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0"/>
      <c r="AQ40" s="221"/>
      <c r="AR40" s="221"/>
      <c r="AS40" s="221"/>
      <c r="AT40" s="222"/>
      <c r="AU40" s="214"/>
      <c r="AV40" s="215"/>
      <c r="AW40" s="215"/>
      <c r="AX40" s="215"/>
      <c r="AY40" s="215"/>
      <c r="AZ40" s="215"/>
      <c r="BA40" s="215"/>
      <c r="BB40" s="215"/>
      <c r="BC40" s="21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2">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0"/>
      <c r="AQ41" s="221"/>
      <c r="AR41" s="221"/>
      <c r="AS41" s="221"/>
      <c r="AT41" s="222"/>
      <c r="AU41" s="214"/>
      <c r="AV41" s="215"/>
      <c r="AW41" s="215"/>
      <c r="AX41" s="215"/>
      <c r="AY41" s="215"/>
      <c r="AZ41" s="215"/>
      <c r="BA41" s="215"/>
      <c r="BB41" s="215"/>
      <c r="BC41" s="21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2">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0"/>
      <c r="AQ42" s="221"/>
      <c r="AR42" s="221"/>
      <c r="AS42" s="221"/>
      <c r="AT42" s="222"/>
      <c r="AU42" s="214"/>
      <c r="AV42" s="215"/>
      <c r="AW42" s="215"/>
      <c r="AX42" s="215"/>
      <c r="AY42" s="215"/>
      <c r="AZ42" s="215"/>
      <c r="BA42" s="215"/>
      <c r="BB42" s="215"/>
      <c r="BC42" s="21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2">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0"/>
      <c r="AQ43" s="221"/>
      <c r="AR43" s="221"/>
      <c r="AS43" s="221"/>
      <c r="AT43" s="222"/>
      <c r="AU43" s="214"/>
      <c r="AV43" s="215"/>
      <c r="AW43" s="215"/>
      <c r="AX43" s="215"/>
      <c r="AY43" s="215"/>
      <c r="AZ43" s="215"/>
      <c r="BA43" s="215"/>
      <c r="BB43" s="215"/>
      <c r="BC43" s="21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2">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0"/>
      <c r="AQ44" s="221"/>
      <c r="AR44" s="221"/>
      <c r="AS44" s="221"/>
      <c r="AT44" s="222"/>
      <c r="AU44" s="214"/>
      <c r="AV44" s="215"/>
      <c r="AW44" s="215"/>
      <c r="AX44" s="215"/>
      <c r="AY44" s="215"/>
      <c r="AZ44" s="215"/>
      <c r="BA44" s="215"/>
      <c r="BB44" s="215"/>
      <c r="BC44" s="21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2">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0"/>
      <c r="AQ45" s="221"/>
      <c r="AR45" s="221"/>
      <c r="AS45" s="221"/>
      <c r="AT45" s="222"/>
      <c r="AU45" s="214"/>
      <c r="AV45" s="215"/>
      <c r="AW45" s="215"/>
      <c r="AX45" s="215"/>
      <c r="AY45" s="215"/>
      <c r="AZ45" s="215"/>
      <c r="BA45" s="215"/>
      <c r="BB45" s="215"/>
      <c r="BC45" s="21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2">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0"/>
      <c r="AQ46" s="221"/>
      <c r="AR46" s="221"/>
      <c r="AS46" s="221"/>
      <c r="AT46" s="222"/>
      <c r="AU46" s="214"/>
      <c r="AV46" s="215"/>
      <c r="AW46" s="215"/>
      <c r="AX46" s="215"/>
      <c r="AY46" s="215"/>
      <c r="AZ46" s="215"/>
      <c r="BA46" s="215"/>
      <c r="BB46" s="215"/>
      <c r="BC46" s="21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2">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0"/>
      <c r="AQ47" s="221"/>
      <c r="AR47" s="221"/>
      <c r="AS47" s="221"/>
      <c r="AT47" s="222"/>
      <c r="AU47" s="214"/>
      <c r="AV47" s="215"/>
      <c r="AW47" s="215"/>
      <c r="AX47" s="215"/>
      <c r="AY47" s="215"/>
      <c r="AZ47" s="215"/>
      <c r="BA47" s="215"/>
      <c r="BB47" s="215"/>
      <c r="BC47" s="21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2">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0"/>
      <c r="AQ48" s="221"/>
      <c r="AR48" s="221"/>
      <c r="AS48" s="221"/>
      <c r="AT48" s="222"/>
      <c r="AU48" s="214"/>
      <c r="AV48" s="215"/>
      <c r="AW48" s="215"/>
      <c r="AX48" s="215"/>
      <c r="AY48" s="215"/>
      <c r="AZ48" s="215"/>
      <c r="BA48" s="215"/>
      <c r="BB48" s="215"/>
      <c r="BC48" s="21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2">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0"/>
      <c r="AQ49" s="221"/>
      <c r="AR49" s="221"/>
      <c r="AS49" s="221"/>
      <c r="AT49" s="222"/>
      <c r="AU49" s="214"/>
      <c r="AV49" s="215"/>
      <c r="AW49" s="215"/>
      <c r="AX49" s="215"/>
      <c r="AY49" s="215"/>
      <c r="AZ49" s="215"/>
      <c r="BA49" s="215"/>
      <c r="BB49" s="215"/>
      <c r="BC49" s="21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2">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0"/>
      <c r="AQ50" s="221"/>
      <c r="AR50" s="221"/>
      <c r="AS50" s="221"/>
      <c r="AT50" s="222"/>
      <c r="AU50" s="214"/>
      <c r="AV50" s="215"/>
      <c r="AW50" s="215"/>
      <c r="AX50" s="215"/>
      <c r="AY50" s="215"/>
      <c r="AZ50" s="215"/>
      <c r="BA50" s="215"/>
      <c r="BB50" s="215"/>
      <c r="BC50" s="21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2">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0"/>
      <c r="AQ51" s="221"/>
      <c r="AR51" s="221"/>
      <c r="AS51" s="221"/>
      <c r="AT51" s="222"/>
      <c r="AU51" s="214"/>
      <c r="AV51" s="215"/>
      <c r="AW51" s="215"/>
      <c r="AX51" s="215"/>
      <c r="AY51" s="215"/>
      <c r="AZ51" s="215"/>
      <c r="BA51" s="215"/>
      <c r="BB51" s="215"/>
      <c r="BC51" s="21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2">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0"/>
      <c r="AQ52" s="221"/>
      <c r="AR52" s="221"/>
      <c r="AS52" s="221"/>
      <c r="AT52" s="222"/>
      <c r="AU52" s="214"/>
      <c r="AV52" s="215"/>
      <c r="AW52" s="215"/>
      <c r="AX52" s="215"/>
      <c r="AY52" s="215"/>
      <c r="AZ52" s="215"/>
      <c r="BA52" s="215"/>
      <c r="BB52" s="215"/>
      <c r="BC52" s="21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2">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0"/>
      <c r="AQ53" s="221"/>
      <c r="AR53" s="221"/>
      <c r="AS53" s="221"/>
      <c r="AT53" s="222"/>
      <c r="AU53" s="214"/>
      <c r="AV53" s="215"/>
      <c r="AW53" s="215"/>
      <c r="AX53" s="215"/>
      <c r="AY53" s="215"/>
      <c r="AZ53" s="215"/>
      <c r="BA53" s="215"/>
      <c r="BB53" s="215"/>
      <c r="BC53" s="21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2">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0"/>
      <c r="AQ54" s="221"/>
      <c r="AR54" s="221"/>
      <c r="AS54" s="221"/>
      <c r="AT54" s="222"/>
      <c r="AU54" s="214"/>
      <c r="AV54" s="215"/>
      <c r="AW54" s="215"/>
      <c r="AX54" s="215"/>
      <c r="AY54" s="215"/>
      <c r="AZ54" s="215"/>
      <c r="BA54" s="215"/>
      <c r="BB54" s="215"/>
      <c r="BC54" s="21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2">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0"/>
      <c r="AQ55" s="221"/>
      <c r="AR55" s="221"/>
      <c r="AS55" s="221"/>
      <c r="AT55" s="222"/>
      <c r="AU55" s="214"/>
      <c r="AV55" s="215"/>
      <c r="AW55" s="215"/>
      <c r="AX55" s="215"/>
      <c r="AY55" s="215"/>
      <c r="AZ55" s="215"/>
      <c r="BA55" s="215"/>
      <c r="BB55" s="215"/>
      <c r="BC55" s="21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2">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0"/>
      <c r="AQ56" s="221"/>
      <c r="AR56" s="221"/>
      <c r="AS56" s="221"/>
      <c r="AT56" s="222"/>
      <c r="AU56" s="214"/>
      <c r="AV56" s="215"/>
      <c r="AW56" s="215"/>
      <c r="AX56" s="215"/>
      <c r="AY56" s="215"/>
      <c r="AZ56" s="215"/>
      <c r="BA56" s="215"/>
      <c r="BB56" s="215"/>
      <c r="BC56" s="21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2">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0"/>
      <c r="AQ57" s="221"/>
      <c r="AR57" s="221"/>
      <c r="AS57" s="221"/>
      <c r="AT57" s="222"/>
      <c r="AU57" s="214"/>
      <c r="AV57" s="215"/>
      <c r="AW57" s="215"/>
      <c r="AX57" s="215"/>
      <c r="AY57" s="215"/>
      <c r="AZ57" s="215"/>
      <c r="BA57" s="215"/>
      <c r="BB57" s="215"/>
      <c r="BC57" s="21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2">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0"/>
      <c r="AQ58" s="221"/>
      <c r="AR58" s="221"/>
      <c r="AS58" s="221"/>
      <c r="AT58" s="222"/>
      <c r="AU58" s="214"/>
      <c r="AV58" s="215"/>
      <c r="AW58" s="215"/>
      <c r="AX58" s="215"/>
      <c r="AY58" s="215"/>
      <c r="AZ58" s="215"/>
      <c r="BA58" s="215"/>
      <c r="BB58" s="215"/>
      <c r="BC58" s="21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2">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0"/>
      <c r="AQ59" s="221"/>
      <c r="AR59" s="221"/>
      <c r="AS59" s="221"/>
      <c r="AT59" s="222"/>
      <c r="AU59" s="214"/>
      <c r="AV59" s="215"/>
      <c r="AW59" s="215"/>
      <c r="AX59" s="215"/>
      <c r="AY59" s="215"/>
      <c r="AZ59" s="215"/>
      <c r="BA59" s="215"/>
      <c r="BB59" s="215"/>
      <c r="BC59" s="21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2">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0"/>
      <c r="AQ60" s="221"/>
      <c r="AR60" s="221"/>
      <c r="AS60" s="221"/>
      <c r="AT60" s="222"/>
      <c r="AU60" s="214"/>
      <c r="AV60" s="215"/>
      <c r="AW60" s="215"/>
      <c r="AX60" s="215"/>
      <c r="AY60" s="215"/>
      <c r="AZ60" s="215"/>
      <c r="BA60" s="215"/>
      <c r="BB60" s="215"/>
      <c r="BC60" s="21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2">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0"/>
      <c r="AQ61" s="221"/>
      <c r="AR61" s="221"/>
      <c r="AS61" s="221"/>
      <c r="AT61" s="222"/>
      <c r="AU61" s="214"/>
      <c r="AV61" s="215"/>
      <c r="AW61" s="215"/>
      <c r="AX61" s="215"/>
      <c r="AY61" s="215"/>
      <c r="AZ61" s="215"/>
      <c r="BA61" s="215"/>
      <c r="BB61" s="215"/>
      <c r="BC61" s="21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2">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0"/>
      <c r="AQ62" s="221"/>
      <c r="AR62" s="221"/>
      <c r="AS62" s="221"/>
      <c r="AT62" s="222"/>
      <c r="AU62" s="214"/>
      <c r="AV62" s="215"/>
      <c r="AW62" s="215"/>
      <c r="AX62" s="215"/>
      <c r="AY62" s="215"/>
      <c r="AZ62" s="215"/>
      <c r="BA62" s="215"/>
      <c r="BB62" s="215"/>
      <c r="BC62" s="21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2">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0"/>
      <c r="AQ63" s="221"/>
      <c r="AR63" s="221"/>
      <c r="AS63" s="221"/>
      <c r="AT63" s="222"/>
      <c r="AU63" s="214"/>
      <c r="AV63" s="215"/>
      <c r="AW63" s="215"/>
      <c r="AX63" s="215"/>
      <c r="AY63" s="215"/>
      <c r="AZ63" s="215"/>
      <c r="BA63" s="215"/>
      <c r="BB63" s="215"/>
      <c r="BC63" s="21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2">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0"/>
      <c r="AQ64" s="221"/>
      <c r="AR64" s="221"/>
      <c r="AS64" s="221"/>
      <c r="AT64" s="222"/>
      <c r="AU64" s="214"/>
      <c r="AV64" s="215"/>
      <c r="AW64" s="215"/>
      <c r="AX64" s="215"/>
      <c r="AY64" s="215"/>
      <c r="AZ64" s="215"/>
      <c r="BA64" s="215"/>
      <c r="BB64" s="215"/>
      <c r="BC64" s="21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2">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0"/>
      <c r="AQ65" s="221"/>
      <c r="AR65" s="221"/>
      <c r="AS65" s="221"/>
      <c r="AT65" s="222"/>
      <c r="AU65" s="214"/>
      <c r="AV65" s="215"/>
      <c r="AW65" s="215"/>
      <c r="AX65" s="215"/>
      <c r="AY65" s="215"/>
      <c r="AZ65" s="215"/>
      <c r="BA65" s="215"/>
      <c r="BB65" s="215"/>
      <c r="BC65" s="21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2">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0"/>
      <c r="AQ66" s="221"/>
      <c r="AR66" s="221"/>
      <c r="AS66" s="221"/>
      <c r="AT66" s="222"/>
      <c r="AU66" s="214"/>
      <c r="AV66" s="215"/>
      <c r="AW66" s="215"/>
      <c r="AX66" s="215"/>
      <c r="AY66" s="215"/>
      <c r="AZ66" s="215"/>
      <c r="BA66" s="215"/>
      <c r="BB66" s="215"/>
      <c r="BC66" s="21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2">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0"/>
      <c r="AQ67" s="221"/>
      <c r="AR67" s="221"/>
      <c r="AS67" s="221"/>
      <c r="AT67" s="222"/>
      <c r="AU67" s="214"/>
      <c r="AV67" s="215"/>
      <c r="AW67" s="215"/>
      <c r="AX67" s="215"/>
      <c r="AY67" s="215"/>
      <c r="AZ67" s="215"/>
      <c r="BA67" s="215"/>
      <c r="BB67" s="215"/>
      <c r="BC67" s="21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2">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0"/>
      <c r="AQ68" s="221"/>
      <c r="AR68" s="221"/>
      <c r="AS68" s="221"/>
      <c r="AT68" s="222"/>
      <c r="AU68" s="214"/>
      <c r="AV68" s="215"/>
      <c r="AW68" s="215"/>
      <c r="AX68" s="215"/>
      <c r="AY68" s="215"/>
      <c r="AZ68" s="215"/>
      <c r="BA68" s="215"/>
      <c r="BB68" s="215"/>
      <c r="BC68" s="21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2">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0"/>
      <c r="AQ69" s="221"/>
      <c r="AR69" s="221"/>
      <c r="AS69" s="221"/>
      <c r="AT69" s="222"/>
      <c r="AU69" s="214"/>
      <c r="AV69" s="215"/>
      <c r="AW69" s="215"/>
      <c r="AX69" s="215"/>
      <c r="AY69" s="215"/>
      <c r="AZ69" s="215"/>
      <c r="BA69" s="215"/>
      <c r="BB69" s="215"/>
      <c r="BC69" s="21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2">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0"/>
      <c r="AQ70" s="221"/>
      <c r="AR70" s="221"/>
      <c r="AS70" s="221"/>
      <c r="AT70" s="222"/>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2">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0"/>
      <c r="AQ71" s="221"/>
      <c r="AR71" s="221"/>
      <c r="AS71" s="221"/>
      <c r="AT71" s="222"/>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2">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0"/>
      <c r="AQ72" s="221"/>
      <c r="AR72" s="221"/>
      <c r="AS72" s="221"/>
      <c r="AT72" s="222"/>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2">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0"/>
      <c r="AQ73" s="221"/>
      <c r="AR73" s="221"/>
      <c r="AS73" s="221"/>
      <c r="AT73" s="222"/>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2">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0"/>
      <c r="AQ74" s="221"/>
      <c r="AR74" s="221"/>
      <c r="AS74" s="221"/>
      <c r="AT74" s="222"/>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2">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0"/>
      <c r="AQ75" s="221"/>
      <c r="AR75" s="221"/>
      <c r="AS75" s="221"/>
      <c r="AT75" s="222"/>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2">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0"/>
      <c r="AQ76" s="221"/>
      <c r="AR76" s="221"/>
      <c r="AS76" s="221"/>
      <c r="AT76" s="222"/>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2">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0"/>
      <c r="AQ77" s="221"/>
      <c r="AR77" s="221"/>
      <c r="AS77" s="221"/>
      <c r="AT77" s="222"/>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2">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0"/>
      <c r="AQ78" s="221"/>
      <c r="AR78" s="221"/>
      <c r="AS78" s="221"/>
      <c r="AT78" s="222"/>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2">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0"/>
      <c r="AQ79" s="221"/>
      <c r="AR79" s="221"/>
      <c r="AS79" s="221"/>
      <c r="AT79" s="222"/>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2">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0"/>
      <c r="AQ80" s="221"/>
      <c r="AR80" s="221"/>
      <c r="AS80" s="221"/>
      <c r="AT80" s="222"/>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2">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0"/>
      <c r="AQ81" s="221"/>
      <c r="AR81" s="221"/>
      <c r="AS81" s="221"/>
      <c r="AT81" s="222"/>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2">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0"/>
      <c r="AQ82" s="221"/>
      <c r="AR82" s="221"/>
      <c r="AS82" s="221"/>
      <c r="AT82" s="222"/>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2">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0"/>
      <c r="AQ83" s="221"/>
      <c r="AR83" s="221"/>
      <c r="AS83" s="221"/>
      <c r="AT83" s="222"/>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2">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0"/>
      <c r="AQ84" s="221"/>
      <c r="AR84" s="221"/>
      <c r="AS84" s="221"/>
      <c r="AT84" s="222"/>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2">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0"/>
      <c r="AQ85" s="221"/>
      <c r="AR85" s="221"/>
      <c r="AS85" s="221"/>
      <c r="AT85" s="222"/>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2">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0"/>
      <c r="AQ86" s="221"/>
      <c r="AR86" s="221"/>
      <c r="AS86" s="221"/>
      <c r="AT86" s="222"/>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2">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0"/>
      <c r="AQ87" s="221"/>
      <c r="AR87" s="221"/>
      <c r="AS87" s="221"/>
      <c r="AT87" s="222"/>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2">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0"/>
      <c r="AQ88" s="221"/>
      <c r="AR88" s="221"/>
      <c r="AS88" s="221"/>
      <c r="AT88" s="222"/>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2">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0"/>
      <c r="AQ89" s="221"/>
      <c r="AR89" s="221"/>
      <c r="AS89" s="221"/>
      <c r="AT89" s="222"/>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2">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0"/>
      <c r="AQ90" s="221"/>
      <c r="AR90" s="221"/>
      <c r="AS90" s="221"/>
      <c r="AT90" s="222"/>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2">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0"/>
      <c r="AQ91" s="221"/>
      <c r="AR91" s="221"/>
      <c r="AS91" s="221"/>
      <c r="AT91" s="222"/>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2">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0"/>
      <c r="AQ92" s="221"/>
      <c r="AR92" s="221"/>
      <c r="AS92" s="221"/>
      <c r="AT92" s="222"/>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2">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0"/>
      <c r="AQ93" s="221"/>
      <c r="AR93" s="221"/>
      <c r="AS93" s="221"/>
      <c r="AT93" s="222"/>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2">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0"/>
      <c r="AQ94" s="221"/>
      <c r="AR94" s="221"/>
      <c r="AS94" s="221"/>
      <c r="AT94" s="222"/>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2">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0"/>
      <c r="AQ95" s="221"/>
      <c r="AR95" s="221"/>
      <c r="AS95" s="221"/>
      <c r="AT95" s="222"/>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2">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0"/>
      <c r="AQ96" s="221"/>
      <c r="AR96" s="221"/>
      <c r="AS96" s="221"/>
      <c r="AT96" s="222"/>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2">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0"/>
      <c r="AQ97" s="221"/>
      <c r="AR97" s="221"/>
      <c r="AS97" s="221"/>
      <c r="AT97" s="222"/>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2">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0"/>
      <c r="AQ98" s="221"/>
      <c r="AR98" s="221"/>
      <c r="AS98" s="221"/>
      <c r="AT98" s="222"/>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2">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0"/>
      <c r="AQ99" s="221"/>
      <c r="AR99" s="221"/>
      <c r="AS99" s="221"/>
      <c r="AT99" s="222"/>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2">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0"/>
      <c r="AQ100" s="221"/>
      <c r="AR100" s="221"/>
      <c r="AS100" s="221"/>
      <c r="AT100" s="222"/>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2">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0"/>
      <c r="AQ101" s="221"/>
      <c r="AR101" s="221"/>
      <c r="AS101" s="221"/>
      <c r="AT101" s="222"/>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2">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0"/>
      <c r="AQ102" s="221"/>
      <c r="AR102" s="221"/>
      <c r="AS102" s="221"/>
      <c r="AT102" s="222"/>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2">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0"/>
      <c r="AQ103" s="221"/>
      <c r="AR103" s="221"/>
      <c r="AS103" s="221"/>
      <c r="AT103" s="222"/>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2">
      <c r="A104" s="236"/>
      <c r="B104" s="237"/>
      <c r="C104" s="237"/>
      <c r="D104" s="237"/>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I104" s="12" t="s">
        <v>139</v>
      </c>
      <c r="BJ104" s="12" t="s">
        <v>139</v>
      </c>
      <c r="BK104" s="12" t="s">
        <v>140</v>
      </c>
      <c r="BL104" s="12" t="s">
        <v>139</v>
      </c>
      <c r="BM104" s="12" t="s">
        <v>141</v>
      </c>
      <c r="BN104" s="12" t="s">
        <v>139</v>
      </c>
    </row>
    <row r="105" spans="1:66" ht="21" customHeight="1" x14ac:dyDescent="0.2">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69"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良恵</dc:creator>
  <cp:lastModifiedBy>出口　雅浩</cp:lastModifiedBy>
  <cp:lastPrinted>2024-03-11T01:13:35Z</cp:lastPrinted>
  <dcterms:created xsi:type="dcterms:W3CDTF">2010-08-24T08:00:05Z</dcterms:created>
  <dcterms:modified xsi:type="dcterms:W3CDTF">2024-03-22T02:04:38Z</dcterms:modified>
</cp:coreProperties>
</file>