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60" windowWidth="15360" windowHeight="8700" activeTab="0"/>
  </bookViews>
  <sheets>
    <sheet name="Sheet2" sheetId="1" r:id="rId1"/>
  </sheets>
  <definedNames>
    <definedName name="_xlnm.Print_Area" localSheetId="0">'Sheet2'!$A$1:$L$60</definedName>
  </definedNames>
  <calcPr fullCalcOnLoad="1"/>
</workbook>
</file>

<file path=xl/sharedStrings.xml><?xml version="1.0" encoding="utf-8"?>
<sst xmlns="http://schemas.openxmlformats.org/spreadsheetml/2006/main" count="35" uniqueCount="30">
  <si>
    <t>利益処分にかかる知事の承認（経営努力認定）について</t>
  </si>
  <si>
    <t>１．経営努力認定　</t>
  </si>
  <si>
    <t>　　　地方独立行政法人法上、同法第40条第1項に定める残余（剰余金）の翌事業年度以降への繰越しに係る
   知事の承認は、評価委員会の意見を聴取し（同条第5項）、経営努力認定を行う（同条第3項）と規定。</t>
  </si>
  <si>
    <t>学部等名</t>
  </si>
  <si>
    <t>定員</t>
  </si>
  <si>
    <t>在籍者数</t>
  </si>
  <si>
    <t>定員比</t>
  </si>
  <si>
    <t>工学部</t>
  </si>
  <si>
    <t>生命環境科学部</t>
  </si>
  <si>
    <t>経済学部</t>
  </si>
  <si>
    <t>人間社会学部</t>
  </si>
  <si>
    <t>理学部</t>
  </si>
  <si>
    <t>看護学部</t>
  </si>
  <si>
    <t>総合ﾘﾊﾋﾞﾘﾃｰｼｮﾝ学部</t>
  </si>
  <si>
    <t>研究科名</t>
  </si>
  <si>
    <t>工学研究科</t>
  </si>
  <si>
    <t>生命環境科学研究科</t>
  </si>
  <si>
    <t>経済学研究科</t>
  </si>
  <si>
    <t>人間社会学研究科</t>
  </si>
  <si>
    <t>理学系研究科</t>
  </si>
  <si>
    <t>看護学研究科</t>
  </si>
  <si>
    <t>大　　学　　合　　計</t>
  </si>
  <si>
    <t>計</t>
  </si>
  <si>
    <t>注）旧大学の学部・研究科は、新大学の学部・研究科に読み替え。</t>
  </si>
  <si>
    <t>総合ﾘﾊﾋﾞﾘﾃｰｼｮﾝ学研究科</t>
  </si>
  <si>
    <t>３．府の考え方</t>
  </si>
  <si>
    <t>　　平成２１年度の剰余金については、地方独立行政法人法第40条第3項に基づき、公立大学法人大阪府立</t>
  </si>
  <si>
    <t>　大学の申請どおり承認しても問題ないと考えている。</t>
  </si>
  <si>
    <t>【参考：在籍者数の充足率】</t>
  </si>
  <si>
    <t>　　平成２１年度の剰余金については、地方独立行政法人法第40条第3項に基づき、公立大学法人大阪府立
　大学の申請どおり承認しても問題ないと考えている。</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</si>
</sst>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0&quot;人&quot;"/>
    <numFmt numFmtId="178" formatCode="&quot;Yes&quot;;&quot;Yes&quot;;&quot;No&quot;"/>
    <numFmt numFmtId="179" formatCode="&quot;True&quot;;&quot;True&quot;;&quot;False&quot;"/>
    <numFmt numFmtId="180" formatCode="&quot;On&quot;;&quot;On&quot;;&quot;Off&quot;"/>
    <numFmt numFmtId="181" formatCode="[$€-2]\ #,##0.00_);[Red]\([$€-2]\ #,##0.00\)"/>
  </numFmts>
  <fonts count="25">
    <font>
      <sz val="11"/>
      <name val="ＭＳ Ｐゴシック"/>
      <family val="3"/>
    </font>
    <font>
      <sz val="6"/>
      <name val="ＭＳ Ｐゴシック"/>
      <family val="3"/>
    </font>
    <font>
      <sz val="9"/>
      <name val="ＭＳ Ｐゴシック"/>
      <family val="3"/>
    </font>
    <font>
      <b/>
      <sz val="11"/>
      <name val="ＭＳ Ｐゴシック"/>
      <family val="3"/>
    </font>
    <font>
      <sz val="11"/>
      <name val="ＭＳ ゴシック"/>
      <family val="3"/>
    </font>
    <font>
      <sz val="10"/>
      <name val="ＭＳ Ｐゴシック"/>
      <family val="3"/>
    </font>
    <font>
      <sz val="10"/>
      <color indexed="8"/>
      <name val="Times New Roman"/>
      <family val="1"/>
    </font>
    <font>
      <sz val="10.5"/>
      <color indexed="8"/>
      <name val="Times New Roman"/>
      <family val="1"/>
    </font>
    <font>
      <sz val="9"/>
      <color indexed="8"/>
      <name val="Times New Roman"/>
      <family val="1"/>
    </font>
    <font>
      <sz val="9"/>
      <color indexed="8"/>
      <name val="HG丸ｺﾞｼｯｸM-PRO"/>
      <family val="3"/>
    </font>
    <font>
      <sz val="10.5"/>
      <color indexed="8"/>
      <name val="ＭＳ Ｐゴシック"/>
      <family val="3"/>
    </font>
    <font>
      <sz val="10"/>
      <color indexed="8"/>
      <name val="ＭＳ Ｐゴシック"/>
      <family val="3"/>
    </font>
    <font>
      <sz val="11"/>
      <color indexed="8"/>
      <name val="ＭＳ Ｐゴシック"/>
      <family val="3"/>
    </font>
    <font>
      <sz val="9"/>
      <color indexed="8"/>
      <name val="ＭＳ Ｐゴシック"/>
      <family val="3"/>
    </font>
    <font>
      <sz val="12"/>
      <color indexed="8"/>
      <name val="ＭＳ Ｐゴシック"/>
      <family val="3"/>
    </font>
    <font>
      <sz val="8"/>
      <color indexed="8"/>
      <name val="Times New Roman"/>
      <family val="1"/>
    </font>
    <font>
      <sz val="6"/>
      <color indexed="8"/>
      <name val="Times New Roman"/>
      <family val="1"/>
    </font>
    <font>
      <sz val="16"/>
      <name val="ＭＳ Ｐゴシック"/>
      <family val="3"/>
    </font>
    <font>
      <sz val="12"/>
      <name val="ＭＳ Ｐゴシック"/>
      <family val="3"/>
    </font>
    <font>
      <u val="single"/>
      <sz val="11"/>
      <name val="ＭＳ Ｐゴシック"/>
      <family val="3"/>
    </font>
    <font>
      <b/>
      <sz val="12"/>
      <name val="ＭＳ Ｐゴシック"/>
      <family val="3"/>
    </font>
    <font>
      <sz val="10"/>
      <color indexed="10"/>
      <name val="ＭＳ Ｐゴシック"/>
      <family val="3"/>
    </font>
    <font>
      <sz val="12"/>
      <color indexed="8"/>
      <name val="HG丸ｺﾞｼｯｸM-PRO"/>
      <family val="3"/>
    </font>
    <font>
      <u val="single"/>
      <sz val="11"/>
      <color indexed="8"/>
      <name val="ＭＳ Ｐゴシック"/>
      <family val="3"/>
    </font>
    <font>
      <b/>
      <sz val="12"/>
      <color indexed="10"/>
      <name val="ＭＳ Ｐゴシック"/>
      <family val="3"/>
    </font>
  </fonts>
  <fills count="2">
    <fill>
      <patternFill/>
    </fill>
    <fill>
      <patternFill patternType="gray125"/>
    </fill>
  </fills>
  <borders count="28">
    <border>
      <left/>
      <right/>
      <top/>
      <bottom/>
      <diagonal/>
    </border>
    <border>
      <left style="thin"/>
      <right style="thin"/>
      <top style="thin"/>
      <bottom style="thin"/>
    </border>
    <border>
      <left style="thin"/>
      <right style="thin"/>
      <top>
        <color indexed="63"/>
      </top>
      <bottom style="thin"/>
    </border>
    <border>
      <left style="thin"/>
      <right style="thin"/>
      <top style="medium"/>
      <bottom style="medium"/>
    </border>
    <border>
      <left style="thin"/>
      <right style="medium"/>
      <top style="medium"/>
      <bottom style="medium"/>
    </border>
    <border>
      <left>
        <color indexed="63"/>
      </left>
      <right style="thin"/>
      <top style="thin"/>
      <bottom style="thin"/>
    </border>
    <border>
      <left style="medium"/>
      <right>
        <color indexed="63"/>
      </right>
      <top style="double"/>
      <bottom style="medium"/>
    </border>
    <border>
      <left>
        <color indexed="63"/>
      </left>
      <right>
        <color indexed="63"/>
      </right>
      <top style="double"/>
      <bottom style="medium"/>
    </border>
    <border>
      <left>
        <color indexed="63"/>
      </left>
      <right style="thin"/>
      <top style="double"/>
      <bottom style="medium"/>
    </border>
    <border>
      <left style="medium"/>
      <right>
        <color indexed="63"/>
      </right>
      <top style="thin"/>
      <bottom style="thin"/>
    </border>
    <border>
      <left>
        <color indexed="63"/>
      </left>
      <right>
        <color indexed="63"/>
      </right>
      <top style="medium"/>
      <bottom>
        <color indexed="63"/>
      </bottom>
    </border>
    <border>
      <left style="medium"/>
      <right>
        <color indexed="63"/>
      </right>
      <top style="thin"/>
      <bottom style="double"/>
    </border>
    <border>
      <left>
        <color indexed="63"/>
      </left>
      <right style="thin"/>
      <top style="thin"/>
      <bottom style="double"/>
    </border>
    <border>
      <left>
        <color indexed="63"/>
      </left>
      <right>
        <color indexed="63"/>
      </right>
      <top style="thin"/>
      <bottom style="thin"/>
    </border>
    <border>
      <left style="medium"/>
      <right>
        <color indexed="63"/>
      </right>
      <top style="medium"/>
      <bottom style="medium"/>
    </border>
    <border>
      <left>
        <color indexed="63"/>
      </left>
      <right style="thin"/>
      <top style="medium"/>
      <bottom style="medium"/>
    </border>
    <border>
      <left>
        <color indexed="63"/>
      </left>
      <right>
        <color indexed="63"/>
      </right>
      <top style="medium"/>
      <bottom style="medium"/>
    </border>
    <border>
      <left style="medium"/>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medium"/>
      <right>
        <color indexed="63"/>
      </right>
      <top style="thin"/>
      <bottom>
        <color indexed="63"/>
      </bottom>
    </border>
    <border>
      <left>
        <color indexed="63"/>
      </left>
      <right>
        <color indexed="63"/>
      </right>
      <top style="thin"/>
      <bottom>
        <color indexed="63"/>
      </bottom>
    </border>
    <border>
      <left style="thin"/>
      <right style="thin"/>
      <top style="thin"/>
      <bottom style="double"/>
    </border>
    <border>
      <left style="thin"/>
      <right style="medium"/>
      <top style="thin"/>
      <bottom style="double"/>
    </border>
    <border>
      <left style="thin"/>
      <right style="thin"/>
      <top>
        <color indexed="63"/>
      </top>
      <bottom style="medium"/>
    </border>
    <border>
      <left style="thin"/>
      <right style="medium"/>
      <top>
        <color indexed="63"/>
      </top>
      <bottom style="medium"/>
    </border>
    <border>
      <left style="thin"/>
      <right style="medium"/>
      <top>
        <color indexed="63"/>
      </top>
      <bottom style="thin"/>
    </border>
    <border>
      <left style="thin"/>
      <right style="medium"/>
      <top style="thin"/>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52">
    <xf numFmtId="0" fontId="0" fillId="0" borderId="0" xfId="0" applyAlignment="1">
      <alignment vertical="center"/>
    </xf>
    <xf numFmtId="0" fontId="2" fillId="0" borderId="0" xfId="0" applyFont="1" applyAlignment="1">
      <alignment vertical="center" wrapText="1"/>
    </xf>
    <xf numFmtId="0" fontId="0" fillId="0" borderId="0" xfId="0" applyFont="1" applyAlignment="1">
      <alignment horizontal="left" vertical="center" wrapText="1"/>
    </xf>
    <xf numFmtId="177" fontId="5" fillId="0" borderId="0" xfId="0" applyNumberFormat="1" applyFont="1" applyAlignment="1">
      <alignment vertical="center"/>
    </xf>
    <xf numFmtId="177" fontId="5" fillId="0" borderId="1" xfId="0" applyNumberFormat="1" applyFont="1" applyBorder="1" applyAlignment="1">
      <alignment vertical="center"/>
    </xf>
    <xf numFmtId="0" fontId="5" fillId="0" borderId="0" xfId="0" applyFont="1" applyBorder="1" applyAlignment="1">
      <alignment horizontal="center" vertical="center"/>
    </xf>
    <xf numFmtId="177" fontId="5" fillId="0" borderId="0" xfId="0" applyNumberFormat="1" applyFont="1" applyBorder="1" applyAlignment="1">
      <alignment vertical="center"/>
    </xf>
    <xf numFmtId="9" fontId="5" fillId="0" borderId="0" xfId="0" applyNumberFormat="1" applyFont="1" applyBorder="1" applyAlignment="1">
      <alignment vertical="center"/>
    </xf>
    <xf numFmtId="0" fontId="5" fillId="0" borderId="0" xfId="0" applyFont="1" applyFill="1" applyBorder="1" applyAlignment="1">
      <alignment vertical="center"/>
    </xf>
    <xf numFmtId="0" fontId="5" fillId="0" borderId="0" xfId="0" applyFont="1" applyBorder="1" applyAlignment="1">
      <alignment vertical="center"/>
    </xf>
    <xf numFmtId="0" fontId="0" fillId="0" borderId="0" xfId="0" applyBorder="1" applyAlignment="1">
      <alignment vertical="center"/>
    </xf>
    <xf numFmtId="0" fontId="5" fillId="0" borderId="0" xfId="0" applyFont="1" applyBorder="1" applyAlignment="1">
      <alignment/>
    </xf>
    <xf numFmtId="0" fontId="2" fillId="0" borderId="0" xfId="0" applyFont="1" applyBorder="1" applyAlignment="1">
      <alignment vertical="center" wrapText="1"/>
    </xf>
    <xf numFmtId="0" fontId="4" fillId="0" borderId="0" xfId="0" applyFont="1" applyBorder="1" applyAlignment="1">
      <alignment vertical="center" wrapText="1"/>
    </xf>
    <xf numFmtId="0" fontId="0" fillId="0" borderId="0" xfId="0" applyFont="1" applyAlignment="1">
      <alignment vertical="center" wrapText="1"/>
    </xf>
    <xf numFmtId="0" fontId="5" fillId="0" borderId="0" xfId="0" applyFont="1" applyBorder="1" applyAlignment="1">
      <alignment horizontal="left"/>
    </xf>
    <xf numFmtId="177" fontId="5" fillId="0" borderId="2" xfId="0" applyNumberFormat="1" applyFont="1" applyBorder="1" applyAlignment="1">
      <alignment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left"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5" fillId="0" borderId="9" xfId="0" applyFont="1" applyBorder="1" applyAlignment="1">
      <alignment vertical="center"/>
    </xf>
    <xf numFmtId="0" fontId="5" fillId="0" borderId="5" xfId="0" applyFont="1" applyBorder="1" applyAlignment="1">
      <alignment vertical="center"/>
    </xf>
    <xf numFmtId="0" fontId="5" fillId="0" borderId="9" xfId="0" applyFont="1" applyBorder="1" applyAlignment="1">
      <alignment horizontal="left" vertical="center"/>
    </xf>
    <xf numFmtId="0" fontId="5" fillId="0" borderId="10" xfId="0" applyFont="1" applyBorder="1" applyAlignment="1">
      <alignment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left"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left" vertical="center"/>
    </xf>
    <xf numFmtId="0" fontId="5" fillId="0" borderId="18" xfId="0" applyFont="1" applyBorder="1" applyAlignment="1">
      <alignment horizontal="left" vertical="center"/>
    </xf>
    <xf numFmtId="0" fontId="5" fillId="0" borderId="19" xfId="0" applyFont="1" applyBorder="1" applyAlignment="1">
      <alignment horizontal="left" vertical="center"/>
    </xf>
    <xf numFmtId="0" fontId="0" fillId="0" borderId="0" xfId="0" applyFont="1" applyAlignment="1">
      <alignment vertical="center"/>
    </xf>
    <xf numFmtId="0" fontId="5" fillId="0" borderId="20" xfId="0" applyFont="1" applyFill="1" applyBorder="1" applyAlignment="1">
      <alignment vertical="center"/>
    </xf>
    <xf numFmtId="0" fontId="5" fillId="0" borderId="21" xfId="0" applyFont="1" applyFill="1" applyBorder="1" applyAlignment="1">
      <alignment vertical="center"/>
    </xf>
    <xf numFmtId="177" fontId="21" fillId="0" borderId="22" xfId="0" applyNumberFormat="1" applyFont="1" applyBorder="1" applyAlignment="1">
      <alignment vertical="center"/>
    </xf>
    <xf numFmtId="9" fontId="21" fillId="0" borderId="23" xfId="0" applyNumberFormat="1" applyFont="1" applyBorder="1" applyAlignment="1">
      <alignment vertical="center"/>
    </xf>
    <xf numFmtId="177" fontId="21" fillId="0" borderId="24" xfId="0" applyNumberFormat="1" applyFont="1" applyBorder="1" applyAlignment="1">
      <alignment vertical="center"/>
    </xf>
    <xf numFmtId="9" fontId="21" fillId="0" borderId="25" xfId="0" applyNumberFormat="1" applyFont="1" applyBorder="1" applyAlignment="1">
      <alignment vertical="center"/>
    </xf>
    <xf numFmtId="9" fontId="21" fillId="0" borderId="26" xfId="0" applyNumberFormat="1" applyFont="1" applyBorder="1" applyAlignment="1">
      <alignment vertical="center"/>
    </xf>
    <xf numFmtId="9" fontId="21" fillId="0" borderId="27" xfId="0" applyNumberFormat="1" applyFont="1" applyBorder="1" applyAlignment="1">
      <alignment vertical="center"/>
    </xf>
    <xf numFmtId="0" fontId="17" fillId="0" borderId="0" xfId="0" applyFont="1" applyAlignment="1">
      <alignment vertical="center"/>
    </xf>
    <xf numFmtId="0" fontId="20" fillId="0" borderId="0" xfId="0" applyFont="1" applyAlignment="1">
      <alignment horizontal="left" vertical="center"/>
    </xf>
    <xf numFmtId="0" fontId="0" fillId="0" borderId="0" xfId="0" applyFont="1" applyAlignment="1">
      <alignment vertical="center" wrapText="1"/>
    </xf>
    <xf numFmtId="0" fontId="0" fillId="0" borderId="0" xfId="0" applyFont="1" applyAlignment="1">
      <alignment vertical="center"/>
    </xf>
    <xf numFmtId="0" fontId="17" fillId="0" borderId="0" xfId="0" applyFont="1" applyAlignment="1">
      <alignment horizontal="center" vertical="center"/>
    </xf>
    <xf numFmtId="0" fontId="0" fillId="0" borderId="0" xfId="0" applyAlignment="1">
      <alignment vertical="center" wrapText="1"/>
    </xf>
    <xf numFmtId="0" fontId="20" fillId="0" borderId="0" xfId="0" applyFont="1" applyAlignment="1">
      <alignment horizontal="left" vertical="center"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4</xdr:row>
      <xdr:rowOff>28575</xdr:rowOff>
    </xdr:from>
    <xdr:to>
      <xdr:col>10</xdr:col>
      <xdr:colOff>542925</xdr:colOff>
      <xdr:row>18</xdr:row>
      <xdr:rowOff>114300</xdr:rowOff>
    </xdr:to>
    <xdr:sp>
      <xdr:nvSpPr>
        <xdr:cNvPr id="1" name="Rectangle 1"/>
        <xdr:cNvSpPr>
          <a:spLocks/>
        </xdr:cNvSpPr>
      </xdr:nvSpPr>
      <xdr:spPr>
        <a:xfrm>
          <a:off x="76200" y="866775"/>
          <a:ext cx="6848475" cy="2486025"/>
        </a:xfrm>
        <a:prstGeom prst="rect">
          <a:avLst/>
        </a:prstGeom>
        <a:solidFill>
          <a:srgbClr val="FFFF99"/>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142875</xdr:colOff>
      <xdr:row>7</xdr:row>
      <xdr:rowOff>161925</xdr:rowOff>
    </xdr:from>
    <xdr:to>
      <xdr:col>1</xdr:col>
      <xdr:colOff>400050</xdr:colOff>
      <xdr:row>13</xdr:row>
      <xdr:rowOff>76200</xdr:rowOff>
    </xdr:to>
    <xdr:sp>
      <xdr:nvSpPr>
        <xdr:cNvPr id="2" name="Rectangle 2"/>
        <xdr:cNvSpPr>
          <a:spLocks/>
        </xdr:cNvSpPr>
      </xdr:nvSpPr>
      <xdr:spPr>
        <a:xfrm>
          <a:off x="142875" y="1514475"/>
          <a:ext cx="447675" cy="942975"/>
        </a:xfrm>
        <a:prstGeom prst="round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latin typeface="ＭＳ Ｐゴシック"/>
              <a:ea typeface="ＭＳ Ｐゴシック"/>
              <a:cs typeface="ＭＳ Ｐゴシック"/>
            </a:rPr>
            <a:t>
法人
決算</a:t>
          </a:r>
        </a:p>
      </xdr:txBody>
    </xdr:sp>
    <xdr:clientData/>
  </xdr:twoCellAnchor>
  <xdr:twoCellAnchor>
    <xdr:from>
      <xdr:col>2</xdr:col>
      <xdr:colOff>742950</xdr:colOff>
      <xdr:row>4</xdr:row>
      <xdr:rowOff>114300</xdr:rowOff>
    </xdr:from>
    <xdr:to>
      <xdr:col>4</xdr:col>
      <xdr:colOff>361950</xdr:colOff>
      <xdr:row>18</xdr:row>
      <xdr:rowOff>28575</xdr:rowOff>
    </xdr:to>
    <xdr:sp>
      <xdr:nvSpPr>
        <xdr:cNvPr id="3" name="Rectangle 3"/>
        <xdr:cNvSpPr>
          <a:spLocks/>
        </xdr:cNvSpPr>
      </xdr:nvSpPr>
      <xdr:spPr>
        <a:xfrm>
          <a:off x="1371600" y="952500"/>
          <a:ext cx="1257300" cy="2314575"/>
        </a:xfrm>
        <a:prstGeom prst="round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sng" baseline="0">
              <a:latin typeface="ＭＳ Ｐゴシック"/>
              <a:ea typeface="ＭＳ Ｐゴシック"/>
              <a:cs typeface="ＭＳ Ｐゴシック"/>
            </a:rPr>
            <a:t>利益処分</a:t>
          </a:r>
        </a:p>
      </xdr:txBody>
    </xdr:sp>
    <xdr:clientData/>
  </xdr:twoCellAnchor>
  <xdr:twoCellAnchor>
    <xdr:from>
      <xdr:col>7</xdr:col>
      <xdr:colOff>295275</xdr:colOff>
      <xdr:row>12</xdr:row>
      <xdr:rowOff>66675</xdr:rowOff>
    </xdr:from>
    <xdr:to>
      <xdr:col>8</xdr:col>
      <xdr:colOff>285750</xdr:colOff>
      <xdr:row>16</xdr:row>
      <xdr:rowOff>47625</xdr:rowOff>
    </xdr:to>
    <xdr:sp>
      <xdr:nvSpPr>
        <xdr:cNvPr id="4" name="Rectangle 4"/>
        <xdr:cNvSpPr>
          <a:spLocks/>
        </xdr:cNvSpPr>
      </xdr:nvSpPr>
      <xdr:spPr>
        <a:xfrm>
          <a:off x="4619625" y="2276475"/>
          <a:ext cx="676275" cy="666750"/>
        </a:xfrm>
        <a:prstGeom prst="roundRect">
          <a:avLst/>
        </a:prstGeom>
        <a:solidFill>
          <a:srgbClr val="FF99CC"/>
        </a:solidFill>
        <a:ln w="9525" cmpd="sng">
          <a:solidFill>
            <a:srgbClr val="000000"/>
          </a:solidFill>
          <a:headEnd type="none"/>
          <a:tailEnd type="none"/>
        </a:ln>
      </xdr:spPr>
      <xdr:txBody>
        <a:bodyPr vertOverflow="clip" wrap="square"/>
        <a:p>
          <a:pPr algn="ctr">
            <a:defRPr/>
          </a:pPr>
          <a:r>
            <a:rPr lang="en-US" cap="none" sz="1100" b="1" i="0" u="none" baseline="0">
              <a:latin typeface="ＭＳ Ｐゴシック"/>
              <a:ea typeface="ＭＳ Ｐゴシック"/>
              <a:cs typeface="ＭＳ Ｐゴシック"/>
            </a:rPr>
            <a:t>知　事
承　認</a:t>
          </a:r>
        </a:p>
      </xdr:txBody>
    </xdr:sp>
    <xdr:clientData/>
  </xdr:twoCellAnchor>
  <xdr:twoCellAnchor>
    <xdr:from>
      <xdr:col>2</xdr:col>
      <xdr:colOff>847725</xdr:colOff>
      <xdr:row>6</xdr:row>
      <xdr:rowOff>104775</xdr:rowOff>
    </xdr:from>
    <xdr:to>
      <xdr:col>4</xdr:col>
      <xdr:colOff>238125</xdr:colOff>
      <xdr:row>9</xdr:row>
      <xdr:rowOff>152400</xdr:rowOff>
    </xdr:to>
    <xdr:sp>
      <xdr:nvSpPr>
        <xdr:cNvPr id="5" name="Rectangle 5"/>
        <xdr:cNvSpPr>
          <a:spLocks/>
        </xdr:cNvSpPr>
      </xdr:nvSpPr>
      <xdr:spPr>
        <a:xfrm>
          <a:off x="1476375" y="1285875"/>
          <a:ext cx="1028700" cy="561975"/>
        </a:xfrm>
        <a:prstGeom prst="roundRect">
          <a:avLst/>
        </a:prstGeom>
        <a:solidFill>
          <a:srgbClr val="CCFFFF"/>
        </a:solidFill>
        <a:ln w="9525" cmpd="sng">
          <a:solidFill>
            <a:srgbClr val="000000"/>
          </a:solidFill>
          <a:headEnd type="none"/>
          <a:tailEnd type="none"/>
        </a:ln>
      </xdr:spPr>
      <xdr:txBody>
        <a:bodyPr vertOverflow="clip" wrap="square"/>
        <a:p>
          <a:pPr algn="ctr">
            <a:defRPr/>
          </a:pPr>
          <a:r>
            <a:rPr lang="en-US" cap="none" sz="1100" b="0" i="0" u="none" baseline="0">
              <a:latin typeface="ＭＳ Ｐゴシック"/>
              <a:ea typeface="ＭＳ Ｐゴシック"/>
              <a:cs typeface="ＭＳ Ｐゴシック"/>
            </a:rPr>
            <a:t>
積立金</a:t>
          </a:r>
        </a:p>
      </xdr:txBody>
    </xdr:sp>
    <xdr:clientData/>
  </xdr:twoCellAnchor>
  <xdr:twoCellAnchor>
    <xdr:from>
      <xdr:col>2</xdr:col>
      <xdr:colOff>847725</xdr:colOff>
      <xdr:row>10</xdr:row>
      <xdr:rowOff>104775</xdr:rowOff>
    </xdr:from>
    <xdr:to>
      <xdr:col>4</xdr:col>
      <xdr:colOff>238125</xdr:colOff>
      <xdr:row>17</xdr:row>
      <xdr:rowOff>104775</xdr:rowOff>
    </xdr:to>
    <xdr:sp>
      <xdr:nvSpPr>
        <xdr:cNvPr id="6" name="Rectangle 6"/>
        <xdr:cNvSpPr>
          <a:spLocks/>
        </xdr:cNvSpPr>
      </xdr:nvSpPr>
      <xdr:spPr>
        <a:xfrm>
          <a:off x="1476375" y="1971675"/>
          <a:ext cx="1028700" cy="1200150"/>
        </a:xfrm>
        <a:prstGeom prst="roundRect">
          <a:avLst/>
        </a:prstGeom>
        <a:solidFill>
          <a:srgbClr val="FF99CC"/>
        </a:solidFill>
        <a:ln w="9525" cmpd="sng">
          <a:solidFill>
            <a:srgbClr val="000000"/>
          </a:solidFill>
          <a:headEnd type="none"/>
          <a:tailEnd type="none"/>
        </a:ln>
      </xdr:spPr>
      <xdr:txBody>
        <a:bodyPr vertOverflow="clip" wrap="square"/>
        <a:p>
          <a:pPr algn="ctr">
            <a:defRPr/>
          </a:pPr>
          <a:r>
            <a:rPr lang="en-US" cap="none" sz="1100" b="0" i="0" u="none" baseline="0">
              <a:latin typeface="ＭＳ Ｐゴシック"/>
              <a:ea typeface="ＭＳ Ｐゴシック"/>
              <a:cs typeface="ＭＳ Ｐゴシック"/>
            </a:rPr>
            <a:t>
</a:t>
          </a:r>
          <a:r>
            <a:rPr lang="en-US" cap="none" sz="1100" b="1" i="0" u="none" baseline="0">
              <a:latin typeface="ＭＳ Ｐゴシック"/>
              <a:ea typeface="ＭＳ Ｐゴシック"/>
              <a:cs typeface="ＭＳ Ｐゴシック"/>
            </a:rPr>
            <a:t>目的積立金
</a:t>
          </a:r>
          <a:r>
            <a:rPr lang="en-US" cap="none" sz="900" b="0" i="0" u="none" baseline="0">
              <a:latin typeface="ＭＳ Ｐゴシック"/>
              <a:ea typeface="ＭＳ Ｐゴシック"/>
              <a:cs typeface="ＭＳ Ｐゴシック"/>
            </a:rPr>
            <a:t>【使途】
教育研究の質
の向上及び組織運営の改善</a:t>
          </a:r>
        </a:p>
      </xdr:txBody>
    </xdr:sp>
    <xdr:clientData/>
  </xdr:twoCellAnchor>
  <xdr:twoCellAnchor>
    <xdr:from>
      <xdr:col>5</xdr:col>
      <xdr:colOff>381000</xdr:colOff>
      <xdr:row>12</xdr:row>
      <xdr:rowOff>85725</xdr:rowOff>
    </xdr:from>
    <xdr:to>
      <xdr:col>6</xdr:col>
      <xdr:colOff>666750</xdr:colOff>
      <xdr:row>16</xdr:row>
      <xdr:rowOff>47625</xdr:rowOff>
    </xdr:to>
    <xdr:sp>
      <xdr:nvSpPr>
        <xdr:cNvPr id="7" name="Rectangle 7"/>
        <xdr:cNvSpPr>
          <a:spLocks/>
        </xdr:cNvSpPr>
      </xdr:nvSpPr>
      <xdr:spPr>
        <a:xfrm>
          <a:off x="3333750" y="2295525"/>
          <a:ext cx="971550" cy="647700"/>
        </a:xfrm>
        <a:prstGeom prst="roundRect">
          <a:avLst/>
        </a:prstGeom>
        <a:solidFill>
          <a:srgbClr val="FF99CC"/>
        </a:solidFill>
        <a:ln w="57150" cmpd="thinThick">
          <a:solidFill>
            <a:srgbClr val="000000"/>
          </a:solidFill>
          <a:headEnd type="none"/>
          <a:tailEnd type="none"/>
        </a:ln>
      </xdr:spPr>
      <xdr:txBody>
        <a:bodyPr vertOverflow="clip" wrap="square"/>
        <a:p>
          <a:pPr algn="ctr">
            <a:defRPr/>
          </a:pPr>
          <a:r>
            <a:rPr lang="en-US" cap="none" sz="1100" b="1" i="0" u="none" baseline="0">
              <a:latin typeface="ＭＳ Ｐゴシック"/>
              <a:ea typeface="ＭＳ Ｐゴシック"/>
              <a:cs typeface="ＭＳ Ｐゴシック"/>
            </a:rPr>
            <a:t>評価委員会
意　見</a:t>
          </a:r>
        </a:p>
      </xdr:txBody>
    </xdr:sp>
    <xdr:clientData/>
  </xdr:twoCellAnchor>
  <xdr:twoCellAnchor>
    <xdr:from>
      <xdr:col>2</xdr:col>
      <xdr:colOff>28575</xdr:colOff>
      <xdr:row>9</xdr:row>
      <xdr:rowOff>19050</xdr:rowOff>
    </xdr:from>
    <xdr:to>
      <xdr:col>2</xdr:col>
      <xdr:colOff>666750</xdr:colOff>
      <xdr:row>13</xdr:row>
      <xdr:rowOff>28575</xdr:rowOff>
    </xdr:to>
    <xdr:sp>
      <xdr:nvSpPr>
        <xdr:cNvPr id="8" name="AutoShape 8"/>
        <xdr:cNvSpPr>
          <a:spLocks/>
        </xdr:cNvSpPr>
      </xdr:nvSpPr>
      <xdr:spPr>
        <a:xfrm>
          <a:off x="657225" y="1714500"/>
          <a:ext cx="638175" cy="695325"/>
        </a:xfrm>
        <a:prstGeom prst="rightArrow">
          <a:avLst/>
        </a:prstGeom>
        <a:solidFill>
          <a:srgbClr val="FFFFFF"/>
        </a:solidFill>
        <a:ln w="9525" cmpd="sng">
          <a:solidFill>
            <a:srgbClr val="000000"/>
          </a:solidFill>
          <a:prstDash val="sysDash"/>
          <a:headEnd type="none"/>
          <a:tailEnd type="none"/>
        </a:ln>
      </xdr:spPr>
      <xdr:txBody>
        <a:bodyPr vertOverflow="clip" wrap="square"/>
        <a:p>
          <a:pPr algn="ctr">
            <a:defRPr/>
          </a:pPr>
          <a:r>
            <a:rPr lang="en-US" cap="none" sz="900" b="0" i="0" u="none" baseline="0">
              <a:latin typeface="ＭＳ Ｐゴシック"/>
              <a:ea typeface="ＭＳ Ｐゴシック"/>
              <a:cs typeface="ＭＳ Ｐゴシック"/>
            </a:rPr>
            <a:t>剰余金
発生</a:t>
          </a:r>
        </a:p>
      </xdr:txBody>
    </xdr:sp>
    <xdr:clientData/>
  </xdr:twoCellAnchor>
  <xdr:twoCellAnchor>
    <xdr:from>
      <xdr:col>4</xdr:col>
      <xdr:colOff>304800</xdr:colOff>
      <xdr:row>13</xdr:row>
      <xdr:rowOff>28575</xdr:rowOff>
    </xdr:from>
    <xdr:to>
      <xdr:col>5</xdr:col>
      <xdr:colOff>333375</xdr:colOff>
      <xdr:row>15</xdr:row>
      <xdr:rowOff>38100</xdr:rowOff>
    </xdr:to>
    <xdr:sp>
      <xdr:nvSpPr>
        <xdr:cNvPr id="9" name="AutoShape 9"/>
        <xdr:cNvSpPr>
          <a:spLocks/>
        </xdr:cNvSpPr>
      </xdr:nvSpPr>
      <xdr:spPr>
        <a:xfrm>
          <a:off x="2571750" y="2409825"/>
          <a:ext cx="714375" cy="352425"/>
        </a:xfrm>
        <a:prstGeom prst="rightArrow">
          <a:avLst/>
        </a:prstGeom>
        <a:solidFill>
          <a:srgbClr val="FFFFFF"/>
        </a:solidFill>
        <a:ln w="9525" cmpd="sng">
          <a:solidFill>
            <a:srgbClr val="000000"/>
          </a:solidFill>
          <a:prstDash val="sysDash"/>
          <a:headEnd type="none"/>
          <a:tailEnd type="none"/>
        </a:ln>
      </xdr:spPr>
      <xdr:txBody>
        <a:bodyPr vertOverflow="clip" wrap="square"/>
        <a:p>
          <a:pPr algn="l">
            <a:defRPr/>
          </a:pPr>
          <a:r>
            <a:rPr lang="en-US" cap="none" sz="900" b="0" i="0" u="none" baseline="0">
              <a:latin typeface="ＭＳ Ｐゴシック"/>
              <a:ea typeface="ＭＳ Ｐゴシック"/>
              <a:cs typeface="ＭＳ Ｐゴシック"/>
            </a:rPr>
            <a:t>承認申請</a:t>
          </a:r>
        </a:p>
      </xdr:txBody>
    </xdr:sp>
    <xdr:clientData/>
  </xdr:twoCellAnchor>
  <xdr:twoCellAnchor>
    <xdr:from>
      <xdr:col>7</xdr:col>
      <xdr:colOff>38100</xdr:colOff>
      <xdr:row>13</xdr:row>
      <xdr:rowOff>47625</xdr:rowOff>
    </xdr:from>
    <xdr:to>
      <xdr:col>7</xdr:col>
      <xdr:colOff>247650</xdr:colOff>
      <xdr:row>15</xdr:row>
      <xdr:rowOff>0</xdr:rowOff>
    </xdr:to>
    <xdr:sp>
      <xdr:nvSpPr>
        <xdr:cNvPr id="10" name="AutoShape 10"/>
        <xdr:cNvSpPr>
          <a:spLocks/>
        </xdr:cNvSpPr>
      </xdr:nvSpPr>
      <xdr:spPr>
        <a:xfrm>
          <a:off x="4362450" y="2428875"/>
          <a:ext cx="209550" cy="295275"/>
        </a:xfrm>
        <a:prstGeom prst="rightArrow">
          <a:avLst/>
        </a:prstGeom>
        <a:solidFill>
          <a:srgbClr val="FFFFFF"/>
        </a:solid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276225</xdr:colOff>
      <xdr:row>6</xdr:row>
      <xdr:rowOff>19050</xdr:rowOff>
    </xdr:from>
    <xdr:to>
      <xdr:col>6</xdr:col>
      <xdr:colOff>333375</xdr:colOff>
      <xdr:row>8</xdr:row>
      <xdr:rowOff>0</xdr:rowOff>
    </xdr:to>
    <xdr:sp>
      <xdr:nvSpPr>
        <xdr:cNvPr id="11" name="Line 11"/>
        <xdr:cNvSpPr>
          <a:spLocks/>
        </xdr:cNvSpPr>
      </xdr:nvSpPr>
      <xdr:spPr>
        <a:xfrm flipV="1">
          <a:off x="2543175" y="1200150"/>
          <a:ext cx="1428750" cy="323850"/>
        </a:xfrm>
        <a:prstGeom prst="line">
          <a:avLst/>
        </a:prstGeom>
        <a:noFill/>
        <a:ln w="38100" cmpd="sng">
          <a:solidFill>
            <a:srgbClr val="000000"/>
          </a:solidFill>
          <a:prstDash val="sys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276225</xdr:colOff>
      <xdr:row>8</xdr:row>
      <xdr:rowOff>57150</xdr:rowOff>
    </xdr:from>
    <xdr:to>
      <xdr:col>6</xdr:col>
      <xdr:colOff>314325</xdr:colOff>
      <xdr:row>9</xdr:row>
      <xdr:rowOff>104775</xdr:rowOff>
    </xdr:to>
    <xdr:sp>
      <xdr:nvSpPr>
        <xdr:cNvPr id="12" name="Line 12"/>
        <xdr:cNvSpPr>
          <a:spLocks/>
        </xdr:cNvSpPr>
      </xdr:nvSpPr>
      <xdr:spPr>
        <a:xfrm>
          <a:off x="2543175" y="1581150"/>
          <a:ext cx="1409700" cy="219075"/>
        </a:xfrm>
        <a:prstGeom prst="line">
          <a:avLst/>
        </a:prstGeom>
        <a:noFill/>
        <a:ln w="38100" cmpd="sng">
          <a:solidFill>
            <a:srgbClr val="000000"/>
          </a:solidFill>
          <a:prstDash val="sys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371475</xdr:colOff>
      <xdr:row>5</xdr:row>
      <xdr:rowOff>76200</xdr:rowOff>
    </xdr:from>
    <xdr:to>
      <xdr:col>7</xdr:col>
      <xdr:colOff>409575</xdr:colOff>
      <xdr:row>6</xdr:row>
      <xdr:rowOff>133350</xdr:rowOff>
    </xdr:to>
    <xdr:sp>
      <xdr:nvSpPr>
        <xdr:cNvPr id="13" name="Rectangle 13"/>
        <xdr:cNvSpPr>
          <a:spLocks/>
        </xdr:cNvSpPr>
      </xdr:nvSpPr>
      <xdr:spPr>
        <a:xfrm>
          <a:off x="4010025" y="1085850"/>
          <a:ext cx="723900" cy="228600"/>
        </a:xfrm>
        <a:prstGeom prst="round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latin typeface="ＭＳ Ｐゴシック"/>
              <a:ea typeface="ＭＳ Ｐゴシック"/>
              <a:cs typeface="ＭＳ Ｐゴシック"/>
            </a:rPr>
            <a:t>取り崩し</a:t>
          </a:r>
        </a:p>
      </xdr:txBody>
    </xdr:sp>
    <xdr:clientData/>
  </xdr:twoCellAnchor>
  <xdr:twoCellAnchor>
    <xdr:from>
      <xdr:col>4</xdr:col>
      <xdr:colOff>657225</xdr:colOff>
      <xdr:row>5</xdr:row>
      <xdr:rowOff>161925</xdr:rowOff>
    </xdr:from>
    <xdr:to>
      <xdr:col>5</xdr:col>
      <xdr:colOff>600075</xdr:colOff>
      <xdr:row>6</xdr:row>
      <xdr:rowOff>142875</xdr:rowOff>
    </xdr:to>
    <xdr:sp>
      <xdr:nvSpPr>
        <xdr:cNvPr id="14" name="TextBox 14"/>
        <xdr:cNvSpPr txBox="1">
          <a:spLocks noChangeArrowheads="1"/>
        </xdr:cNvSpPr>
      </xdr:nvSpPr>
      <xdr:spPr>
        <a:xfrm>
          <a:off x="2924175" y="1171575"/>
          <a:ext cx="628650" cy="1524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900" b="0" i="0" u="none" baseline="0">
              <a:latin typeface="ＭＳ Ｐゴシック"/>
              <a:ea typeface="ＭＳ Ｐゴシック"/>
              <a:cs typeface="ＭＳ Ｐゴシック"/>
            </a:rPr>
            <a:t>損失発生</a:t>
          </a:r>
        </a:p>
      </xdr:txBody>
    </xdr:sp>
    <xdr:clientData/>
  </xdr:twoCellAnchor>
  <xdr:twoCellAnchor>
    <xdr:from>
      <xdr:col>6</xdr:col>
      <xdr:colOff>371475</xdr:colOff>
      <xdr:row>9</xdr:row>
      <xdr:rowOff>0</xdr:rowOff>
    </xdr:from>
    <xdr:to>
      <xdr:col>7</xdr:col>
      <xdr:colOff>400050</xdr:colOff>
      <xdr:row>10</xdr:row>
      <xdr:rowOff>57150</xdr:rowOff>
    </xdr:to>
    <xdr:sp>
      <xdr:nvSpPr>
        <xdr:cNvPr id="15" name="Rectangle 15"/>
        <xdr:cNvSpPr>
          <a:spLocks/>
        </xdr:cNvSpPr>
      </xdr:nvSpPr>
      <xdr:spPr>
        <a:xfrm>
          <a:off x="4010025" y="1695450"/>
          <a:ext cx="714375" cy="228600"/>
        </a:xfrm>
        <a:prstGeom prst="round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latin typeface="ＭＳ Ｐゴシック"/>
              <a:ea typeface="ＭＳ Ｐゴシック"/>
              <a:cs typeface="ＭＳ Ｐゴシック"/>
            </a:rPr>
            <a:t>府に返還</a:t>
          </a:r>
        </a:p>
      </xdr:txBody>
    </xdr:sp>
    <xdr:clientData/>
  </xdr:twoCellAnchor>
  <xdr:twoCellAnchor>
    <xdr:from>
      <xdr:col>4</xdr:col>
      <xdr:colOff>676275</xdr:colOff>
      <xdr:row>8</xdr:row>
      <xdr:rowOff>133350</xdr:rowOff>
    </xdr:from>
    <xdr:to>
      <xdr:col>5</xdr:col>
      <xdr:colOff>619125</xdr:colOff>
      <xdr:row>10</xdr:row>
      <xdr:rowOff>114300</xdr:rowOff>
    </xdr:to>
    <xdr:sp>
      <xdr:nvSpPr>
        <xdr:cNvPr id="16" name="TextBox 16"/>
        <xdr:cNvSpPr txBox="1">
          <a:spLocks noChangeArrowheads="1"/>
        </xdr:cNvSpPr>
      </xdr:nvSpPr>
      <xdr:spPr>
        <a:xfrm>
          <a:off x="2943225" y="1657350"/>
          <a:ext cx="628650" cy="3238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900" b="0" i="0" u="none" baseline="0">
              <a:latin typeface="ＭＳ Ｐゴシック"/>
              <a:ea typeface="ＭＳ Ｐゴシック"/>
              <a:cs typeface="ＭＳ Ｐゴシック"/>
            </a:rPr>
            <a:t>中期目標
期間終了</a:t>
          </a:r>
        </a:p>
      </xdr:txBody>
    </xdr:sp>
    <xdr:clientData/>
  </xdr:twoCellAnchor>
  <xdr:twoCellAnchor>
    <xdr:from>
      <xdr:col>0</xdr:col>
      <xdr:colOff>152400</xdr:colOff>
      <xdr:row>14</xdr:row>
      <xdr:rowOff>114300</xdr:rowOff>
    </xdr:from>
    <xdr:to>
      <xdr:col>2</xdr:col>
      <xdr:colOff>647700</xdr:colOff>
      <xdr:row>17</xdr:row>
      <xdr:rowOff>152400</xdr:rowOff>
    </xdr:to>
    <xdr:sp>
      <xdr:nvSpPr>
        <xdr:cNvPr id="17" name="AutoShape 17"/>
        <xdr:cNvSpPr>
          <a:spLocks/>
        </xdr:cNvSpPr>
      </xdr:nvSpPr>
      <xdr:spPr>
        <a:xfrm>
          <a:off x="152400" y="2667000"/>
          <a:ext cx="1123950" cy="552450"/>
        </a:xfrm>
        <a:prstGeom prst="cloudCallout">
          <a:avLst>
            <a:gd name="adj1" fmla="val 86583"/>
            <a:gd name="adj2" fmla="val -62069"/>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342900</xdr:colOff>
      <xdr:row>13</xdr:row>
      <xdr:rowOff>47625</xdr:rowOff>
    </xdr:from>
    <xdr:to>
      <xdr:col>8</xdr:col>
      <xdr:colOff>552450</xdr:colOff>
      <xdr:row>15</xdr:row>
      <xdr:rowOff>0</xdr:rowOff>
    </xdr:to>
    <xdr:sp>
      <xdr:nvSpPr>
        <xdr:cNvPr id="18" name="AutoShape 18"/>
        <xdr:cNvSpPr>
          <a:spLocks/>
        </xdr:cNvSpPr>
      </xdr:nvSpPr>
      <xdr:spPr>
        <a:xfrm>
          <a:off x="5353050" y="2428875"/>
          <a:ext cx="209550" cy="295275"/>
        </a:xfrm>
        <a:prstGeom prst="rightArrow">
          <a:avLst/>
        </a:prstGeom>
        <a:solidFill>
          <a:srgbClr val="FFFFFF"/>
        </a:solid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581025</xdr:colOff>
      <xdr:row>12</xdr:row>
      <xdr:rowOff>9525</xdr:rowOff>
    </xdr:from>
    <xdr:to>
      <xdr:col>10</xdr:col>
      <xdr:colOff>447675</xdr:colOff>
      <xdr:row>16</xdr:row>
      <xdr:rowOff>152400</xdr:rowOff>
    </xdr:to>
    <xdr:sp>
      <xdr:nvSpPr>
        <xdr:cNvPr id="19" name="AutoShape 19"/>
        <xdr:cNvSpPr>
          <a:spLocks/>
        </xdr:cNvSpPr>
      </xdr:nvSpPr>
      <xdr:spPr>
        <a:xfrm>
          <a:off x="5591175" y="2219325"/>
          <a:ext cx="1238250" cy="828675"/>
        </a:xfrm>
        <a:prstGeom prst="irregularSeal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13</xdr:row>
      <xdr:rowOff>76200</xdr:rowOff>
    </xdr:from>
    <xdr:to>
      <xdr:col>10</xdr:col>
      <xdr:colOff>200025</xdr:colOff>
      <xdr:row>15</xdr:row>
      <xdr:rowOff>76200</xdr:rowOff>
    </xdr:to>
    <xdr:sp>
      <xdr:nvSpPr>
        <xdr:cNvPr id="20" name="TextBox 20"/>
        <xdr:cNvSpPr txBox="1">
          <a:spLocks noChangeArrowheads="1"/>
        </xdr:cNvSpPr>
      </xdr:nvSpPr>
      <xdr:spPr>
        <a:xfrm>
          <a:off x="5810250" y="2457450"/>
          <a:ext cx="771525" cy="342900"/>
        </a:xfrm>
        <a:prstGeom prst="rect">
          <a:avLst/>
        </a:prstGeom>
        <a:noFill/>
        <a:ln w="9525" cmpd="sng">
          <a:noFill/>
        </a:ln>
      </xdr:spPr>
      <xdr:txBody>
        <a:bodyPr vertOverflow="clip" wrap="square"/>
        <a:p>
          <a:pPr algn="ctr">
            <a:defRPr/>
          </a:pPr>
          <a:r>
            <a:rPr lang="en-US" cap="none" sz="900" b="0" i="0" u="none" baseline="0">
              <a:latin typeface="ＭＳ Ｐゴシック"/>
              <a:ea typeface="ＭＳ Ｐゴシック"/>
              <a:cs typeface="ＭＳ Ｐゴシック"/>
            </a:rPr>
            <a:t>使途の財源
として活用</a:t>
          </a:r>
        </a:p>
      </xdr:txBody>
    </xdr:sp>
    <xdr:clientData/>
  </xdr:twoCellAnchor>
  <xdr:twoCellAnchor>
    <xdr:from>
      <xdr:col>1</xdr:col>
      <xdr:colOff>85725</xdr:colOff>
      <xdr:row>15</xdr:row>
      <xdr:rowOff>85725</xdr:rowOff>
    </xdr:from>
    <xdr:to>
      <xdr:col>2</xdr:col>
      <xdr:colOff>685800</xdr:colOff>
      <xdr:row>16</xdr:row>
      <xdr:rowOff>104775</xdr:rowOff>
    </xdr:to>
    <xdr:sp>
      <xdr:nvSpPr>
        <xdr:cNvPr id="21" name="TextBox 21"/>
        <xdr:cNvSpPr txBox="1">
          <a:spLocks noChangeArrowheads="1"/>
        </xdr:cNvSpPr>
      </xdr:nvSpPr>
      <xdr:spPr>
        <a:xfrm>
          <a:off x="276225" y="2809875"/>
          <a:ext cx="1038225" cy="190500"/>
        </a:xfrm>
        <a:prstGeom prst="rect">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中期計画に記載</a:t>
          </a:r>
        </a:p>
      </xdr:txBody>
    </xdr:sp>
    <xdr:clientData/>
  </xdr:twoCellAnchor>
  <xdr:twoCellAnchor>
    <xdr:from>
      <xdr:col>0</xdr:col>
      <xdr:colOff>104775</xdr:colOff>
      <xdr:row>29</xdr:row>
      <xdr:rowOff>66675</xdr:rowOff>
    </xdr:from>
    <xdr:to>
      <xdr:col>10</xdr:col>
      <xdr:colOff>571500</xdr:colOff>
      <xdr:row>51</xdr:row>
      <xdr:rowOff>104775</xdr:rowOff>
    </xdr:to>
    <xdr:sp>
      <xdr:nvSpPr>
        <xdr:cNvPr id="22" name="AutoShape 23"/>
        <xdr:cNvSpPr>
          <a:spLocks/>
        </xdr:cNvSpPr>
      </xdr:nvSpPr>
      <xdr:spPr>
        <a:xfrm>
          <a:off x="104775" y="5038725"/>
          <a:ext cx="6848475" cy="3552825"/>
        </a:xfrm>
        <a:prstGeom prst="roundRect">
          <a:avLst/>
        </a:prstGeom>
        <a:solidFill>
          <a:srgbClr val="CCFFFF"/>
        </a:solidFill>
        <a:ln w="38100" cmpd="sng">
          <a:solidFill>
            <a:srgbClr val="000000"/>
          </a:solidFill>
          <a:headEnd type="none"/>
          <a:tailEnd type="none"/>
        </a:ln>
      </xdr:spPr>
      <xdr:txBody>
        <a:bodyPr vertOverflow="clip" wrap="square" lIns="74295" tIns="8890" rIns="74295" bIns="8890"/>
        <a:p>
          <a:pPr algn="l">
            <a:defRPr/>
          </a:pPr>
          <a:r>
            <a:rPr lang="en-US" cap="none" sz="1100" b="0" i="0" u="none" baseline="0">
              <a:solidFill>
                <a:srgbClr val="000000"/>
              </a:solidFill>
              <a:latin typeface="ＭＳ Ｐゴシック"/>
              <a:ea typeface="ＭＳ Ｐゴシック"/>
              <a:cs typeface="ＭＳ Ｐゴシック"/>
            </a:rPr>
            <a:t>　　 地方独立行政法人法第40条第3項の「設立団体の長の承認」は、以下の要件に照らし、法人
　の経営努力によると認められる場合とする。
　 　ただし、決算剰余金のうち、現金の裏付けがあり事業の用に供することが可能な額とする。
  ①　中期計画（年度計画）の記載内容に照らして、　</a:t>
          </a:r>
          <a:r>
            <a:rPr lang="en-US" cap="none" sz="1100" b="0" i="0" u="sng" baseline="0">
              <a:solidFill>
                <a:srgbClr val="000000"/>
              </a:solidFill>
              <a:latin typeface="ＭＳ Ｐゴシック"/>
              <a:ea typeface="ＭＳ Ｐゴシック"/>
              <a:cs typeface="ＭＳ Ｐゴシック"/>
            </a:rPr>
            <a:t>法人が行うべき業務を効率的に行った結果
</a:t>
          </a:r>
          <a:r>
            <a:rPr lang="en-US" cap="none" sz="1100" b="0" i="0" u="none" baseline="0">
              <a:solidFill>
                <a:srgbClr val="000000"/>
              </a:solidFill>
              <a:latin typeface="ＭＳ Ｐゴシック"/>
              <a:ea typeface="ＭＳ Ｐゴシック"/>
              <a:cs typeface="ＭＳ Ｐゴシック"/>
            </a:rPr>
            <a:t>　　</a:t>
          </a:r>
          <a:r>
            <a:rPr lang="en-US" cap="none" sz="1100" b="0" i="0" u="sng" baseline="0">
              <a:solidFill>
                <a:srgbClr val="000000"/>
              </a:solidFill>
              <a:latin typeface="ＭＳ Ｐゴシック"/>
              <a:ea typeface="ＭＳ Ｐゴシック"/>
              <a:cs typeface="ＭＳ Ｐゴシック"/>
            </a:rPr>
            <a:t>発生した利益</a:t>
          </a:r>
          <a:r>
            <a:rPr lang="en-US" cap="none" sz="1100" b="0" i="0" u="none" baseline="0">
              <a:solidFill>
                <a:srgbClr val="000000"/>
              </a:solidFill>
              <a:latin typeface="ＭＳ Ｐゴシック"/>
              <a:ea typeface="ＭＳ Ｐゴシック"/>
              <a:cs typeface="ＭＳ Ｐゴシック"/>
            </a:rPr>
            <a:t>（教職員人件費、管理的経費の抑制等）
　②　運営費交付金対象収入が当初予定額を上回った結果生じた利益
　　（学生納付金、獣医臨床センター収入等）
　③　運営費交付金対象外の事業を行った結果生じた利益
　　（受託・共同研究収入等）
    なお、各学部及び研究科毎の学生収容定員に対して、在籍者が一定率(*)を充足しない場合は、
 相当額を運営費交付金債務のまま翌事業年度に繰り越し、</a:t>
          </a:r>
          <a:r>
            <a:rPr lang="en-US" cap="none" sz="1100" b="0" i="0" u="sng" baseline="0">
              <a:solidFill>
                <a:srgbClr val="000000"/>
              </a:solidFill>
              <a:latin typeface="ＭＳ Ｐゴシック"/>
              <a:ea typeface="ＭＳ Ｐゴシック"/>
              <a:cs typeface="ＭＳ Ｐゴシック"/>
            </a:rPr>
            <a:t>中期目標終了時に府に返還すること</a:t>
          </a:r>
          <a:r>
            <a:rPr lang="en-US" cap="none" sz="1100" b="0" i="0" u="none" baseline="0">
              <a:solidFill>
                <a:srgbClr val="000000"/>
              </a:solidFill>
              <a:latin typeface="ＭＳ Ｐゴシック"/>
              <a:ea typeface="ＭＳ Ｐゴシック"/>
              <a:cs typeface="ＭＳ Ｐゴシック"/>
            </a:rPr>
            <a:t>
 </a:t>
          </a:r>
          <a:r>
            <a:rPr lang="en-US" cap="none" sz="1100" b="0" i="0" u="sng" baseline="0">
              <a:solidFill>
                <a:srgbClr val="000000"/>
              </a:solidFill>
              <a:latin typeface="ＭＳ Ｐゴシック"/>
              <a:ea typeface="ＭＳ Ｐゴシック"/>
              <a:cs typeface="ＭＳ Ｐゴシック"/>
            </a:rPr>
            <a:t>とする</a:t>
          </a:r>
          <a:r>
            <a:rPr lang="en-US" cap="none" sz="1100" b="0" i="0" u="none" baseline="0">
              <a:solidFill>
                <a:srgbClr val="000000"/>
              </a:solidFill>
              <a:latin typeface="ＭＳ Ｐゴシック"/>
              <a:ea typeface="ＭＳ Ｐゴシック"/>
              <a:cs typeface="ＭＳ Ｐゴシック"/>
            </a:rPr>
            <a:t>。  （* 国立大学法人に準じ て、平成17～22年度：90％）</a:t>
          </a:r>
          <a:r>
            <a:rPr lang="en-US" cap="none" sz="1000" b="0" i="0" u="none" baseline="0">
              <a:solidFill>
                <a:srgbClr val="000000"/>
              </a:solidFill>
            </a:rPr>
            <a:t>
</a:t>
          </a:r>
        </a:p>
      </xdr:txBody>
    </xdr:sp>
    <xdr:clientData/>
  </xdr:twoCellAnchor>
  <xdr:twoCellAnchor>
    <xdr:from>
      <xdr:col>14</xdr:col>
      <xdr:colOff>19050</xdr:colOff>
      <xdr:row>29</xdr:row>
      <xdr:rowOff>28575</xdr:rowOff>
    </xdr:from>
    <xdr:to>
      <xdr:col>24</xdr:col>
      <xdr:colOff>0</xdr:colOff>
      <xdr:row>41</xdr:row>
      <xdr:rowOff>28575</xdr:rowOff>
    </xdr:to>
    <xdr:sp>
      <xdr:nvSpPr>
        <xdr:cNvPr id="23" name="AutoShape 24"/>
        <xdr:cNvSpPr>
          <a:spLocks/>
        </xdr:cNvSpPr>
      </xdr:nvSpPr>
      <xdr:spPr>
        <a:xfrm>
          <a:off x="7867650" y="5000625"/>
          <a:ext cx="6829425" cy="1790700"/>
        </a:xfrm>
        <a:prstGeom prst="flowChartAlternateProcess">
          <a:avLst/>
        </a:prstGeom>
        <a:solidFill>
          <a:srgbClr val="FFFFFF"/>
        </a:solidFill>
        <a:ln w="19050" cmpd="sng">
          <a:solidFill>
            <a:srgbClr val="000000"/>
          </a:solidFill>
          <a:headEnd type="none"/>
          <a:tailEnd type="none"/>
        </a:ln>
      </xdr:spPr>
      <xdr:txBody>
        <a:bodyPr vertOverflow="clip" wrap="square" lIns="74295" tIns="8890" rIns="74295" bIns="8890"/>
        <a:p>
          <a:pPr algn="l">
            <a:defRPr/>
          </a:pPr>
          <a:r>
            <a:rPr lang="en-US" cap="none" sz="105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⑴ 　運営費交付金及び国又は地方公共団体からの補助金等に基づく収益以外の収益から生じた利益
   については、経営努力により生じたものとする。
⑵　 中期計画（年度計画）の記載内容に照らして、本来行うべき業務を効率的に行ったために費用が
   減少した場合には、その結果発生したものについては、原則として経営努力によるものとする。（本来
   行うべき業務を行わなかったために費用が減少したことと認められる場合には、経営努力によらない
   ものとする。）
⑶ 　その他地方独立行政法人において経営努力によることを立証した場合は、経営努力により生じた
   ものとする。
</a:t>
          </a:r>
        </a:p>
      </xdr:txBody>
    </xdr:sp>
    <xdr:clientData/>
  </xdr:twoCellAnchor>
  <xdr:twoCellAnchor>
    <xdr:from>
      <xdr:col>14</xdr:col>
      <xdr:colOff>0</xdr:colOff>
      <xdr:row>4</xdr:row>
      <xdr:rowOff>19050</xdr:rowOff>
    </xdr:from>
    <xdr:to>
      <xdr:col>23</xdr:col>
      <xdr:colOff>666750</xdr:colOff>
      <xdr:row>25</xdr:row>
      <xdr:rowOff>0</xdr:rowOff>
    </xdr:to>
    <xdr:sp>
      <xdr:nvSpPr>
        <xdr:cNvPr id="24" name="AutoShape 25"/>
        <xdr:cNvSpPr>
          <a:spLocks/>
        </xdr:cNvSpPr>
      </xdr:nvSpPr>
      <xdr:spPr>
        <a:xfrm>
          <a:off x="7848600" y="857250"/>
          <a:ext cx="6829425" cy="3429000"/>
        </a:xfrm>
        <a:prstGeom prst="rect">
          <a:avLst/>
        </a:prstGeom>
        <a:solidFill>
          <a:srgbClr val="FFFF99"/>
        </a:solidFill>
        <a:ln w="12700" cmpd="sng">
          <a:solidFill>
            <a:srgbClr val="000000"/>
          </a:solidFill>
          <a:headEnd type="none"/>
          <a:tailEnd type="none"/>
        </a:ln>
      </xdr:spPr>
      <xdr:txBody>
        <a:bodyPr vertOverflow="clip" wrap="square" lIns="74295" tIns="8890" rIns="74295" bIns="8890"/>
        <a:p>
          <a:pPr algn="l">
            <a:defRPr/>
          </a:pPr>
          <a:r>
            <a:rPr lang="en-US" cap="none" sz="1200" b="0" i="0" u="none" baseline="0">
              <a:solidFill>
                <a:srgbClr val="000000"/>
              </a:solidFill>
              <a:latin typeface="ＭＳ Ｐゴシック"/>
              <a:ea typeface="ＭＳ Ｐゴシック"/>
              <a:cs typeface="ＭＳ Ｐゴシック"/>
            </a:rPr>
            <a:t>【法人決算】</a:t>
          </a:r>
          <a:r>
            <a:rPr lang="en-US" cap="none" sz="100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収　入　　　　　　　　　　　　　　　　　　　　　　　　支　出
　　　　</a:t>
          </a:r>
          <a:r>
            <a:rPr lang="en-US" cap="none" sz="1000" b="0" i="0" u="none" baseline="0">
              <a:solidFill>
                <a:srgbClr val="000000"/>
              </a:solidFill>
              <a:latin typeface="ＭＳ Ｐゴシック"/>
              <a:ea typeface="ＭＳ Ｐゴシック"/>
              <a:cs typeface="ＭＳ Ｐゴシック"/>
            </a:rPr>
            <a:t>自己収入
</a:t>
          </a:r>
        </a:p>
      </xdr:txBody>
    </xdr:sp>
    <xdr:clientData/>
  </xdr:twoCellAnchor>
  <xdr:twoCellAnchor>
    <xdr:from>
      <xdr:col>15</xdr:col>
      <xdr:colOff>647700</xdr:colOff>
      <xdr:row>6</xdr:row>
      <xdr:rowOff>76200</xdr:rowOff>
    </xdr:from>
    <xdr:to>
      <xdr:col>18</xdr:col>
      <xdr:colOff>552450</xdr:colOff>
      <xdr:row>13</xdr:row>
      <xdr:rowOff>28575</xdr:rowOff>
    </xdr:to>
    <xdr:sp>
      <xdr:nvSpPr>
        <xdr:cNvPr id="25" name="AutoShape 26"/>
        <xdr:cNvSpPr>
          <a:spLocks/>
        </xdr:cNvSpPr>
      </xdr:nvSpPr>
      <xdr:spPr>
        <a:xfrm>
          <a:off x="9182100" y="1257300"/>
          <a:ext cx="1962150" cy="1152525"/>
        </a:xfrm>
        <a:prstGeom prst="rect">
          <a:avLst/>
        </a:prstGeom>
        <a:solidFill>
          <a:srgbClr val="FFFFFF"/>
        </a:solidFill>
        <a:ln w="28575" cmpd="sng">
          <a:solidFill>
            <a:srgbClr val="000000"/>
          </a:solidFill>
          <a:headEnd type="none"/>
          <a:tailEnd type="none"/>
        </a:ln>
      </xdr:spPr>
      <xdr:txBody>
        <a:bodyPr vertOverflow="clip" wrap="square" lIns="74295" tIns="8890" rIns="74295" bIns="8890"/>
        <a:p>
          <a:pPr algn="ctr">
            <a:defRPr/>
          </a:pPr>
          <a:r>
            <a:rPr lang="en-US" cap="none" sz="600" b="0" i="0" u="none" baseline="0">
              <a:solidFill>
                <a:srgbClr val="000000"/>
              </a:solidFill>
            </a:rPr>
            <a:t>
</a:t>
          </a:r>
          <a:r>
            <a:rPr lang="en-US" cap="none" sz="8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①運営費交付金</a:t>
          </a:r>
          <a:r>
            <a:rPr lang="en-US" cap="none" sz="1000" b="0" i="0" u="none" baseline="0">
              <a:solidFill>
                <a:srgbClr val="000000"/>
              </a:solidFill>
            </a:rPr>
            <a:t>
</a:t>
          </a:r>
        </a:p>
      </xdr:txBody>
    </xdr:sp>
    <xdr:clientData/>
  </xdr:twoCellAnchor>
  <xdr:twoCellAnchor>
    <xdr:from>
      <xdr:col>15</xdr:col>
      <xdr:colOff>647700</xdr:colOff>
      <xdr:row>20</xdr:row>
      <xdr:rowOff>38100</xdr:rowOff>
    </xdr:from>
    <xdr:to>
      <xdr:col>18</xdr:col>
      <xdr:colOff>552450</xdr:colOff>
      <xdr:row>22</xdr:row>
      <xdr:rowOff>76200</xdr:rowOff>
    </xdr:to>
    <xdr:sp>
      <xdr:nvSpPr>
        <xdr:cNvPr id="26" name="AutoShape 29"/>
        <xdr:cNvSpPr>
          <a:spLocks/>
        </xdr:cNvSpPr>
      </xdr:nvSpPr>
      <xdr:spPr>
        <a:xfrm>
          <a:off x="9182100" y="3619500"/>
          <a:ext cx="1962150" cy="400050"/>
        </a:xfrm>
        <a:prstGeom prst="rect">
          <a:avLst/>
        </a:prstGeom>
        <a:solidFill>
          <a:srgbClr val="FFFFFF"/>
        </a:solidFill>
        <a:ln w="28575" cmpd="sng">
          <a:solidFill>
            <a:srgbClr val="000000"/>
          </a:solidFill>
          <a:headEnd type="none"/>
          <a:tailEnd type="none"/>
        </a:ln>
      </xdr:spPr>
      <xdr:txBody>
        <a:bodyPr vertOverflow="clip" wrap="square" lIns="74295" tIns="8890" rIns="74295" bIns="8890"/>
        <a:p>
          <a:pPr algn="ctr">
            <a:defRPr/>
          </a:pPr>
          <a:r>
            <a:rPr lang="en-US" cap="none" sz="6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施設整備費補助金</a:t>
          </a:r>
          <a:r>
            <a:rPr lang="en-US" cap="none" sz="1000" b="0" i="0" u="none" baseline="0">
              <a:solidFill>
                <a:srgbClr val="000000"/>
              </a:solidFill>
            </a:rPr>
            <a:t>
</a:t>
          </a:r>
        </a:p>
      </xdr:txBody>
    </xdr:sp>
    <xdr:clientData/>
  </xdr:twoCellAnchor>
  <xdr:twoCellAnchor>
    <xdr:from>
      <xdr:col>19</xdr:col>
      <xdr:colOff>552450</xdr:colOff>
      <xdr:row>6</xdr:row>
      <xdr:rowOff>76200</xdr:rowOff>
    </xdr:from>
    <xdr:to>
      <xdr:col>22</xdr:col>
      <xdr:colOff>457200</xdr:colOff>
      <xdr:row>14</xdr:row>
      <xdr:rowOff>57150</xdr:rowOff>
    </xdr:to>
    <xdr:sp>
      <xdr:nvSpPr>
        <xdr:cNvPr id="27" name="AutoShape 30"/>
        <xdr:cNvSpPr>
          <a:spLocks/>
        </xdr:cNvSpPr>
      </xdr:nvSpPr>
      <xdr:spPr>
        <a:xfrm>
          <a:off x="11830050" y="1257300"/>
          <a:ext cx="1952625" cy="1352550"/>
        </a:xfrm>
        <a:prstGeom prst="rect">
          <a:avLst/>
        </a:prstGeom>
        <a:solidFill>
          <a:srgbClr val="FFFFFF"/>
        </a:solidFill>
        <a:ln w="28575" cmpd="sng">
          <a:solidFill>
            <a:srgbClr val="000000"/>
          </a:solidFill>
          <a:headEnd type="none"/>
          <a:tailEnd type="none"/>
        </a:ln>
      </xdr:spPr>
      <xdr:txBody>
        <a:bodyPr vertOverflow="clip" wrap="square" lIns="74295" tIns="8890" rIns="74295" bIns="8890"/>
        <a:p>
          <a:pPr algn="ctr">
            <a:defRPr/>
          </a:pPr>
          <a:r>
            <a:rPr lang="en-US" cap="none" sz="105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費　用</a:t>
          </a:r>
          <a:r>
            <a:rPr lang="en-US" cap="none" sz="1000" b="0" i="0" u="none" baseline="0">
              <a:solidFill>
                <a:srgbClr val="000000"/>
              </a:solidFill>
            </a:rPr>
            <a:t>
</a:t>
          </a:r>
        </a:p>
      </xdr:txBody>
    </xdr:sp>
    <xdr:clientData/>
  </xdr:twoCellAnchor>
  <xdr:twoCellAnchor>
    <xdr:from>
      <xdr:col>24</xdr:col>
      <xdr:colOff>276225</xdr:colOff>
      <xdr:row>90</xdr:row>
      <xdr:rowOff>9525</xdr:rowOff>
    </xdr:from>
    <xdr:to>
      <xdr:col>25</xdr:col>
      <xdr:colOff>295275</xdr:colOff>
      <xdr:row>90</xdr:row>
      <xdr:rowOff>9525</xdr:rowOff>
    </xdr:to>
    <xdr:sp>
      <xdr:nvSpPr>
        <xdr:cNvPr id="28" name="AutoShape 34"/>
        <xdr:cNvSpPr>
          <a:spLocks/>
        </xdr:cNvSpPr>
      </xdr:nvSpPr>
      <xdr:spPr>
        <a:xfrm>
          <a:off x="14973300" y="15182850"/>
          <a:ext cx="295275" cy="0"/>
        </a:xfrm>
        <a:prstGeom prst="line">
          <a:avLst/>
        </a:prstGeom>
        <a:noFill/>
        <a:ln w="9525" cmpd="sng">
          <a:solidFill>
            <a:srgbClr val="000000"/>
          </a:solidFill>
          <a:prstDash val="sysDash"/>
          <a:headEnd type="none"/>
          <a:tailEnd type="none"/>
        </a:ln>
      </xdr:spPr>
      <xdr:txBody>
        <a:bodyPr vertOverflow="clip" wrap="square" lIns="74295" tIns="8890" rIns="74295" bIns="889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561975</xdr:colOff>
      <xdr:row>6</xdr:row>
      <xdr:rowOff>76200</xdr:rowOff>
    </xdr:from>
    <xdr:to>
      <xdr:col>19</xdr:col>
      <xdr:colOff>542925</xdr:colOff>
      <xdr:row>6</xdr:row>
      <xdr:rowOff>76200</xdr:rowOff>
    </xdr:to>
    <xdr:sp>
      <xdr:nvSpPr>
        <xdr:cNvPr id="29" name="Line 38"/>
        <xdr:cNvSpPr>
          <a:spLocks/>
        </xdr:cNvSpPr>
      </xdr:nvSpPr>
      <xdr:spPr>
        <a:xfrm>
          <a:off x="11153775" y="1257300"/>
          <a:ext cx="66675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561975</xdr:colOff>
      <xdr:row>16</xdr:row>
      <xdr:rowOff>123825</xdr:rowOff>
    </xdr:from>
    <xdr:to>
      <xdr:col>19</xdr:col>
      <xdr:colOff>552450</xdr:colOff>
      <xdr:row>16</xdr:row>
      <xdr:rowOff>123825</xdr:rowOff>
    </xdr:to>
    <xdr:sp>
      <xdr:nvSpPr>
        <xdr:cNvPr id="30" name="Line 39"/>
        <xdr:cNvSpPr>
          <a:spLocks/>
        </xdr:cNvSpPr>
      </xdr:nvSpPr>
      <xdr:spPr>
        <a:xfrm>
          <a:off x="11153775" y="3019425"/>
          <a:ext cx="676275"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552450</xdr:colOff>
      <xdr:row>20</xdr:row>
      <xdr:rowOff>19050</xdr:rowOff>
    </xdr:from>
    <xdr:to>
      <xdr:col>19</xdr:col>
      <xdr:colOff>552450</xdr:colOff>
      <xdr:row>20</xdr:row>
      <xdr:rowOff>19050</xdr:rowOff>
    </xdr:to>
    <xdr:sp>
      <xdr:nvSpPr>
        <xdr:cNvPr id="31" name="Line 40"/>
        <xdr:cNvSpPr>
          <a:spLocks/>
        </xdr:cNvSpPr>
      </xdr:nvSpPr>
      <xdr:spPr>
        <a:xfrm>
          <a:off x="11144250" y="3600450"/>
          <a:ext cx="68580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542925</xdr:colOff>
      <xdr:row>22</xdr:row>
      <xdr:rowOff>66675</xdr:rowOff>
    </xdr:from>
    <xdr:to>
      <xdr:col>19</xdr:col>
      <xdr:colOff>552450</xdr:colOff>
      <xdr:row>22</xdr:row>
      <xdr:rowOff>66675</xdr:rowOff>
    </xdr:to>
    <xdr:sp>
      <xdr:nvSpPr>
        <xdr:cNvPr id="32" name="Line 41"/>
        <xdr:cNvSpPr>
          <a:spLocks/>
        </xdr:cNvSpPr>
      </xdr:nvSpPr>
      <xdr:spPr>
        <a:xfrm>
          <a:off x="11134725" y="4010025"/>
          <a:ext cx="695325"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438150</xdr:colOff>
      <xdr:row>13</xdr:row>
      <xdr:rowOff>57150</xdr:rowOff>
    </xdr:from>
    <xdr:to>
      <xdr:col>15</xdr:col>
      <xdr:colOff>523875</xdr:colOff>
      <xdr:row>20</xdr:row>
      <xdr:rowOff>28575</xdr:rowOff>
    </xdr:to>
    <xdr:sp>
      <xdr:nvSpPr>
        <xdr:cNvPr id="33" name="AutoShape 42"/>
        <xdr:cNvSpPr>
          <a:spLocks/>
        </xdr:cNvSpPr>
      </xdr:nvSpPr>
      <xdr:spPr>
        <a:xfrm>
          <a:off x="8972550" y="2438400"/>
          <a:ext cx="85725" cy="11715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142875</xdr:colOff>
      <xdr:row>27</xdr:row>
      <xdr:rowOff>123825</xdr:rowOff>
    </xdr:from>
    <xdr:to>
      <xdr:col>20</xdr:col>
      <xdr:colOff>0</xdr:colOff>
      <xdr:row>29</xdr:row>
      <xdr:rowOff>161925</xdr:rowOff>
    </xdr:to>
    <xdr:sp>
      <xdr:nvSpPr>
        <xdr:cNvPr id="34" name="Rectangle 43"/>
        <xdr:cNvSpPr>
          <a:spLocks/>
        </xdr:cNvSpPr>
      </xdr:nvSpPr>
      <xdr:spPr>
        <a:xfrm>
          <a:off x="7991475" y="4752975"/>
          <a:ext cx="3971925" cy="381000"/>
        </a:xfrm>
        <a:prstGeom prst="rect">
          <a:avLst/>
        </a:prstGeom>
        <a:solidFill>
          <a:srgbClr val="CCFFFF"/>
        </a:solidFill>
        <a:ln w="9525" cmpd="sng">
          <a:solidFill>
            <a:srgbClr val="000000"/>
          </a:solidFill>
          <a:headEnd type="none"/>
          <a:tailEnd type="none"/>
        </a:ln>
      </xdr:spPr>
      <xdr:txBody>
        <a:bodyPr vertOverflow="clip" wrap="square"/>
        <a:p>
          <a:pPr algn="ctr">
            <a:defRPr/>
          </a:pPr>
          <a:r>
            <a:rPr lang="en-US" cap="none" sz="600" b="0" i="0" u="none" baseline="0">
              <a:latin typeface="ＭＳ Ｐゴシック"/>
              <a:ea typeface="ＭＳ Ｐゴシック"/>
              <a:cs typeface="ＭＳ Ｐゴシック"/>
            </a:rPr>
            <a:t>
</a:t>
          </a:r>
          <a:r>
            <a:rPr lang="en-US" cap="none" sz="1100" b="0" i="0" u="none" baseline="0">
              <a:latin typeface="ＭＳ Ｐゴシック"/>
              <a:ea typeface="ＭＳ Ｐゴシック"/>
              <a:cs typeface="ＭＳ Ｐゴシック"/>
            </a:rPr>
            <a:t>地方独立行政法人会計基準における経営努力認定の考え方</a:t>
          </a:r>
        </a:p>
      </xdr:txBody>
    </xdr:sp>
    <xdr:clientData/>
  </xdr:twoCellAnchor>
  <xdr:twoCellAnchor>
    <xdr:from>
      <xdr:col>0</xdr:col>
      <xdr:colOff>38100</xdr:colOff>
      <xdr:row>27</xdr:row>
      <xdr:rowOff>133350</xdr:rowOff>
    </xdr:from>
    <xdr:to>
      <xdr:col>3</xdr:col>
      <xdr:colOff>47625</xdr:colOff>
      <xdr:row>29</xdr:row>
      <xdr:rowOff>28575</xdr:rowOff>
    </xdr:to>
    <xdr:sp>
      <xdr:nvSpPr>
        <xdr:cNvPr id="35" name="Rectangle 44"/>
        <xdr:cNvSpPr>
          <a:spLocks/>
        </xdr:cNvSpPr>
      </xdr:nvSpPr>
      <xdr:spPr>
        <a:xfrm>
          <a:off x="38100" y="4762500"/>
          <a:ext cx="1590675" cy="23812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1" i="0" u="none" baseline="0">
              <a:latin typeface="ＭＳ Ｐゴシック"/>
              <a:ea typeface="ＭＳ Ｐゴシック"/>
              <a:cs typeface="ＭＳ Ｐゴシック"/>
            </a:rPr>
            <a:t> ２．</a:t>
          </a:r>
          <a:r>
            <a:rPr lang="en-US" cap="none" sz="1200" b="0" i="0" u="none" baseline="0">
              <a:latin typeface="ＭＳ Ｐゴシック"/>
              <a:ea typeface="ＭＳ Ｐゴシック"/>
              <a:cs typeface="ＭＳ Ｐゴシック"/>
            </a:rPr>
            <a:t>認定の基準</a:t>
          </a:r>
        </a:p>
      </xdr:txBody>
    </xdr:sp>
    <xdr:clientData/>
  </xdr:twoCellAnchor>
  <xdr:twoCellAnchor>
    <xdr:from>
      <xdr:col>3</xdr:col>
      <xdr:colOff>514350</xdr:colOff>
      <xdr:row>25</xdr:row>
      <xdr:rowOff>28575</xdr:rowOff>
    </xdr:from>
    <xdr:to>
      <xdr:col>8</xdr:col>
      <xdr:colOff>95250</xdr:colOff>
      <xdr:row>28</xdr:row>
      <xdr:rowOff>104775</xdr:rowOff>
    </xdr:to>
    <xdr:sp>
      <xdr:nvSpPr>
        <xdr:cNvPr id="36" name="AutoShape 45"/>
        <xdr:cNvSpPr>
          <a:spLocks/>
        </xdr:cNvSpPr>
      </xdr:nvSpPr>
      <xdr:spPr>
        <a:xfrm rot="5400000">
          <a:off x="2095500" y="4314825"/>
          <a:ext cx="3009900" cy="590550"/>
        </a:xfrm>
        <a:prstGeom prst="stripedRightArrow">
          <a:avLst/>
        </a:prstGeom>
        <a:pattFill prst="narHorz">
          <a:fgClr>
            <a:srgbClr val="FF99CC"/>
          </a:fgClr>
          <a:bgClr>
            <a:srgbClr val="FFFFFF"/>
          </a:bgClr>
        </a:patt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76200</xdr:colOff>
      <xdr:row>0</xdr:row>
      <xdr:rowOff>152400</xdr:rowOff>
    </xdr:from>
    <xdr:to>
      <xdr:col>15</xdr:col>
      <xdr:colOff>561975</xdr:colOff>
      <xdr:row>3</xdr:row>
      <xdr:rowOff>104775</xdr:rowOff>
    </xdr:to>
    <xdr:sp>
      <xdr:nvSpPr>
        <xdr:cNvPr id="37" name="TextBox 54"/>
        <xdr:cNvSpPr txBox="1">
          <a:spLocks noChangeArrowheads="1"/>
        </xdr:cNvSpPr>
      </xdr:nvSpPr>
      <xdr:spPr>
        <a:xfrm>
          <a:off x="7581900" y="152400"/>
          <a:ext cx="1514475" cy="53340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1" i="0" u="none" baseline="0">
              <a:solidFill>
                <a:srgbClr val="FF0000"/>
              </a:solidFill>
              <a:latin typeface="ＭＳ Ｐゴシック"/>
              <a:ea typeface="ＭＳ Ｐゴシック"/>
              <a:cs typeface="ＭＳ Ｐゴシック"/>
            </a:rPr>
            <a:t>→右側印刷不要</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3:X69"/>
  <sheetViews>
    <sheetView tabSelected="1" view="pageBreakPreview" zoomScale="75" zoomScaleSheetLayoutView="75" workbookViewId="0" topLeftCell="A19">
      <selection activeCell="B27" sqref="B27"/>
    </sheetView>
  </sheetViews>
  <sheetFormatPr defaultColWidth="9.00390625" defaultRowHeight="13.5"/>
  <cols>
    <col min="1" max="1" width="2.50390625" style="0" customWidth="1"/>
    <col min="2" max="2" width="5.75390625" style="0" customWidth="1"/>
    <col min="3" max="3" width="12.50390625" style="0" customWidth="1"/>
    <col min="11" max="11" width="7.625" style="0" customWidth="1"/>
    <col min="12" max="12" width="2.50390625" style="0" customWidth="1"/>
    <col min="13" max="13" width="4.625" style="0" customWidth="1"/>
    <col min="14" max="14" width="4.50390625" style="0" customWidth="1"/>
    <col min="22" max="22" width="8.875" style="0" customWidth="1"/>
    <col min="25" max="25" width="3.625" style="0" customWidth="1"/>
  </cols>
  <sheetData>
    <row r="3" spans="1:24" ht="18.75">
      <c r="A3" s="49" t="s">
        <v>0</v>
      </c>
      <c r="B3" s="49"/>
      <c r="C3" s="49"/>
      <c r="D3" s="49"/>
      <c r="E3" s="49"/>
      <c r="F3" s="49"/>
      <c r="G3" s="49"/>
      <c r="H3" s="49"/>
      <c r="I3" s="49"/>
      <c r="J3" s="49"/>
      <c r="K3" s="49"/>
      <c r="L3" s="49"/>
      <c r="M3" s="45"/>
      <c r="N3" s="45"/>
      <c r="O3" s="45"/>
      <c r="P3" s="45"/>
      <c r="Q3" s="45"/>
      <c r="R3" s="45"/>
      <c r="S3" s="45"/>
      <c r="T3" s="45"/>
      <c r="U3" s="45"/>
      <c r="V3" s="45"/>
      <c r="W3" s="45"/>
      <c r="X3" s="45"/>
    </row>
    <row r="4" ht="20.25" customHeight="1"/>
    <row r="17" spans="15:24" ht="13.5">
      <c r="O17" s="12"/>
      <c r="P17" s="12"/>
      <c r="Q17" s="12"/>
      <c r="R17" s="12"/>
      <c r="S17" s="12"/>
      <c r="T17" s="12"/>
      <c r="U17" s="12"/>
      <c r="V17" s="12"/>
      <c r="W17" s="12"/>
      <c r="X17" s="12"/>
    </row>
    <row r="18" spans="15:24" ht="13.5">
      <c r="O18" s="12"/>
      <c r="P18" s="12"/>
      <c r="Q18" s="12"/>
      <c r="R18" s="12"/>
      <c r="S18" s="12"/>
      <c r="T18" s="12"/>
      <c r="U18" s="12"/>
      <c r="V18" s="12"/>
      <c r="W18" s="12"/>
      <c r="X18" s="12"/>
    </row>
    <row r="19" spans="15:24" ht="13.5">
      <c r="O19" s="12"/>
      <c r="P19" s="12"/>
      <c r="Q19" s="12"/>
      <c r="R19" s="12"/>
      <c r="S19" s="12"/>
      <c r="T19" s="12"/>
      <c r="U19" s="12"/>
      <c r="V19" s="12"/>
      <c r="W19" s="12"/>
      <c r="X19" s="12"/>
    </row>
    <row r="20" spans="15:24" ht="13.5">
      <c r="O20" s="12"/>
      <c r="P20" s="12"/>
      <c r="Q20" s="12"/>
      <c r="R20" s="12"/>
      <c r="S20" s="12"/>
      <c r="T20" s="12"/>
      <c r="U20" s="12"/>
      <c r="V20" s="12"/>
      <c r="W20" s="12"/>
      <c r="X20" s="12"/>
    </row>
    <row r="21" spans="1:24" ht="13.5" customHeight="1">
      <c r="A21" s="51" t="s">
        <v>1</v>
      </c>
      <c r="B21" s="51"/>
      <c r="C21" s="51"/>
      <c r="D21" s="51"/>
      <c r="E21" s="51"/>
      <c r="F21" s="51"/>
      <c r="G21" s="51"/>
      <c r="H21" s="51"/>
      <c r="I21" s="51"/>
      <c r="J21" s="51"/>
      <c r="O21" s="12"/>
      <c r="P21" s="12"/>
      <c r="Q21" s="12"/>
      <c r="R21" s="12"/>
      <c r="S21" s="12"/>
      <c r="T21" s="12"/>
      <c r="U21" s="12"/>
      <c r="V21" s="12"/>
      <c r="W21" s="12"/>
      <c r="X21" s="12"/>
    </row>
    <row r="22" spans="1:24" ht="15" customHeight="1">
      <c r="A22" s="50" t="s">
        <v>2</v>
      </c>
      <c r="B22" s="50"/>
      <c r="C22" s="50"/>
      <c r="D22" s="50"/>
      <c r="E22" s="50"/>
      <c r="F22" s="50"/>
      <c r="G22" s="50"/>
      <c r="H22" s="50"/>
      <c r="I22" s="50"/>
      <c r="J22" s="50"/>
      <c r="K22" s="50"/>
      <c r="L22" s="50"/>
      <c r="O22" s="12"/>
      <c r="P22" s="12"/>
      <c r="Q22" s="12"/>
      <c r="R22" s="12"/>
      <c r="S22" s="12"/>
      <c r="T22" s="12"/>
      <c r="U22" s="12"/>
      <c r="V22" s="12"/>
      <c r="W22" s="12"/>
      <c r="X22" s="12"/>
    </row>
    <row r="23" spans="1:12" ht="15" customHeight="1">
      <c r="A23" s="50"/>
      <c r="B23" s="50"/>
      <c r="C23" s="50"/>
      <c r="D23" s="50"/>
      <c r="E23" s="50"/>
      <c r="F23" s="50"/>
      <c r="G23" s="50"/>
      <c r="H23" s="50"/>
      <c r="I23" s="50"/>
      <c r="J23" s="50"/>
      <c r="K23" s="50"/>
      <c r="L23" s="50"/>
    </row>
    <row r="24" spans="1:12" ht="4.5" customHeight="1">
      <c r="A24" s="50"/>
      <c r="B24" s="50"/>
      <c r="C24" s="50"/>
      <c r="D24" s="50"/>
      <c r="E24" s="50"/>
      <c r="F24" s="50"/>
      <c r="G24" s="50"/>
      <c r="H24" s="50"/>
      <c r="I24" s="50"/>
      <c r="J24" s="50"/>
      <c r="K24" s="50"/>
      <c r="L24" s="50"/>
    </row>
    <row r="25" ht="7.5" customHeight="1"/>
    <row r="26" spans="2:10" ht="13.5">
      <c r="B26" s="1"/>
      <c r="C26" s="1"/>
      <c r="D26" s="1"/>
      <c r="E26" s="1"/>
      <c r="F26" s="1"/>
      <c r="G26" s="1"/>
      <c r="H26" s="1"/>
      <c r="I26" s="1"/>
      <c r="J26" s="1"/>
    </row>
    <row r="27" spans="2:10" ht="13.5">
      <c r="B27" s="1"/>
      <c r="C27" s="1"/>
      <c r="D27" s="1"/>
      <c r="E27" s="1"/>
      <c r="F27" s="1"/>
      <c r="G27" s="1"/>
      <c r="H27" s="1"/>
      <c r="I27" s="1"/>
      <c r="J27" s="1"/>
    </row>
    <row r="28" spans="1:12" ht="13.5" customHeight="1">
      <c r="A28" s="14"/>
      <c r="B28" s="14"/>
      <c r="C28" s="14"/>
      <c r="D28" s="14"/>
      <c r="E28" s="14"/>
      <c r="F28" s="14"/>
      <c r="G28" s="14"/>
      <c r="H28" s="14"/>
      <c r="I28" s="14"/>
      <c r="J28" s="14"/>
      <c r="K28" s="14"/>
      <c r="L28" s="14"/>
    </row>
    <row r="29" spans="1:12" ht="13.5">
      <c r="A29" s="14"/>
      <c r="B29" s="14"/>
      <c r="C29" s="14"/>
      <c r="D29" s="14"/>
      <c r="E29" s="14"/>
      <c r="F29" s="14"/>
      <c r="G29" s="14"/>
      <c r="H29" s="14"/>
      <c r="I29" s="14"/>
      <c r="J29" s="14"/>
      <c r="K29" s="14"/>
      <c r="L29" s="14"/>
    </row>
    <row r="30" spans="1:12" ht="13.5" customHeight="1">
      <c r="A30" s="14"/>
      <c r="B30" s="14"/>
      <c r="C30" s="14"/>
      <c r="D30" s="14"/>
      <c r="E30" s="14"/>
      <c r="F30" s="14"/>
      <c r="G30" s="14"/>
      <c r="H30" s="14"/>
      <c r="I30" s="14"/>
      <c r="J30" s="14"/>
      <c r="K30" s="14"/>
      <c r="L30" s="14"/>
    </row>
    <row r="31" spans="1:12" ht="7.5" customHeight="1">
      <c r="A31" s="14"/>
      <c r="B31" s="14"/>
      <c r="C31" s="14"/>
      <c r="D31" s="14"/>
      <c r="E31" s="14"/>
      <c r="F31" s="14"/>
      <c r="G31" s="14"/>
      <c r="H31" s="14"/>
      <c r="I31" s="14"/>
      <c r="J31" s="14"/>
      <c r="K31" s="14"/>
      <c r="L31" s="14"/>
    </row>
    <row r="32" spans="2:10" ht="13.5" customHeight="1">
      <c r="B32" s="2"/>
      <c r="C32" s="2"/>
      <c r="D32" s="2"/>
      <c r="E32" s="2"/>
      <c r="F32" s="2"/>
      <c r="G32" s="2"/>
      <c r="H32" s="2"/>
      <c r="I32" s="2"/>
      <c r="J32" s="2"/>
    </row>
    <row r="33" spans="2:12" ht="13.5">
      <c r="B33" s="13"/>
      <c r="C33" s="13"/>
      <c r="D33" s="13"/>
      <c r="E33" s="13"/>
      <c r="F33" s="13"/>
      <c r="G33" s="13"/>
      <c r="H33" s="13"/>
      <c r="I33" s="13"/>
      <c r="J33" s="13"/>
      <c r="K33" s="13"/>
      <c r="L33" s="13"/>
    </row>
    <row r="34" spans="2:12" ht="4.5" customHeight="1">
      <c r="B34" s="13"/>
      <c r="C34" s="13"/>
      <c r="D34" s="13"/>
      <c r="E34" s="13"/>
      <c r="F34" s="13"/>
      <c r="G34" s="13"/>
      <c r="H34" s="13"/>
      <c r="I34" s="13"/>
      <c r="J34" s="13"/>
      <c r="K34" s="13"/>
      <c r="L34" s="13"/>
    </row>
    <row r="35" spans="2:12" ht="7.5" customHeight="1">
      <c r="B35" s="13"/>
      <c r="C35" s="13"/>
      <c r="D35" s="13"/>
      <c r="E35" s="13"/>
      <c r="F35" s="13"/>
      <c r="G35" s="13"/>
      <c r="H35" s="13"/>
      <c r="I35" s="13"/>
      <c r="J35" s="13"/>
      <c r="K35" s="13"/>
      <c r="L35" s="13"/>
    </row>
    <row r="36" spans="2:12" ht="13.5" customHeight="1">
      <c r="B36" s="13"/>
      <c r="C36" s="13"/>
      <c r="D36" s="13"/>
      <c r="E36" s="13"/>
      <c r="F36" s="13"/>
      <c r="G36" s="13"/>
      <c r="H36" s="13"/>
      <c r="I36" s="13"/>
      <c r="J36" s="13"/>
      <c r="K36" s="13"/>
      <c r="L36" s="13"/>
    </row>
    <row r="37" spans="1:3" ht="13.5">
      <c r="A37" s="11"/>
      <c r="B37" s="11"/>
      <c r="C37" s="11"/>
    </row>
    <row r="38" spans="1:12" ht="13.5">
      <c r="A38" s="9"/>
      <c r="B38" s="9"/>
      <c r="C38" s="9"/>
      <c r="D38" s="5"/>
      <c r="E38" s="5"/>
      <c r="F38" s="5"/>
      <c r="G38" s="9"/>
      <c r="H38" s="9"/>
      <c r="I38" s="5"/>
      <c r="J38" s="5"/>
      <c r="K38" s="5"/>
      <c r="L38" s="5"/>
    </row>
    <row r="39" spans="1:12" ht="13.5">
      <c r="A39" s="9"/>
      <c r="B39" s="9"/>
      <c r="C39" s="9"/>
      <c r="D39" s="6"/>
      <c r="E39" s="6"/>
      <c r="F39" s="7"/>
      <c r="G39" s="9"/>
      <c r="H39" s="9"/>
      <c r="I39" s="6"/>
      <c r="J39" s="6"/>
      <c r="K39" s="7"/>
      <c r="L39" s="7"/>
    </row>
    <row r="40" spans="1:12" ht="13.5" customHeight="1">
      <c r="A40" s="9"/>
      <c r="B40" s="9"/>
      <c r="C40" s="9"/>
      <c r="D40" s="6"/>
      <c r="E40" s="6"/>
      <c r="F40" s="7"/>
      <c r="G40" s="9"/>
      <c r="H40" s="9"/>
      <c r="I40" s="6"/>
      <c r="J40" s="6"/>
      <c r="K40" s="7"/>
      <c r="L40" s="7"/>
    </row>
    <row r="41" spans="1:12" ht="13.5" customHeight="1">
      <c r="A41" s="9"/>
      <c r="B41" s="9"/>
      <c r="C41" s="9"/>
      <c r="D41" s="6"/>
      <c r="E41" s="6"/>
      <c r="F41" s="7"/>
      <c r="G41" s="9"/>
      <c r="H41" s="9"/>
      <c r="I41" s="6"/>
      <c r="J41" s="6"/>
      <c r="K41" s="7"/>
      <c r="L41" s="7"/>
    </row>
    <row r="42" spans="1:12" ht="13.5" customHeight="1">
      <c r="A42" s="9"/>
      <c r="B42" s="9"/>
      <c r="C42" s="9"/>
      <c r="D42" s="6"/>
      <c r="E42" s="6"/>
      <c r="F42" s="7"/>
      <c r="G42" s="9"/>
      <c r="H42" s="9"/>
      <c r="I42" s="6"/>
      <c r="J42" s="6"/>
      <c r="K42" s="7"/>
      <c r="L42" s="7"/>
    </row>
    <row r="43" spans="1:12" ht="13.5" customHeight="1">
      <c r="A43" s="9"/>
      <c r="B43" s="9"/>
      <c r="C43" s="9"/>
      <c r="D43" s="6"/>
      <c r="E43" s="6"/>
      <c r="F43" s="7"/>
      <c r="G43" s="9"/>
      <c r="H43" s="9"/>
      <c r="I43" s="6"/>
      <c r="J43" s="6"/>
      <c r="K43" s="7"/>
      <c r="L43" s="7"/>
    </row>
    <row r="44" spans="1:12" ht="13.5" customHeight="1">
      <c r="A44" s="9"/>
      <c r="B44" s="9"/>
      <c r="C44" s="9"/>
      <c r="D44" s="6"/>
      <c r="E44" s="6"/>
      <c r="F44" s="7"/>
      <c r="G44" s="9"/>
      <c r="H44" s="9"/>
      <c r="I44" s="6"/>
      <c r="J44" s="6"/>
      <c r="K44" s="7"/>
      <c r="L44" s="7"/>
    </row>
    <row r="45" spans="1:12" ht="13.5" customHeight="1">
      <c r="A45" s="9"/>
      <c r="B45" s="9"/>
      <c r="C45" s="9"/>
      <c r="D45" s="6"/>
      <c r="E45" s="6"/>
      <c r="F45" s="7"/>
      <c r="G45" s="8"/>
      <c r="H45" s="8"/>
      <c r="I45" s="8"/>
      <c r="J45" s="8"/>
      <c r="K45" s="8"/>
      <c r="L45" s="8"/>
    </row>
    <row r="46" spans="1:12" ht="13.5">
      <c r="A46" s="9"/>
      <c r="B46" s="9"/>
      <c r="C46" s="9"/>
      <c r="D46" s="6"/>
      <c r="E46" s="6"/>
      <c r="F46" s="7"/>
      <c r="G46" s="8"/>
      <c r="H46" s="8"/>
      <c r="I46" s="8"/>
      <c r="J46" s="8"/>
      <c r="K46" s="8"/>
      <c r="L46" s="8"/>
    </row>
    <row r="47" spans="1:24" ht="14.25">
      <c r="A47" s="9"/>
      <c r="B47" s="9"/>
      <c r="C47" s="9"/>
      <c r="D47" s="6"/>
      <c r="E47" s="6"/>
      <c r="F47" s="7"/>
      <c r="G47" s="9"/>
      <c r="H47" s="9"/>
      <c r="I47" s="6"/>
      <c r="J47" s="6"/>
      <c r="K47" s="7"/>
      <c r="L47" s="7"/>
      <c r="O47" s="46" t="s">
        <v>25</v>
      </c>
      <c r="P47" s="46"/>
      <c r="Q47" s="46"/>
      <c r="R47" s="46"/>
      <c r="S47" s="46"/>
      <c r="T47" s="46"/>
      <c r="U47" s="46"/>
      <c r="V47" s="46"/>
      <c r="W47" s="46"/>
      <c r="X47" s="46"/>
    </row>
    <row r="48" spans="1:23" ht="13.5">
      <c r="A48" s="10"/>
      <c r="B48" s="10"/>
      <c r="C48" s="10"/>
      <c r="D48" s="10"/>
      <c r="E48" s="10"/>
      <c r="F48" s="10"/>
      <c r="G48" s="10"/>
      <c r="H48" s="10"/>
      <c r="I48" s="6"/>
      <c r="J48" s="6"/>
      <c r="K48" s="7"/>
      <c r="L48" s="7"/>
      <c r="O48" s="36" t="s">
        <v>26</v>
      </c>
      <c r="P48" s="36"/>
      <c r="Q48" s="36"/>
      <c r="R48" s="36"/>
      <c r="S48" s="36"/>
      <c r="T48" s="36"/>
      <c r="U48" s="36"/>
      <c r="V48" s="36"/>
      <c r="W48" s="36"/>
    </row>
    <row r="49" ht="13.5" customHeight="1">
      <c r="O49" t="s">
        <v>27</v>
      </c>
    </row>
    <row r="50" ht="13.5" customHeight="1"/>
    <row r="51" ht="13.5" customHeight="1"/>
    <row r="52" ht="13.5" customHeight="1"/>
    <row r="53" spans="15:16" ht="14.25" thickBot="1">
      <c r="O53" s="15" t="s">
        <v>28</v>
      </c>
      <c r="P53" s="15"/>
    </row>
    <row r="54" spans="15:24" ht="14.25" thickBot="1">
      <c r="O54" s="30" t="s">
        <v>3</v>
      </c>
      <c r="P54" s="31"/>
      <c r="Q54" s="17" t="s">
        <v>4</v>
      </c>
      <c r="R54" s="17" t="s">
        <v>5</v>
      </c>
      <c r="S54" s="18" t="s">
        <v>6</v>
      </c>
      <c r="T54" s="32" t="s">
        <v>14</v>
      </c>
      <c r="U54" s="31"/>
      <c r="V54" s="17" t="s">
        <v>4</v>
      </c>
      <c r="W54" s="17" t="s">
        <v>5</v>
      </c>
      <c r="X54" s="18" t="s">
        <v>6</v>
      </c>
    </row>
    <row r="55" spans="15:24" ht="13.5">
      <c r="O55" s="33" t="s">
        <v>7</v>
      </c>
      <c r="P55" s="34"/>
      <c r="Q55" s="16">
        <v>1740</v>
      </c>
      <c r="R55" s="16">
        <f>1971+45</f>
        <v>2016</v>
      </c>
      <c r="S55" s="43">
        <f>R55/Q55</f>
        <v>1.1586206896551725</v>
      </c>
      <c r="T55" s="35" t="s">
        <v>15</v>
      </c>
      <c r="U55" s="34"/>
      <c r="V55" s="16">
        <v>540</v>
      </c>
      <c r="W55" s="16">
        <f>687+2</f>
        <v>689</v>
      </c>
      <c r="X55" s="43">
        <f aca="true" t="shared" si="0" ref="X55:X60">W55/V55</f>
        <v>1.275925925925926</v>
      </c>
    </row>
    <row r="56" spans="1:24" ht="13.5" customHeight="1">
      <c r="A56" s="46" t="s">
        <v>25</v>
      </c>
      <c r="B56" s="46"/>
      <c r="C56" s="46"/>
      <c r="D56" s="46"/>
      <c r="E56" s="46"/>
      <c r="F56" s="46"/>
      <c r="G56" s="46"/>
      <c r="H56" s="46"/>
      <c r="I56" s="46"/>
      <c r="J56" s="46"/>
      <c r="O56" s="25" t="s">
        <v>8</v>
      </c>
      <c r="P56" s="19"/>
      <c r="Q56" s="4">
        <f>700+40</f>
        <v>740</v>
      </c>
      <c r="R56" s="4">
        <f>777+53</f>
        <v>830</v>
      </c>
      <c r="S56" s="44">
        <f aca="true" t="shared" si="1" ref="S56:S61">R56/Q56</f>
        <v>1.1216216216216217</v>
      </c>
      <c r="T56" s="29" t="s">
        <v>16</v>
      </c>
      <c r="U56" s="19"/>
      <c r="V56" s="4">
        <v>258</v>
      </c>
      <c r="W56" s="4">
        <f>238+12</f>
        <v>250</v>
      </c>
      <c r="X56" s="44">
        <f t="shared" si="0"/>
        <v>0.9689922480620154</v>
      </c>
    </row>
    <row r="57" spans="1:24" ht="15" customHeight="1">
      <c r="A57" s="47" t="s">
        <v>29</v>
      </c>
      <c r="B57" s="48"/>
      <c r="C57" s="48"/>
      <c r="D57" s="48"/>
      <c r="E57" s="48"/>
      <c r="F57" s="48"/>
      <c r="G57" s="48"/>
      <c r="H57" s="48"/>
      <c r="I57" s="48"/>
      <c r="J57" s="48"/>
      <c r="K57" s="48"/>
      <c r="L57" s="48"/>
      <c r="O57" s="25" t="s">
        <v>9</v>
      </c>
      <c r="P57" s="19"/>
      <c r="Q57" s="4">
        <v>1000</v>
      </c>
      <c r="R57" s="4">
        <f>1163+33</f>
        <v>1196</v>
      </c>
      <c r="S57" s="44">
        <f t="shared" si="1"/>
        <v>1.196</v>
      </c>
      <c r="T57" s="29" t="s">
        <v>17</v>
      </c>
      <c r="U57" s="19"/>
      <c r="V57" s="4">
        <v>114</v>
      </c>
      <c r="W57" s="4">
        <f>107+1</f>
        <v>108</v>
      </c>
      <c r="X57" s="44">
        <f t="shared" si="0"/>
        <v>0.9473684210526315</v>
      </c>
    </row>
    <row r="58" spans="1:24" ht="15" customHeight="1">
      <c r="A58" s="48"/>
      <c r="B58" s="48"/>
      <c r="C58" s="48"/>
      <c r="D58" s="48"/>
      <c r="E58" s="48"/>
      <c r="F58" s="48"/>
      <c r="G58" s="48"/>
      <c r="H58" s="48"/>
      <c r="I58" s="48"/>
      <c r="J58" s="48"/>
      <c r="K58" s="48"/>
      <c r="L58" s="48"/>
      <c r="N58" s="11"/>
      <c r="O58" s="25" t="s">
        <v>10</v>
      </c>
      <c r="P58" s="19"/>
      <c r="Q58" s="4">
        <v>820</v>
      </c>
      <c r="R58" s="4">
        <f>967+7+4+5</f>
        <v>983</v>
      </c>
      <c r="S58" s="44">
        <f t="shared" si="1"/>
        <v>1.198780487804878</v>
      </c>
      <c r="T58" s="29" t="s">
        <v>18</v>
      </c>
      <c r="U58" s="19"/>
      <c r="V58" s="4">
        <v>110</v>
      </c>
      <c r="W58" s="4">
        <f>175+3+1+1</f>
        <v>180</v>
      </c>
      <c r="X58" s="44">
        <f t="shared" si="0"/>
        <v>1.6363636363636365</v>
      </c>
    </row>
    <row r="59" spans="14:24" ht="13.5">
      <c r="N59" s="9"/>
      <c r="O59" s="25" t="s">
        <v>11</v>
      </c>
      <c r="P59" s="19"/>
      <c r="Q59" s="4">
        <v>500</v>
      </c>
      <c r="R59" s="4">
        <f>564+7+2</f>
        <v>573</v>
      </c>
      <c r="S59" s="44">
        <f t="shared" si="1"/>
        <v>1.146</v>
      </c>
      <c r="T59" s="29" t="s">
        <v>19</v>
      </c>
      <c r="U59" s="19"/>
      <c r="V59" s="4">
        <v>136</v>
      </c>
      <c r="W59" s="4">
        <f>158+1</f>
        <v>159</v>
      </c>
      <c r="X59" s="44">
        <f t="shared" si="0"/>
        <v>1.1691176470588236</v>
      </c>
    </row>
    <row r="60" spans="14:24" ht="13.5">
      <c r="N60" s="9"/>
      <c r="O60" s="25" t="s">
        <v>12</v>
      </c>
      <c r="P60" s="19"/>
      <c r="Q60" s="4">
        <v>497</v>
      </c>
      <c r="R60" s="4">
        <f>505+4</f>
        <v>509</v>
      </c>
      <c r="S60" s="44">
        <f t="shared" si="1"/>
        <v>1.0241448692152917</v>
      </c>
      <c r="T60" s="29" t="s">
        <v>20</v>
      </c>
      <c r="U60" s="19"/>
      <c r="V60" s="4">
        <v>61</v>
      </c>
      <c r="W60" s="4">
        <v>95</v>
      </c>
      <c r="X60" s="44">
        <f t="shared" si="0"/>
        <v>1.5573770491803278</v>
      </c>
    </row>
    <row r="61" spans="14:24" ht="13.5">
      <c r="N61" s="9"/>
      <c r="O61" s="23" t="s">
        <v>13</v>
      </c>
      <c r="P61" s="24"/>
      <c r="Q61" s="4">
        <v>305</v>
      </c>
      <c r="R61" s="4">
        <f>308+1</f>
        <v>309</v>
      </c>
      <c r="S61" s="44">
        <f t="shared" si="1"/>
        <v>1.0131147540983607</v>
      </c>
      <c r="T61" s="37" t="s">
        <v>24</v>
      </c>
      <c r="U61" s="38"/>
      <c r="V61" s="4">
        <v>40</v>
      </c>
      <c r="W61" s="4">
        <v>52</v>
      </c>
      <c r="X61" s="44">
        <f>W61/V61</f>
        <v>1.3</v>
      </c>
    </row>
    <row r="62" spans="14:24" ht="14.25" thickBot="1">
      <c r="N62" s="9"/>
      <c r="O62" s="27" t="s">
        <v>22</v>
      </c>
      <c r="P62" s="28"/>
      <c r="Q62" s="39">
        <f>SUM(Q55:Q61)</f>
        <v>5602</v>
      </c>
      <c r="R62" s="39">
        <f>SUM(R55:R61)</f>
        <v>6416</v>
      </c>
      <c r="S62" s="40">
        <f>R62/Q62</f>
        <v>1.1453052481256694</v>
      </c>
      <c r="T62" s="27" t="s">
        <v>22</v>
      </c>
      <c r="U62" s="28"/>
      <c r="V62" s="39">
        <f>SUM(V55:V61)</f>
        <v>1259</v>
      </c>
      <c r="W62" s="39">
        <f>SUM(W55:W61)</f>
        <v>1533</v>
      </c>
      <c r="X62" s="40">
        <f>W62/V62</f>
        <v>1.2176330420969024</v>
      </c>
    </row>
    <row r="63" spans="14:24" ht="15" thickBot="1" thickTop="1">
      <c r="N63" s="9"/>
      <c r="O63" s="20" t="s">
        <v>21</v>
      </c>
      <c r="P63" s="21"/>
      <c r="Q63" s="21"/>
      <c r="R63" s="21"/>
      <c r="S63" s="21"/>
      <c r="T63" s="21"/>
      <c r="U63" s="22"/>
      <c r="V63" s="41">
        <f>Q62+V62</f>
        <v>6861</v>
      </c>
      <c r="W63" s="41">
        <f>R62+W62</f>
        <v>7949</v>
      </c>
      <c r="X63" s="42">
        <f>W63/V63</f>
        <v>1.1585774668415683</v>
      </c>
    </row>
    <row r="64" spans="14:24" ht="13.5">
      <c r="N64" s="9"/>
      <c r="O64" s="26" t="s">
        <v>23</v>
      </c>
      <c r="P64" s="26"/>
      <c r="Q64" s="26"/>
      <c r="R64" s="26"/>
      <c r="S64" s="26"/>
      <c r="T64" s="26"/>
      <c r="U64" s="26"/>
      <c r="V64" s="26"/>
      <c r="W64" s="26"/>
      <c r="X64" s="26"/>
    </row>
    <row r="65" ht="13.5">
      <c r="N65" s="9"/>
    </row>
    <row r="66" ht="13.5">
      <c r="N66" s="9"/>
    </row>
    <row r="67" ht="6.75" customHeight="1">
      <c r="N67" s="10"/>
    </row>
    <row r="68" spans="1:23" ht="13.5">
      <c r="A68" s="9"/>
      <c r="B68" s="9"/>
      <c r="C68" s="9"/>
      <c r="D68" s="9"/>
      <c r="E68" s="9"/>
      <c r="F68" s="9"/>
      <c r="G68" s="9"/>
      <c r="H68" s="9"/>
      <c r="I68" s="9"/>
      <c r="J68" s="9"/>
      <c r="K68" s="9"/>
      <c r="L68" s="9"/>
      <c r="N68" s="9"/>
      <c r="O68" s="9"/>
      <c r="P68" s="9"/>
      <c r="Q68" s="9"/>
      <c r="R68" s="9"/>
      <c r="S68" s="9"/>
      <c r="T68" s="9"/>
      <c r="U68" s="9"/>
      <c r="V68" s="9"/>
      <c r="W68" s="9"/>
    </row>
    <row r="69" spans="9:10" ht="13.5">
      <c r="I69" s="3"/>
      <c r="J69" s="3"/>
    </row>
  </sheetData>
  <mergeCells count="6">
    <mergeCell ref="O47:X47"/>
    <mergeCell ref="A21:J21"/>
    <mergeCell ref="A56:J56"/>
    <mergeCell ref="A57:L58"/>
    <mergeCell ref="A3:L3"/>
    <mergeCell ref="A22:L24"/>
  </mergeCells>
  <printOptions/>
  <pageMargins left="0.7874015748031497" right="0.6692913385826772" top="0.984251968503937" bottom="0.7874015748031497" header="0.5118110236220472" footer="0.5118110236220472"/>
  <pageSetup horizontalDpi="600" verticalDpi="600" orientation="portrait" paperSize="9" scale="9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大阪府職員端末機１７年度１２月調達</cp:lastModifiedBy>
  <cp:lastPrinted>2010-07-30T09:06:04Z</cp:lastPrinted>
  <dcterms:created xsi:type="dcterms:W3CDTF">2006-07-21T04:07:47Z</dcterms:created>
  <dcterms:modified xsi:type="dcterms:W3CDTF">2010-07-30T09:06:16Z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1041</vt:i4>
  </property>
</Properties>
</file>