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980" windowHeight="7035" activeTab="0"/>
  </bookViews>
  <sheets>
    <sheet name="n2007_ 06_01" sheetId="1" r:id="rId1"/>
  </sheets>
  <definedNames>
    <definedName name="_xlnm.Print_Area" localSheetId="0">'n2007_ 06_01'!$A$1:$O$32</definedName>
  </definedNames>
  <calcPr fullCalcOnLoad="1"/>
</workbook>
</file>

<file path=xl/sharedStrings.xml><?xml version="1.0" encoding="utf-8"?>
<sst xmlns="http://schemas.openxmlformats.org/spreadsheetml/2006/main" count="72" uniqueCount="33">
  <si>
    <t>食料品</t>
  </si>
  <si>
    <t>化学製品</t>
  </si>
  <si>
    <t>非金属鉱物製品</t>
  </si>
  <si>
    <t>一般機械</t>
  </si>
  <si>
    <t>電気機器</t>
  </si>
  <si>
    <t>輸送用機器</t>
  </si>
  <si>
    <t>その他</t>
  </si>
  <si>
    <t>近畿</t>
  </si>
  <si>
    <t>総額</t>
  </si>
  <si>
    <t>全国</t>
  </si>
  <si>
    <t>原料品</t>
  </si>
  <si>
    <t>鉱物性燃料</t>
  </si>
  <si>
    <t>機械機器</t>
  </si>
  <si>
    <t>(単位：百万円）</t>
  </si>
  <si>
    <t>機械機器</t>
  </si>
  <si>
    <t>構成比(％)</t>
  </si>
  <si>
    <t>対全国比(％)</t>
  </si>
  <si>
    <t>（財務省、大阪税関「貿易統計」）</t>
  </si>
  <si>
    <t>グラフ用に上から引用</t>
  </si>
  <si>
    <t>近畿圏</t>
  </si>
  <si>
    <t>合計CHECK</t>
  </si>
  <si>
    <t>(注)近畿圏は、大阪、京都、兵庫、滋賀、奈良、和歌山の２府４県。</t>
  </si>
  <si>
    <t>６－１．品目別輸出入通関額</t>
  </si>
  <si>
    <t xml:space="preserve"> </t>
  </si>
  <si>
    <t xml:space="preserve"> </t>
  </si>
  <si>
    <t>　　　</t>
  </si>
  <si>
    <t xml:space="preserve"> </t>
  </si>
  <si>
    <t>CHECK</t>
  </si>
  <si>
    <t>輸出通関額(平成17年)</t>
  </si>
  <si>
    <t>輸入通関額(平成17年)</t>
  </si>
  <si>
    <t>金属製品</t>
  </si>
  <si>
    <t>鉄鋼</t>
  </si>
  <si>
    <t>糸・繊維製品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</si>
</sst>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&lt;=999]000;[&lt;=99999]000\-00;000\-0000"/>
    <numFmt numFmtId="178" formatCode="0_ "/>
    <numFmt numFmtId="179" formatCode="0.0_ "/>
    <numFmt numFmtId="180" formatCode="#,##0_ "/>
    <numFmt numFmtId="181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 quotePrefix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79" fontId="7" fillId="0" borderId="3" xfId="0" applyNumberFormat="1" applyFont="1" applyBorder="1" applyAlignment="1">
      <alignment vertical="center"/>
    </xf>
    <xf numFmtId="179" fontId="7" fillId="0" borderId="4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179" fontId="7" fillId="0" borderId="5" xfId="0" applyNumberFormat="1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80" fontId="9" fillId="0" borderId="7" xfId="17" applyNumberFormat="1" applyFont="1" applyBorder="1" applyAlignment="1">
      <alignment horizontal="right" vertical="center"/>
    </xf>
    <xf numFmtId="180" fontId="9" fillId="0" borderId="8" xfId="17" applyNumberFormat="1" applyFont="1" applyBorder="1" applyAlignment="1">
      <alignment horizontal="right" vertical="center"/>
    </xf>
    <xf numFmtId="180" fontId="7" fillId="0" borderId="0" xfId="17" applyNumberFormat="1" applyFont="1" applyBorder="1" applyAlignment="1">
      <alignment vertical="center"/>
    </xf>
    <xf numFmtId="180" fontId="7" fillId="0" borderId="9" xfId="0" applyNumberFormat="1" applyFont="1" applyBorder="1" applyAlignment="1">
      <alignment vertical="center"/>
    </xf>
    <xf numFmtId="180" fontId="7" fillId="0" borderId="3" xfId="0" applyNumberFormat="1" applyFont="1" applyBorder="1" applyAlignment="1">
      <alignment vertical="center"/>
    </xf>
    <xf numFmtId="179" fontId="9" fillId="0" borderId="3" xfId="15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80" fontId="7" fillId="0" borderId="10" xfId="17" applyNumberFormat="1" applyFont="1" applyBorder="1" applyAlignment="1">
      <alignment vertical="center"/>
    </xf>
    <xf numFmtId="180" fontId="7" fillId="0" borderId="11" xfId="17" applyNumberFormat="1" applyFont="1" applyBorder="1" applyAlignment="1">
      <alignment vertical="center"/>
    </xf>
    <xf numFmtId="180" fontId="7" fillId="0" borderId="11" xfId="0" applyNumberFormat="1" applyFont="1" applyBorder="1" applyAlignment="1">
      <alignment vertical="center"/>
    </xf>
    <xf numFmtId="180" fontId="7" fillId="0" borderId="12" xfId="17" applyNumberFormat="1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0" fontId="4" fillId="0" borderId="6" xfId="0" applyFont="1" applyBorder="1" applyAlignment="1">
      <alignment vertical="center"/>
    </xf>
    <xf numFmtId="179" fontId="10" fillId="0" borderId="6" xfId="15" applyNumberFormat="1" applyFont="1" applyBorder="1" applyAlignment="1">
      <alignment horizontal="right" vertical="center"/>
    </xf>
    <xf numFmtId="179" fontId="4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7" fillId="0" borderId="0" xfId="0" applyFont="1" applyAlignment="1" quotePrefix="1">
      <alignment horizontal="left" vertical="center"/>
    </xf>
    <xf numFmtId="180" fontId="7" fillId="0" borderId="5" xfId="17" applyNumberFormat="1" applyFont="1" applyBorder="1" applyAlignment="1">
      <alignment horizontal="right" vertical="center"/>
    </xf>
    <xf numFmtId="179" fontId="7" fillId="0" borderId="13" xfId="0" applyNumberFormat="1" applyFont="1" applyBorder="1" applyAlignment="1">
      <alignment vertical="center"/>
    </xf>
    <xf numFmtId="180" fontId="7" fillId="0" borderId="6" xfId="17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80" fontId="7" fillId="0" borderId="15" xfId="17" applyNumberFormat="1" applyFont="1" applyBorder="1" applyAlignment="1">
      <alignment vertical="center"/>
    </xf>
    <xf numFmtId="180" fontId="7" fillId="0" borderId="6" xfId="17" applyNumberFormat="1" applyFont="1" applyBorder="1" applyAlignment="1">
      <alignment vertical="center"/>
    </xf>
    <xf numFmtId="179" fontId="7" fillId="0" borderId="14" xfId="0" applyNumberFormat="1" applyFont="1" applyFill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179" fontId="7" fillId="0" borderId="3" xfId="15" applyNumberFormat="1" applyFont="1" applyBorder="1" applyAlignment="1">
      <alignment horizontal="right" vertical="center"/>
    </xf>
    <xf numFmtId="180" fontId="7" fillId="0" borderId="8" xfId="17" applyNumberFormat="1" applyFont="1" applyBorder="1" applyAlignment="1">
      <alignment horizontal="right" vertical="center"/>
    </xf>
    <xf numFmtId="180" fontId="7" fillId="0" borderId="3" xfId="17" applyNumberFormat="1" applyFont="1" applyBorder="1" applyAlignment="1" quotePrefix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17" xfId="0" applyFont="1" applyFill="1" applyBorder="1" applyAlignment="1" quotePrefix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3" xfId="0" applyFont="1" applyFill="1" applyBorder="1" applyAlignment="1" quotePrefix="1">
      <alignment horizontal="center" vertical="center" wrapText="1" shrinkToFit="1"/>
    </xf>
    <xf numFmtId="0" fontId="7" fillId="2" borderId="22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29" xfId="0" applyFont="1" applyFill="1" applyBorder="1" applyAlignment="1">
      <alignment vertical="center"/>
    </xf>
    <xf numFmtId="0" fontId="7" fillId="2" borderId="30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3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7" fillId="2" borderId="35" xfId="0" applyFont="1" applyFill="1" applyBorder="1" applyAlignment="1">
      <alignment vertical="center"/>
    </xf>
    <xf numFmtId="0" fontId="8" fillId="2" borderId="36" xfId="0" applyFont="1" applyFill="1" applyBorder="1" applyAlignment="1">
      <alignment vertical="center"/>
    </xf>
    <xf numFmtId="0" fontId="7" fillId="2" borderId="37" xfId="0" applyFont="1" applyFill="1" applyBorder="1" applyAlignment="1" quotePrefix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 quotePrefix="1">
      <alignment horizontal="left" vertical="center"/>
    </xf>
    <xf numFmtId="0" fontId="0" fillId="0" borderId="39" xfId="0" applyBorder="1" applyAlignment="1">
      <alignment vertical="center"/>
    </xf>
    <xf numFmtId="0" fontId="7" fillId="2" borderId="27" xfId="0" applyFont="1" applyFill="1" applyBorder="1" applyAlignment="1">
      <alignment vertical="center"/>
    </xf>
    <xf numFmtId="0" fontId="0" fillId="2" borderId="34" xfId="0" applyFill="1" applyBorder="1" applyAlignment="1">
      <alignment vertical="center"/>
    </xf>
    <xf numFmtId="0" fontId="0" fillId="2" borderId="34" xfId="0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1">
      <selection activeCell="C20" sqref="C20"/>
    </sheetView>
  </sheetViews>
  <sheetFormatPr defaultColWidth="9.00390625" defaultRowHeight="18" customHeight="1"/>
  <cols>
    <col min="1" max="1" width="3.25390625" style="1" customWidth="1"/>
    <col min="2" max="3" width="10.625" style="1" customWidth="1"/>
    <col min="4" max="4" width="6.625" style="1" customWidth="1"/>
    <col min="5" max="5" width="10.625" style="1" customWidth="1"/>
    <col min="6" max="7" width="6.625" style="1" customWidth="1"/>
    <col min="8" max="8" width="2.625" style="1" customWidth="1"/>
    <col min="9" max="9" width="3.625" style="1" customWidth="1"/>
    <col min="10" max="11" width="10.625" style="1" customWidth="1"/>
    <col min="12" max="12" width="6.625" style="1" customWidth="1"/>
    <col min="13" max="13" width="10.625" style="1" customWidth="1"/>
    <col min="14" max="15" width="6.625" style="1" customWidth="1"/>
    <col min="16" max="16384" width="8.75390625" style="1" customWidth="1"/>
  </cols>
  <sheetData>
    <row r="1" spans="1:2" ht="18" customHeight="1">
      <c r="A1" s="22" t="s">
        <v>22</v>
      </c>
      <c r="B1" s="2"/>
    </row>
    <row r="2" ht="13.5" customHeight="1"/>
    <row r="3" spans="1:15" ht="18" customHeight="1" thickBot="1">
      <c r="A3" s="67" t="s">
        <v>28</v>
      </c>
      <c r="B3" s="68"/>
      <c r="C3" s="68"/>
      <c r="G3" s="8" t="s">
        <v>13</v>
      </c>
      <c r="I3" s="67" t="s">
        <v>29</v>
      </c>
      <c r="J3" s="68"/>
      <c r="K3" s="68"/>
      <c r="O3" s="8" t="s">
        <v>13</v>
      </c>
    </row>
    <row r="4" spans="1:15" ht="12.75" customHeight="1">
      <c r="A4" s="48" t="s">
        <v>23</v>
      </c>
      <c r="B4" s="40"/>
      <c r="C4" s="41" t="s">
        <v>19</v>
      </c>
      <c r="D4" s="42"/>
      <c r="E4" s="43" t="s">
        <v>9</v>
      </c>
      <c r="F4" s="42"/>
      <c r="G4" s="65" t="s">
        <v>16</v>
      </c>
      <c r="I4" s="48" t="s">
        <v>24</v>
      </c>
      <c r="J4" s="40"/>
      <c r="K4" s="41" t="s">
        <v>19</v>
      </c>
      <c r="L4" s="42"/>
      <c r="M4" s="43" t="s">
        <v>9</v>
      </c>
      <c r="N4" s="42"/>
      <c r="O4" s="65" t="s">
        <v>16</v>
      </c>
    </row>
    <row r="5" spans="1:15" ht="25.5" customHeight="1" thickBot="1">
      <c r="A5" s="49"/>
      <c r="B5" s="44"/>
      <c r="C5" s="45"/>
      <c r="D5" s="46" t="s">
        <v>15</v>
      </c>
      <c r="E5" s="47"/>
      <c r="F5" s="46" t="s">
        <v>15</v>
      </c>
      <c r="G5" s="66"/>
      <c r="I5" s="49"/>
      <c r="J5" s="44"/>
      <c r="K5" s="45"/>
      <c r="L5" s="46" t="s">
        <v>15</v>
      </c>
      <c r="M5" s="47"/>
      <c r="N5" s="46" t="s">
        <v>15</v>
      </c>
      <c r="O5" s="66"/>
    </row>
    <row r="6" spans="1:15" ht="13.5" customHeight="1">
      <c r="A6" s="50" t="s">
        <v>0</v>
      </c>
      <c r="B6" s="51"/>
      <c r="C6" s="11">
        <v>77738</v>
      </c>
      <c r="D6" s="9">
        <f aca="true" t="shared" si="0" ref="D6:D16">100*C6/C$16</f>
        <v>0.5746447131067531</v>
      </c>
      <c r="E6" s="28">
        <v>318846</v>
      </c>
      <c r="F6" s="9">
        <f aca="true" t="shared" si="1" ref="F6:F16">100*E6/E$16</f>
        <v>0.48562714479763053</v>
      </c>
      <c r="G6" s="29">
        <f aca="true" t="shared" si="2" ref="G6:G14">100*C6/E6</f>
        <v>24.38104915852794</v>
      </c>
      <c r="I6" s="60" t="s">
        <v>0</v>
      </c>
      <c r="J6" s="61"/>
      <c r="K6" s="18">
        <v>1286790</v>
      </c>
      <c r="L6" s="10">
        <f aca="true" t="shared" si="3" ref="L6:L15">100*K6/K$15</f>
        <v>12.095767867739628</v>
      </c>
      <c r="M6" s="33">
        <v>5558823</v>
      </c>
      <c r="N6" s="10">
        <f aca="true" t="shared" si="4" ref="N6:N15">100*M6/M$15</f>
        <v>9.760987439514718</v>
      </c>
      <c r="O6" s="29">
        <f aca="true" t="shared" si="5" ref="O6:O15">100*K6/M6</f>
        <v>23.148605379232258</v>
      </c>
    </row>
    <row r="7" spans="1:15" ht="13.5" customHeight="1">
      <c r="A7" s="69" t="s">
        <v>32</v>
      </c>
      <c r="B7" s="71"/>
      <c r="C7" s="38">
        <v>517323</v>
      </c>
      <c r="D7" s="10">
        <f t="shared" si="0"/>
        <v>3.8240876652155293</v>
      </c>
      <c r="E7" s="30">
        <v>748574</v>
      </c>
      <c r="F7" s="10">
        <f t="shared" si="1"/>
        <v>1.140136160684912</v>
      </c>
      <c r="G7" s="31">
        <f t="shared" si="2"/>
        <v>69.10779695794938</v>
      </c>
      <c r="I7" s="52" t="s">
        <v>10</v>
      </c>
      <c r="J7" s="62"/>
      <c r="K7" s="19">
        <v>577188</v>
      </c>
      <c r="L7" s="10">
        <f t="shared" si="3"/>
        <v>5.425541124849354</v>
      </c>
      <c r="M7" s="34">
        <v>3505238</v>
      </c>
      <c r="N7" s="10">
        <f t="shared" si="4"/>
        <v>6.155005131573661</v>
      </c>
      <c r="O7" s="31">
        <f t="shared" si="5"/>
        <v>16.466442506899675</v>
      </c>
    </row>
    <row r="8" spans="1:15" ht="13.5" customHeight="1">
      <c r="A8" s="52" t="s">
        <v>1</v>
      </c>
      <c r="B8" s="53"/>
      <c r="C8" s="38">
        <v>1496643</v>
      </c>
      <c r="D8" s="10">
        <f t="shared" si="0"/>
        <v>11.063289348301092</v>
      </c>
      <c r="E8" s="30">
        <v>5848037</v>
      </c>
      <c r="F8" s="10">
        <f t="shared" si="1"/>
        <v>8.907013137944025</v>
      </c>
      <c r="G8" s="31">
        <f t="shared" si="2"/>
        <v>25.592228640140274</v>
      </c>
      <c r="I8" s="52" t="s">
        <v>11</v>
      </c>
      <c r="J8" s="62"/>
      <c r="K8" s="19">
        <v>1586472</v>
      </c>
      <c r="L8" s="10">
        <f t="shared" si="3"/>
        <v>14.912765129250788</v>
      </c>
      <c r="M8" s="34">
        <v>14559732</v>
      </c>
      <c r="N8" s="10">
        <f t="shared" si="4"/>
        <v>25.56608857211329</v>
      </c>
      <c r="O8" s="31">
        <f t="shared" si="5"/>
        <v>10.896299464852786</v>
      </c>
    </row>
    <row r="9" spans="1:15" ht="13.5" customHeight="1">
      <c r="A9" s="69" t="s">
        <v>31</v>
      </c>
      <c r="B9" s="71"/>
      <c r="C9" s="38">
        <v>713149</v>
      </c>
      <c r="D9" s="10">
        <f t="shared" si="0"/>
        <v>5.271647103184644</v>
      </c>
      <c r="E9" s="30">
        <v>3036811</v>
      </c>
      <c r="F9" s="10">
        <f t="shared" si="1"/>
        <v>4.625298279483002</v>
      </c>
      <c r="G9" s="31">
        <f t="shared" si="2"/>
        <v>23.483483167045957</v>
      </c>
      <c r="I9" s="52" t="s">
        <v>1</v>
      </c>
      <c r="J9" s="62"/>
      <c r="K9" s="19">
        <v>1149817</v>
      </c>
      <c r="L9" s="10">
        <f t="shared" si="3"/>
        <v>10.808227855656925</v>
      </c>
      <c r="M9" s="34">
        <v>4321230</v>
      </c>
      <c r="N9" s="10">
        <f t="shared" si="4"/>
        <v>7.587842202073027</v>
      </c>
      <c r="O9" s="35">
        <f t="shared" si="5"/>
        <v>26.60855821143517</v>
      </c>
    </row>
    <row r="10" spans="1:15" ht="13.5" customHeight="1">
      <c r="A10" s="69" t="s">
        <v>30</v>
      </c>
      <c r="B10" s="70"/>
      <c r="C10" s="12">
        <v>235600</v>
      </c>
      <c r="D10" s="10">
        <f t="shared" si="0"/>
        <v>1.7415716175866505</v>
      </c>
      <c r="E10" s="30">
        <v>932763</v>
      </c>
      <c r="F10" s="10">
        <f t="shared" si="1"/>
        <v>1.420670268602624</v>
      </c>
      <c r="G10" s="31">
        <f t="shared" si="2"/>
        <v>25.25829176328821</v>
      </c>
      <c r="I10" s="52" t="s">
        <v>32</v>
      </c>
      <c r="J10" s="62"/>
      <c r="K10" s="19">
        <v>254206</v>
      </c>
      <c r="L10" s="10">
        <f t="shared" si="3"/>
        <v>2.389524915943254</v>
      </c>
      <c r="M10" s="34">
        <v>637480</v>
      </c>
      <c r="N10" s="10">
        <f t="shared" si="4"/>
        <v>1.119379817083912</v>
      </c>
      <c r="O10" s="35">
        <f t="shared" si="5"/>
        <v>39.876702014180836</v>
      </c>
    </row>
    <row r="11" spans="1:15" ht="13.5" customHeight="1">
      <c r="A11" s="54" t="s">
        <v>12</v>
      </c>
      <c r="B11" s="55"/>
      <c r="C11" s="13">
        <v>7921258</v>
      </c>
      <c r="D11" s="10">
        <f t="shared" si="0"/>
        <v>58.55449112216127</v>
      </c>
      <c r="E11" s="30">
        <v>43098812</v>
      </c>
      <c r="F11" s="10">
        <f t="shared" si="1"/>
        <v>65.64282762126498</v>
      </c>
      <c r="G11" s="31">
        <f t="shared" si="2"/>
        <v>18.37929546642724</v>
      </c>
      <c r="I11" s="52" t="s">
        <v>2</v>
      </c>
      <c r="J11" s="62"/>
      <c r="K11" s="19">
        <v>131815</v>
      </c>
      <c r="L11" s="10">
        <f t="shared" si="3"/>
        <v>1.2390550451014533</v>
      </c>
      <c r="M11" s="34">
        <v>643639</v>
      </c>
      <c r="N11" s="10">
        <f t="shared" si="4"/>
        <v>1.1301946823242643</v>
      </c>
      <c r="O11" s="35">
        <f t="shared" si="5"/>
        <v>20.47964775285525</v>
      </c>
    </row>
    <row r="12" spans="1:15" ht="13.5" customHeight="1">
      <c r="A12" s="54"/>
      <c r="B12" s="56" t="s">
        <v>3</v>
      </c>
      <c r="C12" s="12">
        <v>3094985</v>
      </c>
      <c r="D12" s="10">
        <f t="shared" si="0"/>
        <v>22.878344791410946</v>
      </c>
      <c r="E12" s="30">
        <v>13352357</v>
      </c>
      <c r="F12" s="10">
        <f t="shared" si="1"/>
        <v>20.336673523358158</v>
      </c>
      <c r="G12" s="31">
        <f t="shared" si="2"/>
        <v>23.179315831654293</v>
      </c>
      <c r="I12" s="69" t="s">
        <v>30</v>
      </c>
      <c r="J12" s="70"/>
      <c r="K12" s="19">
        <v>173920</v>
      </c>
      <c r="L12" s="10">
        <f t="shared" si="3"/>
        <v>1.6348401429582728</v>
      </c>
      <c r="M12" s="34">
        <v>724002</v>
      </c>
      <c r="N12" s="10">
        <f t="shared" si="4"/>
        <v>1.2713076901681408</v>
      </c>
      <c r="O12" s="35">
        <f t="shared" si="5"/>
        <v>24.022033088306387</v>
      </c>
    </row>
    <row r="13" spans="1:15" ht="13.5" customHeight="1">
      <c r="A13" s="54"/>
      <c r="B13" s="56" t="s">
        <v>4</v>
      </c>
      <c r="C13" s="12">
        <v>4092299</v>
      </c>
      <c r="D13" s="10">
        <f t="shared" si="0"/>
        <v>30.250559376393173</v>
      </c>
      <c r="E13" s="30">
        <v>14549156</v>
      </c>
      <c r="F13" s="10">
        <f t="shared" si="1"/>
        <v>22.15949106306905</v>
      </c>
      <c r="G13" s="31">
        <f t="shared" si="2"/>
        <v>28.127397905418018</v>
      </c>
      <c r="I13" s="63" t="s">
        <v>14</v>
      </c>
      <c r="J13" s="62"/>
      <c r="K13" s="20">
        <v>2654637</v>
      </c>
      <c r="L13" s="10">
        <f t="shared" si="3"/>
        <v>24.9534678736334</v>
      </c>
      <c r="M13" s="36">
        <v>15125065</v>
      </c>
      <c r="N13" s="10">
        <f t="shared" si="4"/>
        <v>26.558782225453786</v>
      </c>
      <c r="O13" s="35">
        <f t="shared" si="5"/>
        <v>17.551243581432544</v>
      </c>
    </row>
    <row r="14" spans="1:15" ht="13.5" customHeight="1">
      <c r="A14" s="54"/>
      <c r="B14" s="57" t="s">
        <v>5</v>
      </c>
      <c r="C14" s="12">
        <v>733974</v>
      </c>
      <c r="D14" s="10">
        <f t="shared" si="0"/>
        <v>5.425586954357148</v>
      </c>
      <c r="E14" s="30">
        <v>15197299</v>
      </c>
      <c r="F14" s="10">
        <f t="shared" si="1"/>
        <v>23.146663034837776</v>
      </c>
      <c r="G14" s="31">
        <f t="shared" si="2"/>
        <v>4.8296345291357365</v>
      </c>
      <c r="I14" s="52" t="s">
        <v>6</v>
      </c>
      <c r="J14" s="62"/>
      <c r="K14" s="19">
        <v>2826503</v>
      </c>
      <c r="L14" s="10">
        <f t="shared" si="3"/>
        <v>26.569000509383553</v>
      </c>
      <c r="M14" s="34">
        <v>11874182</v>
      </c>
      <c r="N14" s="10">
        <f t="shared" si="4"/>
        <v>20.850410483750203</v>
      </c>
      <c r="O14" s="35">
        <f t="shared" si="5"/>
        <v>23.80377023023565</v>
      </c>
    </row>
    <row r="15" spans="1:15" ht="13.5" customHeight="1" thickBot="1">
      <c r="A15" s="52" t="s">
        <v>6</v>
      </c>
      <c r="B15" s="53"/>
      <c r="C15" s="12">
        <v>2566300</v>
      </c>
      <c r="D15" s="10">
        <f t="shared" si="0"/>
        <v>18.97026843044406</v>
      </c>
      <c r="E15" s="30">
        <v>11672701</v>
      </c>
      <c r="F15" s="10">
        <f t="shared" si="1"/>
        <v>17.77842738722282</v>
      </c>
      <c r="G15" s="31">
        <f>100*C15/E15</f>
        <v>21.985485621536952</v>
      </c>
      <c r="I15" s="58" t="s">
        <v>8</v>
      </c>
      <c r="J15" s="64"/>
      <c r="K15" s="21">
        <v>10638349</v>
      </c>
      <c r="L15" s="16">
        <f t="shared" si="3"/>
        <v>100</v>
      </c>
      <c r="M15" s="39">
        <v>56949392</v>
      </c>
      <c r="N15" s="37">
        <f t="shared" si="4"/>
        <v>100</v>
      </c>
      <c r="O15" s="7">
        <f t="shared" si="5"/>
        <v>18.680355709504326</v>
      </c>
    </row>
    <row r="16" spans="1:15" ht="13.5" customHeight="1" thickBot="1">
      <c r="A16" s="58" t="s">
        <v>8</v>
      </c>
      <c r="B16" s="59"/>
      <c r="C16" s="14">
        <v>13528011</v>
      </c>
      <c r="D16" s="6">
        <f t="shared" si="0"/>
        <v>100</v>
      </c>
      <c r="E16" s="15">
        <v>65656544</v>
      </c>
      <c r="F16" s="6">
        <f t="shared" si="1"/>
        <v>100</v>
      </c>
      <c r="G16" s="32">
        <f>100*C16/E16</f>
        <v>20.604208165449585</v>
      </c>
      <c r="I16" s="17"/>
      <c r="J16" s="17"/>
      <c r="K16" s="17"/>
      <c r="L16" s="17"/>
      <c r="M16" s="17"/>
      <c r="N16" s="17"/>
      <c r="O16" s="3" t="s">
        <v>17</v>
      </c>
    </row>
    <row r="17" spans="9:10" ht="13.5" customHeight="1">
      <c r="I17" s="27" t="s">
        <v>21</v>
      </c>
      <c r="J17" s="17"/>
    </row>
    <row r="18" spans="7:10" ht="11.25" customHeight="1">
      <c r="G18" s="3"/>
      <c r="J18" s="17"/>
    </row>
    <row r="19" spans="1:3" ht="9" customHeight="1">
      <c r="A19" s="17"/>
      <c r="B19" s="17"/>
      <c r="C19" s="17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>
      <c r="A37" s="1" t="s">
        <v>25</v>
      </c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19.5" customHeight="1">
      <c r="A47" s="17" t="s">
        <v>20</v>
      </c>
      <c r="B47" s="17"/>
      <c r="C47" s="17"/>
      <c r="D47" s="17"/>
      <c r="E47" s="17"/>
      <c r="F47" s="17"/>
      <c r="G47" s="17"/>
      <c r="I47" s="17" t="s">
        <v>20</v>
      </c>
      <c r="J47" s="17"/>
      <c r="K47" s="17"/>
      <c r="L47" s="17"/>
      <c r="M47" s="17"/>
      <c r="N47" s="17"/>
      <c r="O47" s="17"/>
    </row>
    <row r="48" spans="1:15" ht="19.5" customHeight="1" thickBot="1">
      <c r="A48" s="4" t="s">
        <v>8</v>
      </c>
      <c r="B48" s="5"/>
      <c r="C48" s="15">
        <f>+C16-SUM(C6:C15)+C11</f>
        <v>0</v>
      </c>
      <c r="D48" s="6"/>
      <c r="E48" s="15">
        <f>+E16-SUM(E6:E15)+E11</f>
        <v>0</v>
      </c>
      <c r="F48" s="6"/>
      <c r="G48" s="7"/>
      <c r="I48" s="4" t="s">
        <v>8</v>
      </c>
      <c r="J48" s="5"/>
      <c r="K48" s="15">
        <f>+K15-SUM(K6:K14)</f>
        <v>-2999</v>
      </c>
      <c r="L48" s="6"/>
      <c r="M48" s="15">
        <f>+M15-SUM(M6:M14)</f>
        <v>1</v>
      </c>
      <c r="N48" s="6"/>
      <c r="O48" s="7"/>
    </row>
    <row r="49" ht="19.5" customHeight="1"/>
    <row r="50" spans="2:10" ht="19.5" customHeight="1">
      <c r="B50" s="27" t="s">
        <v>18</v>
      </c>
      <c r="J50" s="27" t="s">
        <v>18</v>
      </c>
    </row>
    <row r="51" spans="2:12" ht="19.5" customHeight="1">
      <c r="B51" s="23" t="s">
        <v>26</v>
      </c>
      <c r="C51" s="23" t="s">
        <v>7</v>
      </c>
      <c r="D51" s="23" t="s">
        <v>9</v>
      </c>
      <c r="J51" s="23"/>
      <c r="K51" s="23" t="s">
        <v>7</v>
      </c>
      <c r="L51" s="23" t="s">
        <v>9</v>
      </c>
    </row>
    <row r="52" spans="2:12" ht="19.5" customHeight="1">
      <c r="B52" s="23" t="s">
        <v>0</v>
      </c>
      <c r="C52" s="25">
        <f>+D6</f>
        <v>0.5746447131067531</v>
      </c>
      <c r="D52" s="25">
        <f>+F6</f>
        <v>0.48562714479763053</v>
      </c>
      <c r="J52" s="23" t="s">
        <v>0</v>
      </c>
      <c r="K52" s="25">
        <f aca="true" t="shared" si="6" ref="K52:K60">+L6</f>
        <v>12.095767867739628</v>
      </c>
      <c r="L52" s="25">
        <f aca="true" t="shared" si="7" ref="L52:L60">+N6</f>
        <v>9.760987439514718</v>
      </c>
    </row>
    <row r="53" spans="2:12" ht="19.5" customHeight="1">
      <c r="B53" s="23" t="s">
        <v>32</v>
      </c>
      <c r="C53" s="25">
        <f>+D7</f>
        <v>3.8240876652155293</v>
      </c>
      <c r="D53" s="25">
        <f>+F7</f>
        <v>1.140136160684912</v>
      </c>
      <c r="J53" s="23" t="s">
        <v>10</v>
      </c>
      <c r="K53" s="25">
        <f t="shared" si="6"/>
        <v>5.425541124849354</v>
      </c>
      <c r="L53" s="25">
        <f t="shared" si="7"/>
        <v>6.155005131573661</v>
      </c>
    </row>
    <row r="54" spans="2:12" ht="19.5" customHeight="1">
      <c r="B54" s="23" t="s">
        <v>1</v>
      </c>
      <c r="C54" s="25">
        <f>+D8</f>
        <v>11.063289348301092</v>
      </c>
      <c r="D54" s="25">
        <f>+F8</f>
        <v>8.907013137944025</v>
      </c>
      <c r="J54" s="23" t="s">
        <v>11</v>
      </c>
      <c r="K54" s="25">
        <f t="shared" si="6"/>
        <v>14.912765129250788</v>
      </c>
      <c r="L54" s="25">
        <f t="shared" si="7"/>
        <v>25.56608857211329</v>
      </c>
    </row>
    <row r="55" spans="2:12" ht="19.5" customHeight="1">
      <c r="B55" s="23" t="s">
        <v>31</v>
      </c>
      <c r="C55" s="25">
        <f>+D9</f>
        <v>5.271647103184644</v>
      </c>
      <c r="D55" s="25">
        <f>+F9</f>
        <v>4.625298279483002</v>
      </c>
      <c r="J55" s="23" t="s">
        <v>1</v>
      </c>
      <c r="K55" s="25">
        <f t="shared" si="6"/>
        <v>10.808227855656925</v>
      </c>
      <c r="L55" s="25">
        <f t="shared" si="7"/>
        <v>7.587842202073027</v>
      </c>
    </row>
    <row r="56" spans="2:12" ht="19.5" customHeight="1">
      <c r="B56" s="23" t="s">
        <v>30</v>
      </c>
      <c r="C56" s="25">
        <f>+D10</f>
        <v>1.7415716175866505</v>
      </c>
      <c r="D56" s="25">
        <f>+F10</f>
        <v>1.420670268602624</v>
      </c>
      <c r="J56" s="23" t="s">
        <v>32</v>
      </c>
      <c r="K56" s="25">
        <f t="shared" si="6"/>
        <v>2.389524915943254</v>
      </c>
      <c r="L56" s="25">
        <f t="shared" si="7"/>
        <v>1.119379817083912</v>
      </c>
    </row>
    <row r="57" spans="2:12" ht="19.5" customHeight="1">
      <c r="B57" s="23" t="s">
        <v>3</v>
      </c>
      <c r="C57" s="25">
        <f>+D12</f>
        <v>22.878344791410946</v>
      </c>
      <c r="D57" s="25">
        <f>+F12</f>
        <v>20.336673523358158</v>
      </c>
      <c r="J57" s="23" t="s">
        <v>2</v>
      </c>
      <c r="K57" s="25">
        <f t="shared" si="6"/>
        <v>1.2390550451014533</v>
      </c>
      <c r="L57" s="25">
        <f t="shared" si="7"/>
        <v>1.1301946823242643</v>
      </c>
    </row>
    <row r="58" spans="2:12" ht="19.5" customHeight="1">
      <c r="B58" s="23" t="s">
        <v>4</v>
      </c>
      <c r="C58" s="25">
        <f>+D13</f>
        <v>30.250559376393173</v>
      </c>
      <c r="D58" s="25">
        <f>+F13</f>
        <v>22.15949106306905</v>
      </c>
      <c r="J58" s="23" t="s">
        <v>30</v>
      </c>
      <c r="K58" s="25">
        <f t="shared" si="6"/>
        <v>1.6348401429582728</v>
      </c>
      <c r="L58" s="25">
        <f t="shared" si="7"/>
        <v>1.2713076901681408</v>
      </c>
    </row>
    <row r="59" spans="2:12" ht="19.5" customHeight="1">
      <c r="B59" s="23" t="s">
        <v>5</v>
      </c>
      <c r="C59" s="25">
        <f>+D14</f>
        <v>5.425586954357148</v>
      </c>
      <c r="D59" s="25">
        <f>+F14</f>
        <v>23.146663034837776</v>
      </c>
      <c r="J59" s="23" t="s">
        <v>12</v>
      </c>
      <c r="K59" s="25">
        <f t="shared" si="6"/>
        <v>24.9534678736334</v>
      </c>
      <c r="L59" s="25">
        <f t="shared" si="7"/>
        <v>26.558782225453786</v>
      </c>
    </row>
    <row r="60" spans="2:12" ht="19.5" customHeight="1">
      <c r="B60" s="23"/>
      <c r="C60" s="25"/>
      <c r="D60" s="25"/>
      <c r="J60" s="23" t="s">
        <v>6</v>
      </c>
      <c r="K60" s="25">
        <f t="shared" si="6"/>
        <v>26.569000509383553</v>
      </c>
      <c r="L60" s="25">
        <f t="shared" si="7"/>
        <v>20.850410483750203</v>
      </c>
    </row>
    <row r="61" spans="2:12" ht="19.5" customHeight="1">
      <c r="B61" s="23" t="s">
        <v>6</v>
      </c>
      <c r="C61" s="25">
        <f>+D15</f>
        <v>18.97026843044406</v>
      </c>
      <c r="D61" s="25">
        <f>+F15</f>
        <v>17.77842738722282</v>
      </c>
      <c r="J61" s="26" t="s">
        <v>27</v>
      </c>
      <c r="K61" s="24">
        <f>SUM(K52:K60)</f>
        <v>100.02819046451663</v>
      </c>
      <c r="L61" s="24">
        <f>SUM(L52:L60)</f>
        <v>99.999998244055</v>
      </c>
    </row>
    <row r="62" spans="2:4" ht="19.5" customHeight="1">
      <c r="B62" s="26" t="s">
        <v>27</v>
      </c>
      <c r="C62" s="24">
        <f>SUM(C52:C61)</f>
        <v>100</v>
      </c>
      <c r="D62" s="24">
        <f>SUM(D52:D61)</f>
        <v>100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</sheetData>
  <mergeCells count="8">
    <mergeCell ref="A10:B10"/>
    <mergeCell ref="A7:B7"/>
    <mergeCell ref="A9:B9"/>
    <mergeCell ref="I12:J12"/>
    <mergeCell ref="G4:G5"/>
    <mergeCell ref="O4:O5"/>
    <mergeCell ref="A3:C3"/>
    <mergeCell ref="I3:K3"/>
  </mergeCells>
  <printOptions horizontalCentered="1" verticalCentered="1"/>
  <pageMargins left="0.5905511811023623" right="0.5905511811023623" top="0.5905511811023623" bottom="4.72" header="0.5118110236220472" footer="0.24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</dc:creator>
  <cp:keywords/>
  <dc:description/>
  <cp:lastModifiedBy>職員端末機１５年度１０月調達</cp:lastModifiedBy>
  <cp:lastPrinted>2007-01-25T06:00:29Z</cp:lastPrinted>
  <dcterms:created xsi:type="dcterms:W3CDTF">2001-05-14T06:37:00Z</dcterms:created>
  <dcterms:modified xsi:type="dcterms:W3CDTF">2007-01-25T06:01:28Z</dcterms:modified>
  <cp:category/>
  <cp:version/>
  <cp:contentType/>
  <cp:contentStatus/>
</cp:coreProperties>
</file>