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8730" activeTab="0"/>
  </bookViews>
  <sheets>
    <sheet name="Sheet1" sheetId="1" r:id="rId1"/>
  </sheets>
  <definedNames>
    <definedName name="_xlnm.Print_Area" localSheetId="0">'Sheet1'!$AI$1:$BF$39</definedName>
  </definedNames>
  <calcPr fullCalcOnLoad="1"/>
</workbook>
</file>

<file path=xl/sharedStrings.xml><?xml version="1.0" encoding="utf-8"?>
<sst xmlns="http://schemas.openxmlformats.org/spreadsheetml/2006/main" count="112" uniqueCount="37">
  <si>
    <t>学　級</t>
  </si>
  <si>
    <t>人　員</t>
  </si>
  <si>
    <t>訪問学級</t>
  </si>
  <si>
    <t>訪問人員</t>
  </si>
  <si>
    <t>注</t>
  </si>
  <si>
    <t>訪問学級・訪問人員欄の数字は外数</t>
  </si>
  <si>
    <t>昭和60年度から訪問欄は再掲</t>
  </si>
  <si>
    <t>大阪教育大学附属特別支援学校は除く</t>
  </si>
  <si>
    <t>年　度</t>
  </si>
  <si>
    <t>学級・人員</t>
  </si>
  <si>
    <t>障害別</t>
  </si>
  <si>
    <t>部別</t>
  </si>
  <si>
    <t>幼稚部</t>
  </si>
  <si>
    <t>小学部</t>
  </si>
  <si>
    <t>中学部</t>
  </si>
  <si>
    <t>高等部</t>
  </si>
  <si>
    <t>訪　問</t>
  </si>
  <si>
    <t>知的障害</t>
  </si>
  <si>
    <t>肢体不自由</t>
  </si>
  <si>
    <t>病弱</t>
  </si>
  <si>
    <t>計</t>
  </si>
  <si>
    <t>合　　計</t>
  </si>
  <si>
    <t>学校数</t>
  </si>
  <si>
    <t>本校</t>
  </si>
  <si>
    <t>計</t>
  </si>
  <si>
    <t>分校</t>
  </si>
  <si>
    <t>視覚</t>
  </si>
  <si>
    <t>聴覚</t>
  </si>
  <si>
    <t>肢体不自由校の生活課程は知的障がいに含む</t>
  </si>
  <si>
    <t>大阪教育大学附属特別支援学校は除く</t>
  </si>
  <si>
    <t>昭和60年度から訪問欄は再掲</t>
  </si>
  <si>
    <t>肢体不自由校の生活課程は知的障がいに含む</t>
  </si>
  <si>
    <t>令和元</t>
  </si>
  <si>
    <t>令和２</t>
  </si>
  <si>
    <t>令和３</t>
  </si>
  <si>
    <t>令和４</t>
  </si>
  <si>
    <t>令和５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</si>
</sst>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 diagonalUp="1">
      <left style="dotted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 diagonalUp="1">
      <left style="dotted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 diagonalUp="1">
      <left style="dotted"/>
      <right style="medium"/>
      <top style="thin"/>
      <bottom style="medium"/>
      <diagonal style="thin"/>
    </border>
    <border diagonalUp="1">
      <left style="dotted"/>
      <right style="medium"/>
      <top style="medium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 diagonalUp="1">
      <left style="dotted"/>
      <right>
        <color indexed="63"/>
      </right>
      <top style="thin"/>
      <bottom style="medium"/>
      <diagonal style="thin"/>
    </border>
    <border diagonalUp="1">
      <left style="dotted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 diagonalUp="1">
      <left style="dashed"/>
      <right style="thin"/>
      <top style="medium"/>
      <bottom style="medium"/>
      <diagonal style="thin"/>
    </border>
    <border diagonalUp="1">
      <left style="dashed"/>
      <right style="medium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center" vertical="center" shrinkToFit="1"/>
    </xf>
    <xf numFmtId="180" fontId="2" fillId="0" borderId="12" xfId="0" applyNumberFormat="1" applyFont="1" applyBorder="1" applyAlignment="1">
      <alignment horizontal="center" vertical="center" shrinkToFit="1"/>
    </xf>
    <xf numFmtId="180" fontId="2" fillId="0" borderId="13" xfId="0" applyNumberFormat="1" applyFont="1" applyBorder="1" applyAlignment="1">
      <alignment horizontal="center" vertical="center" shrinkToFit="1"/>
    </xf>
    <xf numFmtId="180" fontId="2" fillId="0" borderId="14" xfId="0" applyNumberFormat="1" applyFont="1" applyBorder="1" applyAlignment="1">
      <alignment horizontal="center" vertical="center" shrinkToFit="1"/>
    </xf>
    <xf numFmtId="180" fontId="2" fillId="0" borderId="15" xfId="0" applyNumberFormat="1" applyFont="1" applyBorder="1" applyAlignment="1">
      <alignment horizontal="center" vertical="center" shrinkToFit="1"/>
    </xf>
    <xf numFmtId="180" fontId="2" fillId="0" borderId="16" xfId="0" applyNumberFormat="1" applyFont="1" applyBorder="1" applyAlignment="1">
      <alignment horizontal="center" vertical="center" shrinkToFit="1"/>
    </xf>
    <xf numFmtId="180" fontId="2" fillId="0" borderId="17" xfId="0" applyNumberFormat="1" applyFont="1" applyBorder="1" applyAlignment="1">
      <alignment horizontal="center" vertical="center" shrinkToFit="1"/>
    </xf>
    <xf numFmtId="180" fontId="2" fillId="0" borderId="18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80" fontId="2" fillId="0" borderId="24" xfId="0" applyNumberFormat="1" applyFont="1" applyBorder="1" applyAlignment="1">
      <alignment horizontal="center" vertical="center" shrinkToFit="1"/>
    </xf>
    <xf numFmtId="180" fontId="2" fillId="0" borderId="25" xfId="0" applyNumberFormat="1" applyFont="1" applyBorder="1" applyAlignment="1">
      <alignment horizontal="center" vertical="center" shrinkToFit="1"/>
    </xf>
    <xf numFmtId="180" fontId="2" fillId="0" borderId="26" xfId="0" applyNumberFormat="1" applyFont="1" applyBorder="1" applyAlignment="1">
      <alignment horizontal="center" vertical="center" shrinkToFit="1"/>
    </xf>
    <xf numFmtId="180" fontId="2" fillId="0" borderId="27" xfId="0" applyNumberFormat="1" applyFont="1" applyBorder="1" applyAlignment="1">
      <alignment horizontal="center" vertical="center" shrinkToFit="1"/>
    </xf>
    <xf numFmtId="180" fontId="2" fillId="0" borderId="28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80" fontId="2" fillId="0" borderId="32" xfId="0" applyNumberFormat="1" applyFont="1" applyBorder="1" applyAlignment="1">
      <alignment horizontal="center" vertical="center" shrinkToFit="1"/>
    </xf>
    <xf numFmtId="180" fontId="2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80" fontId="2" fillId="0" borderId="40" xfId="0" applyNumberFormat="1" applyFont="1" applyBorder="1" applyAlignment="1">
      <alignment horizontal="center" vertical="center" shrinkToFit="1"/>
    </xf>
    <xf numFmtId="180" fontId="2" fillId="0" borderId="41" xfId="0" applyNumberFormat="1" applyFont="1" applyBorder="1" applyAlignment="1">
      <alignment horizontal="center" vertical="center" shrinkToFit="1"/>
    </xf>
    <xf numFmtId="180" fontId="2" fillId="0" borderId="42" xfId="0" applyNumberFormat="1" applyFont="1" applyBorder="1" applyAlignment="1">
      <alignment horizontal="center" vertical="center" shrinkToFit="1"/>
    </xf>
    <xf numFmtId="180" fontId="2" fillId="0" borderId="43" xfId="0" applyNumberFormat="1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180" fontId="2" fillId="0" borderId="47" xfId="0" applyNumberFormat="1" applyFont="1" applyBorder="1" applyAlignment="1">
      <alignment horizontal="center" vertical="center" shrinkToFit="1"/>
    </xf>
    <xf numFmtId="180" fontId="2" fillId="0" borderId="48" xfId="0" applyNumberFormat="1" applyFont="1" applyBorder="1" applyAlignment="1">
      <alignment horizontal="center" vertical="center" shrinkToFit="1"/>
    </xf>
    <xf numFmtId="180" fontId="2" fillId="0" borderId="49" xfId="0" applyNumberFormat="1" applyFont="1" applyBorder="1" applyAlignment="1">
      <alignment horizontal="center" vertical="center" shrinkToFit="1"/>
    </xf>
    <xf numFmtId="180" fontId="2" fillId="0" borderId="40" xfId="0" applyNumberFormat="1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 shrinkToFit="1"/>
    </xf>
    <xf numFmtId="180" fontId="2" fillId="0" borderId="41" xfId="0" applyNumberFormat="1" applyFont="1" applyFill="1" applyBorder="1" applyAlignment="1">
      <alignment horizontal="center" vertical="center" shrinkToFit="1"/>
    </xf>
    <xf numFmtId="180" fontId="2" fillId="0" borderId="13" xfId="0" applyNumberFormat="1" applyFont="1" applyFill="1" applyBorder="1" applyAlignment="1">
      <alignment horizontal="center" vertical="center" shrinkToFit="1"/>
    </xf>
    <xf numFmtId="180" fontId="2" fillId="0" borderId="12" xfId="0" applyNumberFormat="1" applyFont="1" applyFill="1" applyBorder="1" applyAlignment="1">
      <alignment horizontal="center" vertical="center" shrinkToFit="1"/>
    </xf>
    <xf numFmtId="180" fontId="2" fillId="0" borderId="42" xfId="0" applyNumberFormat="1" applyFont="1" applyFill="1" applyBorder="1" applyAlignment="1">
      <alignment horizontal="center" vertical="center" shrinkToFit="1"/>
    </xf>
    <xf numFmtId="180" fontId="2" fillId="0" borderId="15" xfId="0" applyNumberFormat="1" applyFont="1" applyFill="1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horizontal="center" vertical="center" shrinkToFit="1"/>
    </xf>
    <xf numFmtId="180" fontId="2" fillId="0" borderId="50" xfId="0" applyNumberFormat="1" applyFont="1" applyBorder="1" applyAlignment="1">
      <alignment horizontal="center" vertical="center" shrinkToFit="1"/>
    </xf>
    <xf numFmtId="180" fontId="2" fillId="0" borderId="51" xfId="0" applyNumberFormat="1" applyFont="1" applyBorder="1" applyAlignment="1">
      <alignment horizontal="center" vertical="center" shrinkToFit="1"/>
    </xf>
    <xf numFmtId="180" fontId="2" fillId="0" borderId="52" xfId="0" applyNumberFormat="1" applyFont="1" applyBorder="1" applyAlignment="1">
      <alignment horizontal="center" vertical="center" shrinkToFit="1"/>
    </xf>
    <xf numFmtId="180" fontId="2" fillId="0" borderId="53" xfId="0" applyNumberFormat="1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180" fontId="2" fillId="0" borderId="32" xfId="0" applyNumberFormat="1" applyFont="1" applyFill="1" applyBorder="1" applyAlignment="1">
      <alignment horizontal="center" vertical="center" shrinkToFit="1"/>
    </xf>
    <xf numFmtId="180" fontId="2" fillId="0" borderId="33" xfId="0" applyNumberFormat="1" applyFont="1" applyFill="1" applyBorder="1" applyAlignment="1">
      <alignment horizontal="center" vertical="center" shrinkToFit="1"/>
    </xf>
    <xf numFmtId="180" fontId="2" fillId="0" borderId="47" xfId="0" applyNumberFormat="1" applyFont="1" applyFill="1" applyBorder="1" applyAlignment="1">
      <alignment horizontal="center" vertical="center" shrinkToFit="1"/>
    </xf>
    <xf numFmtId="180" fontId="2" fillId="0" borderId="50" xfId="0" applyNumberFormat="1" applyFont="1" applyFill="1" applyBorder="1" applyAlignment="1">
      <alignment horizontal="center" vertical="center" shrinkToFit="1"/>
    </xf>
    <xf numFmtId="180" fontId="2" fillId="0" borderId="51" xfId="0" applyNumberFormat="1" applyFont="1" applyFill="1" applyBorder="1" applyAlignment="1">
      <alignment horizontal="center" vertical="center" shrinkToFit="1"/>
    </xf>
    <xf numFmtId="180" fontId="2" fillId="0" borderId="52" xfId="0" applyNumberFormat="1" applyFont="1" applyFill="1" applyBorder="1" applyAlignment="1">
      <alignment horizontal="center" vertical="center" shrinkToFit="1"/>
    </xf>
    <xf numFmtId="180" fontId="2" fillId="0" borderId="57" xfId="0" applyNumberFormat="1" applyFont="1" applyBorder="1" applyAlignment="1">
      <alignment horizontal="center" vertical="center" shrinkToFit="1"/>
    </xf>
    <xf numFmtId="180" fontId="2" fillId="0" borderId="58" xfId="0" applyNumberFormat="1" applyFont="1" applyBorder="1" applyAlignment="1">
      <alignment horizontal="center" vertical="center" shrinkToFit="1"/>
    </xf>
    <xf numFmtId="180" fontId="2" fillId="0" borderId="59" xfId="0" applyNumberFormat="1" applyFont="1" applyBorder="1" applyAlignment="1">
      <alignment horizontal="center" vertical="center" shrinkToFit="1"/>
    </xf>
    <xf numFmtId="180" fontId="2" fillId="0" borderId="58" xfId="0" applyNumberFormat="1" applyFont="1" applyFill="1" applyBorder="1" applyAlignment="1">
      <alignment horizontal="center" vertical="center" shrinkToFit="1"/>
    </xf>
    <xf numFmtId="180" fontId="2" fillId="0" borderId="59" xfId="0" applyNumberFormat="1" applyFont="1" applyFill="1" applyBorder="1" applyAlignment="1">
      <alignment horizontal="center" vertical="center" shrinkToFit="1"/>
    </xf>
    <xf numFmtId="180" fontId="2" fillId="0" borderId="57" xfId="0" applyNumberFormat="1" applyFont="1" applyFill="1" applyBorder="1" applyAlignment="1">
      <alignment horizontal="center" vertical="center" shrinkToFit="1"/>
    </xf>
    <xf numFmtId="180" fontId="2" fillId="0" borderId="60" xfId="0" applyNumberFormat="1" applyFont="1" applyBorder="1" applyAlignment="1">
      <alignment horizontal="center" vertical="center" shrinkToFit="1"/>
    </xf>
    <xf numFmtId="180" fontId="2" fillId="0" borderId="61" xfId="0" applyNumberFormat="1" applyFont="1" applyBorder="1" applyAlignment="1">
      <alignment horizontal="center" vertical="center" shrinkToFit="1"/>
    </xf>
    <xf numFmtId="180" fontId="2" fillId="0" borderId="62" xfId="0" applyNumberFormat="1" applyFont="1" applyBorder="1" applyAlignment="1">
      <alignment horizontal="center" vertical="center" shrinkToFit="1"/>
    </xf>
    <xf numFmtId="180" fontId="2" fillId="0" borderId="61" xfId="0" applyNumberFormat="1" applyFont="1" applyFill="1" applyBorder="1" applyAlignment="1">
      <alignment horizontal="center" vertical="center" shrinkToFit="1"/>
    </xf>
    <xf numFmtId="180" fontId="2" fillId="0" borderId="62" xfId="0" applyNumberFormat="1" applyFont="1" applyFill="1" applyBorder="1" applyAlignment="1">
      <alignment horizontal="center" vertical="center" shrinkToFit="1"/>
    </xf>
    <xf numFmtId="180" fontId="2" fillId="0" borderId="60" xfId="0" applyNumberFormat="1" applyFont="1" applyFill="1" applyBorder="1" applyAlignment="1">
      <alignment horizontal="center" vertical="center" shrinkToFit="1"/>
    </xf>
    <xf numFmtId="180" fontId="2" fillId="0" borderId="24" xfId="0" applyNumberFormat="1" applyFont="1" applyFill="1" applyBorder="1" applyAlignment="1">
      <alignment horizontal="center" vertical="center" shrinkToFit="1"/>
    </xf>
    <xf numFmtId="180" fontId="2" fillId="0" borderId="25" xfId="0" applyNumberFormat="1" applyFont="1" applyFill="1" applyBorder="1" applyAlignment="1">
      <alignment horizontal="center" vertical="center" shrinkToFit="1"/>
    </xf>
    <xf numFmtId="180" fontId="2" fillId="0" borderId="26" xfId="0" applyNumberFormat="1" applyFont="1" applyFill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wrapText="1"/>
    </xf>
    <xf numFmtId="180" fontId="2" fillId="0" borderId="21" xfId="0" applyNumberFormat="1" applyFont="1" applyBorder="1" applyAlignment="1">
      <alignment horizontal="center" vertical="center" shrinkToFit="1"/>
    </xf>
    <xf numFmtId="180" fontId="2" fillId="0" borderId="64" xfId="0" applyNumberFormat="1" applyFont="1" applyBorder="1" applyAlignment="1">
      <alignment horizontal="center" vertical="center" shrinkToFit="1"/>
    </xf>
    <xf numFmtId="180" fontId="2" fillId="0" borderId="65" xfId="0" applyNumberFormat="1" applyFont="1" applyBorder="1" applyAlignment="1">
      <alignment horizontal="center" vertical="center" shrinkToFit="1"/>
    </xf>
    <xf numFmtId="180" fontId="2" fillId="0" borderId="55" xfId="0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horizontal="center" vertical="center" shrinkToFit="1"/>
    </xf>
    <xf numFmtId="180" fontId="2" fillId="0" borderId="66" xfId="0" applyNumberFormat="1" applyFont="1" applyBorder="1" applyAlignment="1">
      <alignment horizontal="center" vertical="center" shrinkToFit="1"/>
    </xf>
    <xf numFmtId="180" fontId="2" fillId="0" borderId="64" xfId="0" applyNumberFormat="1" applyFont="1" applyFill="1" applyBorder="1" applyAlignment="1">
      <alignment horizontal="center" vertical="center" shrinkToFit="1"/>
    </xf>
    <xf numFmtId="180" fontId="2" fillId="0" borderId="21" xfId="0" applyNumberFormat="1" applyFont="1" applyFill="1" applyBorder="1" applyAlignment="1">
      <alignment horizontal="center" vertical="center" shrinkToFit="1"/>
    </xf>
    <xf numFmtId="180" fontId="2" fillId="0" borderId="55" xfId="0" applyNumberFormat="1" applyFont="1" applyFill="1" applyBorder="1" applyAlignment="1">
      <alignment horizontal="center" vertical="center" shrinkToFit="1"/>
    </xf>
    <xf numFmtId="180" fontId="2" fillId="0" borderId="65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top" wrapText="1"/>
    </xf>
    <xf numFmtId="180" fontId="2" fillId="0" borderId="67" xfId="0" applyNumberFormat="1" applyFont="1" applyBorder="1" applyAlignment="1">
      <alignment horizontal="center" vertical="center" shrinkToFit="1"/>
    </xf>
    <xf numFmtId="180" fontId="2" fillId="0" borderId="68" xfId="0" applyNumberFormat="1" applyFont="1" applyBorder="1" applyAlignment="1">
      <alignment horizontal="center" vertical="center" shrinkToFit="1"/>
    </xf>
    <xf numFmtId="180" fontId="2" fillId="0" borderId="69" xfId="0" applyNumberFormat="1" applyFont="1" applyBorder="1" applyAlignment="1">
      <alignment horizontal="center" vertical="center" shrinkToFit="1"/>
    </xf>
    <xf numFmtId="180" fontId="2" fillId="0" borderId="70" xfId="0" applyNumberFormat="1" applyFont="1" applyBorder="1" applyAlignment="1">
      <alignment horizontal="center" vertical="center" shrinkToFit="1"/>
    </xf>
    <xf numFmtId="180" fontId="2" fillId="0" borderId="67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180" fontId="2" fillId="0" borderId="68" xfId="0" applyNumberFormat="1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vertical="center"/>
    </xf>
    <xf numFmtId="0" fontId="2" fillId="0" borderId="67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71" xfId="0" applyFont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 wrapText="1"/>
    </xf>
    <xf numFmtId="0" fontId="2" fillId="0" borderId="65" xfId="0" applyFont="1" applyBorder="1" applyAlignment="1">
      <alignment horizontal="center" vertical="center" textRotation="255" wrapText="1"/>
    </xf>
    <xf numFmtId="0" fontId="2" fillId="0" borderId="77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vertical="center" textRotation="255"/>
    </xf>
    <xf numFmtId="0" fontId="3" fillId="0" borderId="85" xfId="0" applyFont="1" applyBorder="1" applyAlignment="1">
      <alignment vertical="center" textRotation="255"/>
    </xf>
    <xf numFmtId="0" fontId="3" fillId="0" borderId="86" xfId="0" applyFont="1" applyBorder="1" applyAlignment="1">
      <alignment vertical="center" textRotation="255"/>
    </xf>
    <xf numFmtId="0" fontId="3" fillId="0" borderId="84" xfId="0" applyFont="1" applyBorder="1" applyAlignment="1">
      <alignment horizontal="center" vertical="center" textRotation="255" wrapText="1"/>
    </xf>
    <xf numFmtId="0" fontId="3" fillId="0" borderId="85" xfId="0" applyFont="1" applyBorder="1" applyAlignment="1">
      <alignment horizontal="center" vertical="center" textRotation="255" wrapText="1"/>
    </xf>
    <xf numFmtId="0" fontId="3" fillId="0" borderId="86" xfId="0" applyFont="1" applyBorder="1" applyAlignment="1">
      <alignment horizontal="center" vertical="center" textRotation="255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 textRotation="255"/>
    </xf>
    <xf numFmtId="0" fontId="2" fillId="0" borderId="90" xfId="0" applyFont="1" applyBorder="1" applyAlignment="1">
      <alignment horizontal="center" vertical="center" textRotation="255"/>
    </xf>
    <xf numFmtId="0" fontId="2" fillId="0" borderId="91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73" xfId="0" applyFont="1" applyFill="1" applyBorder="1" applyAlignment="1">
      <alignment horizontal="center" vertical="center" textRotation="255"/>
    </xf>
    <xf numFmtId="0" fontId="3" fillId="0" borderId="74" xfId="0" applyFont="1" applyFill="1" applyBorder="1" applyAlignment="1">
      <alignment horizontal="center" vertical="center" textRotation="255"/>
    </xf>
    <xf numFmtId="0" fontId="3" fillId="0" borderId="75" xfId="0" applyFont="1" applyFill="1" applyBorder="1" applyAlignment="1">
      <alignment horizontal="center" vertical="center" textRotation="255"/>
    </xf>
    <xf numFmtId="0" fontId="2" fillId="0" borderId="67" xfId="0" applyFont="1" applyFill="1" applyBorder="1" applyAlignment="1">
      <alignment horizontal="center" vertical="center" textRotation="255" wrapText="1"/>
    </xf>
    <xf numFmtId="0" fontId="2" fillId="0" borderId="64" xfId="0" applyFont="1" applyFill="1" applyBorder="1" applyAlignment="1">
      <alignment horizontal="center" vertical="center" textRotation="255" wrapText="1"/>
    </xf>
    <xf numFmtId="0" fontId="2" fillId="0" borderId="71" xfId="0" applyFont="1" applyFill="1" applyBorder="1" applyAlignment="1">
      <alignment horizontal="center" vertical="center" textRotation="255" wrapText="1"/>
    </xf>
    <xf numFmtId="0" fontId="3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95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80" fontId="2" fillId="33" borderId="17" xfId="0" applyNumberFormat="1" applyFont="1" applyFill="1" applyBorder="1" applyAlignment="1">
      <alignment horizontal="center" vertical="center" shrinkToFit="1"/>
    </xf>
    <xf numFmtId="180" fontId="2" fillId="33" borderId="96" xfId="0" applyNumberFormat="1" applyFont="1" applyFill="1" applyBorder="1" applyAlignment="1">
      <alignment horizontal="center" vertical="center" shrinkToFit="1"/>
    </xf>
    <xf numFmtId="180" fontId="2" fillId="33" borderId="0" xfId="0" applyNumberFormat="1" applyFont="1" applyFill="1" applyBorder="1" applyAlignment="1">
      <alignment horizontal="center" vertical="center" shrinkToFit="1"/>
    </xf>
    <xf numFmtId="180" fontId="2" fillId="33" borderId="64" xfId="0" applyNumberFormat="1" applyFont="1" applyFill="1" applyBorder="1" applyAlignment="1">
      <alignment horizontal="center" vertical="center" shrinkToFit="1"/>
    </xf>
    <xf numFmtId="180" fontId="2" fillId="33" borderId="21" xfId="0" applyNumberFormat="1" applyFont="1" applyFill="1" applyBorder="1" applyAlignment="1">
      <alignment horizontal="center" vertical="center" shrinkToFit="1"/>
    </xf>
    <xf numFmtId="180" fontId="2" fillId="33" borderId="82" xfId="0" applyNumberFormat="1" applyFont="1" applyFill="1" applyBorder="1" applyAlignment="1">
      <alignment horizontal="center" vertical="center" shrinkToFit="1"/>
    </xf>
    <xf numFmtId="180" fontId="2" fillId="33" borderId="65" xfId="0" applyNumberFormat="1" applyFont="1" applyFill="1" applyBorder="1" applyAlignment="1">
      <alignment horizontal="center" vertical="center" shrinkToFit="1"/>
    </xf>
    <xf numFmtId="180" fontId="2" fillId="33" borderId="74" xfId="0" applyNumberFormat="1" applyFont="1" applyFill="1" applyBorder="1" applyAlignment="1">
      <alignment horizontal="center" vertical="center" shrinkToFit="1"/>
    </xf>
    <xf numFmtId="180" fontId="2" fillId="33" borderId="66" xfId="0" applyNumberFormat="1" applyFont="1" applyFill="1" applyBorder="1" applyAlignment="1">
      <alignment horizontal="center" vertical="center" shrinkToFit="1"/>
    </xf>
    <xf numFmtId="180" fontId="2" fillId="33" borderId="97" xfId="0" applyNumberFormat="1" applyFont="1" applyFill="1" applyBorder="1" applyAlignment="1">
      <alignment horizontal="center" vertical="center" shrinkToFit="1"/>
    </xf>
    <xf numFmtId="180" fontId="2" fillId="33" borderId="98" xfId="0" applyNumberFormat="1" applyFont="1" applyFill="1" applyBorder="1" applyAlignment="1">
      <alignment horizontal="center" vertical="center" shrinkToFit="1"/>
    </xf>
    <xf numFmtId="180" fontId="2" fillId="33" borderId="99" xfId="0" applyNumberFormat="1" applyFont="1" applyFill="1" applyBorder="1" applyAlignment="1">
      <alignment horizontal="center" vertical="center" shrinkToFit="1"/>
    </xf>
    <xf numFmtId="180" fontId="2" fillId="33" borderId="43" xfId="0" applyNumberFormat="1" applyFont="1" applyFill="1" applyBorder="1" applyAlignment="1">
      <alignment horizontal="center" vertical="center" shrinkToFit="1"/>
    </xf>
    <xf numFmtId="0" fontId="2" fillId="33" borderId="10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133350</xdr:rowOff>
    </xdr:from>
    <xdr:to>
      <xdr:col>0</xdr:col>
      <xdr:colOff>0</xdr:colOff>
      <xdr:row>38</xdr:row>
      <xdr:rowOff>161925</xdr:rowOff>
    </xdr:to>
    <xdr:sp>
      <xdr:nvSpPr>
        <xdr:cNvPr id="1" name="AutoShape 17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133350</xdr:rowOff>
    </xdr:from>
    <xdr:to>
      <xdr:col>0</xdr:col>
      <xdr:colOff>0</xdr:colOff>
      <xdr:row>38</xdr:row>
      <xdr:rowOff>161925</xdr:rowOff>
    </xdr:to>
    <xdr:sp>
      <xdr:nvSpPr>
        <xdr:cNvPr id="2" name="AutoShape 18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152400</xdr:rowOff>
    </xdr:from>
    <xdr:to>
      <xdr:col>7</xdr:col>
      <xdr:colOff>180975</xdr:colOff>
      <xdr:row>38</xdr:row>
      <xdr:rowOff>180975</xdr:rowOff>
    </xdr:to>
    <xdr:sp>
      <xdr:nvSpPr>
        <xdr:cNvPr id="3" name="AutoShape 19"/>
        <xdr:cNvSpPr>
          <a:spLocks/>
        </xdr:cNvSpPr>
      </xdr:nvSpPr>
      <xdr:spPr>
        <a:xfrm>
          <a:off x="0" y="1034415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152400</xdr:rowOff>
    </xdr:from>
    <xdr:to>
      <xdr:col>11</xdr:col>
      <xdr:colOff>180975</xdr:colOff>
      <xdr:row>38</xdr:row>
      <xdr:rowOff>180975</xdr:rowOff>
    </xdr:to>
    <xdr:sp>
      <xdr:nvSpPr>
        <xdr:cNvPr id="4" name="AutoShape 20"/>
        <xdr:cNvSpPr>
          <a:spLocks/>
        </xdr:cNvSpPr>
      </xdr:nvSpPr>
      <xdr:spPr>
        <a:xfrm>
          <a:off x="0" y="1034415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152400</xdr:rowOff>
    </xdr:from>
    <xdr:to>
      <xdr:col>3</xdr:col>
      <xdr:colOff>171450</xdr:colOff>
      <xdr:row>38</xdr:row>
      <xdr:rowOff>180975</xdr:rowOff>
    </xdr:to>
    <xdr:sp>
      <xdr:nvSpPr>
        <xdr:cNvPr id="5" name="AutoShape 21"/>
        <xdr:cNvSpPr>
          <a:spLocks/>
        </xdr:cNvSpPr>
      </xdr:nvSpPr>
      <xdr:spPr>
        <a:xfrm>
          <a:off x="0" y="1034415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36</xdr:row>
      <xdr:rowOff>142875</xdr:rowOff>
    </xdr:from>
    <xdr:to>
      <xdr:col>15</xdr:col>
      <xdr:colOff>180975</xdr:colOff>
      <xdr:row>38</xdr:row>
      <xdr:rowOff>171450</xdr:rowOff>
    </xdr:to>
    <xdr:sp>
      <xdr:nvSpPr>
        <xdr:cNvPr id="6" name="AutoShape 22"/>
        <xdr:cNvSpPr>
          <a:spLocks/>
        </xdr:cNvSpPr>
      </xdr:nvSpPr>
      <xdr:spPr>
        <a:xfrm>
          <a:off x="0" y="10334625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36</xdr:row>
      <xdr:rowOff>142875</xdr:rowOff>
    </xdr:from>
    <xdr:to>
      <xdr:col>19</xdr:col>
      <xdr:colOff>180975</xdr:colOff>
      <xdr:row>38</xdr:row>
      <xdr:rowOff>171450</xdr:rowOff>
    </xdr:to>
    <xdr:sp>
      <xdr:nvSpPr>
        <xdr:cNvPr id="7" name="AutoShape 29"/>
        <xdr:cNvSpPr>
          <a:spLocks/>
        </xdr:cNvSpPr>
      </xdr:nvSpPr>
      <xdr:spPr>
        <a:xfrm>
          <a:off x="0" y="10334625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36</xdr:row>
      <xdr:rowOff>142875</xdr:rowOff>
    </xdr:from>
    <xdr:to>
      <xdr:col>19</xdr:col>
      <xdr:colOff>180975</xdr:colOff>
      <xdr:row>38</xdr:row>
      <xdr:rowOff>171450</xdr:rowOff>
    </xdr:to>
    <xdr:sp>
      <xdr:nvSpPr>
        <xdr:cNvPr id="8" name="AutoShape 30"/>
        <xdr:cNvSpPr>
          <a:spLocks/>
        </xdr:cNvSpPr>
      </xdr:nvSpPr>
      <xdr:spPr>
        <a:xfrm>
          <a:off x="0" y="10334625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36</xdr:row>
      <xdr:rowOff>133350</xdr:rowOff>
    </xdr:from>
    <xdr:to>
      <xdr:col>23</xdr:col>
      <xdr:colOff>161925</xdr:colOff>
      <xdr:row>38</xdr:row>
      <xdr:rowOff>161925</xdr:rowOff>
    </xdr:to>
    <xdr:sp>
      <xdr:nvSpPr>
        <xdr:cNvPr id="9" name="AutoShape 31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36</xdr:row>
      <xdr:rowOff>133350</xdr:rowOff>
    </xdr:from>
    <xdr:to>
      <xdr:col>23</xdr:col>
      <xdr:colOff>161925</xdr:colOff>
      <xdr:row>38</xdr:row>
      <xdr:rowOff>161925</xdr:rowOff>
    </xdr:to>
    <xdr:sp>
      <xdr:nvSpPr>
        <xdr:cNvPr id="10" name="AutoShape 32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36</xdr:row>
      <xdr:rowOff>133350</xdr:rowOff>
    </xdr:from>
    <xdr:to>
      <xdr:col>31</xdr:col>
      <xdr:colOff>161925</xdr:colOff>
      <xdr:row>38</xdr:row>
      <xdr:rowOff>161925</xdr:rowOff>
    </xdr:to>
    <xdr:sp>
      <xdr:nvSpPr>
        <xdr:cNvPr id="11" name="AutoShape 33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36</xdr:row>
      <xdr:rowOff>133350</xdr:rowOff>
    </xdr:from>
    <xdr:to>
      <xdr:col>31</xdr:col>
      <xdr:colOff>161925</xdr:colOff>
      <xdr:row>38</xdr:row>
      <xdr:rowOff>161925</xdr:rowOff>
    </xdr:to>
    <xdr:sp>
      <xdr:nvSpPr>
        <xdr:cNvPr id="12" name="AutoShape 34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36</xdr:row>
      <xdr:rowOff>133350</xdr:rowOff>
    </xdr:from>
    <xdr:to>
      <xdr:col>27</xdr:col>
      <xdr:colOff>161925</xdr:colOff>
      <xdr:row>38</xdr:row>
      <xdr:rowOff>161925</xdr:rowOff>
    </xdr:to>
    <xdr:sp>
      <xdr:nvSpPr>
        <xdr:cNvPr id="13" name="AutoShape 33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36</xdr:row>
      <xdr:rowOff>133350</xdr:rowOff>
    </xdr:from>
    <xdr:to>
      <xdr:col>27</xdr:col>
      <xdr:colOff>161925</xdr:colOff>
      <xdr:row>38</xdr:row>
      <xdr:rowOff>161925</xdr:rowOff>
    </xdr:to>
    <xdr:sp>
      <xdr:nvSpPr>
        <xdr:cNvPr id="14" name="AutoShape 34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142875</xdr:rowOff>
    </xdr:from>
    <xdr:to>
      <xdr:col>11</xdr:col>
      <xdr:colOff>180975</xdr:colOff>
      <xdr:row>38</xdr:row>
      <xdr:rowOff>171450</xdr:rowOff>
    </xdr:to>
    <xdr:sp>
      <xdr:nvSpPr>
        <xdr:cNvPr id="15" name="AutoShape 22"/>
        <xdr:cNvSpPr>
          <a:spLocks/>
        </xdr:cNvSpPr>
      </xdr:nvSpPr>
      <xdr:spPr>
        <a:xfrm>
          <a:off x="0" y="10334625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36</xdr:row>
      <xdr:rowOff>142875</xdr:rowOff>
    </xdr:from>
    <xdr:to>
      <xdr:col>15</xdr:col>
      <xdr:colOff>180975</xdr:colOff>
      <xdr:row>38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0" y="10334625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36</xdr:row>
      <xdr:rowOff>142875</xdr:rowOff>
    </xdr:from>
    <xdr:to>
      <xdr:col>15</xdr:col>
      <xdr:colOff>180975</xdr:colOff>
      <xdr:row>38</xdr:row>
      <xdr:rowOff>171450</xdr:rowOff>
    </xdr:to>
    <xdr:sp>
      <xdr:nvSpPr>
        <xdr:cNvPr id="17" name="AutoShape 30"/>
        <xdr:cNvSpPr>
          <a:spLocks/>
        </xdr:cNvSpPr>
      </xdr:nvSpPr>
      <xdr:spPr>
        <a:xfrm>
          <a:off x="0" y="10334625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36</xdr:row>
      <xdr:rowOff>133350</xdr:rowOff>
    </xdr:from>
    <xdr:to>
      <xdr:col>27</xdr:col>
      <xdr:colOff>161925</xdr:colOff>
      <xdr:row>38</xdr:row>
      <xdr:rowOff>161925</xdr:rowOff>
    </xdr:to>
    <xdr:sp>
      <xdr:nvSpPr>
        <xdr:cNvPr id="18" name="AutoShape 33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36</xdr:row>
      <xdr:rowOff>133350</xdr:rowOff>
    </xdr:from>
    <xdr:to>
      <xdr:col>27</xdr:col>
      <xdr:colOff>161925</xdr:colOff>
      <xdr:row>38</xdr:row>
      <xdr:rowOff>161925</xdr:rowOff>
    </xdr:to>
    <xdr:sp>
      <xdr:nvSpPr>
        <xdr:cNvPr id="19" name="AutoShape 34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36</xdr:row>
      <xdr:rowOff>133350</xdr:rowOff>
    </xdr:from>
    <xdr:to>
      <xdr:col>23</xdr:col>
      <xdr:colOff>161925</xdr:colOff>
      <xdr:row>38</xdr:row>
      <xdr:rowOff>161925</xdr:rowOff>
    </xdr:to>
    <xdr:sp>
      <xdr:nvSpPr>
        <xdr:cNvPr id="20" name="AutoShape 33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36</xdr:row>
      <xdr:rowOff>133350</xdr:rowOff>
    </xdr:from>
    <xdr:to>
      <xdr:col>23</xdr:col>
      <xdr:colOff>161925</xdr:colOff>
      <xdr:row>38</xdr:row>
      <xdr:rowOff>161925</xdr:rowOff>
    </xdr:to>
    <xdr:sp>
      <xdr:nvSpPr>
        <xdr:cNvPr id="21" name="AutoShape 34"/>
        <xdr:cNvSpPr>
          <a:spLocks/>
        </xdr:cNvSpPr>
      </xdr:nvSpPr>
      <xdr:spPr>
        <a:xfrm>
          <a:off x="0" y="10325100"/>
          <a:ext cx="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95250</xdr:colOff>
      <xdr:row>36</xdr:row>
      <xdr:rowOff>133350</xdr:rowOff>
    </xdr:from>
    <xdr:to>
      <xdr:col>39</xdr:col>
      <xdr:colOff>209550</xdr:colOff>
      <xdr:row>38</xdr:row>
      <xdr:rowOff>161925</xdr:rowOff>
    </xdr:to>
    <xdr:sp>
      <xdr:nvSpPr>
        <xdr:cNvPr id="22" name="AutoShape 34"/>
        <xdr:cNvSpPr>
          <a:spLocks/>
        </xdr:cNvSpPr>
      </xdr:nvSpPr>
      <xdr:spPr>
        <a:xfrm>
          <a:off x="1562100" y="10325100"/>
          <a:ext cx="1143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36</xdr:row>
      <xdr:rowOff>142875</xdr:rowOff>
    </xdr:from>
    <xdr:to>
      <xdr:col>35</xdr:col>
      <xdr:colOff>219075</xdr:colOff>
      <xdr:row>38</xdr:row>
      <xdr:rowOff>171450</xdr:rowOff>
    </xdr:to>
    <xdr:sp>
      <xdr:nvSpPr>
        <xdr:cNvPr id="23" name="AutoShape 34"/>
        <xdr:cNvSpPr>
          <a:spLocks/>
        </xdr:cNvSpPr>
      </xdr:nvSpPr>
      <xdr:spPr>
        <a:xfrm>
          <a:off x="352425" y="10334625"/>
          <a:ext cx="1143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85725</xdr:colOff>
      <xdr:row>36</xdr:row>
      <xdr:rowOff>123825</xdr:rowOff>
    </xdr:from>
    <xdr:to>
      <xdr:col>55</xdr:col>
      <xdr:colOff>200025</xdr:colOff>
      <xdr:row>38</xdr:row>
      <xdr:rowOff>152400</xdr:rowOff>
    </xdr:to>
    <xdr:sp>
      <xdr:nvSpPr>
        <xdr:cNvPr id="24" name="AutoShape 34"/>
        <xdr:cNvSpPr>
          <a:spLocks/>
        </xdr:cNvSpPr>
      </xdr:nvSpPr>
      <xdr:spPr>
        <a:xfrm>
          <a:off x="6429375" y="10315575"/>
          <a:ext cx="1143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104775</xdr:colOff>
      <xdr:row>36</xdr:row>
      <xdr:rowOff>133350</xdr:rowOff>
    </xdr:from>
    <xdr:to>
      <xdr:col>43</xdr:col>
      <xdr:colOff>219075</xdr:colOff>
      <xdr:row>38</xdr:row>
      <xdr:rowOff>161925</xdr:rowOff>
    </xdr:to>
    <xdr:sp>
      <xdr:nvSpPr>
        <xdr:cNvPr id="25" name="AutoShape 34"/>
        <xdr:cNvSpPr>
          <a:spLocks/>
        </xdr:cNvSpPr>
      </xdr:nvSpPr>
      <xdr:spPr>
        <a:xfrm>
          <a:off x="2790825" y="10325100"/>
          <a:ext cx="1143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66675</xdr:colOff>
      <xdr:row>36</xdr:row>
      <xdr:rowOff>133350</xdr:rowOff>
    </xdr:from>
    <xdr:to>
      <xdr:col>47</xdr:col>
      <xdr:colOff>180975</xdr:colOff>
      <xdr:row>38</xdr:row>
      <xdr:rowOff>161925</xdr:rowOff>
    </xdr:to>
    <xdr:sp>
      <xdr:nvSpPr>
        <xdr:cNvPr id="26" name="AutoShape 34"/>
        <xdr:cNvSpPr>
          <a:spLocks/>
        </xdr:cNvSpPr>
      </xdr:nvSpPr>
      <xdr:spPr>
        <a:xfrm>
          <a:off x="3971925" y="10325100"/>
          <a:ext cx="1143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36</xdr:row>
      <xdr:rowOff>142875</xdr:rowOff>
    </xdr:from>
    <xdr:to>
      <xdr:col>51</xdr:col>
      <xdr:colOff>209550</xdr:colOff>
      <xdr:row>38</xdr:row>
      <xdr:rowOff>171450</xdr:rowOff>
    </xdr:to>
    <xdr:sp>
      <xdr:nvSpPr>
        <xdr:cNvPr id="27" name="AutoShape 34"/>
        <xdr:cNvSpPr>
          <a:spLocks/>
        </xdr:cNvSpPr>
      </xdr:nvSpPr>
      <xdr:spPr>
        <a:xfrm>
          <a:off x="5219700" y="10334625"/>
          <a:ext cx="1143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3"/>
  <sheetViews>
    <sheetView tabSelected="1" view="pageLayout" zoomScaleNormal="75" zoomScaleSheetLayoutView="80" workbookViewId="0" topLeftCell="AI1">
      <selection activeCell="AK32" sqref="AK32"/>
    </sheetView>
  </sheetViews>
  <sheetFormatPr defaultColWidth="9.00390625" defaultRowHeight="13.5"/>
  <cols>
    <col min="1" max="1" width="6.00390625" style="1" hidden="1" customWidth="1"/>
    <col min="2" max="2" width="12.75390625" style="1" hidden="1" customWidth="1"/>
    <col min="3" max="3" width="6.125" style="1" hidden="1" customWidth="1"/>
    <col min="4" max="4" width="3.25390625" style="1" hidden="1" customWidth="1"/>
    <col min="5" max="5" width="6.125" style="1" hidden="1" customWidth="1"/>
    <col min="6" max="6" width="3.25390625" style="1" hidden="1" customWidth="1"/>
    <col min="7" max="7" width="6.125" style="1" hidden="1" customWidth="1"/>
    <col min="8" max="8" width="3.25390625" style="1" hidden="1" customWidth="1"/>
    <col min="9" max="9" width="6.125" style="1" hidden="1" customWidth="1"/>
    <col min="10" max="10" width="3.25390625" style="1" hidden="1" customWidth="1"/>
    <col min="11" max="11" width="6.125" style="1" hidden="1" customWidth="1"/>
    <col min="12" max="12" width="3.25390625" style="1" hidden="1" customWidth="1"/>
    <col min="13" max="13" width="6.125" style="1" hidden="1" customWidth="1"/>
    <col min="14" max="14" width="3.25390625" style="1" hidden="1" customWidth="1"/>
    <col min="15" max="15" width="6.125" style="1" hidden="1" customWidth="1"/>
    <col min="16" max="16" width="3.25390625" style="1" hidden="1" customWidth="1"/>
    <col min="17" max="17" width="6.125" style="1" hidden="1" customWidth="1"/>
    <col min="18" max="18" width="3.125" style="1" hidden="1" customWidth="1"/>
    <col min="19" max="19" width="6.125" style="1" hidden="1" customWidth="1"/>
    <col min="20" max="20" width="3.25390625" style="1" hidden="1" customWidth="1"/>
    <col min="21" max="21" width="6.125" style="1" hidden="1" customWidth="1"/>
    <col min="22" max="22" width="3.25390625" style="1" hidden="1" customWidth="1"/>
    <col min="23" max="23" width="6.125" style="1" hidden="1" customWidth="1"/>
    <col min="24" max="24" width="3.25390625" style="1" hidden="1" customWidth="1"/>
    <col min="25" max="25" width="6.125" style="1" hidden="1" customWidth="1"/>
    <col min="26" max="26" width="3.25390625" style="1" hidden="1" customWidth="1"/>
    <col min="27" max="27" width="6.125" style="1" hidden="1" customWidth="1"/>
    <col min="28" max="28" width="3.25390625" style="1" hidden="1" customWidth="1"/>
    <col min="29" max="29" width="6.125" style="1" hidden="1" customWidth="1"/>
    <col min="30" max="30" width="3.25390625" style="1" hidden="1" customWidth="1"/>
    <col min="31" max="31" width="6.125" style="1" hidden="1" customWidth="1"/>
    <col min="32" max="32" width="3.25390625" style="1" hidden="1" customWidth="1"/>
    <col min="33" max="33" width="6.125" style="1" hidden="1" customWidth="1"/>
    <col min="34" max="34" width="3.25390625" style="1" hidden="1" customWidth="1"/>
    <col min="35" max="35" width="3.25390625" style="1" customWidth="1"/>
    <col min="36" max="63" width="4.00390625" style="1" customWidth="1"/>
    <col min="64" max="16384" width="9.00390625" style="1" customWidth="1"/>
  </cols>
  <sheetData>
    <row r="1" spans="1:58" ht="18.75" customHeight="1">
      <c r="A1" s="135" t="s">
        <v>8</v>
      </c>
      <c r="B1" s="136"/>
      <c r="C1" s="136">
        <v>16</v>
      </c>
      <c r="D1" s="136"/>
      <c r="E1" s="136"/>
      <c r="F1" s="111"/>
      <c r="G1" s="135">
        <v>17</v>
      </c>
      <c r="H1" s="136"/>
      <c r="I1" s="136"/>
      <c r="J1" s="136"/>
      <c r="K1" s="111">
        <v>19</v>
      </c>
      <c r="L1" s="112"/>
      <c r="M1" s="112"/>
      <c r="N1" s="113"/>
      <c r="O1" s="111">
        <v>20</v>
      </c>
      <c r="P1" s="112"/>
      <c r="Q1" s="112"/>
      <c r="R1" s="112"/>
      <c r="S1" s="111">
        <v>21</v>
      </c>
      <c r="T1" s="112"/>
      <c r="U1" s="112"/>
      <c r="V1" s="152"/>
      <c r="W1" s="112">
        <v>22</v>
      </c>
      <c r="X1" s="112"/>
      <c r="Y1" s="112"/>
      <c r="Z1" s="112"/>
      <c r="AA1" s="111">
        <v>23</v>
      </c>
      <c r="AB1" s="112"/>
      <c r="AC1" s="112"/>
      <c r="AD1" s="112"/>
      <c r="AE1" s="117">
        <v>24</v>
      </c>
      <c r="AF1" s="112"/>
      <c r="AG1" s="112"/>
      <c r="AH1" s="112"/>
      <c r="AI1" s="111">
        <v>7</v>
      </c>
      <c r="AJ1" s="112"/>
      <c r="AK1" s="112"/>
      <c r="AL1" s="113"/>
      <c r="AM1" s="105" t="s">
        <v>32</v>
      </c>
      <c r="AN1" s="106"/>
      <c r="AO1" s="106"/>
      <c r="AP1" s="107"/>
      <c r="AQ1" s="105" t="s">
        <v>33</v>
      </c>
      <c r="AR1" s="106"/>
      <c r="AS1" s="106"/>
      <c r="AT1" s="107"/>
      <c r="AU1" s="105" t="s">
        <v>34</v>
      </c>
      <c r="AV1" s="106"/>
      <c r="AW1" s="106"/>
      <c r="AX1" s="107"/>
      <c r="AY1" s="105" t="s">
        <v>35</v>
      </c>
      <c r="AZ1" s="156"/>
      <c r="BA1" s="156"/>
      <c r="BB1" s="157"/>
      <c r="BC1" s="106" t="s">
        <v>36</v>
      </c>
      <c r="BD1" s="156"/>
      <c r="BE1" s="156"/>
      <c r="BF1" s="158"/>
    </row>
    <row r="2" spans="1:58" ht="18.75" customHeight="1">
      <c r="A2" s="137" t="s">
        <v>9</v>
      </c>
      <c r="B2" s="138"/>
      <c r="C2" s="121" t="s">
        <v>0</v>
      </c>
      <c r="D2" s="102" t="s">
        <v>2</v>
      </c>
      <c r="E2" s="121" t="s">
        <v>1</v>
      </c>
      <c r="F2" s="114" t="s">
        <v>3</v>
      </c>
      <c r="G2" s="143" t="s">
        <v>0</v>
      </c>
      <c r="H2" s="102" t="s">
        <v>2</v>
      </c>
      <c r="I2" s="121" t="s">
        <v>1</v>
      </c>
      <c r="J2" s="102" t="s">
        <v>3</v>
      </c>
      <c r="K2" s="108" t="s">
        <v>0</v>
      </c>
      <c r="L2" s="102" t="s">
        <v>2</v>
      </c>
      <c r="M2" s="108" t="s">
        <v>1</v>
      </c>
      <c r="N2" s="102" t="s">
        <v>3</v>
      </c>
      <c r="O2" s="108" t="s">
        <v>0</v>
      </c>
      <c r="P2" s="102" t="s">
        <v>2</v>
      </c>
      <c r="Q2" s="108" t="s">
        <v>1</v>
      </c>
      <c r="R2" s="114" t="s">
        <v>3</v>
      </c>
      <c r="S2" s="108" t="s">
        <v>0</v>
      </c>
      <c r="T2" s="102" t="s">
        <v>2</v>
      </c>
      <c r="U2" s="108" t="s">
        <v>1</v>
      </c>
      <c r="V2" s="153" t="s">
        <v>3</v>
      </c>
      <c r="W2" s="124" t="s">
        <v>0</v>
      </c>
      <c r="X2" s="102" t="s">
        <v>2</v>
      </c>
      <c r="Y2" s="108" t="s">
        <v>1</v>
      </c>
      <c r="Z2" s="114" t="s">
        <v>3</v>
      </c>
      <c r="AA2" s="108" t="s">
        <v>0</v>
      </c>
      <c r="AB2" s="102" t="s">
        <v>2</v>
      </c>
      <c r="AC2" s="108" t="s">
        <v>1</v>
      </c>
      <c r="AD2" s="114" t="s">
        <v>3</v>
      </c>
      <c r="AE2" s="118" t="s">
        <v>0</v>
      </c>
      <c r="AF2" s="102" t="s">
        <v>2</v>
      </c>
      <c r="AG2" s="108" t="s">
        <v>1</v>
      </c>
      <c r="AH2" s="114" t="s">
        <v>3</v>
      </c>
      <c r="AI2" s="108" t="s">
        <v>0</v>
      </c>
      <c r="AJ2" s="102" t="s">
        <v>2</v>
      </c>
      <c r="AK2" s="108" t="s">
        <v>1</v>
      </c>
      <c r="AL2" s="102" t="s">
        <v>3</v>
      </c>
      <c r="AM2" s="108" t="s">
        <v>0</v>
      </c>
      <c r="AN2" s="102" t="s">
        <v>2</v>
      </c>
      <c r="AO2" s="108" t="s">
        <v>1</v>
      </c>
      <c r="AP2" s="102" t="s">
        <v>3</v>
      </c>
      <c r="AQ2" s="146" t="s">
        <v>0</v>
      </c>
      <c r="AR2" s="149" t="s">
        <v>2</v>
      </c>
      <c r="AS2" s="146" t="s">
        <v>1</v>
      </c>
      <c r="AT2" s="149" t="s">
        <v>3</v>
      </c>
      <c r="AU2" s="108" t="s">
        <v>0</v>
      </c>
      <c r="AV2" s="102" t="s">
        <v>2</v>
      </c>
      <c r="AW2" s="108" t="s">
        <v>1</v>
      </c>
      <c r="AX2" s="102" t="s">
        <v>3</v>
      </c>
      <c r="AY2" s="108" t="s">
        <v>0</v>
      </c>
      <c r="AZ2" s="102" t="s">
        <v>2</v>
      </c>
      <c r="BA2" s="108" t="s">
        <v>1</v>
      </c>
      <c r="BB2" s="102" t="s">
        <v>3</v>
      </c>
      <c r="BC2" s="124" t="s">
        <v>0</v>
      </c>
      <c r="BD2" s="102" t="s">
        <v>2</v>
      </c>
      <c r="BE2" s="108" t="s">
        <v>1</v>
      </c>
      <c r="BF2" s="153" t="s">
        <v>3</v>
      </c>
    </row>
    <row r="3" spans="1:58" ht="22.5" customHeight="1">
      <c r="A3" s="139" t="s">
        <v>10</v>
      </c>
      <c r="B3" s="141" t="s">
        <v>11</v>
      </c>
      <c r="C3" s="122"/>
      <c r="D3" s="103"/>
      <c r="E3" s="122"/>
      <c r="F3" s="115"/>
      <c r="G3" s="144"/>
      <c r="H3" s="103"/>
      <c r="I3" s="122"/>
      <c r="J3" s="103"/>
      <c r="K3" s="109"/>
      <c r="L3" s="103"/>
      <c r="M3" s="109"/>
      <c r="N3" s="103"/>
      <c r="O3" s="109"/>
      <c r="P3" s="103"/>
      <c r="Q3" s="109"/>
      <c r="R3" s="115"/>
      <c r="S3" s="109"/>
      <c r="T3" s="103"/>
      <c r="U3" s="109"/>
      <c r="V3" s="154"/>
      <c r="W3" s="125"/>
      <c r="X3" s="103"/>
      <c r="Y3" s="109"/>
      <c r="Z3" s="115"/>
      <c r="AA3" s="109"/>
      <c r="AB3" s="103"/>
      <c r="AC3" s="109"/>
      <c r="AD3" s="115"/>
      <c r="AE3" s="119"/>
      <c r="AF3" s="103"/>
      <c r="AG3" s="109"/>
      <c r="AH3" s="115"/>
      <c r="AI3" s="109"/>
      <c r="AJ3" s="103"/>
      <c r="AK3" s="109"/>
      <c r="AL3" s="103"/>
      <c r="AM3" s="109"/>
      <c r="AN3" s="103"/>
      <c r="AO3" s="109"/>
      <c r="AP3" s="103"/>
      <c r="AQ3" s="147"/>
      <c r="AR3" s="150"/>
      <c r="AS3" s="147"/>
      <c r="AT3" s="150"/>
      <c r="AU3" s="109"/>
      <c r="AV3" s="103"/>
      <c r="AW3" s="109"/>
      <c r="AX3" s="103"/>
      <c r="AY3" s="109"/>
      <c r="AZ3" s="103"/>
      <c r="BA3" s="109"/>
      <c r="BB3" s="103"/>
      <c r="BC3" s="125"/>
      <c r="BD3" s="103"/>
      <c r="BE3" s="109"/>
      <c r="BF3" s="154"/>
    </row>
    <row r="4" spans="1:58" ht="22.5" customHeight="1" thickBot="1">
      <c r="A4" s="140"/>
      <c r="B4" s="142"/>
      <c r="C4" s="123"/>
      <c r="D4" s="104"/>
      <c r="E4" s="123"/>
      <c r="F4" s="116"/>
      <c r="G4" s="145"/>
      <c r="H4" s="104"/>
      <c r="I4" s="123"/>
      <c r="J4" s="104"/>
      <c r="K4" s="110"/>
      <c r="L4" s="104"/>
      <c r="M4" s="110"/>
      <c r="N4" s="104"/>
      <c r="O4" s="110"/>
      <c r="P4" s="104"/>
      <c r="Q4" s="110"/>
      <c r="R4" s="116"/>
      <c r="S4" s="110"/>
      <c r="T4" s="104"/>
      <c r="U4" s="110"/>
      <c r="V4" s="155"/>
      <c r="W4" s="126"/>
      <c r="X4" s="104"/>
      <c r="Y4" s="110"/>
      <c r="Z4" s="116"/>
      <c r="AA4" s="110"/>
      <c r="AB4" s="104"/>
      <c r="AC4" s="110"/>
      <c r="AD4" s="116"/>
      <c r="AE4" s="120"/>
      <c r="AF4" s="104"/>
      <c r="AG4" s="110"/>
      <c r="AH4" s="116"/>
      <c r="AI4" s="110"/>
      <c r="AJ4" s="104"/>
      <c r="AK4" s="110"/>
      <c r="AL4" s="104"/>
      <c r="AM4" s="110"/>
      <c r="AN4" s="104"/>
      <c r="AO4" s="110"/>
      <c r="AP4" s="104"/>
      <c r="AQ4" s="148"/>
      <c r="AR4" s="151"/>
      <c r="AS4" s="148"/>
      <c r="AT4" s="151"/>
      <c r="AU4" s="110"/>
      <c r="AV4" s="104"/>
      <c r="AW4" s="110"/>
      <c r="AX4" s="104"/>
      <c r="AY4" s="110"/>
      <c r="AZ4" s="104"/>
      <c r="BA4" s="110"/>
      <c r="BB4" s="104"/>
      <c r="BC4" s="126"/>
      <c r="BD4" s="104"/>
      <c r="BE4" s="110"/>
      <c r="BF4" s="155"/>
    </row>
    <row r="5" spans="1:58" ht="22.5" customHeight="1">
      <c r="A5" s="130" t="s">
        <v>26</v>
      </c>
      <c r="B5" s="28" t="s">
        <v>12</v>
      </c>
      <c r="C5" s="3">
        <v>11</v>
      </c>
      <c r="D5" s="4"/>
      <c r="E5" s="3">
        <v>35</v>
      </c>
      <c r="F5" s="26"/>
      <c r="G5" s="53">
        <v>12</v>
      </c>
      <c r="H5" s="4"/>
      <c r="I5" s="3">
        <v>32</v>
      </c>
      <c r="J5" s="4"/>
      <c r="K5" s="3">
        <v>12</v>
      </c>
      <c r="L5" s="4"/>
      <c r="M5" s="3">
        <v>30</v>
      </c>
      <c r="N5" s="4"/>
      <c r="O5" s="3">
        <v>10</v>
      </c>
      <c r="P5" s="4"/>
      <c r="Q5" s="3">
        <v>27</v>
      </c>
      <c r="R5" s="26"/>
      <c r="S5" s="3">
        <v>11</v>
      </c>
      <c r="T5" s="4"/>
      <c r="U5" s="34">
        <v>28</v>
      </c>
      <c r="V5" s="18"/>
      <c r="W5" s="34">
        <v>7</v>
      </c>
      <c r="X5" s="4"/>
      <c r="Y5" s="3">
        <v>17</v>
      </c>
      <c r="Z5" s="26"/>
      <c r="AA5" s="3">
        <v>8</v>
      </c>
      <c r="AB5" s="4"/>
      <c r="AC5" s="3">
        <v>20</v>
      </c>
      <c r="AD5" s="26"/>
      <c r="AE5" s="53">
        <v>7</v>
      </c>
      <c r="AF5" s="4"/>
      <c r="AG5" s="3">
        <v>18</v>
      </c>
      <c r="AH5" s="26"/>
      <c r="AI5" s="3">
        <v>8</v>
      </c>
      <c r="AJ5" s="4"/>
      <c r="AK5" s="3">
        <v>21</v>
      </c>
      <c r="AL5" s="4"/>
      <c r="AM5" s="44">
        <v>6</v>
      </c>
      <c r="AN5" s="45"/>
      <c r="AO5" s="46">
        <v>15</v>
      </c>
      <c r="AP5" s="45"/>
      <c r="AQ5" s="34">
        <v>6</v>
      </c>
      <c r="AR5" s="4"/>
      <c r="AS5" s="3">
        <v>12</v>
      </c>
      <c r="AT5" s="26"/>
      <c r="AU5" s="3">
        <v>5</v>
      </c>
      <c r="AV5" s="4"/>
      <c r="AW5" s="3">
        <v>10</v>
      </c>
      <c r="AX5" s="4"/>
      <c r="AY5" s="3">
        <v>5</v>
      </c>
      <c r="AZ5" s="4"/>
      <c r="BA5" s="3">
        <v>12</v>
      </c>
      <c r="BB5" s="4"/>
      <c r="BC5" s="34">
        <v>7</v>
      </c>
      <c r="BD5" s="4"/>
      <c r="BE5" s="3">
        <v>16</v>
      </c>
      <c r="BF5" s="18"/>
    </row>
    <row r="6" spans="1:58" ht="22.5" customHeight="1">
      <c r="A6" s="131"/>
      <c r="B6" s="29" t="s">
        <v>13</v>
      </c>
      <c r="C6" s="5">
        <v>17</v>
      </c>
      <c r="D6" s="6"/>
      <c r="E6" s="5">
        <v>46</v>
      </c>
      <c r="F6" s="27"/>
      <c r="G6" s="54">
        <v>20</v>
      </c>
      <c r="H6" s="6"/>
      <c r="I6" s="5">
        <v>52</v>
      </c>
      <c r="J6" s="6"/>
      <c r="K6" s="5">
        <v>21</v>
      </c>
      <c r="L6" s="6"/>
      <c r="M6" s="5">
        <v>59</v>
      </c>
      <c r="N6" s="6"/>
      <c r="O6" s="5">
        <v>22</v>
      </c>
      <c r="P6" s="6"/>
      <c r="Q6" s="5">
        <v>61</v>
      </c>
      <c r="R6" s="27"/>
      <c r="S6" s="5">
        <v>21</v>
      </c>
      <c r="T6" s="6"/>
      <c r="U6" s="35">
        <v>54</v>
      </c>
      <c r="V6" s="19"/>
      <c r="W6" s="35">
        <v>19</v>
      </c>
      <c r="X6" s="6"/>
      <c r="Y6" s="5">
        <v>53</v>
      </c>
      <c r="Z6" s="27"/>
      <c r="AA6" s="5">
        <v>19</v>
      </c>
      <c r="AB6" s="6"/>
      <c r="AC6" s="5">
        <v>51</v>
      </c>
      <c r="AD6" s="27"/>
      <c r="AE6" s="54">
        <v>17</v>
      </c>
      <c r="AF6" s="6"/>
      <c r="AG6" s="5">
        <v>47</v>
      </c>
      <c r="AH6" s="27"/>
      <c r="AI6" s="5">
        <v>18</v>
      </c>
      <c r="AJ6" s="6"/>
      <c r="AK6" s="5">
        <v>52</v>
      </c>
      <c r="AL6" s="6"/>
      <c r="AM6" s="47">
        <v>11</v>
      </c>
      <c r="AN6" s="48"/>
      <c r="AO6" s="49">
        <v>25</v>
      </c>
      <c r="AP6" s="48"/>
      <c r="AQ6" s="35">
        <v>11</v>
      </c>
      <c r="AR6" s="6"/>
      <c r="AS6" s="5">
        <v>27</v>
      </c>
      <c r="AT6" s="27"/>
      <c r="AU6" s="5">
        <v>10</v>
      </c>
      <c r="AV6" s="6"/>
      <c r="AW6" s="5">
        <v>21</v>
      </c>
      <c r="AX6" s="6"/>
      <c r="AY6" s="5">
        <v>10</v>
      </c>
      <c r="AZ6" s="6"/>
      <c r="BA6" s="5">
        <v>21</v>
      </c>
      <c r="BB6" s="6"/>
      <c r="BC6" s="35">
        <v>10</v>
      </c>
      <c r="BD6" s="6"/>
      <c r="BE6" s="5">
        <v>22</v>
      </c>
      <c r="BF6" s="19"/>
    </row>
    <row r="7" spans="1:58" ht="22.5" customHeight="1">
      <c r="A7" s="131"/>
      <c r="B7" s="29" t="s">
        <v>14</v>
      </c>
      <c r="C7" s="5">
        <v>10</v>
      </c>
      <c r="D7" s="6"/>
      <c r="E7" s="5">
        <v>24</v>
      </c>
      <c r="F7" s="27"/>
      <c r="G7" s="54">
        <v>10</v>
      </c>
      <c r="H7" s="6"/>
      <c r="I7" s="5">
        <v>24</v>
      </c>
      <c r="J7" s="6"/>
      <c r="K7" s="5">
        <v>11</v>
      </c>
      <c r="L7" s="6"/>
      <c r="M7" s="5">
        <v>28</v>
      </c>
      <c r="N7" s="6"/>
      <c r="O7" s="5">
        <v>11</v>
      </c>
      <c r="P7" s="6"/>
      <c r="Q7" s="5">
        <v>28</v>
      </c>
      <c r="R7" s="27"/>
      <c r="S7" s="5">
        <v>12</v>
      </c>
      <c r="T7" s="6"/>
      <c r="U7" s="35">
        <v>31</v>
      </c>
      <c r="V7" s="19"/>
      <c r="W7" s="35">
        <v>14</v>
      </c>
      <c r="X7" s="6"/>
      <c r="Y7" s="5">
        <v>35</v>
      </c>
      <c r="Z7" s="27"/>
      <c r="AA7" s="5">
        <v>14</v>
      </c>
      <c r="AB7" s="6"/>
      <c r="AC7" s="5">
        <v>38</v>
      </c>
      <c r="AD7" s="27"/>
      <c r="AE7" s="54">
        <v>14</v>
      </c>
      <c r="AF7" s="6"/>
      <c r="AG7" s="5">
        <v>40</v>
      </c>
      <c r="AH7" s="27"/>
      <c r="AI7" s="5">
        <v>10</v>
      </c>
      <c r="AJ7" s="6"/>
      <c r="AK7" s="5">
        <v>24</v>
      </c>
      <c r="AL7" s="6"/>
      <c r="AM7" s="47">
        <v>10</v>
      </c>
      <c r="AN7" s="48"/>
      <c r="AO7" s="49">
        <v>22</v>
      </c>
      <c r="AP7" s="48"/>
      <c r="AQ7" s="35">
        <v>8</v>
      </c>
      <c r="AR7" s="6"/>
      <c r="AS7" s="5">
        <v>18</v>
      </c>
      <c r="AT7" s="27"/>
      <c r="AU7" s="5">
        <v>12</v>
      </c>
      <c r="AV7" s="6"/>
      <c r="AW7" s="5">
        <v>24</v>
      </c>
      <c r="AX7" s="6"/>
      <c r="AY7" s="5">
        <v>13</v>
      </c>
      <c r="AZ7" s="6"/>
      <c r="BA7" s="5">
        <v>30</v>
      </c>
      <c r="BB7" s="6"/>
      <c r="BC7" s="35">
        <v>14</v>
      </c>
      <c r="BD7" s="6"/>
      <c r="BE7" s="5">
        <v>31</v>
      </c>
      <c r="BF7" s="19"/>
    </row>
    <row r="8" spans="1:58" ht="22.5" customHeight="1">
      <c r="A8" s="131"/>
      <c r="B8" s="29" t="s">
        <v>15</v>
      </c>
      <c r="C8" s="5">
        <v>38</v>
      </c>
      <c r="D8" s="6"/>
      <c r="E8" s="5">
        <v>202</v>
      </c>
      <c r="F8" s="27"/>
      <c r="G8" s="54">
        <v>37</v>
      </c>
      <c r="H8" s="6"/>
      <c r="I8" s="5">
        <v>201</v>
      </c>
      <c r="J8" s="6"/>
      <c r="K8" s="5">
        <v>34</v>
      </c>
      <c r="L8" s="6"/>
      <c r="M8" s="5">
        <v>160</v>
      </c>
      <c r="N8" s="6"/>
      <c r="O8" s="5">
        <v>37</v>
      </c>
      <c r="P8" s="6"/>
      <c r="Q8" s="5">
        <v>154</v>
      </c>
      <c r="R8" s="27"/>
      <c r="S8" s="5">
        <v>33</v>
      </c>
      <c r="T8" s="6"/>
      <c r="U8" s="35">
        <v>148</v>
      </c>
      <c r="V8" s="19"/>
      <c r="W8" s="35">
        <v>35</v>
      </c>
      <c r="X8" s="6"/>
      <c r="Y8" s="5">
        <v>160</v>
      </c>
      <c r="Z8" s="27"/>
      <c r="AA8" s="5">
        <v>36</v>
      </c>
      <c r="AB8" s="6"/>
      <c r="AC8" s="5">
        <v>156</v>
      </c>
      <c r="AD8" s="27"/>
      <c r="AE8" s="54">
        <v>35</v>
      </c>
      <c r="AF8" s="6"/>
      <c r="AG8" s="5">
        <v>155</v>
      </c>
      <c r="AH8" s="27"/>
      <c r="AI8" s="5">
        <v>46</v>
      </c>
      <c r="AJ8" s="6"/>
      <c r="AK8" s="5">
        <v>285</v>
      </c>
      <c r="AL8" s="6"/>
      <c r="AM8" s="47">
        <v>31</v>
      </c>
      <c r="AN8" s="48"/>
      <c r="AO8" s="49">
        <v>100</v>
      </c>
      <c r="AP8" s="48"/>
      <c r="AQ8" s="35">
        <v>29</v>
      </c>
      <c r="AR8" s="6"/>
      <c r="AS8" s="5">
        <v>90</v>
      </c>
      <c r="AT8" s="27"/>
      <c r="AU8" s="5">
        <v>29</v>
      </c>
      <c r="AV8" s="6"/>
      <c r="AW8" s="5">
        <v>86</v>
      </c>
      <c r="AX8" s="6"/>
      <c r="AY8" s="5">
        <v>28</v>
      </c>
      <c r="AZ8" s="6"/>
      <c r="BA8" s="5">
        <v>75</v>
      </c>
      <c r="BB8" s="6"/>
      <c r="BC8" s="35">
        <v>27</v>
      </c>
      <c r="BD8" s="6"/>
      <c r="BE8" s="5">
        <v>75</v>
      </c>
      <c r="BF8" s="19"/>
    </row>
    <row r="9" spans="1:58" ht="22.5" customHeight="1" thickBot="1">
      <c r="A9" s="132"/>
      <c r="B9" s="30" t="s">
        <v>16</v>
      </c>
      <c r="C9" s="7">
        <v>0</v>
      </c>
      <c r="D9" s="8"/>
      <c r="E9" s="7">
        <v>0</v>
      </c>
      <c r="F9" s="41"/>
      <c r="G9" s="55">
        <v>0</v>
      </c>
      <c r="H9" s="8"/>
      <c r="I9" s="7">
        <v>0</v>
      </c>
      <c r="J9" s="8"/>
      <c r="K9" s="7">
        <v>0</v>
      </c>
      <c r="L9" s="8"/>
      <c r="M9" s="7">
        <v>0</v>
      </c>
      <c r="N9" s="8"/>
      <c r="O9" s="7">
        <v>0</v>
      </c>
      <c r="P9" s="8"/>
      <c r="Q9" s="7">
        <v>0</v>
      </c>
      <c r="R9" s="41"/>
      <c r="S9" s="7">
        <v>0</v>
      </c>
      <c r="T9" s="8"/>
      <c r="U9" s="36">
        <v>0</v>
      </c>
      <c r="V9" s="20"/>
      <c r="W9" s="36">
        <v>0</v>
      </c>
      <c r="X9" s="8"/>
      <c r="Y9" s="7">
        <v>0</v>
      </c>
      <c r="Z9" s="41"/>
      <c r="AA9" s="7">
        <v>0</v>
      </c>
      <c r="AB9" s="8"/>
      <c r="AC9" s="7">
        <v>0</v>
      </c>
      <c r="AD9" s="41"/>
      <c r="AE9" s="55">
        <v>0</v>
      </c>
      <c r="AF9" s="8"/>
      <c r="AG9" s="7">
        <v>0</v>
      </c>
      <c r="AH9" s="41"/>
      <c r="AI9" s="95"/>
      <c r="AJ9" s="94"/>
      <c r="AK9" s="95"/>
      <c r="AL9" s="94"/>
      <c r="AM9" s="50">
        <v>0</v>
      </c>
      <c r="AN9" s="51"/>
      <c r="AO9" s="52">
        <v>0</v>
      </c>
      <c r="AP9" s="51"/>
      <c r="AQ9" s="66">
        <v>0</v>
      </c>
      <c r="AR9" s="8"/>
      <c r="AS9" s="7">
        <v>0</v>
      </c>
      <c r="AT9" s="41"/>
      <c r="AU9" s="72">
        <v>0</v>
      </c>
      <c r="AV9" s="8"/>
      <c r="AW9" s="7">
        <v>0</v>
      </c>
      <c r="AX9" s="8"/>
      <c r="AY9" s="7">
        <v>0</v>
      </c>
      <c r="AZ9" s="8"/>
      <c r="BA9" s="7">
        <v>0</v>
      </c>
      <c r="BB9" s="8"/>
      <c r="BC9" s="36">
        <v>0</v>
      </c>
      <c r="BD9" s="8"/>
      <c r="BE9" s="7">
        <v>0</v>
      </c>
      <c r="BF9" s="20"/>
    </row>
    <row r="10" spans="1:58" ht="22.5" customHeight="1" thickBot="1">
      <c r="A10" s="81"/>
      <c r="B10" s="82"/>
      <c r="C10" s="83"/>
      <c r="D10" s="84"/>
      <c r="E10" s="83"/>
      <c r="F10" s="85"/>
      <c r="G10" s="86"/>
      <c r="H10" s="84"/>
      <c r="I10" s="83"/>
      <c r="J10" s="84"/>
      <c r="K10" s="83"/>
      <c r="L10" s="84"/>
      <c r="M10" s="83"/>
      <c r="N10" s="84"/>
      <c r="O10" s="83"/>
      <c r="P10" s="84"/>
      <c r="Q10" s="83"/>
      <c r="R10" s="85"/>
      <c r="S10" s="83"/>
      <c r="T10" s="84"/>
      <c r="U10" s="87"/>
      <c r="V10" s="88"/>
      <c r="W10" s="87"/>
      <c r="X10" s="84"/>
      <c r="Y10" s="83"/>
      <c r="Z10" s="85"/>
      <c r="AA10" s="83"/>
      <c r="AB10" s="84"/>
      <c r="AC10" s="83"/>
      <c r="AD10" s="85"/>
      <c r="AE10" s="86"/>
      <c r="AF10" s="84"/>
      <c r="AG10" s="83"/>
      <c r="AH10" s="85"/>
      <c r="AI10" s="159">
        <f>SUM(AI5:AI9)</f>
        <v>82</v>
      </c>
      <c r="AJ10" s="160">
        <f>SUM(AJ5:AJ9)</f>
        <v>0</v>
      </c>
      <c r="AK10" s="159">
        <f>SUM(AK5:AK9)</f>
        <v>382</v>
      </c>
      <c r="AL10" s="160">
        <f>SUM(AL5:AL9)</f>
        <v>0</v>
      </c>
      <c r="AM10" s="161">
        <f aca="true" t="shared" si="0" ref="AM10:BF10">SUM(AM5:AM9)</f>
        <v>58</v>
      </c>
      <c r="AN10" s="162">
        <f t="shared" si="0"/>
        <v>0</v>
      </c>
      <c r="AO10" s="163">
        <f t="shared" si="0"/>
        <v>162</v>
      </c>
      <c r="AP10" s="162">
        <f t="shared" si="0"/>
        <v>0</v>
      </c>
      <c r="AQ10" s="164">
        <f t="shared" si="0"/>
        <v>54</v>
      </c>
      <c r="AR10" s="162">
        <f t="shared" si="0"/>
        <v>0</v>
      </c>
      <c r="AS10" s="163">
        <f t="shared" si="0"/>
        <v>147</v>
      </c>
      <c r="AT10" s="165">
        <f t="shared" si="0"/>
        <v>0</v>
      </c>
      <c r="AU10" s="166">
        <f t="shared" si="0"/>
        <v>56</v>
      </c>
      <c r="AV10" s="162">
        <f t="shared" si="0"/>
        <v>0</v>
      </c>
      <c r="AW10" s="163">
        <f t="shared" si="0"/>
        <v>141</v>
      </c>
      <c r="AX10" s="162">
        <f t="shared" si="0"/>
        <v>0</v>
      </c>
      <c r="AY10" s="163">
        <f t="shared" si="0"/>
        <v>56</v>
      </c>
      <c r="AZ10" s="162">
        <f t="shared" si="0"/>
        <v>0</v>
      </c>
      <c r="BA10" s="163">
        <f t="shared" si="0"/>
        <v>138</v>
      </c>
      <c r="BB10" s="162">
        <f t="shared" si="0"/>
        <v>0</v>
      </c>
      <c r="BC10" s="161">
        <f t="shared" si="0"/>
        <v>58</v>
      </c>
      <c r="BD10" s="162">
        <f t="shared" si="0"/>
        <v>0</v>
      </c>
      <c r="BE10" s="163">
        <f t="shared" si="0"/>
        <v>144</v>
      </c>
      <c r="BF10" s="167">
        <f t="shared" si="0"/>
        <v>0</v>
      </c>
    </row>
    <row r="11" spans="1:58" ht="22.5" customHeight="1">
      <c r="A11" s="130" t="s">
        <v>27</v>
      </c>
      <c r="B11" s="28" t="s">
        <v>12</v>
      </c>
      <c r="C11" s="3">
        <v>35</v>
      </c>
      <c r="D11" s="4"/>
      <c r="E11" s="3">
        <v>116</v>
      </c>
      <c r="F11" s="26"/>
      <c r="G11" s="53">
        <v>30</v>
      </c>
      <c r="H11" s="4"/>
      <c r="I11" s="3">
        <v>109</v>
      </c>
      <c r="J11" s="4"/>
      <c r="K11" s="3">
        <v>34</v>
      </c>
      <c r="L11" s="4"/>
      <c r="M11" s="3">
        <v>122</v>
      </c>
      <c r="N11" s="4"/>
      <c r="O11" s="3">
        <v>34</v>
      </c>
      <c r="P11" s="4"/>
      <c r="Q11" s="3">
        <v>122</v>
      </c>
      <c r="R11" s="26"/>
      <c r="S11" s="3">
        <v>32</v>
      </c>
      <c r="T11" s="4"/>
      <c r="U11" s="34">
        <v>109</v>
      </c>
      <c r="V11" s="18"/>
      <c r="W11" s="34">
        <v>32</v>
      </c>
      <c r="X11" s="4"/>
      <c r="Y11" s="3">
        <v>117</v>
      </c>
      <c r="Z11" s="26"/>
      <c r="AA11" s="3">
        <v>34</v>
      </c>
      <c r="AB11" s="4"/>
      <c r="AC11" s="3">
        <v>117</v>
      </c>
      <c r="AD11" s="26"/>
      <c r="AE11" s="53">
        <v>34</v>
      </c>
      <c r="AF11" s="4"/>
      <c r="AG11" s="3">
        <v>128</v>
      </c>
      <c r="AH11" s="26"/>
      <c r="AI11" s="97">
        <v>31</v>
      </c>
      <c r="AJ11" s="96"/>
      <c r="AK11" s="97">
        <v>98</v>
      </c>
      <c r="AL11" s="96"/>
      <c r="AM11" s="44">
        <v>31</v>
      </c>
      <c r="AN11" s="45"/>
      <c r="AO11" s="46">
        <v>101</v>
      </c>
      <c r="AP11" s="45"/>
      <c r="AQ11" s="67">
        <v>25</v>
      </c>
      <c r="AR11" s="4"/>
      <c r="AS11" s="3">
        <v>76</v>
      </c>
      <c r="AT11" s="26"/>
      <c r="AU11" s="73">
        <v>25</v>
      </c>
      <c r="AV11" s="4"/>
      <c r="AW11" s="3">
        <v>80</v>
      </c>
      <c r="AX11" s="4"/>
      <c r="AY11" s="3">
        <v>22</v>
      </c>
      <c r="AZ11" s="4"/>
      <c r="BA11" s="3">
        <v>78</v>
      </c>
      <c r="BB11" s="4"/>
      <c r="BC11" s="34">
        <v>24</v>
      </c>
      <c r="BD11" s="4"/>
      <c r="BE11" s="3">
        <v>75</v>
      </c>
      <c r="BF11" s="18"/>
    </row>
    <row r="12" spans="1:58" ht="22.5" customHeight="1">
      <c r="A12" s="131"/>
      <c r="B12" s="29" t="s">
        <v>13</v>
      </c>
      <c r="C12" s="5">
        <v>47</v>
      </c>
      <c r="D12" s="6"/>
      <c r="E12" s="5">
        <v>155</v>
      </c>
      <c r="F12" s="27"/>
      <c r="G12" s="54">
        <v>50</v>
      </c>
      <c r="H12" s="6"/>
      <c r="I12" s="5">
        <v>158</v>
      </c>
      <c r="J12" s="6"/>
      <c r="K12" s="5">
        <v>50</v>
      </c>
      <c r="L12" s="6"/>
      <c r="M12" s="5">
        <v>169</v>
      </c>
      <c r="N12" s="6"/>
      <c r="O12" s="5">
        <v>50</v>
      </c>
      <c r="P12" s="6"/>
      <c r="Q12" s="5">
        <v>162</v>
      </c>
      <c r="R12" s="27"/>
      <c r="S12" s="5">
        <v>51</v>
      </c>
      <c r="T12" s="6"/>
      <c r="U12" s="35">
        <v>175</v>
      </c>
      <c r="V12" s="19"/>
      <c r="W12" s="35">
        <v>47</v>
      </c>
      <c r="X12" s="6"/>
      <c r="Y12" s="5">
        <v>164</v>
      </c>
      <c r="Z12" s="27"/>
      <c r="AA12" s="5">
        <v>46</v>
      </c>
      <c r="AB12" s="6"/>
      <c r="AC12" s="5">
        <v>156</v>
      </c>
      <c r="AD12" s="27"/>
      <c r="AE12" s="54">
        <v>42</v>
      </c>
      <c r="AF12" s="6"/>
      <c r="AG12" s="5">
        <v>148</v>
      </c>
      <c r="AH12" s="27"/>
      <c r="AI12" s="5">
        <v>46</v>
      </c>
      <c r="AJ12" s="6"/>
      <c r="AK12" s="5">
        <v>151</v>
      </c>
      <c r="AL12" s="6"/>
      <c r="AM12" s="47">
        <v>49</v>
      </c>
      <c r="AN12" s="48"/>
      <c r="AO12" s="49">
        <v>136</v>
      </c>
      <c r="AP12" s="48"/>
      <c r="AQ12" s="68">
        <v>49</v>
      </c>
      <c r="AR12" s="6"/>
      <c r="AS12" s="5">
        <v>140</v>
      </c>
      <c r="AT12" s="27"/>
      <c r="AU12" s="74">
        <v>45</v>
      </c>
      <c r="AV12" s="6"/>
      <c r="AW12" s="5">
        <v>127</v>
      </c>
      <c r="AX12" s="6"/>
      <c r="AY12" s="5">
        <v>41</v>
      </c>
      <c r="AZ12" s="6"/>
      <c r="BA12" s="5">
        <v>117</v>
      </c>
      <c r="BB12" s="6"/>
      <c r="BC12" s="35">
        <v>39</v>
      </c>
      <c r="BD12" s="6"/>
      <c r="BE12" s="5">
        <v>112</v>
      </c>
      <c r="BF12" s="19"/>
    </row>
    <row r="13" spans="1:58" ht="22.5" customHeight="1">
      <c r="A13" s="131"/>
      <c r="B13" s="29" t="s">
        <v>14</v>
      </c>
      <c r="C13" s="5">
        <v>19</v>
      </c>
      <c r="D13" s="6"/>
      <c r="E13" s="5">
        <v>52</v>
      </c>
      <c r="F13" s="27"/>
      <c r="G13" s="54">
        <v>19</v>
      </c>
      <c r="H13" s="6"/>
      <c r="I13" s="5">
        <v>62</v>
      </c>
      <c r="J13" s="6"/>
      <c r="K13" s="5">
        <v>25</v>
      </c>
      <c r="L13" s="6"/>
      <c r="M13" s="5">
        <v>85</v>
      </c>
      <c r="N13" s="6"/>
      <c r="O13" s="5">
        <v>25</v>
      </c>
      <c r="P13" s="6"/>
      <c r="Q13" s="5">
        <v>85</v>
      </c>
      <c r="R13" s="27"/>
      <c r="S13" s="5">
        <v>28</v>
      </c>
      <c r="T13" s="6"/>
      <c r="U13" s="35">
        <v>95</v>
      </c>
      <c r="V13" s="19"/>
      <c r="W13" s="35">
        <v>32</v>
      </c>
      <c r="X13" s="6"/>
      <c r="Y13" s="5">
        <v>111</v>
      </c>
      <c r="Z13" s="27"/>
      <c r="AA13" s="5">
        <v>30</v>
      </c>
      <c r="AB13" s="6"/>
      <c r="AC13" s="5">
        <v>111</v>
      </c>
      <c r="AD13" s="27"/>
      <c r="AE13" s="54">
        <v>29</v>
      </c>
      <c r="AF13" s="6"/>
      <c r="AG13" s="5">
        <v>103</v>
      </c>
      <c r="AH13" s="27"/>
      <c r="AI13" s="5">
        <v>21</v>
      </c>
      <c r="AJ13" s="6"/>
      <c r="AK13" s="5">
        <v>69</v>
      </c>
      <c r="AL13" s="6"/>
      <c r="AM13" s="47">
        <v>25</v>
      </c>
      <c r="AN13" s="48"/>
      <c r="AO13" s="49">
        <v>71</v>
      </c>
      <c r="AP13" s="48"/>
      <c r="AQ13" s="68">
        <v>25</v>
      </c>
      <c r="AR13" s="6"/>
      <c r="AS13" s="5">
        <v>70</v>
      </c>
      <c r="AT13" s="27"/>
      <c r="AU13" s="74">
        <v>27</v>
      </c>
      <c r="AV13" s="6"/>
      <c r="AW13" s="5">
        <v>77</v>
      </c>
      <c r="AX13" s="6"/>
      <c r="AY13" s="5">
        <v>28</v>
      </c>
      <c r="AZ13" s="6"/>
      <c r="BA13" s="5">
        <v>78</v>
      </c>
      <c r="BB13" s="6"/>
      <c r="BC13" s="35">
        <v>25</v>
      </c>
      <c r="BD13" s="6"/>
      <c r="BE13" s="5">
        <v>72</v>
      </c>
      <c r="BF13" s="19"/>
    </row>
    <row r="14" spans="1:58" ht="22.5" customHeight="1" thickBot="1">
      <c r="A14" s="132"/>
      <c r="B14" s="30" t="s">
        <v>15</v>
      </c>
      <c r="C14" s="7">
        <v>40</v>
      </c>
      <c r="D14" s="8"/>
      <c r="E14" s="7">
        <v>150</v>
      </c>
      <c r="F14" s="41"/>
      <c r="G14" s="55">
        <v>41</v>
      </c>
      <c r="H14" s="8"/>
      <c r="I14" s="7">
        <v>143</v>
      </c>
      <c r="J14" s="8"/>
      <c r="K14" s="7">
        <v>29</v>
      </c>
      <c r="L14" s="8"/>
      <c r="M14" s="7">
        <v>106</v>
      </c>
      <c r="N14" s="8"/>
      <c r="O14" s="7">
        <v>28</v>
      </c>
      <c r="P14" s="8"/>
      <c r="Q14" s="7">
        <v>113</v>
      </c>
      <c r="R14" s="41"/>
      <c r="S14" s="7">
        <v>28</v>
      </c>
      <c r="T14" s="8"/>
      <c r="U14" s="36">
        <v>110</v>
      </c>
      <c r="V14" s="20"/>
      <c r="W14" s="36">
        <v>31</v>
      </c>
      <c r="X14" s="8"/>
      <c r="Y14" s="7">
        <v>122</v>
      </c>
      <c r="Z14" s="41"/>
      <c r="AA14" s="7">
        <v>29</v>
      </c>
      <c r="AB14" s="8"/>
      <c r="AC14" s="7">
        <v>122</v>
      </c>
      <c r="AD14" s="41"/>
      <c r="AE14" s="55">
        <v>29</v>
      </c>
      <c r="AF14" s="8"/>
      <c r="AG14" s="7">
        <v>121</v>
      </c>
      <c r="AH14" s="41"/>
      <c r="AI14" s="95">
        <v>39</v>
      </c>
      <c r="AJ14" s="94"/>
      <c r="AK14" s="95">
        <v>182</v>
      </c>
      <c r="AL14" s="94"/>
      <c r="AM14" s="50">
        <v>30</v>
      </c>
      <c r="AN14" s="51"/>
      <c r="AO14" s="52">
        <v>109</v>
      </c>
      <c r="AP14" s="51"/>
      <c r="AQ14" s="66">
        <v>31</v>
      </c>
      <c r="AR14" s="8"/>
      <c r="AS14" s="7">
        <v>109</v>
      </c>
      <c r="AT14" s="41"/>
      <c r="AU14" s="72">
        <v>28</v>
      </c>
      <c r="AV14" s="8"/>
      <c r="AW14" s="7">
        <v>94</v>
      </c>
      <c r="AX14" s="8"/>
      <c r="AY14" s="7">
        <v>24</v>
      </c>
      <c r="AZ14" s="8"/>
      <c r="BA14" s="7">
        <v>82</v>
      </c>
      <c r="BB14" s="8"/>
      <c r="BC14" s="36">
        <v>21</v>
      </c>
      <c r="BD14" s="8"/>
      <c r="BE14" s="7">
        <v>77</v>
      </c>
      <c r="BF14" s="20"/>
    </row>
    <row r="15" spans="1:58" ht="22.5" customHeight="1" thickBot="1">
      <c r="A15" s="81"/>
      <c r="B15" s="82"/>
      <c r="C15" s="83"/>
      <c r="D15" s="84"/>
      <c r="E15" s="83"/>
      <c r="F15" s="85"/>
      <c r="G15" s="86"/>
      <c r="H15" s="84"/>
      <c r="I15" s="83"/>
      <c r="J15" s="84"/>
      <c r="K15" s="83"/>
      <c r="L15" s="84"/>
      <c r="M15" s="83"/>
      <c r="N15" s="84"/>
      <c r="O15" s="83"/>
      <c r="P15" s="84"/>
      <c r="Q15" s="83"/>
      <c r="R15" s="85"/>
      <c r="S15" s="83"/>
      <c r="T15" s="84"/>
      <c r="U15" s="87"/>
      <c r="V15" s="88"/>
      <c r="W15" s="87"/>
      <c r="X15" s="84"/>
      <c r="Y15" s="83"/>
      <c r="Z15" s="85"/>
      <c r="AA15" s="83"/>
      <c r="AB15" s="84"/>
      <c r="AC15" s="83"/>
      <c r="AD15" s="85"/>
      <c r="AE15" s="86"/>
      <c r="AF15" s="84"/>
      <c r="AG15" s="83"/>
      <c r="AH15" s="85"/>
      <c r="AI15" s="159">
        <f>SUM(AI11:AI14)</f>
        <v>137</v>
      </c>
      <c r="AJ15" s="160">
        <f>SUM(AJ11:AJ14)</f>
        <v>0</v>
      </c>
      <c r="AK15" s="159">
        <f>SUM(AK11:AK14)</f>
        <v>500</v>
      </c>
      <c r="AL15" s="160">
        <f>SUM(AL11:AL14)</f>
        <v>0</v>
      </c>
      <c r="AM15" s="161">
        <f aca="true" t="shared" si="1" ref="AM15:BF15">SUM(AM11:AM14)</f>
        <v>135</v>
      </c>
      <c r="AN15" s="162">
        <f t="shared" si="1"/>
        <v>0</v>
      </c>
      <c r="AO15" s="163">
        <f t="shared" si="1"/>
        <v>417</v>
      </c>
      <c r="AP15" s="162">
        <f t="shared" si="1"/>
        <v>0</v>
      </c>
      <c r="AQ15" s="164">
        <f t="shared" si="1"/>
        <v>130</v>
      </c>
      <c r="AR15" s="162">
        <f t="shared" si="1"/>
        <v>0</v>
      </c>
      <c r="AS15" s="163">
        <f t="shared" si="1"/>
        <v>395</v>
      </c>
      <c r="AT15" s="165">
        <f t="shared" si="1"/>
        <v>0</v>
      </c>
      <c r="AU15" s="166">
        <f t="shared" si="1"/>
        <v>125</v>
      </c>
      <c r="AV15" s="162">
        <f t="shared" si="1"/>
        <v>0</v>
      </c>
      <c r="AW15" s="163">
        <f t="shared" si="1"/>
        <v>378</v>
      </c>
      <c r="AX15" s="162">
        <f t="shared" si="1"/>
        <v>0</v>
      </c>
      <c r="AY15" s="163">
        <f t="shared" si="1"/>
        <v>115</v>
      </c>
      <c r="AZ15" s="162">
        <f t="shared" si="1"/>
        <v>0</v>
      </c>
      <c r="BA15" s="163">
        <f t="shared" si="1"/>
        <v>355</v>
      </c>
      <c r="BB15" s="162">
        <f t="shared" si="1"/>
        <v>0</v>
      </c>
      <c r="BC15" s="161">
        <f t="shared" si="1"/>
        <v>109</v>
      </c>
      <c r="BD15" s="162">
        <f t="shared" si="1"/>
        <v>0</v>
      </c>
      <c r="BE15" s="163">
        <f t="shared" si="1"/>
        <v>336</v>
      </c>
      <c r="BF15" s="167">
        <f t="shared" si="1"/>
        <v>0</v>
      </c>
    </row>
    <row r="16" spans="1:58" ht="22.5" customHeight="1">
      <c r="A16" s="130" t="s">
        <v>17</v>
      </c>
      <c r="B16" s="28" t="s">
        <v>13</v>
      </c>
      <c r="C16" s="3">
        <v>225</v>
      </c>
      <c r="D16" s="4"/>
      <c r="E16" s="3">
        <v>883</v>
      </c>
      <c r="F16" s="26"/>
      <c r="G16" s="53">
        <v>231</v>
      </c>
      <c r="H16" s="4">
        <v>1</v>
      </c>
      <c r="I16" s="3">
        <v>904</v>
      </c>
      <c r="J16" s="4">
        <v>1</v>
      </c>
      <c r="K16" s="3">
        <v>240</v>
      </c>
      <c r="L16" s="4">
        <v>1</v>
      </c>
      <c r="M16" s="3">
        <v>945</v>
      </c>
      <c r="N16" s="4">
        <v>1</v>
      </c>
      <c r="O16" s="3">
        <v>248</v>
      </c>
      <c r="P16" s="4">
        <v>1</v>
      </c>
      <c r="Q16" s="3">
        <v>971</v>
      </c>
      <c r="R16" s="26">
        <v>1</v>
      </c>
      <c r="S16" s="3">
        <v>253</v>
      </c>
      <c r="T16" s="4">
        <v>1</v>
      </c>
      <c r="U16" s="34">
        <v>996</v>
      </c>
      <c r="V16" s="18"/>
      <c r="W16" s="34">
        <v>265</v>
      </c>
      <c r="X16" s="4">
        <v>1</v>
      </c>
      <c r="Y16" s="3">
        <v>1037</v>
      </c>
      <c r="Z16" s="26"/>
      <c r="AA16" s="3">
        <v>283</v>
      </c>
      <c r="AB16" s="4">
        <v>1</v>
      </c>
      <c r="AC16" s="3">
        <v>1097</v>
      </c>
      <c r="AD16" s="26">
        <v>1</v>
      </c>
      <c r="AE16" s="63">
        <v>298</v>
      </c>
      <c r="AF16" s="45"/>
      <c r="AG16" s="46">
        <v>1136</v>
      </c>
      <c r="AH16" s="60"/>
      <c r="AI16" s="46">
        <v>166</v>
      </c>
      <c r="AJ16" s="45">
        <v>2</v>
      </c>
      <c r="AK16" s="46">
        <v>581</v>
      </c>
      <c r="AL16" s="45">
        <v>4</v>
      </c>
      <c r="AM16" s="44">
        <v>486</v>
      </c>
      <c r="AN16" s="45"/>
      <c r="AO16" s="46">
        <v>1887</v>
      </c>
      <c r="AP16" s="45"/>
      <c r="AQ16" s="69">
        <v>521</v>
      </c>
      <c r="AR16" s="45"/>
      <c r="AS16" s="46">
        <v>2071</v>
      </c>
      <c r="AT16" s="60"/>
      <c r="AU16" s="75">
        <v>557</v>
      </c>
      <c r="AV16" s="45"/>
      <c r="AW16" s="46">
        <v>2225</v>
      </c>
      <c r="AX16" s="45"/>
      <c r="AY16" s="46">
        <v>562</v>
      </c>
      <c r="AZ16" s="45"/>
      <c r="BA16" s="46">
        <v>2289</v>
      </c>
      <c r="BB16" s="45"/>
      <c r="BC16" s="44">
        <v>578</v>
      </c>
      <c r="BD16" s="45"/>
      <c r="BE16" s="46">
        <v>2380</v>
      </c>
      <c r="BF16" s="78"/>
    </row>
    <row r="17" spans="1:58" ht="22.5" customHeight="1">
      <c r="A17" s="131"/>
      <c r="B17" s="29" t="s">
        <v>14</v>
      </c>
      <c r="C17" s="5">
        <v>223</v>
      </c>
      <c r="D17" s="6">
        <v>1</v>
      </c>
      <c r="E17" s="5">
        <v>975</v>
      </c>
      <c r="F17" s="27">
        <v>1</v>
      </c>
      <c r="G17" s="54">
        <v>233</v>
      </c>
      <c r="H17" s="6">
        <v>1</v>
      </c>
      <c r="I17" s="5">
        <v>1034</v>
      </c>
      <c r="J17" s="6">
        <v>1</v>
      </c>
      <c r="K17" s="5">
        <v>261</v>
      </c>
      <c r="L17" s="6"/>
      <c r="M17" s="5">
        <v>1209</v>
      </c>
      <c r="N17" s="6"/>
      <c r="O17" s="5">
        <v>287</v>
      </c>
      <c r="P17" s="6"/>
      <c r="Q17" s="5">
        <v>1327</v>
      </c>
      <c r="R17" s="27"/>
      <c r="S17" s="5">
        <v>308</v>
      </c>
      <c r="T17" s="6"/>
      <c r="U17" s="35">
        <v>1439</v>
      </c>
      <c r="V17" s="19"/>
      <c r="W17" s="35">
        <v>321</v>
      </c>
      <c r="X17" s="6"/>
      <c r="Y17" s="5">
        <v>1485</v>
      </c>
      <c r="Z17" s="27"/>
      <c r="AA17" s="5">
        <v>340</v>
      </c>
      <c r="AB17" s="6"/>
      <c r="AC17" s="5">
        <v>1534</v>
      </c>
      <c r="AD17" s="27"/>
      <c r="AE17" s="64">
        <v>359</v>
      </c>
      <c r="AF17" s="48"/>
      <c r="AG17" s="49">
        <v>1603</v>
      </c>
      <c r="AH17" s="61"/>
      <c r="AI17" s="49">
        <v>151</v>
      </c>
      <c r="AJ17" s="48">
        <v>1</v>
      </c>
      <c r="AK17" s="49">
        <v>645</v>
      </c>
      <c r="AL17" s="48">
        <v>2</v>
      </c>
      <c r="AM17" s="47">
        <v>461</v>
      </c>
      <c r="AN17" s="48"/>
      <c r="AO17" s="49">
        <v>2025</v>
      </c>
      <c r="AP17" s="48"/>
      <c r="AQ17" s="70">
        <v>463</v>
      </c>
      <c r="AR17" s="48"/>
      <c r="AS17" s="49">
        <v>2066</v>
      </c>
      <c r="AT17" s="61"/>
      <c r="AU17" s="76">
        <v>473</v>
      </c>
      <c r="AV17" s="48"/>
      <c r="AW17" s="49">
        <v>2121</v>
      </c>
      <c r="AX17" s="48"/>
      <c r="AY17" s="49">
        <v>489</v>
      </c>
      <c r="AZ17" s="48"/>
      <c r="BA17" s="49">
        <v>2179</v>
      </c>
      <c r="BB17" s="48"/>
      <c r="BC17" s="47">
        <v>508</v>
      </c>
      <c r="BD17" s="48"/>
      <c r="BE17" s="49">
        <v>2308</v>
      </c>
      <c r="BF17" s="79"/>
    </row>
    <row r="18" spans="1:58" ht="22.5" customHeight="1">
      <c r="A18" s="131"/>
      <c r="B18" s="29" t="s">
        <v>15</v>
      </c>
      <c r="C18" s="5">
        <v>368</v>
      </c>
      <c r="D18" s="6"/>
      <c r="E18" s="5">
        <v>2038</v>
      </c>
      <c r="F18" s="27"/>
      <c r="G18" s="54">
        <v>374</v>
      </c>
      <c r="H18" s="6"/>
      <c r="I18" s="5">
        <v>2081</v>
      </c>
      <c r="J18" s="6"/>
      <c r="K18" s="5">
        <v>400</v>
      </c>
      <c r="L18" s="6"/>
      <c r="M18" s="5">
        <v>2270</v>
      </c>
      <c r="N18" s="6"/>
      <c r="O18" s="5">
        <v>349</v>
      </c>
      <c r="P18" s="6"/>
      <c r="Q18" s="5">
        <v>2333</v>
      </c>
      <c r="R18" s="27"/>
      <c r="S18" s="5">
        <v>440</v>
      </c>
      <c r="T18" s="6"/>
      <c r="U18" s="35">
        <v>2515</v>
      </c>
      <c r="V18" s="19"/>
      <c r="W18" s="35">
        <v>481</v>
      </c>
      <c r="X18" s="6"/>
      <c r="Y18" s="5">
        <v>2775</v>
      </c>
      <c r="Z18" s="27"/>
      <c r="AA18" s="5">
        <v>531</v>
      </c>
      <c r="AB18" s="6"/>
      <c r="AC18" s="5">
        <v>3094</v>
      </c>
      <c r="AD18" s="27"/>
      <c r="AE18" s="64">
        <v>563</v>
      </c>
      <c r="AF18" s="48"/>
      <c r="AG18" s="49">
        <v>3272</v>
      </c>
      <c r="AH18" s="61"/>
      <c r="AI18" s="49">
        <v>315</v>
      </c>
      <c r="AJ18" s="48"/>
      <c r="AK18" s="49">
        <v>1785</v>
      </c>
      <c r="AL18" s="48"/>
      <c r="AM18" s="47">
        <v>649</v>
      </c>
      <c r="AN18" s="48"/>
      <c r="AO18" s="49">
        <v>3664</v>
      </c>
      <c r="AP18" s="48"/>
      <c r="AQ18" s="70">
        <v>631</v>
      </c>
      <c r="AR18" s="48"/>
      <c r="AS18" s="49">
        <v>3548</v>
      </c>
      <c r="AT18" s="61"/>
      <c r="AU18" s="76">
        <v>613</v>
      </c>
      <c r="AV18" s="48">
        <v>1</v>
      </c>
      <c r="AW18" s="49">
        <v>3477</v>
      </c>
      <c r="AX18" s="48">
        <v>1</v>
      </c>
      <c r="AY18" s="49">
        <v>609</v>
      </c>
      <c r="AZ18" s="48">
        <v>1</v>
      </c>
      <c r="BA18" s="49">
        <v>3493</v>
      </c>
      <c r="BB18" s="48">
        <v>1</v>
      </c>
      <c r="BC18" s="47">
        <v>603</v>
      </c>
      <c r="BD18" s="48">
        <v>1</v>
      </c>
      <c r="BE18" s="49">
        <v>3462</v>
      </c>
      <c r="BF18" s="79">
        <v>1</v>
      </c>
    </row>
    <row r="19" spans="1:58" ht="22.5" customHeight="1" thickBot="1">
      <c r="A19" s="132"/>
      <c r="B19" s="30" t="s">
        <v>16</v>
      </c>
      <c r="C19" s="7">
        <v>1</v>
      </c>
      <c r="D19" s="8"/>
      <c r="E19" s="7">
        <v>1</v>
      </c>
      <c r="F19" s="41"/>
      <c r="G19" s="55">
        <v>2</v>
      </c>
      <c r="H19" s="8"/>
      <c r="I19" s="7">
        <v>2</v>
      </c>
      <c r="J19" s="8"/>
      <c r="K19" s="7">
        <v>1</v>
      </c>
      <c r="L19" s="8"/>
      <c r="M19" s="7">
        <v>1</v>
      </c>
      <c r="N19" s="8"/>
      <c r="O19" s="7">
        <v>1</v>
      </c>
      <c r="P19" s="8"/>
      <c r="Q19" s="7">
        <v>1</v>
      </c>
      <c r="R19" s="41"/>
      <c r="S19" s="7">
        <v>1</v>
      </c>
      <c r="T19" s="8"/>
      <c r="U19" s="36">
        <v>0</v>
      </c>
      <c r="V19" s="20"/>
      <c r="W19" s="36">
        <v>1</v>
      </c>
      <c r="X19" s="8"/>
      <c r="Y19" s="7">
        <v>0</v>
      </c>
      <c r="Z19" s="41"/>
      <c r="AA19" s="7">
        <v>1</v>
      </c>
      <c r="AB19" s="8"/>
      <c r="AC19" s="7">
        <v>1</v>
      </c>
      <c r="AD19" s="41"/>
      <c r="AE19" s="65">
        <v>0</v>
      </c>
      <c r="AF19" s="51"/>
      <c r="AG19" s="52">
        <v>0</v>
      </c>
      <c r="AH19" s="62"/>
      <c r="AI19" s="100">
        <v>3</v>
      </c>
      <c r="AJ19" s="98"/>
      <c r="AK19" s="95">
        <v>6</v>
      </c>
      <c r="AL19" s="98"/>
      <c r="AM19" s="50">
        <v>0</v>
      </c>
      <c r="AN19" s="51"/>
      <c r="AO19" s="52">
        <v>0</v>
      </c>
      <c r="AP19" s="51"/>
      <c r="AQ19" s="71">
        <v>0</v>
      </c>
      <c r="AR19" s="51"/>
      <c r="AS19" s="7">
        <v>0</v>
      </c>
      <c r="AT19" s="62"/>
      <c r="AU19" s="77">
        <v>1</v>
      </c>
      <c r="AV19" s="51"/>
      <c r="AW19" s="7">
        <v>1</v>
      </c>
      <c r="AX19" s="51"/>
      <c r="AY19" s="52">
        <v>1</v>
      </c>
      <c r="AZ19" s="51"/>
      <c r="BA19" s="7">
        <v>1</v>
      </c>
      <c r="BB19" s="51"/>
      <c r="BC19" s="50">
        <v>1</v>
      </c>
      <c r="BD19" s="51"/>
      <c r="BE19" s="7">
        <v>1</v>
      </c>
      <c r="BF19" s="80"/>
    </row>
    <row r="20" spans="1:58" ht="22.5" customHeight="1" thickBot="1">
      <c r="A20" s="81"/>
      <c r="B20" s="82"/>
      <c r="C20" s="83"/>
      <c r="D20" s="84"/>
      <c r="E20" s="83"/>
      <c r="F20" s="85"/>
      <c r="G20" s="86"/>
      <c r="H20" s="84"/>
      <c r="I20" s="83"/>
      <c r="J20" s="84"/>
      <c r="K20" s="83"/>
      <c r="L20" s="84"/>
      <c r="M20" s="83"/>
      <c r="N20" s="84"/>
      <c r="O20" s="83"/>
      <c r="P20" s="84"/>
      <c r="Q20" s="83"/>
      <c r="R20" s="85"/>
      <c r="S20" s="83"/>
      <c r="T20" s="84"/>
      <c r="U20" s="87"/>
      <c r="V20" s="88"/>
      <c r="W20" s="87"/>
      <c r="X20" s="84"/>
      <c r="Y20" s="83"/>
      <c r="Z20" s="85"/>
      <c r="AA20" s="83"/>
      <c r="AB20" s="84"/>
      <c r="AC20" s="83"/>
      <c r="AD20" s="85"/>
      <c r="AE20" s="91"/>
      <c r="AF20" s="89"/>
      <c r="AG20" s="90"/>
      <c r="AH20" s="92"/>
      <c r="AI20" s="159">
        <f>SUM(AI16:AI19)</f>
        <v>635</v>
      </c>
      <c r="AJ20" s="160">
        <f>SUM(AJ16:AJ19)</f>
        <v>3</v>
      </c>
      <c r="AK20" s="159">
        <f>SUM(AK16:AK19)</f>
        <v>3017</v>
      </c>
      <c r="AL20" s="160">
        <f>SUM(AL16:AL19)</f>
        <v>6</v>
      </c>
      <c r="AM20" s="161">
        <f aca="true" t="shared" si="2" ref="AM20:BF20">SUM(AM16:AM19)</f>
        <v>1596</v>
      </c>
      <c r="AN20" s="162">
        <f t="shared" si="2"/>
        <v>0</v>
      </c>
      <c r="AO20" s="163">
        <f t="shared" si="2"/>
        <v>7576</v>
      </c>
      <c r="AP20" s="162">
        <f t="shared" si="2"/>
        <v>0</v>
      </c>
      <c r="AQ20" s="164">
        <f t="shared" si="2"/>
        <v>1615</v>
      </c>
      <c r="AR20" s="162">
        <f t="shared" si="2"/>
        <v>0</v>
      </c>
      <c r="AS20" s="163">
        <f t="shared" si="2"/>
        <v>7685</v>
      </c>
      <c r="AT20" s="165">
        <f t="shared" si="2"/>
        <v>0</v>
      </c>
      <c r="AU20" s="166">
        <f t="shared" si="2"/>
        <v>1644</v>
      </c>
      <c r="AV20" s="162">
        <f t="shared" si="2"/>
        <v>1</v>
      </c>
      <c r="AW20" s="163">
        <f t="shared" si="2"/>
        <v>7824</v>
      </c>
      <c r="AX20" s="162">
        <f t="shared" si="2"/>
        <v>1</v>
      </c>
      <c r="AY20" s="163">
        <f t="shared" si="2"/>
        <v>1661</v>
      </c>
      <c r="AZ20" s="162">
        <f t="shared" si="2"/>
        <v>1</v>
      </c>
      <c r="BA20" s="163">
        <f t="shared" si="2"/>
        <v>7962</v>
      </c>
      <c r="BB20" s="162">
        <f t="shared" si="2"/>
        <v>1</v>
      </c>
      <c r="BC20" s="161">
        <f t="shared" si="2"/>
        <v>1690</v>
      </c>
      <c r="BD20" s="162">
        <f t="shared" si="2"/>
        <v>1</v>
      </c>
      <c r="BE20" s="163">
        <f t="shared" si="2"/>
        <v>8151</v>
      </c>
      <c r="BF20" s="167">
        <f t="shared" si="2"/>
        <v>1</v>
      </c>
    </row>
    <row r="21" spans="1:58" ht="22.5" customHeight="1">
      <c r="A21" s="130" t="s">
        <v>18</v>
      </c>
      <c r="B21" s="28" t="s">
        <v>13</v>
      </c>
      <c r="C21" s="3">
        <v>151</v>
      </c>
      <c r="D21" s="4">
        <v>15</v>
      </c>
      <c r="E21" s="3">
        <v>412</v>
      </c>
      <c r="F21" s="26">
        <v>33</v>
      </c>
      <c r="G21" s="53">
        <v>149</v>
      </c>
      <c r="H21" s="4">
        <v>15</v>
      </c>
      <c r="I21" s="3">
        <v>413</v>
      </c>
      <c r="J21" s="4">
        <v>35</v>
      </c>
      <c r="K21" s="3">
        <v>165</v>
      </c>
      <c r="L21" s="4">
        <v>20</v>
      </c>
      <c r="M21" s="3">
        <v>459</v>
      </c>
      <c r="N21" s="4">
        <v>48</v>
      </c>
      <c r="O21" s="3">
        <v>167</v>
      </c>
      <c r="P21" s="4">
        <v>18</v>
      </c>
      <c r="Q21" s="3">
        <v>465</v>
      </c>
      <c r="R21" s="26">
        <v>44</v>
      </c>
      <c r="S21" s="3">
        <v>174</v>
      </c>
      <c r="T21" s="4">
        <v>18</v>
      </c>
      <c r="U21" s="34">
        <v>491</v>
      </c>
      <c r="V21" s="18">
        <v>47</v>
      </c>
      <c r="W21" s="34">
        <v>178</v>
      </c>
      <c r="X21" s="4">
        <v>20</v>
      </c>
      <c r="Y21" s="3">
        <v>494</v>
      </c>
      <c r="Z21" s="26">
        <v>53</v>
      </c>
      <c r="AA21" s="3">
        <v>175</v>
      </c>
      <c r="AB21" s="4">
        <v>19</v>
      </c>
      <c r="AC21" s="3">
        <v>485</v>
      </c>
      <c r="AD21" s="26">
        <v>46</v>
      </c>
      <c r="AE21" s="63">
        <v>168</v>
      </c>
      <c r="AF21" s="45">
        <v>18</v>
      </c>
      <c r="AG21" s="46">
        <v>475</v>
      </c>
      <c r="AH21" s="60">
        <v>39</v>
      </c>
      <c r="AI21" s="46">
        <v>137</v>
      </c>
      <c r="AJ21" s="45">
        <v>17</v>
      </c>
      <c r="AK21" s="46">
        <v>384</v>
      </c>
      <c r="AL21" s="45">
        <v>42</v>
      </c>
      <c r="AM21" s="44">
        <v>175</v>
      </c>
      <c r="AN21" s="45">
        <v>20</v>
      </c>
      <c r="AO21" s="46">
        <v>424</v>
      </c>
      <c r="AP21" s="45">
        <v>48</v>
      </c>
      <c r="AQ21" s="69">
        <v>181</v>
      </c>
      <c r="AR21" s="45">
        <v>20</v>
      </c>
      <c r="AS21" s="46">
        <v>435</v>
      </c>
      <c r="AT21" s="60">
        <v>50</v>
      </c>
      <c r="AU21" s="75">
        <v>187</v>
      </c>
      <c r="AV21" s="45">
        <v>22</v>
      </c>
      <c r="AW21" s="46">
        <v>456</v>
      </c>
      <c r="AX21" s="45">
        <v>49</v>
      </c>
      <c r="AY21" s="46">
        <v>182</v>
      </c>
      <c r="AZ21" s="45">
        <v>25</v>
      </c>
      <c r="BA21" s="46">
        <v>458</v>
      </c>
      <c r="BB21" s="45">
        <v>53</v>
      </c>
      <c r="BC21" s="44">
        <v>176</v>
      </c>
      <c r="BD21" s="45">
        <v>21</v>
      </c>
      <c r="BE21" s="46">
        <v>456</v>
      </c>
      <c r="BF21" s="78">
        <v>44</v>
      </c>
    </row>
    <row r="22" spans="1:58" ht="22.5" customHeight="1">
      <c r="A22" s="131"/>
      <c r="B22" s="29" t="s">
        <v>14</v>
      </c>
      <c r="C22" s="5">
        <v>108</v>
      </c>
      <c r="D22" s="6">
        <v>10</v>
      </c>
      <c r="E22" s="5">
        <v>298</v>
      </c>
      <c r="F22" s="27">
        <v>22</v>
      </c>
      <c r="G22" s="54">
        <v>115</v>
      </c>
      <c r="H22" s="6">
        <v>13</v>
      </c>
      <c r="I22" s="5">
        <v>314</v>
      </c>
      <c r="J22" s="6">
        <v>25</v>
      </c>
      <c r="K22" s="5">
        <v>115</v>
      </c>
      <c r="L22" s="6">
        <v>7</v>
      </c>
      <c r="M22" s="5">
        <v>312</v>
      </c>
      <c r="N22" s="6">
        <v>11</v>
      </c>
      <c r="O22" s="5">
        <v>114</v>
      </c>
      <c r="P22" s="6">
        <v>8</v>
      </c>
      <c r="Q22" s="5">
        <v>311</v>
      </c>
      <c r="R22" s="27">
        <v>14</v>
      </c>
      <c r="S22" s="5">
        <v>125</v>
      </c>
      <c r="T22" s="6">
        <v>11</v>
      </c>
      <c r="U22" s="35">
        <v>338</v>
      </c>
      <c r="V22" s="19">
        <v>23</v>
      </c>
      <c r="W22" s="35">
        <v>127</v>
      </c>
      <c r="X22" s="6">
        <v>14</v>
      </c>
      <c r="Y22" s="5">
        <v>343</v>
      </c>
      <c r="Z22" s="27">
        <v>25</v>
      </c>
      <c r="AA22" s="5">
        <v>135</v>
      </c>
      <c r="AB22" s="6">
        <v>11</v>
      </c>
      <c r="AC22" s="5">
        <v>366</v>
      </c>
      <c r="AD22" s="27">
        <v>25</v>
      </c>
      <c r="AE22" s="64">
        <v>145</v>
      </c>
      <c r="AF22" s="48">
        <v>11</v>
      </c>
      <c r="AG22" s="49">
        <v>391</v>
      </c>
      <c r="AH22" s="61">
        <v>21</v>
      </c>
      <c r="AI22" s="49">
        <v>102</v>
      </c>
      <c r="AJ22" s="48">
        <v>12</v>
      </c>
      <c r="AK22" s="49">
        <v>283</v>
      </c>
      <c r="AL22" s="48">
        <v>24</v>
      </c>
      <c r="AM22" s="47">
        <v>122</v>
      </c>
      <c r="AN22" s="48">
        <v>8</v>
      </c>
      <c r="AO22" s="49">
        <v>309</v>
      </c>
      <c r="AP22" s="48">
        <v>14</v>
      </c>
      <c r="AQ22" s="70">
        <v>123</v>
      </c>
      <c r="AR22" s="48">
        <v>10</v>
      </c>
      <c r="AS22" s="49">
        <v>309</v>
      </c>
      <c r="AT22" s="61">
        <v>16</v>
      </c>
      <c r="AU22" s="76">
        <v>112</v>
      </c>
      <c r="AV22" s="48">
        <v>10</v>
      </c>
      <c r="AW22" s="49">
        <v>286</v>
      </c>
      <c r="AX22" s="48">
        <v>15</v>
      </c>
      <c r="AY22" s="49">
        <v>116</v>
      </c>
      <c r="AZ22" s="48">
        <v>12</v>
      </c>
      <c r="BA22" s="49">
        <v>290</v>
      </c>
      <c r="BB22" s="48">
        <v>20</v>
      </c>
      <c r="BC22" s="47">
        <v>117</v>
      </c>
      <c r="BD22" s="48">
        <v>12</v>
      </c>
      <c r="BE22" s="49">
        <v>285</v>
      </c>
      <c r="BF22" s="79">
        <v>20</v>
      </c>
    </row>
    <row r="23" spans="1:58" ht="22.5" customHeight="1">
      <c r="A23" s="131"/>
      <c r="B23" s="29" t="s">
        <v>15</v>
      </c>
      <c r="C23" s="5">
        <v>142</v>
      </c>
      <c r="D23" s="6">
        <v>19</v>
      </c>
      <c r="E23" s="5">
        <v>417</v>
      </c>
      <c r="F23" s="27">
        <v>41</v>
      </c>
      <c r="G23" s="54">
        <v>137</v>
      </c>
      <c r="H23" s="6">
        <v>16</v>
      </c>
      <c r="I23" s="5">
        <v>398</v>
      </c>
      <c r="J23" s="6">
        <v>36</v>
      </c>
      <c r="K23" s="5">
        <v>147</v>
      </c>
      <c r="L23" s="6">
        <v>16</v>
      </c>
      <c r="M23" s="5">
        <v>431</v>
      </c>
      <c r="N23" s="6">
        <v>31</v>
      </c>
      <c r="O23" s="5">
        <v>213</v>
      </c>
      <c r="P23" s="6">
        <v>12</v>
      </c>
      <c r="Q23" s="5">
        <v>442</v>
      </c>
      <c r="R23" s="27">
        <v>28</v>
      </c>
      <c r="S23" s="5">
        <v>153</v>
      </c>
      <c r="T23" s="6">
        <v>11</v>
      </c>
      <c r="U23" s="35">
        <v>451</v>
      </c>
      <c r="V23" s="19">
        <v>22</v>
      </c>
      <c r="W23" s="35">
        <v>156</v>
      </c>
      <c r="X23" s="6">
        <v>10</v>
      </c>
      <c r="Y23" s="5">
        <v>451</v>
      </c>
      <c r="Z23" s="27">
        <v>20</v>
      </c>
      <c r="AA23" s="5">
        <v>153</v>
      </c>
      <c r="AB23" s="6">
        <v>11</v>
      </c>
      <c r="AC23" s="5">
        <v>445</v>
      </c>
      <c r="AD23" s="27">
        <v>21</v>
      </c>
      <c r="AE23" s="64">
        <v>157</v>
      </c>
      <c r="AF23" s="48">
        <v>15</v>
      </c>
      <c r="AG23" s="49">
        <v>467</v>
      </c>
      <c r="AH23" s="61">
        <v>33</v>
      </c>
      <c r="AI23" s="49">
        <v>136</v>
      </c>
      <c r="AJ23" s="48"/>
      <c r="AK23" s="49">
        <v>422</v>
      </c>
      <c r="AL23" s="48"/>
      <c r="AM23" s="47">
        <v>134</v>
      </c>
      <c r="AN23" s="48">
        <v>17</v>
      </c>
      <c r="AO23" s="49">
        <v>381</v>
      </c>
      <c r="AP23" s="48">
        <v>37</v>
      </c>
      <c r="AQ23" s="70">
        <v>130</v>
      </c>
      <c r="AR23" s="48">
        <v>15</v>
      </c>
      <c r="AS23" s="49">
        <v>367</v>
      </c>
      <c r="AT23" s="61">
        <v>30</v>
      </c>
      <c r="AU23" s="76">
        <v>127</v>
      </c>
      <c r="AV23" s="48">
        <v>12</v>
      </c>
      <c r="AW23" s="49">
        <v>362</v>
      </c>
      <c r="AX23" s="48">
        <v>28</v>
      </c>
      <c r="AY23" s="49">
        <v>122</v>
      </c>
      <c r="AZ23" s="48">
        <v>11</v>
      </c>
      <c r="BA23" s="49">
        <v>349</v>
      </c>
      <c r="BB23" s="48">
        <v>24</v>
      </c>
      <c r="BC23" s="47">
        <v>129</v>
      </c>
      <c r="BD23" s="48">
        <v>11</v>
      </c>
      <c r="BE23" s="49">
        <v>364</v>
      </c>
      <c r="BF23" s="79">
        <v>23</v>
      </c>
    </row>
    <row r="24" spans="1:58" ht="22.5" customHeight="1" thickBot="1">
      <c r="A24" s="132"/>
      <c r="B24" s="30" t="s">
        <v>16</v>
      </c>
      <c r="C24" s="7">
        <v>44</v>
      </c>
      <c r="D24" s="8"/>
      <c r="E24" s="7">
        <v>96</v>
      </c>
      <c r="F24" s="41"/>
      <c r="G24" s="55">
        <v>44</v>
      </c>
      <c r="H24" s="8"/>
      <c r="I24" s="7">
        <v>96</v>
      </c>
      <c r="J24" s="8"/>
      <c r="K24" s="7">
        <v>43</v>
      </c>
      <c r="L24" s="8"/>
      <c r="M24" s="7">
        <v>90</v>
      </c>
      <c r="N24" s="8"/>
      <c r="O24" s="7">
        <f>SUM(P21:P23)</f>
        <v>38</v>
      </c>
      <c r="P24" s="8"/>
      <c r="Q24" s="7">
        <f>SUM(R21:R23)</f>
        <v>86</v>
      </c>
      <c r="R24" s="41"/>
      <c r="S24" s="7">
        <f>SUM(T21:T23)</f>
        <v>40</v>
      </c>
      <c r="T24" s="8"/>
      <c r="U24" s="36">
        <f>SUM(V21:V23)</f>
        <v>92</v>
      </c>
      <c r="V24" s="20"/>
      <c r="W24" s="36">
        <f>SUM(X21:X23)</f>
        <v>44</v>
      </c>
      <c r="X24" s="8"/>
      <c r="Y24" s="7">
        <f>SUM(Z21:Z23)</f>
        <v>98</v>
      </c>
      <c r="Z24" s="41"/>
      <c r="AA24" s="7">
        <f>SUM(AB21:AB23)</f>
        <v>41</v>
      </c>
      <c r="AB24" s="8"/>
      <c r="AC24" s="7">
        <f>SUM(AD21:AD23)</f>
        <v>92</v>
      </c>
      <c r="AD24" s="41"/>
      <c r="AE24" s="65">
        <f>SUM(AF21:AF23)</f>
        <v>44</v>
      </c>
      <c r="AF24" s="51"/>
      <c r="AG24" s="52">
        <f>SUM(AH21:AH23)</f>
        <v>93</v>
      </c>
      <c r="AH24" s="62"/>
      <c r="AI24" s="100">
        <v>29</v>
      </c>
      <c r="AJ24" s="98"/>
      <c r="AK24" s="95">
        <v>66</v>
      </c>
      <c r="AL24" s="98"/>
      <c r="AM24" s="50">
        <f>SUM(AN21:AN23)</f>
        <v>45</v>
      </c>
      <c r="AN24" s="51"/>
      <c r="AO24" s="52">
        <f>SUM(AP21:AP23)</f>
        <v>99</v>
      </c>
      <c r="AP24" s="51"/>
      <c r="AQ24" s="71">
        <v>45</v>
      </c>
      <c r="AR24" s="51"/>
      <c r="AS24" s="7">
        <v>96</v>
      </c>
      <c r="AT24" s="62"/>
      <c r="AU24" s="77">
        <v>44</v>
      </c>
      <c r="AV24" s="51"/>
      <c r="AW24" s="7">
        <v>92</v>
      </c>
      <c r="AX24" s="51"/>
      <c r="AY24" s="52">
        <v>48</v>
      </c>
      <c r="AZ24" s="51"/>
      <c r="BA24" s="7">
        <v>97</v>
      </c>
      <c r="BB24" s="51"/>
      <c r="BC24" s="50">
        <v>44</v>
      </c>
      <c r="BD24" s="51"/>
      <c r="BE24" s="7">
        <v>87</v>
      </c>
      <c r="BF24" s="80"/>
    </row>
    <row r="25" spans="1:58" ht="22.5" customHeight="1" thickBot="1">
      <c r="A25" s="81"/>
      <c r="B25" s="82"/>
      <c r="C25" s="83"/>
      <c r="D25" s="84"/>
      <c r="E25" s="83"/>
      <c r="F25" s="85"/>
      <c r="G25" s="86"/>
      <c r="H25" s="84"/>
      <c r="I25" s="83"/>
      <c r="J25" s="84"/>
      <c r="K25" s="83"/>
      <c r="L25" s="84"/>
      <c r="M25" s="83"/>
      <c r="N25" s="84"/>
      <c r="O25" s="83"/>
      <c r="P25" s="84"/>
      <c r="Q25" s="83"/>
      <c r="R25" s="85"/>
      <c r="S25" s="83"/>
      <c r="T25" s="84"/>
      <c r="U25" s="87"/>
      <c r="V25" s="88"/>
      <c r="W25" s="87"/>
      <c r="X25" s="84"/>
      <c r="Y25" s="83"/>
      <c r="Z25" s="85"/>
      <c r="AA25" s="83"/>
      <c r="AB25" s="84"/>
      <c r="AC25" s="83"/>
      <c r="AD25" s="85"/>
      <c r="AE25" s="91"/>
      <c r="AF25" s="89"/>
      <c r="AG25" s="90"/>
      <c r="AH25" s="92"/>
      <c r="AI25" s="159">
        <f>SUM(AI21:AI24)</f>
        <v>404</v>
      </c>
      <c r="AJ25" s="160">
        <f>SUM(AJ21:AJ24)</f>
        <v>29</v>
      </c>
      <c r="AK25" s="159">
        <f>SUM(AK21:AK24)</f>
        <v>1155</v>
      </c>
      <c r="AL25" s="160">
        <f>SUM(AL21:AL24)</f>
        <v>66</v>
      </c>
      <c r="AM25" s="161">
        <f aca="true" t="shared" si="3" ref="AM25:BF25">SUM(AM21:AM24)</f>
        <v>476</v>
      </c>
      <c r="AN25" s="162">
        <f t="shared" si="3"/>
        <v>45</v>
      </c>
      <c r="AO25" s="163">
        <f t="shared" si="3"/>
        <v>1213</v>
      </c>
      <c r="AP25" s="162">
        <f t="shared" si="3"/>
        <v>99</v>
      </c>
      <c r="AQ25" s="164">
        <f t="shared" si="3"/>
        <v>479</v>
      </c>
      <c r="AR25" s="162">
        <f t="shared" si="3"/>
        <v>45</v>
      </c>
      <c r="AS25" s="163">
        <f t="shared" si="3"/>
        <v>1207</v>
      </c>
      <c r="AT25" s="165">
        <f t="shared" si="3"/>
        <v>96</v>
      </c>
      <c r="AU25" s="166">
        <f t="shared" si="3"/>
        <v>470</v>
      </c>
      <c r="AV25" s="162">
        <f t="shared" si="3"/>
        <v>44</v>
      </c>
      <c r="AW25" s="163">
        <f t="shared" si="3"/>
        <v>1196</v>
      </c>
      <c r="AX25" s="162">
        <f t="shared" si="3"/>
        <v>92</v>
      </c>
      <c r="AY25" s="163">
        <f t="shared" si="3"/>
        <v>468</v>
      </c>
      <c r="AZ25" s="162">
        <f t="shared" si="3"/>
        <v>48</v>
      </c>
      <c r="BA25" s="163">
        <f t="shared" si="3"/>
        <v>1194</v>
      </c>
      <c r="BB25" s="162">
        <f t="shared" si="3"/>
        <v>97</v>
      </c>
      <c r="BC25" s="161">
        <f t="shared" si="3"/>
        <v>466</v>
      </c>
      <c r="BD25" s="162">
        <f t="shared" si="3"/>
        <v>44</v>
      </c>
      <c r="BE25" s="163">
        <f t="shared" si="3"/>
        <v>1192</v>
      </c>
      <c r="BF25" s="167">
        <f t="shared" si="3"/>
        <v>87</v>
      </c>
    </row>
    <row r="26" spans="1:58" ht="22.5" customHeight="1">
      <c r="A26" s="130" t="s">
        <v>19</v>
      </c>
      <c r="B26" s="28" t="s">
        <v>13</v>
      </c>
      <c r="C26" s="3">
        <v>22</v>
      </c>
      <c r="D26" s="4">
        <v>10</v>
      </c>
      <c r="E26" s="3">
        <v>66</v>
      </c>
      <c r="F26" s="26">
        <v>26</v>
      </c>
      <c r="G26" s="53">
        <v>22</v>
      </c>
      <c r="H26" s="4">
        <v>9</v>
      </c>
      <c r="I26" s="3">
        <v>68</v>
      </c>
      <c r="J26" s="4">
        <v>36</v>
      </c>
      <c r="K26" s="3">
        <v>23</v>
      </c>
      <c r="L26" s="4">
        <v>10</v>
      </c>
      <c r="M26" s="3">
        <v>68</v>
      </c>
      <c r="N26" s="4">
        <v>33</v>
      </c>
      <c r="O26" s="3">
        <v>23</v>
      </c>
      <c r="P26" s="4">
        <v>11</v>
      </c>
      <c r="Q26" s="3">
        <v>47</v>
      </c>
      <c r="R26" s="26">
        <v>26</v>
      </c>
      <c r="S26" s="3">
        <v>24</v>
      </c>
      <c r="T26" s="4">
        <v>10</v>
      </c>
      <c r="U26" s="34">
        <v>53</v>
      </c>
      <c r="V26" s="18">
        <v>27</v>
      </c>
      <c r="W26" s="34">
        <v>22</v>
      </c>
      <c r="X26" s="4">
        <v>11</v>
      </c>
      <c r="Y26" s="3">
        <v>41</v>
      </c>
      <c r="Z26" s="26">
        <v>35</v>
      </c>
      <c r="AA26" s="3">
        <v>26</v>
      </c>
      <c r="AB26" s="4">
        <v>14</v>
      </c>
      <c r="AC26" s="3">
        <v>57</v>
      </c>
      <c r="AD26" s="26">
        <v>30</v>
      </c>
      <c r="AE26" s="63">
        <v>31</v>
      </c>
      <c r="AF26" s="45">
        <v>12</v>
      </c>
      <c r="AG26" s="46">
        <v>58</v>
      </c>
      <c r="AH26" s="60">
        <v>30</v>
      </c>
      <c r="AI26" s="46">
        <v>18</v>
      </c>
      <c r="AJ26" s="45">
        <v>7</v>
      </c>
      <c r="AK26" s="46">
        <v>46</v>
      </c>
      <c r="AL26" s="45">
        <v>20</v>
      </c>
      <c r="AM26" s="44">
        <v>29</v>
      </c>
      <c r="AN26" s="45">
        <v>12</v>
      </c>
      <c r="AO26" s="46">
        <v>63</v>
      </c>
      <c r="AP26" s="45">
        <v>14</v>
      </c>
      <c r="AQ26" s="69">
        <v>29</v>
      </c>
      <c r="AR26" s="45">
        <v>13</v>
      </c>
      <c r="AS26" s="46">
        <v>32</v>
      </c>
      <c r="AT26" s="60">
        <v>3</v>
      </c>
      <c r="AU26" s="75">
        <v>28</v>
      </c>
      <c r="AV26" s="45">
        <v>13</v>
      </c>
      <c r="AW26" s="46">
        <v>47</v>
      </c>
      <c r="AX26" s="45">
        <v>9</v>
      </c>
      <c r="AY26" s="46">
        <v>27</v>
      </c>
      <c r="AZ26" s="45">
        <v>13</v>
      </c>
      <c r="BA26" s="46">
        <v>41</v>
      </c>
      <c r="BB26" s="45">
        <v>17</v>
      </c>
      <c r="BC26" s="44">
        <v>27</v>
      </c>
      <c r="BD26" s="45">
        <v>13</v>
      </c>
      <c r="BE26" s="46">
        <v>45</v>
      </c>
      <c r="BF26" s="78">
        <v>12</v>
      </c>
    </row>
    <row r="27" spans="1:58" ht="22.5" customHeight="1">
      <c r="A27" s="131"/>
      <c r="B27" s="29" t="s">
        <v>14</v>
      </c>
      <c r="C27" s="5">
        <v>21</v>
      </c>
      <c r="D27" s="6">
        <v>5</v>
      </c>
      <c r="E27" s="5">
        <v>72</v>
      </c>
      <c r="F27" s="27">
        <v>11</v>
      </c>
      <c r="G27" s="54">
        <v>22</v>
      </c>
      <c r="H27" s="6">
        <v>6</v>
      </c>
      <c r="I27" s="5">
        <v>67</v>
      </c>
      <c r="J27" s="6">
        <v>12</v>
      </c>
      <c r="K27" s="5">
        <v>22</v>
      </c>
      <c r="L27" s="6">
        <v>5</v>
      </c>
      <c r="M27" s="5">
        <v>45</v>
      </c>
      <c r="N27" s="6">
        <v>9</v>
      </c>
      <c r="O27" s="5">
        <v>22</v>
      </c>
      <c r="P27" s="6">
        <v>4</v>
      </c>
      <c r="Q27" s="5">
        <v>58</v>
      </c>
      <c r="R27" s="27">
        <v>8</v>
      </c>
      <c r="S27" s="5">
        <v>20</v>
      </c>
      <c r="T27" s="6">
        <v>6</v>
      </c>
      <c r="U27" s="35">
        <v>35</v>
      </c>
      <c r="V27" s="19">
        <v>13</v>
      </c>
      <c r="W27" s="35">
        <v>19</v>
      </c>
      <c r="X27" s="6">
        <v>6</v>
      </c>
      <c r="Y27" s="5">
        <v>36</v>
      </c>
      <c r="Z27" s="27">
        <v>16</v>
      </c>
      <c r="AA27" s="5">
        <v>20</v>
      </c>
      <c r="AB27" s="6">
        <v>9</v>
      </c>
      <c r="AC27" s="5">
        <v>25</v>
      </c>
      <c r="AD27" s="27">
        <v>12</v>
      </c>
      <c r="AE27" s="64">
        <v>24</v>
      </c>
      <c r="AF27" s="48">
        <v>7</v>
      </c>
      <c r="AG27" s="49">
        <v>54</v>
      </c>
      <c r="AH27" s="61">
        <v>15</v>
      </c>
      <c r="AI27" s="49">
        <v>20</v>
      </c>
      <c r="AJ27" s="48">
        <v>6</v>
      </c>
      <c r="AK27" s="49">
        <v>67</v>
      </c>
      <c r="AL27" s="48">
        <v>16</v>
      </c>
      <c r="AM27" s="47">
        <v>28</v>
      </c>
      <c r="AN27" s="48">
        <v>7</v>
      </c>
      <c r="AO27" s="49">
        <v>37</v>
      </c>
      <c r="AP27" s="48">
        <v>10</v>
      </c>
      <c r="AQ27" s="70">
        <v>28</v>
      </c>
      <c r="AR27" s="48">
        <v>7</v>
      </c>
      <c r="AS27" s="49">
        <v>20</v>
      </c>
      <c r="AT27" s="61">
        <v>1</v>
      </c>
      <c r="AU27" s="76">
        <v>27</v>
      </c>
      <c r="AV27" s="48">
        <v>7</v>
      </c>
      <c r="AW27" s="49">
        <v>34</v>
      </c>
      <c r="AX27" s="48">
        <v>10</v>
      </c>
      <c r="AY27" s="49">
        <v>28</v>
      </c>
      <c r="AZ27" s="48">
        <v>7</v>
      </c>
      <c r="BA27" s="49">
        <v>38</v>
      </c>
      <c r="BB27" s="48">
        <v>17</v>
      </c>
      <c r="BC27" s="47">
        <v>28</v>
      </c>
      <c r="BD27" s="48">
        <v>7</v>
      </c>
      <c r="BE27" s="49">
        <v>54</v>
      </c>
      <c r="BF27" s="79">
        <v>6</v>
      </c>
    </row>
    <row r="28" spans="1:58" ht="22.5" customHeight="1">
      <c r="A28" s="131"/>
      <c r="B28" s="29" t="s">
        <v>15</v>
      </c>
      <c r="C28" s="5">
        <v>1</v>
      </c>
      <c r="D28" s="6"/>
      <c r="E28" s="5">
        <v>3</v>
      </c>
      <c r="F28" s="27"/>
      <c r="G28" s="54">
        <v>1</v>
      </c>
      <c r="H28" s="6"/>
      <c r="I28" s="5">
        <v>3</v>
      </c>
      <c r="J28" s="6"/>
      <c r="K28" s="5">
        <v>3</v>
      </c>
      <c r="L28" s="6"/>
      <c r="M28" s="5">
        <v>7</v>
      </c>
      <c r="N28" s="6"/>
      <c r="O28" s="5">
        <v>3</v>
      </c>
      <c r="P28" s="6"/>
      <c r="Q28" s="5">
        <v>8</v>
      </c>
      <c r="R28" s="27"/>
      <c r="S28" s="5">
        <v>4</v>
      </c>
      <c r="T28" s="6"/>
      <c r="U28" s="35">
        <v>9</v>
      </c>
      <c r="V28" s="19"/>
      <c r="W28" s="35">
        <v>3</v>
      </c>
      <c r="X28" s="6"/>
      <c r="Y28" s="5">
        <v>6</v>
      </c>
      <c r="Z28" s="27"/>
      <c r="AA28" s="5">
        <v>2</v>
      </c>
      <c r="AB28" s="6"/>
      <c r="AC28" s="5">
        <v>3</v>
      </c>
      <c r="AD28" s="27"/>
      <c r="AE28" s="64">
        <v>1</v>
      </c>
      <c r="AF28" s="48"/>
      <c r="AG28" s="49">
        <v>3</v>
      </c>
      <c r="AH28" s="61"/>
      <c r="AI28" s="49">
        <v>3</v>
      </c>
      <c r="AJ28" s="48"/>
      <c r="AK28" s="49">
        <v>8</v>
      </c>
      <c r="AL28" s="48"/>
      <c r="AM28" s="47">
        <v>3</v>
      </c>
      <c r="AN28" s="48"/>
      <c r="AO28" s="49">
        <v>6</v>
      </c>
      <c r="AP28" s="48"/>
      <c r="AQ28" s="70">
        <v>2</v>
      </c>
      <c r="AR28" s="48"/>
      <c r="AS28" s="49">
        <v>4</v>
      </c>
      <c r="AT28" s="61"/>
      <c r="AU28" s="76">
        <v>2</v>
      </c>
      <c r="AV28" s="48"/>
      <c r="AW28" s="49">
        <v>3</v>
      </c>
      <c r="AX28" s="48"/>
      <c r="AY28" s="49">
        <v>1</v>
      </c>
      <c r="AZ28" s="48"/>
      <c r="BA28" s="49">
        <v>2</v>
      </c>
      <c r="BB28" s="48"/>
      <c r="BC28" s="47">
        <v>1</v>
      </c>
      <c r="BD28" s="48"/>
      <c r="BE28" s="49">
        <v>1</v>
      </c>
      <c r="BF28" s="79"/>
    </row>
    <row r="29" spans="1:58" ht="22.5" customHeight="1" thickBot="1">
      <c r="A29" s="132"/>
      <c r="B29" s="30" t="s">
        <v>16</v>
      </c>
      <c r="C29" s="7">
        <v>15</v>
      </c>
      <c r="D29" s="8"/>
      <c r="E29" s="7">
        <v>37</v>
      </c>
      <c r="F29" s="41"/>
      <c r="G29" s="55">
        <v>15</v>
      </c>
      <c r="H29" s="8"/>
      <c r="I29" s="7">
        <v>48</v>
      </c>
      <c r="J29" s="8"/>
      <c r="K29" s="7">
        <v>15</v>
      </c>
      <c r="L29" s="8"/>
      <c r="M29" s="7">
        <v>42</v>
      </c>
      <c r="N29" s="8"/>
      <c r="O29" s="7">
        <v>15</v>
      </c>
      <c r="P29" s="8"/>
      <c r="Q29" s="7">
        <v>34</v>
      </c>
      <c r="R29" s="41"/>
      <c r="S29" s="7">
        <f>SUM(T26:T28)</f>
        <v>16</v>
      </c>
      <c r="T29" s="8"/>
      <c r="U29" s="36">
        <f>SUM(V26:V28)</f>
        <v>40</v>
      </c>
      <c r="V29" s="20"/>
      <c r="W29" s="36">
        <f>SUM(X26:X28)</f>
        <v>17</v>
      </c>
      <c r="X29" s="8"/>
      <c r="Y29" s="7">
        <f>SUM(Z26:Z28)</f>
        <v>51</v>
      </c>
      <c r="Z29" s="41"/>
      <c r="AA29" s="7">
        <f>SUM(AB26:AB28)</f>
        <v>23</v>
      </c>
      <c r="AB29" s="8"/>
      <c r="AC29" s="7">
        <f>SUM(AD26:AD28)</f>
        <v>42</v>
      </c>
      <c r="AD29" s="41"/>
      <c r="AE29" s="55">
        <f>SUM(AF26:AF28)</f>
        <v>19</v>
      </c>
      <c r="AF29" s="8"/>
      <c r="AG29" s="7">
        <f>SUM(AH26:AH28)</f>
        <v>45</v>
      </c>
      <c r="AH29" s="41"/>
      <c r="AI29" s="95">
        <v>13</v>
      </c>
      <c r="AJ29" s="94"/>
      <c r="AK29" s="95">
        <v>36</v>
      </c>
      <c r="AL29" s="94"/>
      <c r="AM29" s="50">
        <f>SUM(AN26:AN28)</f>
        <v>19</v>
      </c>
      <c r="AN29" s="51"/>
      <c r="AO29" s="52">
        <f>SUM(AP26:AP28)</f>
        <v>24</v>
      </c>
      <c r="AP29" s="51"/>
      <c r="AQ29" s="66">
        <v>20</v>
      </c>
      <c r="AR29" s="8"/>
      <c r="AS29" s="7">
        <v>4</v>
      </c>
      <c r="AT29" s="41"/>
      <c r="AU29" s="72">
        <v>20</v>
      </c>
      <c r="AV29" s="8"/>
      <c r="AW29" s="7">
        <v>19</v>
      </c>
      <c r="AX29" s="8"/>
      <c r="AY29" s="7">
        <v>20</v>
      </c>
      <c r="AZ29" s="8"/>
      <c r="BA29" s="7">
        <v>34</v>
      </c>
      <c r="BB29" s="8"/>
      <c r="BC29" s="36">
        <v>20</v>
      </c>
      <c r="BD29" s="8"/>
      <c r="BE29" s="7">
        <v>18</v>
      </c>
      <c r="BF29" s="20"/>
    </row>
    <row r="30" spans="1:58" ht="22.5" customHeight="1" thickBot="1">
      <c r="A30" s="81"/>
      <c r="B30" s="82"/>
      <c r="C30" s="83"/>
      <c r="D30" s="84"/>
      <c r="E30" s="83"/>
      <c r="F30" s="85"/>
      <c r="G30" s="86"/>
      <c r="H30" s="84"/>
      <c r="I30" s="83"/>
      <c r="J30" s="84"/>
      <c r="K30" s="83"/>
      <c r="L30" s="84"/>
      <c r="M30" s="83"/>
      <c r="N30" s="84"/>
      <c r="O30" s="83"/>
      <c r="P30" s="84"/>
      <c r="Q30" s="83"/>
      <c r="R30" s="85"/>
      <c r="S30" s="83"/>
      <c r="T30" s="84"/>
      <c r="U30" s="87"/>
      <c r="V30" s="88"/>
      <c r="W30" s="87"/>
      <c r="X30" s="85"/>
      <c r="Y30" s="83"/>
      <c r="Z30" s="85"/>
      <c r="AA30" s="83"/>
      <c r="AB30" s="85"/>
      <c r="AC30" s="83"/>
      <c r="AD30" s="85"/>
      <c r="AE30" s="86"/>
      <c r="AF30" s="85"/>
      <c r="AG30" s="83"/>
      <c r="AH30" s="85"/>
      <c r="AI30" s="159">
        <f>SUM(AI26:AI29)</f>
        <v>54</v>
      </c>
      <c r="AJ30" s="168">
        <f>SUM(AJ26:AJ29)</f>
        <v>13</v>
      </c>
      <c r="AK30" s="159">
        <f>SUM(AK26:AK29)</f>
        <v>157</v>
      </c>
      <c r="AL30" s="160">
        <f>SUM(AL26:AL29)</f>
        <v>36</v>
      </c>
      <c r="AM30" s="161">
        <f aca="true" t="shared" si="4" ref="AM30:BF30">SUM(AM26:AM29)</f>
        <v>79</v>
      </c>
      <c r="AN30" s="165">
        <f t="shared" si="4"/>
        <v>19</v>
      </c>
      <c r="AO30" s="163">
        <f t="shared" si="4"/>
        <v>130</v>
      </c>
      <c r="AP30" s="162">
        <f t="shared" si="4"/>
        <v>24</v>
      </c>
      <c r="AQ30" s="164">
        <f t="shared" si="4"/>
        <v>79</v>
      </c>
      <c r="AR30" s="165">
        <f t="shared" si="4"/>
        <v>20</v>
      </c>
      <c r="AS30" s="163">
        <f t="shared" si="4"/>
        <v>60</v>
      </c>
      <c r="AT30" s="165">
        <f t="shared" si="4"/>
        <v>4</v>
      </c>
      <c r="AU30" s="166">
        <f t="shared" si="4"/>
        <v>77</v>
      </c>
      <c r="AV30" s="165">
        <f t="shared" si="4"/>
        <v>20</v>
      </c>
      <c r="AW30" s="163">
        <f t="shared" si="4"/>
        <v>103</v>
      </c>
      <c r="AX30" s="162">
        <f t="shared" si="4"/>
        <v>19</v>
      </c>
      <c r="AY30" s="163">
        <f t="shared" si="4"/>
        <v>76</v>
      </c>
      <c r="AZ30" s="165">
        <f t="shared" si="4"/>
        <v>20</v>
      </c>
      <c r="BA30" s="163">
        <f t="shared" si="4"/>
        <v>115</v>
      </c>
      <c r="BB30" s="162">
        <f t="shared" si="4"/>
        <v>34</v>
      </c>
      <c r="BC30" s="161">
        <f t="shared" si="4"/>
        <v>76</v>
      </c>
      <c r="BD30" s="165">
        <f t="shared" si="4"/>
        <v>20</v>
      </c>
      <c r="BE30" s="163">
        <f t="shared" si="4"/>
        <v>118</v>
      </c>
      <c r="BF30" s="167">
        <f t="shared" si="4"/>
        <v>18</v>
      </c>
    </row>
    <row r="31" spans="1:58" ht="22.5" customHeight="1">
      <c r="A31" s="130" t="s">
        <v>20</v>
      </c>
      <c r="B31" s="28" t="s">
        <v>12</v>
      </c>
      <c r="C31" s="3">
        <f aca="true" t="shared" si="5" ref="C31:J31">SUM(C5+C11)</f>
        <v>46</v>
      </c>
      <c r="D31" s="4">
        <f t="shared" si="5"/>
        <v>0</v>
      </c>
      <c r="E31" s="3">
        <f t="shared" si="5"/>
        <v>151</v>
      </c>
      <c r="F31" s="26">
        <f t="shared" si="5"/>
        <v>0</v>
      </c>
      <c r="G31" s="53">
        <f t="shared" si="5"/>
        <v>42</v>
      </c>
      <c r="H31" s="4">
        <f t="shared" si="5"/>
        <v>0</v>
      </c>
      <c r="I31" s="3">
        <f t="shared" si="5"/>
        <v>141</v>
      </c>
      <c r="J31" s="4">
        <f t="shared" si="5"/>
        <v>0</v>
      </c>
      <c r="K31" s="3">
        <f aca="true" t="shared" si="6" ref="K31:R31">SUM(K5+K11)</f>
        <v>46</v>
      </c>
      <c r="L31" s="4">
        <f t="shared" si="6"/>
        <v>0</v>
      </c>
      <c r="M31" s="3">
        <f t="shared" si="6"/>
        <v>152</v>
      </c>
      <c r="N31" s="4">
        <f t="shared" si="6"/>
        <v>0</v>
      </c>
      <c r="O31" s="3">
        <f t="shared" si="6"/>
        <v>44</v>
      </c>
      <c r="P31" s="4">
        <f t="shared" si="6"/>
        <v>0</v>
      </c>
      <c r="Q31" s="3">
        <f t="shared" si="6"/>
        <v>149</v>
      </c>
      <c r="R31" s="26">
        <f t="shared" si="6"/>
        <v>0</v>
      </c>
      <c r="S31" s="3">
        <f>SUM(S5,S11)</f>
        <v>43</v>
      </c>
      <c r="T31" s="4">
        <f>SUM(T5+T11)</f>
        <v>0</v>
      </c>
      <c r="U31" s="34">
        <f>SUM(U5,U11)</f>
        <v>137</v>
      </c>
      <c r="V31" s="18">
        <f>SUM(V5+V11)</f>
        <v>0</v>
      </c>
      <c r="W31" s="34">
        <f>SUM(W5,W11)</f>
        <v>39</v>
      </c>
      <c r="X31" s="26">
        <f>SUM(X5+X11)</f>
        <v>0</v>
      </c>
      <c r="Y31" s="3">
        <f>SUM(Y5,Y11)</f>
        <v>134</v>
      </c>
      <c r="Z31" s="26">
        <f>SUM(Z5+Z11)</f>
        <v>0</v>
      </c>
      <c r="AA31" s="3">
        <f>SUM(AA5,AA11)</f>
        <v>42</v>
      </c>
      <c r="AB31" s="26">
        <f>SUM(AB5+AB11)</f>
        <v>0</v>
      </c>
      <c r="AC31" s="3">
        <f>SUM(AC5,AC11)</f>
        <v>137</v>
      </c>
      <c r="AD31" s="26">
        <f>SUM(AD5+AD11)</f>
        <v>0</v>
      </c>
      <c r="AE31" s="53">
        <f>SUM(AE5,AE11)</f>
        <v>41</v>
      </c>
      <c r="AF31" s="26">
        <f>SUM(AF5+AF11)</f>
        <v>0</v>
      </c>
      <c r="AG31" s="3">
        <f>SUM(AG5,AG11)</f>
        <v>146</v>
      </c>
      <c r="AH31" s="26">
        <f>SUM(AH5+AH11)</f>
        <v>0</v>
      </c>
      <c r="AI31" s="3">
        <v>39</v>
      </c>
      <c r="AJ31" s="26">
        <v>0</v>
      </c>
      <c r="AK31" s="3">
        <v>119</v>
      </c>
      <c r="AL31" s="4">
        <v>0</v>
      </c>
      <c r="AM31" s="34">
        <f>SUM(AM5,AM11)</f>
        <v>37</v>
      </c>
      <c r="AN31" s="26">
        <f>SUM(AN5+AN11)</f>
        <v>0</v>
      </c>
      <c r="AO31" s="3">
        <f>SUM(AO5,AO11)</f>
        <v>116</v>
      </c>
      <c r="AP31" s="4">
        <f>SUM(AP5+AP11)</f>
        <v>0</v>
      </c>
      <c r="AQ31" s="67">
        <v>31</v>
      </c>
      <c r="AR31" s="26">
        <v>0</v>
      </c>
      <c r="AS31" s="3">
        <v>88</v>
      </c>
      <c r="AT31" s="26">
        <v>0</v>
      </c>
      <c r="AU31" s="73">
        <v>30</v>
      </c>
      <c r="AV31" s="26">
        <v>0</v>
      </c>
      <c r="AW31" s="3">
        <v>90</v>
      </c>
      <c r="AX31" s="4">
        <v>0</v>
      </c>
      <c r="AY31" s="3">
        <v>27</v>
      </c>
      <c r="AZ31" s="26">
        <v>0</v>
      </c>
      <c r="BA31" s="3">
        <v>90</v>
      </c>
      <c r="BB31" s="4">
        <v>0</v>
      </c>
      <c r="BC31" s="34">
        <v>31</v>
      </c>
      <c r="BD31" s="26">
        <v>0</v>
      </c>
      <c r="BE31" s="3">
        <v>91</v>
      </c>
      <c r="BF31" s="18">
        <v>0</v>
      </c>
    </row>
    <row r="32" spans="1:58" ht="22.5" customHeight="1">
      <c r="A32" s="131"/>
      <c r="B32" s="29" t="s">
        <v>13</v>
      </c>
      <c r="C32" s="5">
        <f aca="true" t="shared" si="7" ref="C32:J32">SUM(C6+C12+C16+C21+C26)</f>
        <v>462</v>
      </c>
      <c r="D32" s="6">
        <f t="shared" si="7"/>
        <v>25</v>
      </c>
      <c r="E32" s="5">
        <f t="shared" si="7"/>
        <v>1562</v>
      </c>
      <c r="F32" s="27">
        <f t="shared" si="7"/>
        <v>59</v>
      </c>
      <c r="G32" s="54">
        <f t="shared" si="7"/>
        <v>472</v>
      </c>
      <c r="H32" s="6">
        <f t="shared" si="7"/>
        <v>25</v>
      </c>
      <c r="I32" s="5">
        <f t="shared" si="7"/>
        <v>1595</v>
      </c>
      <c r="J32" s="6">
        <f t="shared" si="7"/>
        <v>72</v>
      </c>
      <c r="K32" s="5">
        <f aca="true" t="shared" si="8" ref="K32:R32">SUM(K6+K12+K16+K21+K26)</f>
        <v>499</v>
      </c>
      <c r="L32" s="6">
        <f t="shared" si="8"/>
        <v>31</v>
      </c>
      <c r="M32" s="5">
        <f t="shared" si="8"/>
        <v>1700</v>
      </c>
      <c r="N32" s="6">
        <f t="shared" si="8"/>
        <v>82</v>
      </c>
      <c r="O32" s="5">
        <f t="shared" si="8"/>
        <v>510</v>
      </c>
      <c r="P32" s="6">
        <f t="shared" si="8"/>
        <v>30</v>
      </c>
      <c r="Q32" s="5">
        <f t="shared" si="8"/>
        <v>1706</v>
      </c>
      <c r="R32" s="27">
        <f t="shared" si="8"/>
        <v>71</v>
      </c>
      <c r="S32" s="5">
        <f>SUM(S6,S12,S16,S21,S26)</f>
        <v>523</v>
      </c>
      <c r="T32" s="6">
        <f>SUM(T6+T12+T16+T21+T26)</f>
        <v>29</v>
      </c>
      <c r="U32" s="35">
        <f>SUM(U6,U12,U16,U21,U26)</f>
        <v>1769</v>
      </c>
      <c r="V32" s="19">
        <f>SUM(V6+V12+V16+V21+V26)</f>
        <v>74</v>
      </c>
      <c r="W32" s="35">
        <f>SUM(W6,W12,W16,W21,W26)</f>
        <v>531</v>
      </c>
      <c r="X32" s="27">
        <f>SUM(X6+X12+X16+X21+X26)</f>
        <v>32</v>
      </c>
      <c r="Y32" s="5">
        <f>SUM(Y6,Y12,Y16,Y21,Y26)</f>
        <v>1789</v>
      </c>
      <c r="Z32" s="27">
        <f>SUM(Z6+Z12+Z16+Z21+Z26)</f>
        <v>88</v>
      </c>
      <c r="AA32" s="5">
        <f>SUM(AA6,AA12,AA16,AA21,AA26)</f>
        <v>549</v>
      </c>
      <c r="AB32" s="27">
        <f>SUM(AB6+AB12+AB16+AB21+AB26)</f>
        <v>34</v>
      </c>
      <c r="AC32" s="5">
        <f>SUM(AC6,AC12,AC16,AC21,AC26)</f>
        <v>1846</v>
      </c>
      <c r="AD32" s="27">
        <f>SUM(AD6+AD12+AD16+AD21+AD26)</f>
        <v>77</v>
      </c>
      <c r="AE32" s="54">
        <f>SUM(AE6,AE12,AE16,AE21,AE26)</f>
        <v>556</v>
      </c>
      <c r="AF32" s="27">
        <f>SUM(AF6+AF12+AF16+AF21+AF26)</f>
        <v>30</v>
      </c>
      <c r="AG32" s="5">
        <f>SUM(AG6,AG12,AG16,AG21,AG26)</f>
        <v>1864</v>
      </c>
      <c r="AH32" s="27">
        <f>SUM(AH6+AH12+AH16+AH21+AH26)</f>
        <v>69</v>
      </c>
      <c r="AI32" s="5">
        <v>385</v>
      </c>
      <c r="AJ32" s="27">
        <v>26</v>
      </c>
      <c r="AK32" s="5">
        <v>1214</v>
      </c>
      <c r="AL32" s="6">
        <v>66</v>
      </c>
      <c r="AM32" s="35">
        <f>SUM(AM6,AM12,AM16,AM21,AM26)</f>
        <v>750</v>
      </c>
      <c r="AN32" s="27">
        <f>SUM(AN6+AN12+AN16+AN21+AN26)</f>
        <v>32</v>
      </c>
      <c r="AO32" s="5">
        <f>SUM(AO6,AO12,AO16,AO21,AO26)</f>
        <v>2535</v>
      </c>
      <c r="AP32" s="6">
        <f>SUM(AP6+AP12+AP16+AP21+AP26)</f>
        <v>62</v>
      </c>
      <c r="AQ32" s="35">
        <v>791</v>
      </c>
      <c r="AR32" s="27">
        <v>33</v>
      </c>
      <c r="AS32" s="5">
        <v>2705</v>
      </c>
      <c r="AT32" s="27">
        <v>53</v>
      </c>
      <c r="AU32" s="5">
        <v>827</v>
      </c>
      <c r="AV32" s="27">
        <v>35</v>
      </c>
      <c r="AW32" s="5">
        <v>2876</v>
      </c>
      <c r="AX32" s="6">
        <v>58</v>
      </c>
      <c r="AY32" s="5">
        <v>822</v>
      </c>
      <c r="AZ32" s="27">
        <v>38</v>
      </c>
      <c r="BA32" s="5">
        <v>2926</v>
      </c>
      <c r="BB32" s="6">
        <v>70</v>
      </c>
      <c r="BC32" s="35">
        <v>830</v>
      </c>
      <c r="BD32" s="27">
        <v>34</v>
      </c>
      <c r="BE32" s="5">
        <v>3015</v>
      </c>
      <c r="BF32" s="19">
        <v>56</v>
      </c>
    </row>
    <row r="33" spans="1:58" ht="22.5" customHeight="1">
      <c r="A33" s="131"/>
      <c r="B33" s="29" t="s">
        <v>14</v>
      </c>
      <c r="C33" s="5">
        <f aca="true" t="shared" si="9" ref="C33:J33">SUM(C7+C13+C17+C22+C27)</f>
        <v>381</v>
      </c>
      <c r="D33" s="6">
        <f t="shared" si="9"/>
        <v>16</v>
      </c>
      <c r="E33" s="5">
        <f t="shared" si="9"/>
        <v>1421</v>
      </c>
      <c r="F33" s="27">
        <f t="shared" si="9"/>
        <v>34</v>
      </c>
      <c r="G33" s="54">
        <f t="shared" si="9"/>
        <v>399</v>
      </c>
      <c r="H33" s="6">
        <f t="shared" si="9"/>
        <v>20</v>
      </c>
      <c r="I33" s="5">
        <f t="shared" si="9"/>
        <v>1501</v>
      </c>
      <c r="J33" s="6">
        <f t="shared" si="9"/>
        <v>38</v>
      </c>
      <c r="K33" s="5">
        <f aca="true" t="shared" si="10" ref="K33:R33">SUM(K7+K13+K17+K22+K27)</f>
        <v>434</v>
      </c>
      <c r="L33" s="6">
        <f t="shared" si="10"/>
        <v>12</v>
      </c>
      <c r="M33" s="5">
        <f t="shared" si="10"/>
        <v>1679</v>
      </c>
      <c r="N33" s="6">
        <f t="shared" si="10"/>
        <v>20</v>
      </c>
      <c r="O33" s="5">
        <f t="shared" si="10"/>
        <v>459</v>
      </c>
      <c r="P33" s="6">
        <f t="shared" si="10"/>
        <v>12</v>
      </c>
      <c r="Q33" s="5">
        <f t="shared" si="10"/>
        <v>1809</v>
      </c>
      <c r="R33" s="27">
        <f t="shared" si="10"/>
        <v>22</v>
      </c>
      <c r="S33" s="5">
        <f>SUM(S7,S13,S17,S22,S27)</f>
        <v>493</v>
      </c>
      <c r="T33" s="6">
        <f>SUM(T7+T13+T17+T22+T27)</f>
        <v>17</v>
      </c>
      <c r="U33" s="35">
        <f>SUM(U7,U13,U17,U22,U27)</f>
        <v>1938</v>
      </c>
      <c r="V33" s="19">
        <f>SUM(V7+V13+V17+V22+V27)</f>
        <v>36</v>
      </c>
      <c r="W33" s="35">
        <f>SUM(W7,W13,W17,W22,W27)</f>
        <v>513</v>
      </c>
      <c r="X33" s="27">
        <f>SUM(X7+X13+X17+X22+X27)</f>
        <v>20</v>
      </c>
      <c r="Y33" s="5">
        <f>SUM(Y7,Y13,Y17,Y22,Y27)</f>
        <v>2010</v>
      </c>
      <c r="Z33" s="27">
        <f>SUM(Z7+Z13+Z17+Z22+Z27)</f>
        <v>41</v>
      </c>
      <c r="AA33" s="5">
        <f>SUM(AA7,AA13,AA17,AA22,AA27)</f>
        <v>539</v>
      </c>
      <c r="AB33" s="27">
        <f>SUM(AB7+AB13+AB17+AB22+AB27)</f>
        <v>20</v>
      </c>
      <c r="AC33" s="5">
        <f>SUM(AC7,AC13,AC17,AC22,AC27)</f>
        <v>2074</v>
      </c>
      <c r="AD33" s="27">
        <f>SUM(AD7+AD13+AD17+AD22+AD27)</f>
        <v>37</v>
      </c>
      <c r="AE33" s="54">
        <f>SUM(AE7,AE13,AE17,AE22,AE27)</f>
        <v>571</v>
      </c>
      <c r="AF33" s="27">
        <f>SUM(AF7+AF13+AF17+AF22+AF27)</f>
        <v>18</v>
      </c>
      <c r="AG33" s="5">
        <f>SUM(AG7,AG13,AG17,AG22,AG27)</f>
        <v>2191</v>
      </c>
      <c r="AH33" s="27">
        <f>SUM(AH7+AH13+AH17+AH22+AH27)</f>
        <v>36</v>
      </c>
      <c r="AI33" s="5">
        <v>304</v>
      </c>
      <c r="AJ33" s="27">
        <v>19</v>
      </c>
      <c r="AK33" s="5">
        <v>1088</v>
      </c>
      <c r="AL33" s="6">
        <v>42</v>
      </c>
      <c r="AM33" s="47">
        <f>SUM(AM7,AM13,AM17,AM22,AM27)</f>
        <v>646</v>
      </c>
      <c r="AN33" s="61">
        <f>SUM(AN7+AN13+AN17+AN22+AN27)</f>
        <v>15</v>
      </c>
      <c r="AO33" s="5">
        <f>SUM(AO7,AO13,AO17,AO22,AO27)</f>
        <v>2464</v>
      </c>
      <c r="AP33" s="6">
        <f>SUM(AP7+AP13+AP17+AP22+AP27)</f>
        <v>24</v>
      </c>
      <c r="AQ33" s="35">
        <v>647</v>
      </c>
      <c r="AR33" s="27">
        <v>17</v>
      </c>
      <c r="AS33" s="5">
        <v>2483</v>
      </c>
      <c r="AT33" s="27">
        <v>17</v>
      </c>
      <c r="AU33" s="5">
        <v>651</v>
      </c>
      <c r="AV33" s="27">
        <v>17</v>
      </c>
      <c r="AW33" s="5">
        <v>2542</v>
      </c>
      <c r="AX33" s="6">
        <v>25</v>
      </c>
      <c r="AY33" s="5">
        <v>674</v>
      </c>
      <c r="AZ33" s="27">
        <v>19</v>
      </c>
      <c r="BA33" s="5">
        <v>2615</v>
      </c>
      <c r="BB33" s="6">
        <v>37</v>
      </c>
      <c r="BC33" s="35">
        <v>692</v>
      </c>
      <c r="BD33" s="27">
        <v>19</v>
      </c>
      <c r="BE33" s="5">
        <v>2750</v>
      </c>
      <c r="BF33" s="19">
        <v>26</v>
      </c>
    </row>
    <row r="34" spans="1:58" ht="22.5" customHeight="1">
      <c r="A34" s="131"/>
      <c r="B34" s="29" t="s">
        <v>15</v>
      </c>
      <c r="C34" s="5">
        <f aca="true" t="shared" si="11" ref="C34:J34">SUM(C8+C14+C18+C23+C28)</f>
        <v>589</v>
      </c>
      <c r="D34" s="6">
        <f t="shared" si="11"/>
        <v>19</v>
      </c>
      <c r="E34" s="5">
        <f t="shared" si="11"/>
        <v>2810</v>
      </c>
      <c r="F34" s="27">
        <f t="shared" si="11"/>
        <v>41</v>
      </c>
      <c r="G34" s="54">
        <f t="shared" si="11"/>
        <v>590</v>
      </c>
      <c r="H34" s="6">
        <f t="shared" si="11"/>
        <v>16</v>
      </c>
      <c r="I34" s="5">
        <f t="shared" si="11"/>
        <v>2826</v>
      </c>
      <c r="J34" s="6">
        <f t="shared" si="11"/>
        <v>36</v>
      </c>
      <c r="K34" s="5">
        <f aca="true" t="shared" si="12" ref="K34:R34">SUM(K8+K14+K18+K23+K28)</f>
        <v>613</v>
      </c>
      <c r="L34" s="6">
        <f t="shared" si="12"/>
        <v>16</v>
      </c>
      <c r="M34" s="5">
        <f t="shared" si="12"/>
        <v>2974</v>
      </c>
      <c r="N34" s="6">
        <f t="shared" si="12"/>
        <v>31</v>
      </c>
      <c r="O34" s="5">
        <f t="shared" si="12"/>
        <v>630</v>
      </c>
      <c r="P34" s="6">
        <f t="shared" si="12"/>
        <v>12</v>
      </c>
      <c r="Q34" s="5">
        <f t="shared" si="12"/>
        <v>3050</v>
      </c>
      <c r="R34" s="27">
        <f t="shared" si="12"/>
        <v>28</v>
      </c>
      <c r="S34" s="5">
        <f>SUM(S8,S14,S18,S23,S28)</f>
        <v>658</v>
      </c>
      <c r="T34" s="6">
        <f>SUM(T8+T14+T18+T23+T28)</f>
        <v>11</v>
      </c>
      <c r="U34" s="35">
        <f>SUM(U8,U14,U18,U23,U28)</f>
        <v>3233</v>
      </c>
      <c r="V34" s="19">
        <f>SUM(V8+V14+V18+V23+V28)</f>
        <v>22</v>
      </c>
      <c r="W34" s="35">
        <f>SUM(W8,W14,W18,W23,W28)</f>
        <v>706</v>
      </c>
      <c r="X34" s="6">
        <f>SUM(X8+X14+X18+X23+X28)</f>
        <v>10</v>
      </c>
      <c r="Y34" s="5">
        <f>SUM(Y8,Y14,Y18,Y23,Y28)</f>
        <v>3514</v>
      </c>
      <c r="Z34" s="27">
        <f>SUM(Z8+Z14+Z18+Z23+Z28)</f>
        <v>20</v>
      </c>
      <c r="AA34" s="5">
        <f>SUM(AA8,AA14,AA18,AA23,AA28)</f>
        <v>751</v>
      </c>
      <c r="AB34" s="6">
        <f>SUM(AB8+AB14+AB18+AB23+AB28)</f>
        <v>11</v>
      </c>
      <c r="AC34" s="5">
        <f>SUM(AC8,AC14,AC18,AC23,AC28)</f>
        <v>3820</v>
      </c>
      <c r="AD34" s="27">
        <f>SUM(AD8+AD14+AD18+AD23+AD28)</f>
        <v>21</v>
      </c>
      <c r="AE34" s="54">
        <f>SUM(AE8,AE14,AE18,AE23,AE28)</f>
        <v>785</v>
      </c>
      <c r="AF34" s="6">
        <f>SUM(AF8+AF14+AF18+AF23+AF28)</f>
        <v>15</v>
      </c>
      <c r="AG34" s="5">
        <f>SUM(AG8,AG14,AG18,AG23,AG28)</f>
        <v>4018</v>
      </c>
      <c r="AH34" s="27">
        <f>SUM(AH8+AH14+AH18+AH23+AH28)</f>
        <v>33</v>
      </c>
      <c r="AI34" s="5">
        <v>539</v>
      </c>
      <c r="AJ34" s="6">
        <v>0</v>
      </c>
      <c r="AK34" s="5">
        <v>2682</v>
      </c>
      <c r="AL34" s="6">
        <v>0</v>
      </c>
      <c r="AM34" s="35">
        <f>AM8+AM14+AM18+AM23+AM28</f>
        <v>847</v>
      </c>
      <c r="AN34" s="6">
        <f>SUM(AN8+AN14+AN18+AN23+AN28)</f>
        <v>17</v>
      </c>
      <c r="AO34" s="5">
        <f>SUM(AO8,AO14,AO18,AO23,AO28)</f>
        <v>4260</v>
      </c>
      <c r="AP34" s="6">
        <f>SUM(AP8+AP14+AP18+AP23+AP28)</f>
        <v>37</v>
      </c>
      <c r="AQ34" s="35">
        <v>823</v>
      </c>
      <c r="AR34" s="6">
        <v>15</v>
      </c>
      <c r="AS34" s="5">
        <v>4118</v>
      </c>
      <c r="AT34" s="27">
        <v>30</v>
      </c>
      <c r="AU34" s="5">
        <v>799</v>
      </c>
      <c r="AV34" s="6">
        <v>13</v>
      </c>
      <c r="AW34" s="5">
        <v>4022</v>
      </c>
      <c r="AX34" s="6">
        <v>29</v>
      </c>
      <c r="AY34" s="5">
        <v>784</v>
      </c>
      <c r="AZ34" s="6">
        <v>12</v>
      </c>
      <c r="BA34" s="5">
        <v>4001</v>
      </c>
      <c r="BB34" s="6">
        <v>25</v>
      </c>
      <c r="BC34" s="35">
        <v>781</v>
      </c>
      <c r="BD34" s="6">
        <v>12</v>
      </c>
      <c r="BE34" s="5">
        <v>3979</v>
      </c>
      <c r="BF34" s="19">
        <v>24</v>
      </c>
    </row>
    <row r="35" spans="1:58" ht="22.5" customHeight="1" thickBot="1">
      <c r="A35" s="132"/>
      <c r="B35" s="30" t="s">
        <v>16</v>
      </c>
      <c r="C35" s="7">
        <f>SUM(C9+C19+C24+C29)</f>
        <v>60</v>
      </c>
      <c r="D35" s="9"/>
      <c r="E35" s="7">
        <f>SUM(E9+E19+E24+E29)</f>
        <v>134</v>
      </c>
      <c r="F35" s="42"/>
      <c r="G35" s="55">
        <f>SUM(G9+G19+G24+G29)</f>
        <v>61</v>
      </c>
      <c r="H35" s="9"/>
      <c r="I35" s="7">
        <f>SUM(I9+I19+I24+I29)</f>
        <v>146</v>
      </c>
      <c r="J35" s="9"/>
      <c r="K35" s="7">
        <f>SUM(K9+K19+K24+K29)</f>
        <v>59</v>
      </c>
      <c r="L35" s="9"/>
      <c r="M35" s="7">
        <f>SUM(M9+M19+M24+M29)</f>
        <v>133</v>
      </c>
      <c r="N35" s="9"/>
      <c r="O35" s="7">
        <f>SUM(O9+O19+O24+O29)</f>
        <v>54</v>
      </c>
      <c r="P35" s="9"/>
      <c r="Q35" s="7">
        <f>SUM(Q9+Q19+Q24+Q29)</f>
        <v>121</v>
      </c>
      <c r="R35" s="42"/>
      <c r="S35" s="7">
        <f>SUM(S9+S19+S24+S29)</f>
        <v>57</v>
      </c>
      <c r="T35" s="9"/>
      <c r="U35" s="36">
        <f>SUM(U9+U19+U24+U29)</f>
        <v>132</v>
      </c>
      <c r="V35" s="21"/>
      <c r="W35" s="36">
        <f>SUM(W9+W19+W24+W29)</f>
        <v>62</v>
      </c>
      <c r="X35" s="9"/>
      <c r="Y35" s="7">
        <f>SUM(Y9+Y19+Y24+Y29)</f>
        <v>149</v>
      </c>
      <c r="Z35" s="42"/>
      <c r="AA35" s="7">
        <f>SUM(AA9+AA19+AA24+AA29)</f>
        <v>65</v>
      </c>
      <c r="AB35" s="9"/>
      <c r="AC35" s="7">
        <f>SUM(AC9+AC19+AC24+AC29)</f>
        <v>135</v>
      </c>
      <c r="AD35" s="42"/>
      <c r="AE35" s="55">
        <f>SUM(AE9+AE19+AE24+AE29)</f>
        <v>63</v>
      </c>
      <c r="AF35" s="9"/>
      <c r="AG35" s="7">
        <f>SUM(AG9+AG19+AG24+AG29)</f>
        <v>138</v>
      </c>
      <c r="AH35" s="42"/>
      <c r="AI35" s="7">
        <v>45</v>
      </c>
      <c r="AJ35" s="9"/>
      <c r="AK35" s="7">
        <v>108</v>
      </c>
      <c r="AL35" s="9"/>
      <c r="AM35" s="36">
        <f>SUM(AM9+AM19+AM24+AM29)</f>
        <v>64</v>
      </c>
      <c r="AN35" s="9"/>
      <c r="AO35" s="7">
        <f>SUM(AO9+AO19+AO24+AO29)</f>
        <v>123</v>
      </c>
      <c r="AP35" s="9"/>
      <c r="AQ35" s="36">
        <v>65</v>
      </c>
      <c r="AR35" s="9"/>
      <c r="AS35" s="7">
        <v>100</v>
      </c>
      <c r="AT35" s="42"/>
      <c r="AU35" s="7">
        <v>65</v>
      </c>
      <c r="AV35" s="9"/>
      <c r="AW35" s="7">
        <v>112</v>
      </c>
      <c r="AX35" s="9"/>
      <c r="AY35" s="7">
        <v>69</v>
      </c>
      <c r="AZ35" s="9"/>
      <c r="BA35" s="7">
        <v>132</v>
      </c>
      <c r="BB35" s="9"/>
      <c r="BC35" s="36">
        <v>65</v>
      </c>
      <c r="BD35" s="9"/>
      <c r="BE35" s="7">
        <v>106</v>
      </c>
      <c r="BF35" s="21"/>
    </row>
    <row r="36" spans="1:58" ht="22.5" customHeight="1" thickBot="1">
      <c r="A36" s="133" t="s">
        <v>21</v>
      </c>
      <c r="B36" s="134"/>
      <c r="C36" s="10">
        <f>SUM(C31:C35)</f>
        <v>1538</v>
      </c>
      <c r="D36" s="11"/>
      <c r="E36" s="10">
        <f>SUM(E31:E35)</f>
        <v>6078</v>
      </c>
      <c r="F36" s="43"/>
      <c r="G36" s="56">
        <f>SUM(G31:G35)</f>
        <v>1564</v>
      </c>
      <c r="H36" s="11"/>
      <c r="I36" s="10">
        <f>SUM(I31:I35)</f>
        <v>6209</v>
      </c>
      <c r="J36" s="11"/>
      <c r="K36" s="10">
        <f>SUM(K31:K35)</f>
        <v>1651</v>
      </c>
      <c r="L36" s="11"/>
      <c r="M36" s="10">
        <f>SUM(M31:M35)</f>
        <v>6638</v>
      </c>
      <c r="N36" s="11"/>
      <c r="O36" s="10">
        <f>SUM(O31:O35)</f>
        <v>1697</v>
      </c>
      <c r="P36" s="11"/>
      <c r="Q36" s="10">
        <f>SUM(Q31:Q35)</f>
        <v>6835</v>
      </c>
      <c r="R36" s="43"/>
      <c r="S36" s="10">
        <f>SUM(S31:S35)</f>
        <v>1774</v>
      </c>
      <c r="T36" s="11"/>
      <c r="U36" s="37">
        <f>SUM(U31:U35)</f>
        <v>7209</v>
      </c>
      <c r="V36" s="22"/>
      <c r="W36" s="37">
        <f>SUM(W31:W35)</f>
        <v>1851</v>
      </c>
      <c r="X36" s="11"/>
      <c r="Y36" s="10">
        <f>SUM(Y31:Y35)</f>
        <v>7596</v>
      </c>
      <c r="Z36" s="43"/>
      <c r="AA36" s="10">
        <f>SUM(AA31:AA35)</f>
        <v>1946</v>
      </c>
      <c r="AB36" s="11"/>
      <c r="AC36" s="10">
        <f>SUM(AC31:AC35)</f>
        <v>8012</v>
      </c>
      <c r="AD36" s="43"/>
      <c r="AE36" s="56">
        <f>SUM(AE31:AE35)</f>
        <v>2016</v>
      </c>
      <c r="AF36" s="11"/>
      <c r="AG36" s="10">
        <f>SUM(AG31:AG35)</f>
        <v>8357</v>
      </c>
      <c r="AH36" s="43"/>
      <c r="AI36" s="169">
        <f>SUM(AI31:AI35)</f>
        <v>1312</v>
      </c>
      <c r="AJ36" s="170"/>
      <c r="AK36" s="171">
        <f>SUM(AK31:AK35)</f>
        <v>5211</v>
      </c>
      <c r="AL36" s="170"/>
      <c r="AM36" s="171">
        <f>SUM(AM31:AM35)</f>
        <v>2344</v>
      </c>
      <c r="AN36" s="170"/>
      <c r="AO36" s="171">
        <f>SUM(AO31:AO35)</f>
        <v>9498</v>
      </c>
      <c r="AP36" s="170"/>
      <c r="AQ36" s="171">
        <f>SUM(AQ31:AQ35)</f>
        <v>2357</v>
      </c>
      <c r="AR36" s="170"/>
      <c r="AS36" s="171">
        <f>SUM(AS31:AS35)</f>
        <v>9494</v>
      </c>
      <c r="AT36" s="170"/>
      <c r="AU36" s="171">
        <v>2372</v>
      </c>
      <c r="AV36" s="170"/>
      <c r="AW36" s="171">
        <f>SUM(AW31:AW35)</f>
        <v>9642</v>
      </c>
      <c r="AX36" s="170"/>
      <c r="AY36" s="171">
        <v>2376</v>
      </c>
      <c r="AZ36" s="170"/>
      <c r="BA36" s="171">
        <v>9764</v>
      </c>
      <c r="BB36" s="170"/>
      <c r="BC36" s="171">
        <v>2399</v>
      </c>
      <c r="BD36" s="170"/>
      <c r="BE36" s="171">
        <v>9941</v>
      </c>
      <c r="BF36" s="172"/>
    </row>
    <row r="37" spans="1:58" ht="22.5" customHeight="1">
      <c r="A37" s="127" t="s">
        <v>22</v>
      </c>
      <c r="B37" s="31" t="s">
        <v>23</v>
      </c>
      <c r="C37" s="12">
        <v>37</v>
      </c>
      <c r="D37" s="38"/>
      <c r="E37" s="12"/>
      <c r="F37" s="13"/>
      <c r="G37" s="57">
        <v>37</v>
      </c>
      <c r="H37" s="38"/>
      <c r="I37" s="12"/>
      <c r="J37" s="38"/>
      <c r="K37" s="12">
        <v>37</v>
      </c>
      <c r="L37" s="38"/>
      <c r="M37" s="12"/>
      <c r="N37" s="38"/>
      <c r="O37" s="12">
        <v>37</v>
      </c>
      <c r="P37" s="38"/>
      <c r="Q37" s="12"/>
      <c r="R37" s="13"/>
      <c r="S37" s="12">
        <v>37</v>
      </c>
      <c r="T37" s="38"/>
      <c r="U37" s="12"/>
      <c r="V37" s="23"/>
      <c r="W37" s="13">
        <v>37</v>
      </c>
      <c r="X37" s="13"/>
      <c r="Y37" s="13"/>
      <c r="Z37" s="13"/>
      <c r="AA37" s="12">
        <v>37</v>
      </c>
      <c r="AB37" s="13"/>
      <c r="AC37" s="13"/>
      <c r="AD37" s="13"/>
      <c r="AE37" s="57">
        <v>37</v>
      </c>
      <c r="AF37" s="13"/>
      <c r="AG37" s="13"/>
      <c r="AH37" s="13"/>
      <c r="AI37" s="14">
        <v>35</v>
      </c>
      <c r="AJ37" s="13"/>
      <c r="AK37" s="13"/>
      <c r="AL37" s="38"/>
      <c r="AM37" s="12">
        <v>46</v>
      </c>
      <c r="AN37" s="13"/>
      <c r="AO37" s="13"/>
      <c r="AP37" s="38"/>
      <c r="AQ37" s="12">
        <v>46</v>
      </c>
      <c r="AR37" s="13"/>
      <c r="AS37" s="13"/>
      <c r="AT37" s="38"/>
      <c r="AU37" s="12">
        <v>46</v>
      </c>
      <c r="AV37" s="13"/>
      <c r="AW37" s="13"/>
      <c r="AX37" s="38"/>
      <c r="AY37" s="12">
        <v>46</v>
      </c>
      <c r="AZ37" s="13"/>
      <c r="BA37" s="13"/>
      <c r="BB37" s="38"/>
      <c r="BC37" s="12">
        <v>46</v>
      </c>
      <c r="BD37" s="13"/>
      <c r="BE37" s="13"/>
      <c r="BF37" s="23"/>
    </row>
    <row r="38" spans="1:58" ht="22.5" customHeight="1">
      <c r="A38" s="128"/>
      <c r="B38" s="32" t="s">
        <v>24</v>
      </c>
      <c r="C38" s="14"/>
      <c r="D38" s="39"/>
      <c r="E38" s="14">
        <v>39</v>
      </c>
      <c r="F38" s="15"/>
      <c r="G38" s="58"/>
      <c r="H38" s="39"/>
      <c r="I38" s="14">
        <v>39</v>
      </c>
      <c r="J38" s="39"/>
      <c r="K38" s="14"/>
      <c r="L38" s="39"/>
      <c r="M38" s="14">
        <v>39</v>
      </c>
      <c r="N38" s="39"/>
      <c r="O38" s="14"/>
      <c r="P38" s="39"/>
      <c r="Q38" s="14">
        <v>39</v>
      </c>
      <c r="R38" s="15"/>
      <c r="S38" s="14"/>
      <c r="T38" s="39"/>
      <c r="U38" s="14">
        <v>39</v>
      </c>
      <c r="V38" s="24"/>
      <c r="W38" s="15"/>
      <c r="X38" s="15"/>
      <c r="Y38" s="15">
        <v>43</v>
      </c>
      <c r="Z38" s="15"/>
      <c r="AA38" s="14"/>
      <c r="AB38" s="15"/>
      <c r="AC38" s="15">
        <v>43</v>
      </c>
      <c r="AD38" s="15"/>
      <c r="AE38" s="58"/>
      <c r="AF38" s="15"/>
      <c r="AG38" s="15">
        <v>43</v>
      </c>
      <c r="AH38" s="15"/>
      <c r="AI38" s="14"/>
      <c r="AJ38" s="15"/>
      <c r="AK38" s="15">
        <v>38</v>
      </c>
      <c r="AL38" s="101"/>
      <c r="AM38" s="14"/>
      <c r="AN38" s="15"/>
      <c r="AO38" s="15">
        <v>49</v>
      </c>
      <c r="AP38" s="39"/>
      <c r="AQ38" s="14"/>
      <c r="AR38" s="15"/>
      <c r="AS38" s="15">
        <v>49</v>
      </c>
      <c r="AT38" s="39"/>
      <c r="AU38" s="14"/>
      <c r="AV38" s="15"/>
      <c r="AW38" s="15">
        <v>49</v>
      </c>
      <c r="AX38" s="39"/>
      <c r="AY38" s="14"/>
      <c r="AZ38" s="15"/>
      <c r="BA38" s="15">
        <v>49</v>
      </c>
      <c r="BB38" s="39"/>
      <c r="BC38" s="14"/>
      <c r="BD38" s="15"/>
      <c r="BE38" s="15">
        <v>49</v>
      </c>
      <c r="BF38" s="24"/>
    </row>
    <row r="39" spans="1:58" ht="22.5" customHeight="1" thickBot="1">
      <c r="A39" s="129"/>
      <c r="B39" s="33" t="s">
        <v>25</v>
      </c>
      <c r="C39" s="16">
        <v>2</v>
      </c>
      <c r="D39" s="40"/>
      <c r="E39" s="16"/>
      <c r="F39" s="17"/>
      <c r="G39" s="59">
        <v>2</v>
      </c>
      <c r="H39" s="40"/>
      <c r="I39" s="16"/>
      <c r="J39" s="40"/>
      <c r="K39" s="16">
        <v>2</v>
      </c>
      <c r="L39" s="40"/>
      <c r="M39" s="16"/>
      <c r="N39" s="40"/>
      <c r="O39" s="16">
        <v>2</v>
      </c>
      <c r="P39" s="40"/>
      <c r="Q39" s="16"/>
      <c r="R39" s="17"/>
      <c r="S39" s="16">
        <v>2</v>
      </c>
      <c r="T39" s="40"/>
      <c r="U39" s="16"/>
      <c r="V39" s="25"/>
      <c r="W39" s="17">
        <v>6</v>
      </c>
      <c r="X39" s="17"/>
      <c r="Y39" s="17"/>
      <c r="Z39" s="17"/>
      <c r="AA39" s="16">
        <v>6</v>
      </c>
      <c r="AB39" s="17"/>
      <c r="AC39" s="17"/>
      <c r="AD39" s="17"/>
      <c r="AE39" s="59">
        <v>6</v>
      </c>
      <c r="AF39" s="17"/>
      <c r="AG39" s="17"/>
      <c r="AH39" s="17"/>
      <c r="AI39" s="16">
        <v>3</v>
      </c>
      <c r="AJ39" s="17"/>
      <c r="AK39" s="17"/>
      <c r="AL39" s="40"/>
      <c r="AM39" s="16">
        <v>3</v>
      </c>
      <c r="AN39" s="17"/>
      <c r="AO39" s="17"/>
      <c r="AP39" s="40"/>
      <c r="AQ39" s="16">
        <v>3</v>
      </c>
      <c r="AR39" s="17"/>
      <c r="AS39" s="17"/>
      <c r="AT39" s="40"/>
      <c r="AU39" s="16">
        <v>3</v>
      </c>
      <c r="AV39" s="17"/>
      <c r="AW39" s="17"/>
      <c r="AX39" s="40"/>
      <c r="AY39" s="16">
        <v>3</v>
      </c>
      <c r="AZ39" s="17"/>
      <c r="BA39" s="17"/>
      <c r="BB39" s="40"/>
      <c r="BC39" s="16">
        <v>3</v>
      </c>
      <c r="BD39" s="17"/>
      <c r="BE39" s="17"/>
      <c r="BF39" s="25"/>
    </row>
    <row r="40" spans="13:47" ht="12">
      <c r="M40" s="2" t="s">
        <v>4</v>
      </c>
      <c r="N40" s="1" t="s">
        <v>7</v>
      </c>
      <c r="AA40" s="2"/>
      <c r="AG40" s="2" t="s">
        <v>4</v>
      </c>
      <c r="AH40" s="1" t="s">
        <v>29</v>
      </c>
      <c r="AK40" s="99"/>
      <c r="AL40" s="99"/>
      <c r="AM40" s="99"/>
      <c r="AN40" s="93"/>
      <c r="AO40" s="93"/>
      <c r="AP40" s="93"/>
      <c r="AQ40" s="93"/>
      <c r="AR40" s="93"/>
      <c r="AS40" s="93"/>
      <c r="AT40" s="93"/>
      <c r="AU40" s="93"/>
    </row>
    <row r="41" spans="14:34" ht="19.5" customHeight="1">
      <c r="N41" s="1" t="s">
        <v>5</v>
      </c>
      <c r="AH41" s="1" t="s">
        <v>5</v>
      </c>
    </row>
    <row r="42" spans="14:34" ht="19.5" customHeight="1">
      <c r="N42" s="1" t="s">
        <v>6</v>
      </c>
      <c r="AH42" s="1" t="s">
        <v>30</v>
      </c>
    </row>
    <row r="43" spans="14:34" ht="19.5" customHeight="1">
      <c r="N43" s="1" t="s">
        <v>28</v>
      </c>
      <c r="AH43" s="1" t="s">
        <v>31</v>
      </c>
    </row>
    <row r="44" ht="21" customHeight="1"/>
    <row r="45" ht="21" customHeight="1"/>
    <row r="46" ht="21" customHeight="1"/>
  </sheetData>
  <sheetProtection/>
  <mergeCells count="82">
    <mergeCell ref="BC2:BC4"/>
    <mergeCell ref="BD2:BD4"/>
    <mergeCell ref="BE2:BE4"/>
    <mergeCell ref="BF2:BF4"/>
    <mergeCell ref="BB2:BB4"/>
    <mergeCell ref="AY1:BB1"/>
    <mergeCell ref="BC1:BF1"/>
    <mergeCell ref="AY2:AY4"/>
    <mergeCell ref="AZ2:AZ4"/>
    <mergeCell ref="BA2:BA4"/>
    <mergeCell ref="N2:N4"/>
    <mergeCell ref="M2:M4"/>
    <mergeCell ref="K1:N1"/>
    <mergeCell ref="T2:T4"/>
    <mergeCell ref="O1:R1"/>
    <mergeCell ref="R2:R4"/>
    <mergeCell ref="S1:V1"/>
    <mergeCell ref="S2:S4"/>
    <mergeCell ref="V2:V4"/>
    <mergeCell ref="AQ1:AT1"/>
    <mergeCell ref="AQ2:AQ4"/>
    <mergeCell ref="AR2:AR4"/>
    <mergeCell ref="AS2:AS4"/>
    <mergeCell ref="AT2:AT4"/>
    <mergeCell ref="C1:F1"/>
    <mergeCell ref="G1:J1"/>
    <mergeCell ref="K2:K4"/>
    <mergeCell ref="L2:L4"/>
    <mergeCell ref="U2:U4"/>
    <mergeCell ref="D2:D4"/>
    <mergeCell ref="H2:H4"/>
    <mergeCell ref="E2:E4"/>
    <mergeCell ref="B3:B4"/>
    <mergeCell ref="C2:C4"/>
    <mergeCell ref="G2:G4"/>
    <mergeCell ref="F2:F4"/>
    <mergeCell ref="A26:A29"/>
    <mergeCell ref="A31:A35"/>
    <mergeCell ref="A36:B36"/>
    <mergeCell ref="A1:B1"/>
    <mergeCell ref="A2:B2"/>
    <mergeCell ref="A3:A4"/>
    <mergeCell ref="W2:W4"/>
    <mergeCell ref="Z2:Z4"/>
    <mergeCell ref="X2:X4"/>
    <mergeCell ref="Y2:Y4"/>
    <mergeCell ref="J2:J4"/>
    <mergeCell ref="A37:A39"/>
    <mergeCell ref="A5:A9"/>
    <mergeCell ref="A11:A14"/>
    <mergeCell ref="A16:A19"/>
    <mergeCell ref="A21:A24"/>
    <mergeCell ref="AA1:AD1"/>
    <mergeCell ref="AA2:AA4"/>
    <mergeCell ref="AC2:AC4"/>
    <mergeCell ref="AG2:AG4"/>
    <mergeCell ref="AH2:AH4"/>
    <mergeCell ref="I2:I4"/>
    <mergeCell ref="Q2:Q4"/>
    <mergeCell ref="O2:O4"/>
    <mergeCell ref="P2:P4"/>
    <mergeCell ref="W1:Z1"/>
    <mergeCell ref="AU1:AX1"/>
    <mergeCell ref="AU2:AU4"/>
    <mergeCell ref="AV2:AV4"/>
    <mergeCell ref="AW2:AW4"/>
    <mergeCell ref="AX2:AX4"/>
    <mergeCell ref="AB2:AB4"/>
    <mergeCell ref="AD2:AD4"/>
    <mergeCell ref="AE1:AH1"/>
    <mergeCell ref="AE2:AE4"/>
    <mergeCell ref="AF2:AF4"/>
    <mergeCell ref="AP2:AP4"/>
    <mergeCell ref="AM1:AP1"/>
    <mergeCell ref="AM2:AM4"/>
    <mergeCell ref="AN2:AN4"/>
    <mergeCell ref="AO2:AO4"/>
    <mergeCell ref="AI1:AL1"/>
    <mergeCell ref="AI2:AI4"/>
    <mergeCell ref="AJ2:AJ4"/>
    <mergeCell ref="AK2:AK4"/>
    <mergeCell ref="AL2:AL4"/>
  </mergeCells>
  <printOptions horizontalCentered="1" verticalCentered="1"/>
  <pageMargins left="0.6299212598425197" right="0.6299212598425197" top="1.0236220472440944" bottom="1.4566929133858268" header="0" footer="0"/>
  <pageSetup fitToHeight="1" fitToWidth="1" horizontalDpi="600" verticalDpi="600" orientation="portrait" paperSize="9" scale="82" r:id="rId4"/>
  <drawing r:id="rId3"/>
  <legacyDrawing r:id="rId2"/>
  <oleObjects>
    <oleObject progId="Equation.3" shapeId="2128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2023-08-07T05:35:09Z</cp:lastPrinted>
  <dcterms:created xsi:type="dcterms:W3CDTF">2006-10-05T07:38:34Z</dcterms:created>
  <dcterms:modified xsi:type="dcterms:W3CDTF">2023-09-05T01:17:04Z</dcterms:modified>
  <cp:category/>
  <cp:version/>
  <cp:contentType/>
  <cp:contentStatus/>
</cp:coreProperties>
</file>