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395" windowHeight="8055"/>
  </bookViews>
  <sheets>
    <sheet name="特別特定" sheetId="6" r:id="rId1"/>
  </sheets>
  <definedNames>
    <definedName name="_xlnm.Print_Area" localSheetId="0">特別特定!$A$1:$M$24</definedName>
  </definedNames>
  <calcPr calcId="145621"/>
</workbook>
</file>

<file path=xl/calcChain.xml><?xml version="1.0" encoding="utf-8"?>
<calcChain xmlns="http://schemas.openxmlformats.org/spreadsheetml/2006/main">
  <c r="H14" i="6" l="1"/>
  <c r="H15" i="6"/>
  <c r="H16" i="6"/>
  <c r="H17" i="6"/>
  <c r="H18" i="6"/>
  <c r="H19" i="6"/>
  <c r="H20" i="6"/>
  <c r="H21" i="6"/>
  <c r="H22" i="6"/>
  <c r="H23" i="6"/>
  <c r="H13" i="6"/>
  <c r="D14" i="6"/>
  <c r="D15" i="6"/>
  <c r="D16" i="6"/>
  <c r="D17" i="6"/>
  <c r="D18" i="6"/>
  <c r="D19" i="6"/>
  <c r="D20" i="6"/>
  <c r="D21" i="6"/>
  <c r="D22" i="6"/>
  <c r="D23" i="6"/>
  <c r="D13" i="6"/>
  <c r="K24" i="6"/>
  <c r="L17" i="6" l="1"/>
  <c r="M17" i="6" s="1"/>
  <c r="L14" i="6"/>
  <c r="M14" i="6" s="1"/>
  <c r="L23" i="6"/>
  <c r="M23" i="6" s="1"/>
  <c r="D24" i="6"/>
  <c r="H24" i="6"/>
  <c r="L24" i="6" s="1"/>
  <c r="L16" i="6"/>
  <c r="M16" i="6" s="1"/>
  <c r="L15" i="6"/>
  <c r="M15" i="6" s="1"/>
  <c r="L22" i="6"/>
  <c r="M22" i="6" s="1"/>
  <c r="L13" i="6"/>
  <c r="M13" i="6" s="1"/>
  <c r="L21" i="6"/>
  <c r="M21" i="6" s="1"/>
  <c r="L20" i="6"/>
  <c r="M20" i="6" s="1"/>
  <c r="L19" i="6"/>
  <c r="M19" i="6" s="1"/>
  <c r="L18" i="6"/>
  <c r="M18" i="6" s="1"/>
  <c r="E24" i="6"/>
  <c r="I24" i="6"/>
  <c r="B24" i="6"/>
  <c r="C24" i="6" s="1"/>
  <c r="M24" i="6" l="1"/>
</calcChain>
</file>

<file path=xl/sharedStrings.xml><?xml version="1.0" encoding="utf-8"?>
<sst xmlns="http://schemas.openxmlformats.org/spreadsheetml/2006/main" count="39" uniqueCount="33">
  <si>
    <t>用途</t>
  </si>
  <si>
    <t>劇場、映画館、演芸場、観覧場（屋外にあるものを除く）</t>
  </si>
  <si>
    <t>ホテル、旅館</t>
  </si>
  <si>
    <t>児童福祉施設等（要援護者の入所施設があるものに限る）</t>
  </si>
  <si>
    <t>病院、診療所（患者の収容施設があるものに限る）</t>
  </si>
  <si>
    <t>公衆浴場</t>
  </si>
  <si>
    <t xml:space="preserve">飲食店 </t>
  </si>
  <si>
    <t>博物館、美術館、図書館</t>
  </si>
  <si>
    <t>ボーリング場、スケート場、水泳場、スポーツ練習場</t>
  </si>
  <si>
    <t>学校</t>
    <phoneticPr fontId="3"/>
  </si>
  <si>
    <t>計</t>
    <rPh sb="0" eb="1">
      <t>ケイ</t>
    </rPh>
    <phoneticPr fontId="3"/>
  </si>
  <si>
    <t>①H5/3/31以前</t>
    <rPh sb="8" eb="10">
      <t>イゼン</t>
    </rPh>
    <phoneticPr fontId="3"/>
  </si>
  <si>
    <t>②H5/4/～H18/12/19</t>
    <phoneticPr fontId="3"/>
  </si>
  <si>
    <t>集会場</t>
    <phoneticPr fontId="3"/>
  </si>
  <si>
    <r>
      <t>百貨店、マーケット、</t>
    </r>
    <r>
      <rPr>
        <sz val="9.9"/>
        <color theme="1"/>
        <rFont val="ＭＳ Ｐゴシック"/>
        <family val="3"/>
        <charset val="128"/>
        <scheme val="minor"/>
      </rPr>
      <t>物品販売業を営む店舗</t>
    </r>
    <phoneticPr fontId="3"/>
  </si>
  <si>
    <t>：　府条例に基づく改善指導によるバリアフリー化＜用途により異なる＞</t>
    <rPh sb="2" eb="5">
      <t>フジョウレイ</t>
    </rPh>
    <rPh sb="6" eb="7">
      <t>モト</t>
    </rPh>
    <rPh sb="9" eb="11">
      <t>カイゼン</t>
    </rPh>
    <rPh sb="11" eb="13">
      <t>シドウ</t>
    </rPh>
    <rPh sb="24" eb="26">
      <t>ヨウト</t>
    </rPh>
    <rPh sb="29" eb="30">
      <t>コト</t>
    </rPh>
    <phoneticPr fontId="3"/>
  </si>
  <si>
    <t>バリアフリー化率</t>
    <rPh sb="7" eb="8">
      <t>リツ</t>
    </rPh>
    <phoneticPr fontId="3"/>
  </si>
  <si>
    <t>バリアフリー化建築物</t>
    <rPh sb="7" eb="10">
      <t>ケン</t>
    </rPh>
    <phoneticPr fontId="3"/>
  </si>
  <si>
    <t>全建築物</t>
    <rPh sb="0" eb="1">
      <t>ゼン</t>
    </rPh>
    <rPh sb="1" eb="4">
      <t>ケン</t>
    </rPh>
    <phoneticPr fontId="3"/>
  </si>
  <si>
    <t>建築確認日</t>
    <rPh sb="0" eb="4">
      <t>ケンチク</t>
    </rPh>
    <rPh sb="4" eb="5">
      <t>ビ</t>
    </rPh>
    <phoneticPr fontId="3"/>
  </si>
  <si>
    <t>③H18/12/20～H24/3/31</t>
    <phoneticPr fontId="3"/>
  </si>
  <si>
    <t>：　バリアフリー法に基づく建築確認によるバリアフリー化＜全て100％＞</t>
    <rPh sb="8" eb="9">
      <t>ホウ</t>
    </rPh>
    <rPh sb="10" eb="11">
      <t>モト</t>
    </rPh>
    <rPh sb="13" eb="15">
      <t>ケンチク</t>
    </rPh>
    <rPh sb="15" eb="17">
      <t>カクニン</t>
    </rPh>
    <rPh sb="28" eb="29">
      <t>スベ</t>
    </rPh>
    <phoneticPr fontId="3"/>
  </si>
  <si>
    <t>□　大阪府内の特別特定建築物〔 民間 2,000㎡以上 〕のバリアフリー化について《推定》</t>
    <rPh sb="2" eb="4">
      <t>オオサカ</t>
    </rPh>
    <rPh sb="4" eb="6">
      <t>フナイ</t>
    </rPh>
    <rPh sb="7" eb="9">
      <t>トクベツ</t>
    </rPh>
    <rPh sb="9" eb="11">
      <t>トクテイ</t>
    </rPh>
    <rPh sb="11" eb="14">
      <t>ケンチクブツ</t>
    </rPh>
    <rPh sb="25" eb="27">
      <t>イジョウ</t>
    </rPh>
    <rPh sb="36" eb="37">
      <t>カ</t>
    </rPh>
    <rPh sb="42" eb="44">
      <t>スイテイ</t>
    </rPh>
    <phoneticPr fontId="3"/>
  </si>
  <si>
    <t>《推定方法》</t>
    <rPh sb="1" eb="3">
      <t>スイテイ</t>
    </rPh>
    <rPh sb="3" eb="5">
      <t>ホウホウ</t>
    </rPh>
    <phoneticPr fontId="3"/>
  </si>
  <si>
    <t>全ストックの
バリアフリー化率</t>
    <rPh sb="0" eb="1">
      <t>ゼン</t>
    </rPh>
    <rPh sb="14" eb="15">
      <t>リツ</t>
    </rPh>
    <phoneticPr fontId="3"/>
  </si>
  <si>
    <t>　　　　　（府条例：「大阪府福祉のまちづくり条例」　　バ法：所謂「バリアフリー法」）</t>
    <rPh sb="6" eb="9">
      <t>フジョウレイ</t>
    </rPh>
    <rPh sb="11" eb="14">
      <t>オオサカフ</t>
    </rPh>
    <rPh sb="14" eb="16">
      <t>フクシ</t>
    </rPh>
    <rPh sb="22" eb="24">
      <t>ジョウレイ</t>
    </rPh>
    <rPh sb="28" eb="29">
      <t>ホウ</t>
    </rPh>
    <rPh sb="30" eb="32">
      <t>イワユル</t>
    </rPh>
    <rPh sb="39" eb="40">
      <t>ホウ</t>
    </rPh>
    <phoneticPr fontId="3"/>
  </si>
  <si>
    <r>
      <t xml:space="preserve"> ②平成5年4月1日～平成18年12月19日 </t>
    </r>
    <r>
      <rPr>
        <sz val="9"/>
        <color rgb="FF000000"/>
        <rFont val="ＭＳ Ｐゴシック"/>
        <family val="3"/>
        <charset val="128"/>
        <scheme val="minor"/>
      </rPr>
      <t xml:space="preserve">（府条例施行後～バ法施行前） </t>
    </r>
    <r>
      <rPr>
        <sz val="10.5"/>
        <color rgb="FF000000"/>
        <rFont val="ＭＳ Ｐゴシック"/>
        <family val="3"/>
        <charset val="128"/>
        <scheme val="minor"/>
      </rPr>
      <t xml:space="preserve">に建築確認された建築物 </t>
    </r>
    <rPh sb="2" eb="4">
      <t>ヘイセイ</t>
    </rPh>
    <rPh sb="5" eb="6">
      <t>ネン</t>
    </rPh>
    <rPh sb="7" eb="8">
      <t>ガツ</t>
    </rPh>
    <rPh sb="9" eb="10">
      <t>ヒ</t>
    </rPh>
    <rPh sb="11" eb="13">
      <t>ヘイセイ</t>
    </rPh>
    <rPh sb="15" eb="16">
      <t>ネン</t>
    </rPh>
    <rPh sb="18" eb="19">
      <t>ガツ</t>
    </rPh>
    <rPh sb="21" eb="22">
      <t>ヒ</t>
    </rPh>
    <rPh sb="39" eb="41">
      <t>ケンチク</t>
    </rPh>
    <rPh sb="41" eb="43">
      <t>カクニン</t>
    </rPh>
    <rPh sb="46" eb="48">
      <t>ケンチク</t>
    </rPh>
    <rPh sb="48" eb="49">
      <t>ブツ</t>
    </rPh>
    <phoneticPr fontId="3"/>
  </si>
  <si>
    <r>
      <t xml:space="preserve"> ①平成5年3月31日以前 </t>
    </r>
    <r>
      <rPr>
        <sz val="9"/>
        <color rgb="FF000000"/>
        <rFont val="ＭＳ Ｐゴシック"/>
        <family val="3"/>
        <charset val="128"/>
        <scheme val="minor"/>
      </rPr>
      <t xml:space="preserve">（府条例施行前） </t>
    </r>
    <r>
      <rPr>
        <sz val="10.5"/>
        <color rgb="FF000000"/>
        <rFont val="ＭＳ Ｐゴシック"/>
        <family val="3"/>
        <charset val="128"/>
        <scheme val="minor"/>
      </rPr>
      <t>に建築された建築物</t>
    </r>
    <rPh sb="2" eb="4">
      <t>ヘイセイ</t>
    </rPh>
    <rPh sb="5" eb="6">
      <t>ネン</t>
    </rPh>
    <rPh sb="7" eb="8">
      <t>ガツ</t>
    </rPh>
    <rPh sb="10" eb="11">
      <t>ヒ</t>
    </rPh>
    <rPh sb="11" eb="13">
      <t>イゼン</t>
    </rPh>
    <rPh sb="24" eb="26">
      <t>ケンチク</t>
    </rPh>
    <rPh sb="29" eb="31">
      <t>ケンチク</t>
    </rPh>
    <rPh sb="31" eb="32">
      <t>ブツ</t>
    </rPh>
    <phoneticPr fontId="3"/>
  </si>
  <si>
    <r>
      <t xml:space="preserve"> ③平成18年12年20日以降</t>
    </r>
    <r>
      <rPr>
        <sz val="9"/>
        <color rgb="FF000000"/>
        <rFont val="ＭＳ Ｐゴシック"/>
        <family val="3"/>
        <charset val="128"/>
        <scheme val="minor"/>
      </rPr>
      <t xml:space="preserve"> （バ法施行後） </t>
    </r>
    <r>
      <rPr>
        <sz val="10.5"/>
        <color rgb="FF000000"/>
        <rFont val="ＭＳ Ｐゴシック"/>
        <family val="3"/>
        <charset val="128"/>
        <scheme val="minor"/>
      </rPr>
      <t>に建築確認された建築物</t>
    </r>
    <rPh sb="2" eb="4">
      <t>ヘイセイ</t>
    </rPh>
    <rPh sb="6" eb="7">
      <t>ネン</t>
    </rPh>
    <rPh sb="9" eb="10">
      <t>ネン</t>
    </rPh>
    <rPh sb="12" eb="13">
      <t>ヒ</t>
    </rPh>
    <rPh sb="13" eb="15">
      <t>イコウ</t>
    </rPh>
    <rPh sb="25" eb="27">
      <t>ケンチク</t>
    </rPh>
    <rPh sb="27" eb="29">
      <t>カクニン</t>
    </rPh>
    <rPh sb="32" eb="34">
      <t>ケンチク</t>
    </rPh>
    <rPh sb="34" eb="35">
      <t>ブツ</t>
    </rPh>
    <phoneticPr fontId="3"/>
  </si>
  <si>
    <t>①～③のバリアフリー化
建築物（計）</t>
    <rPh sb="12" eb="14">
      <t>ケンチク</t>
    </rPh>
    <rPh sb="14" eb="15">
      <t>ブツ</t>
    </rPh>
    <rPh sb="16" eb="17">
      <t>ケイ</t>
    </rPh>
    <phoneticPr fontId="3"/>
  </si>
  <si>
    <t>平成23年度末現在</t>
    <phoneticPr fontId="3"/>
  </si>
  <si>
    <t>資料２</t>
    <rPh sb="0" eb="2">
      <t>シリョウ</t>
    </rPh>
    <phoneticPr fontId="3"/>
  </si>
  <si>
    <t>：　府条例に基づく事前協議によるバリアフリー化＜全て54.0％＞</t>
    <rPh sb="2" eb="5">
      <t>フジョウレイ</t>
    </rPh>
    <rPh sb="6" eb="7">
      <t>モト</t>
    </rPh>
    <rPh sb="9" eb="11">
      <t>ジゼン</t>
    </rPh>
    <rPh sb="11" eb="13">
      <t>キョウギ</t>
    </rPh>
    <rPh sb="24" eb="25">
      <t>スベ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</si>
</sst>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.9"/>
      <name val="ＭＳ Ｐゴシック"/>
      <family val="3"/>
      <charset val="128"/>
      <scheme val="minor"/>
    </font>
    <font>
      <sz val="9.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gray06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auto="1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>
      <alignment vertical="center"/>
    </xf>
    <xf numFmtId="9" fontId="7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3" fillId="2" borderId="23" xfId="1" applyNumberFormat="1" applyFont="1" applyFill="1" applyBorder="1" applyAlignment="1">
      <alignment horizontal="center" vertical="center"/>
    </xf>
    <xf numFmtId="176" fontId="13" fillId="2" borderId="21" xfId="1" applyNumberFormat="1" applyFont="1" applyFill="1" applyBorder="1" applyAlignment="1">
      <alignment horizontal="center" vertical="center"/>
    </xf>
    <xf numFmtId="176" fontId="13" fillId="2" borderId="22" xfId="1" applyNumberFormat="1" applyFont="1" applyFill="1" applyBorder="1" applyAlignment="1">
      <alignment horizontal="center" vertical="center"/>
    </xf>
    <xf numFmtId="176" fontId="13" fillId="2" borderId="24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38" fontId="13" fillId="1" borderId="32" xfId="2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8" fontId="13" fillId="1" borderId="28" xfId="2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6" fontId="14" fillId="0" borderId="34" xfId="0" applyNumberFormat="1" applyFont="1" applyFill="1" applyBorder="1" applyAlignment="1">
      <alignment horizontal="center" vertical="center" wrapText="1"/>
    </xf>
    <xf numFmtId="1" fontId="13" fillId="3" borderId="34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38" fontId="13" fillId="1" borderId="35" xfId="2" applyFont="1" applyFill="1" applyBorder="1" applyAlignment="1">
      <alignment horizontal="center" vertical="center"/>
    </xf>
    <xf numFmtId="38" fontId="16" fillId="0" borderId="36" xfId="2" applyFont="1" applyFill="1" applyBorder="1" applyAlignment="1">
      <alignment horizontal="center" vertical="center"/>
    </xf>
    <xf numFmtId="176" fontId="16" fillId="0" borderId="37" xfId="1" applyNumberFormat="1" applyFont="1" applyFill="1" applyBorder="1" applyAlignment="1">
      <alignment horizontal="center" vertical="center"/>
    </xf>
    <xf numFmtId="38" fontId="16" fillId="3" borderId="37" xfId="2" applyFont="1" applyFill="1" applyBorder="1" applyAlignment="1">
      <alignment horizontal="center" vertical="center"/>
    </xf>
    <xf numFmtId="38" fontId="16" fillId="0" borderId="37" xfId="2" applyFont="1" applyFill="1" applyBorder="1" applyAlignment="1">
      <alignment horizontal="center" vertical="center"/>
    </xf>
    <xf numFmtId="9" fontId="16" fillId="0" borderId="37" xfId="1" applyFont="1" applyFill="1" applyBorder="1" applyAlignment="1">
      <alignment horizontal="center" vertical="center"/>
    </xf>
    <xf numFmtId="38" fontId="13" fillId="1" borderId="38" xfId="2" applyFont="1" applyFill="1" applyBorder="1" applyAlignment="1">
      <alignment horizontal="center" vertical="center"/>
    </xf>
    <xf numFmtId="57" fontId="22" fillId="0" borderId="0" xfId="0" applyNumberFormat="1" applyFont="1" applyFill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9" fontId="13" fillId="0" borderId="30" xfId="1" applyFont="1" applyFill="1" applyBorder="1" applyAlignment="1">
      <alignment horizontal="center" vertical="center"/>
    </xf>
    <xf numFmtId="9" fontId="13" fillId="0" borderId="1" xfId="1" applyFont="1" applyFill="1" applyBorder="1" applyAlignment="1">
      <alignment horizontal="center" vertical="center"/>
    </xf>
    <xf numFmtId="9" fontId="13" fillId="0" borderId="34" xfId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4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1" borderId="27" xfId="0" applyFont="1" applyFill="1" applyBorder="1" applyAlignment="1">
      <alignment horizontal="center" vertical="center" wrapText="1"/>
    </xf>
    <xf numFmtId="0" fontId="21" fillId="1" borderId="28" xfId="0" applyFont="1" applyFill="1" applyBorder="1" applyAlignment="1">
      <alignment horizontal="center" vertical="center" wrapText="1"/>
    </xf>
    <xf numFmtId="0" fontId="21" fillId="1" borderId="2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8"/>
  <sheetViews>
    <sheetView tabSelected="1" workbookViewId="0">
      <selection activeCell="C15" sqref="C15"/>
    </sheetView>
  </sheetViews>
  <sheetFormatPr defaultRowHeight="13.5"/>
  <cols>
    <col min="1" max="1" width="41" style="2" customWidth="1"/>
    <col min="2" max="5" width="8.375" style="2" customWidth="1"/>
    <col min="6" max="6" width="4.25" style="2" customWidth="1"/>
    <col min="7" max="7" width="3.875" style="2" customWidth="1"/>
    <col min="8" max="11" width="8.375" style="2" customWidth="1"/>
    <col min="12" max="12" width="9.25" style="1" customWidth="1"/>
    <col min="13" max="13" width="12" style="1" customWidth="1"/>
    <col min="14" max="16384" width="9" style="2"/>
  </cols>
  <sheetData>
    <row r="1" spans="1:13" ht="21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8"/>
      <c r="M1" s="55" t="s">
        <v>31</v>
      </c>
    </row>
    <row r="2" spans="1:13" ht="8.25" customHeight="1">
      <c r="A2" s="6"/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</row>
    <row r="3" spans="1:13" ht="13.5" customHeight="1">
      <c r="A3" s="27" t="s">
        <v>23</v>
      </c>
      <c r="B3" s="6"/>
      <c r="C3" s="6"/>
      <c r="D3" s="6"/>
      <c r="E3" s="6"/>
      <c r="F3" s="9"/>
      <c r="G3" s="6"/>
      <c r="H3" s="6"/>
      <c r="I3" s="6"/>
      <c r="J3" s="6"/>
      <c r="K3" s="6"/>
      <c r="L3" s="83" t="s">
        <v>30</v>
      </c>
      <c r="M3" s="83"/>
    </row>
    <row r="4" spans="1:13" ht="4.5" customHeight="1">
      <c r="A4" s="10"/>
      <c r="B4" s="6"/>
      <c r="C4" s="6"/>
      <c r="D4" s="6"/>
      <c r="E4" s="6"/>
      <c r="F4" s="9"/>
      <c r="G4" s="6"/>
      <c r="H4" s="6"/>
      <c r="I4" s="6"/>
      <c r="J4" s="6"/>
      <c r="K4" s="6"/>
      <c r="L4" s="6"/>
      <c r="M4" s="6"/>
    </row>
    <row r="5" spans="1:13" s="11" customFormat="1" ht="18.75" customHeight="1">
      <c r="A5" s="57" t="s">
        <v>27</v>
      </c>
      <c r="B5" s="57"/>
      <c r="C5" s="57"/>
      <c r="D5" s="57"/>
      <c r="E5" s="57"/>
      <c r="F5" s="57"/>
      <c r="G5" s="57" t="s">
        <v>15</v>
      </c>
      <c r="H5" s="57"/>
      <c r="I5" s="57"/>
      <c r="J5" s="57"/>
      <c r="K5" s="57"/>
      <c r="L5" s="57"/>
      <c r="M5" s="57"/>
    </row>
    <row r="6" spans="1:13" s="11" customFormat="1" ht="18.75" customHeight="1">
      <c r="A6" s="57" t="s">
        <v>26</v>
      </c>
      <c r="B6" s="57"/>
      <c r="C6" s="57"/>
      <c r="D6" s="57"/>
      <c r="E6" s="57"/>
      <c r="F6" s="57"/>
      <c r="G6" s="57" t="s">
        <v>32</v>
      </c>
      <c r="H6" s="57"/>
      <c r="I6" s="57"/>
      <c r="J6" s="57"/>
      <c r="K6" s="57"/>
      <c r="L6" s="57"/>
      <c r="M6" s="57"/>
    </row>
    <row r="7" spans="1:13" s="11" customFormat="1" ht="18.75" customHeight="1">
      <c r="A7" s="57" t="s">
        <v>28</v>
      </c>
      <c r="B7" s="57"/>
      <c r="C7" s="57"/>
      <c r="D7" s="57"/>
      <c r="E7" s="57"/>
      <c r="F7" s="57"/>
      <c r="G7" s="57" t="s">
        <v>21</v>
      </c>
      <c r="H7" s="57"/>
      <c r="I7" s="57"/>
      <c r="J7" s="57"/>
      <c r="K7" s="57"/>
      <c r="L7" s="57"/>
      <c r="M7" s="57"/>
    </row>
    <row r="8" spans="1:13" ht="14.25" customHeight="1">
      <c r="A8" s="59" t="s">
        <v>25</v>
      </c>
      <c r="B8" s="59"/>
      <c r="C8" s="59"/>
      <c r="D8" s="59"/>
      <c r="E8" s="12"/>
      <c r="F8" s="12"/>
      <c r="G8" s="12"/>
      <c r="H8" s="12"/>
      <c r="I8" s="12"/>
      <c r="J8" s="12"/>
      <c r="K8" s="13"/>
      <c r="L8" s="13"/>
      <c r="M8" s="14"/>
    </row>
    <row r="9" spans="1:13" ht="6" customHeight="1" thickBot="1">
      <c r="A9" s="3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4"/>
    </row>
    <row r="10" spans="1:13" ht="20.25" customHeight="1" thickTop="1">
      <c r="A10" s="74" t="s">
        <v>0</v>
      </c>
      <c r="B10" s="77" t="s">
        <v>19</v>
      </c>
      <c r="C10" s="78"/>
      <c r="D10" s="78"/>
      <c r="E10" s="78"/>
      <c r="F10" s="78"/>
      <c r="G10" s="78"/>
      <c r="H10" s="78"/>
      <c r="I10" s="78"/>
      <c r="J10" s="78"/>
      <c r="K10" s="79"/>
      <c r="L10" s="80" t="s">
        <v>29</v>
      </c>
      <c r="M10" s="71" t="s">
        <v>24</v>
      </c>
    </row>
    <row r="11" spans="1:13" ht="22.5" customHeight="1">
      <c r="A11" s="75"/>
      <c r="B11" s="84" t="s">
        <v>11</v>
      </c>
      <c r="C11" s="63"/>
      <c r="D11" s="64"/>
      <c r="E11" s="63" t="s">
        <v>12</v>
      </c>
      <c r="F11" s="62"/>
      <c r="G11" s="63"/>
      <c r="H11" s="63"/>
      <c r="I11" s="62" t="s">
        <v>20</v>
      </c>
      <c r="J11" s="63"/>
      <c r="K11" s="64"/>
      <c r="L11" s="81"/>
      <c r="M11" s="72"/>
    </row>
    <row r="12" spans="1:13" ht="55.5" customHeight="1" thickBot="1">
      <c r="A12" s="76"/>
      <c r="B12" s="29" t="s">
        <v>18</v>
      </c>
      <c r="C12" s="30" t="s">
        <v>16</v>
      </c>
      <c r="D12" s="32" t="s">
        <v>17</v>
      </c>
      <c r="E12" s="30" t="s">
        <v>18</v>
      </c>
      <c r="F12" s="60" t="s">
        <v>16</v>
      </c>
      <c r="G12" s="61"/>
      <c r="H12" s="33" t="s">
        <v>17</v>
      </c>
      <c r="I12" s="31" t="s">
        <v>18</v>
      </c>
      <c r="J12" s="30" t="s">
        <v>16</v>
      </c>
      <c r="K12" s="34" t="s">
        <v>17</v>
      </c>
      <c r="L12" s="82"/>
      <c r="M12" s="73"/>
    </row>
    <row r="13" spans="1:13" ht="28.5" customHeight="1">
      <c r="A13" s="24" t="s">
        <v>9</v>
      </c>
      <c r="B13" s="16">
        <v>518</v>
      </c>
      <c r="C13" s="18">
        <v>0.189</v>
      </c>
      <c r="D13" s="35">
        <f>ROUND(B13*C13,0)</f>
        <v>98</v>
      </c>
      <c r="E13" s="36">
        <v>724</v>
      </c>
      <c r="F13" s="68">
        <v>0.54</v>
      </c>
      <c r="G13" s="68"/>
      <c r="H13" s="35">
        <f t="shared" ref="H13:H23" si="0">ROUND(E13*$F$13,0)</f>
        <v>391</v>
      </c>
      <c r="I13" s="36">
        <v>337</v>
      </c>
      <c r="J13" s="65">
        <v>1</v>
      </c>
      <c r="K13" s="37">
        <v>337</v>
      </c>
      <c r="L13" s="38">
        <f>D13+H13+K13</f>
        <v>826</v>
      </c>
      <c r="M13" s="20">
        <f>L13/(B13+E13+I13)</f>
        <v>0.52311589613679543</v>
      </c>
    </row>
    <row r="14" spans="1:13" ht="28.5" customHeight="1">
      <c r="A14" s="25" t="s">
        <v>4</v>
      </c>
      <c r="B14" s="17">
        <v>169</v>
      </c>
      <c r="C14" s="19">
        <v>0.19500000000000001</v>
      </c>
      <c r="D14" s="39">
        <f t="shared" ref="D14:D23" si="1">ROUND(B14*C14,0)</f>
        <v>33</v>
      </c>
      <c r="E14" s="40">
        <v>432</v>
      </c>
      <c r="F14" s="69"/>
      <c r="G14" s="69"/>
      <c r="H14" s="39">
        <f t="shared" si="0"/>
        <v>233</v>
      </c>
      <c r="I14" s="40">
        <v>55</v>
      </c>
      <c r="J14" s="66"/>
      <c r="K14" s="41">
        <v>55</v>
      </c>
      <c r="L14" s="42">
        <f t="shared" ref="L14:L24" si="2">D14+H14+K14</f>
        <v>321</v>
      </c>
      <c r="M14" s="21">
        <f t="shared" ref="M14:M24" si="3">L14/(B14+E14+I14)</f>
        <v>0.48932926829268292</v>
      </c>
    </row>
    <row r="15" spans="1:13" ht="28.5" customHeight="1">
      <c r="A15" s="25" t="s">
        <v>1</v>
      </c>
      <c r="B15" s="17">
        <v>25</v>
      </c>
      <c r="C15" s="19">
        <v>0.4</v>
      </c>
      <c r="D15" s="39">
        <f t="shared" si="1"/>
        <v>10</v>
      </c>
      <c r="E15" s="40">
        <v>35</v>
      </c>
      <c r="F15" s="69"/>
      <c r="G15" s="69"/>
      <c r="H15" s="39">
        <f t="shared" si="0"/>
        <v>19</v>
      </c>
      <c r="I15" s="40">
        <v>4</v>
      </c>
      <c r="J15" s="66"/>
      <c r="K15" s="41">
        <v>4</v>
      </c>
      <c r="L15" s="42">
        <f t="shared" si="2"/>
        <v>33</v>
      </c>
      <c r="M15" s="21">
        <f t="shared" si="3"/>
        <v>0.515625</v>
      </c>
    </row>
    <row r="16" spans="1:13" ht="28.5" customHeight="1">
      <c r="A16" s="25" t="s">
        <v>13</v>
      </c>
      <c r="B16" s="17">
        <v>60</v>
      </c>
      <c r="C16" s="19">
        <v>0.122</v>
      </c>
      <c r="D16" s="39">
        <f t="shared" si="1"/>
        <v>7</v>
      </c>
      <c r="E16" s="40">
        <v>46</v>
      </c>
      <c r="F16" s="69"/>
      <c r="G16" s="69"/>
      <c r="H16" s="39">
        <f t="shared" si="0"/>
        <v>25</v>
      </c>
      <c r="I16" s="40">
        <v>9</v>
      </c>
      <c r="J16" s="66"/>
      <c r="K16" s="41">
        <v>9</v>
      </c>
      <c r="L16" s="42">
        <f t="shared" si="2"/>
        <v>41</v>
      </c>
      <c r="M16" s="21">
        <f t="shared" si="3"/>
        <v>0.35652173913043478</v>
      </c>
    </row>
    <row r="17" spans="1:14" ht="28.5" customHeight="1">
      <c r="A17" s="25" t="s">
        <v>14</v>
      </c>
      <c r="B17" s="17">
        <v>280</v>
      </c>
      <c r="C17" s="19">
        <v>0.114</v>
      </c>
      <c r="D17" s="39">
        <f t="shared" si="1"/>
        <v>32</v>
      </c>
      <c r="E17" s="40">
        <v>429</v>
      </c>
      <c r="F17" s="69"/>
      <c r="G17" s="69"/>
      <c r="H17" s="39">
        <f t="shared" si="0"/>
        <v>232</v>
      </c>
      <c r="I17" s="40">
        <v>45</v>
      </c>
      <c r="J17" s="66"/>
      <c r="K17" s="41">
        <v>45</v>
      </c>
      <c r="L17" s="42">
        <f t="shared" si="2"/>
        <v>309</v>
      </c>
      <c r="M17" s="21">
        <f t="shared" si="3"/>
        <v>0.40981432360742703</v>
      </c>
    </row>
    <row r="18" spans="1:14" ht="28.5" customHeight="1">
      <c r="A18" s="25" t="s">
        <v>2</v>
      </c>
      <c r="B18" s="17">
        <v>245</v>
      </c>
      <c r="C18" s="19">
        <v>6.3E-2</v>
      </c>
      <c r="D18" s="39">
        <f t="shared" si="1"/>
        <v>15</v>
      </c>
      <c r="E18" s="40">
        <v>115</v>
      </c>
      <c r="F18" s="69"/>
      <c r="G18" s="69"/>
      <c r="H18" s="39">
        <f t="shared" si="0"/>
        <v>62</v>
      </c>
      <c r="I18" s="40">
        <v>24</v>
      </c>
      <c r="J18" s="66"/>
      <c r="K18" s="41">
        <v>24</v>
      </c>
      <c r="L18" s="42">
        <f t="shared" si="2"/>
        <v>101</v>
      </c>
      <c r="M18" s="21">
        <f t="shared" si="3"/>
        <v>0.26302083333333331</v>
      </c>
    </row>
    <row r="19" spans="1:14" ht="28.5" customHeight="1">
      <c r="A19" s="25" t="s">
        <v>3</v>
      </c>
      <c r="B19" s="17">
        <v>62</v>
      </c>
      <c r="C19" s="19">
        <v>0.24399999999999999</v>
      </c>
      <c r="D19" s="39">
        <f t="shared" si="1"/>
        <v>15</v>
      </c>
      <c r="E19" s="40">
        <v>446</v>
      </c>
      <c r="F19" s="69"/>
      <c r="G19" s="69"/>
      <c r="H19" s="39">
        <f t="shared" si="0"/>
        <v>241</v>
      </c>
      <c r="I19" s="40">
        <v>70</v>
      </c>
      <c r="J19" s="66"/>
      <c r="K19" s="41">
        <v>70</v>
      </c>
      <c r="L19" s="42">
        <f t="shared" si="2"/>
        <v>326</v>
      </c>
      <c r="M19" s="21">
        <f t="shared" si="3"/>
        <v>0.56401384083044981</v>
      </c>
    </row>
    <row r="20" spans="1:14" ht="28.5" customHeight="1">
      <c r="A20" s="25" t="s">
        <v>8</v>
      </c>
      <c r="B20" s="17">
        <v>57</v>
      </c>
      <c r="C20" s="19">
        <v>0.16900000000000001</v>
      </c>
      <c r="D20" s="39">
        <f t="shared" si="1"/>
        <v>10</v>
      </c>
      <c r="E20" s="40">
        <v>42</v>
      </c>
      <c r="F20" s="69"/>
      <c r="G20" s="69"/>
      <c r="H20" s="39">
        <f t="shared" si="0"/>
        <v>23</v>
      </c>
      <c r="I20" s="40">
        <v>14</v>
      </c>
      <c r="J20" s="66"/>
      <c r="K20" s="41">
        <v>14</v>
      </c>
      <c r="L20" s="42">
        <f t="shared" si="2"/>
        <v>47</v>
      </c>
      <c r="M20" s="21">
        <f t="shared" si="3"/>
        <v>0.41592920353982299</v>
      </c>
    </row>
    <row r="21" spans="1:14" ht="28.5" customHeight="1">
      <c r="A21" s="25" t="s">
        <v>7</v>
      </c>
      <c r="B21" s="17">
        <v>5</v>
      </c>
      <c r="C21" s="19">
        <v>0.154</v>
      </c>
      <c r="D21" s="39">
        <f t="shared" si="1"/>
        <v>1</v>
      </c>
      <c r="E21" s="40">
        <v>6</v>
      </c>
      <c r="F21" s="69"/>
      <c r="G21" s="69"/>
      <c r="H21" s="39">
        <f t="shared" si="0"/>
        <v>3</v>
      </c>
      <c r="I21" s="40">
        <v>1</v>
      </c>
      <c r="J21" s="66"/>
      <c r="K21" s="41">
        <v>1</v>
      </c>
      <c r="L21" s="42">
        <f t="shared" si="2"/>
        <v>5</v>
      </c>
      <c r="M21" s="21">
        <f t="shared" si="3"/>
        <v>0.41666666666666669</v>
      </c>
    </row>
    <row r="22" spans="1:14" ht="28.5" customHeight="1">
      <c r="A22" s="26" t="s">
        <v>5</v>
      </c>
      <c r="B22" s="17">
        <v>8</v>
      </c>
      <c r="C22" s="19">
        <v>0</v>
      </c>
      <c r="D22" s="39">
        <f t="shared" si="1"/>
        <v>0</v>
      </c>
      <c r="E22" s="40">
        <v>13</v>
      </c>
      <c r="F22" s="69"/>
      <c r="G22" s="69"/>
      <c r="H22" s="39">
        <f t="shared" si="0"/>
        <v>7</v>
      </c>
      <c r="I22" s="40">
        <v>8</v>
      </c>
      <c r="J22" s="66"/>
      <c r="K22" s="41">
        <v>8</v>
      </c>
      <c r="L22" s="42">
        <f t="shared" si="2"/>
        <v>15</v>
      </c>
      <c r="M22" s="21">
        <f t="shared" si="3"/>
        <v>0.51724137931034486</v>
      </c>
      <c r="N22" s="7"/>
    </row>
    <row r="23" spans="1:14" ht="28.5" customHeight="1" thickBot="1">
      <c r="A23" s="26" t="s">
        <v>6</v>
      </c>
      <c r="B23" s="43">
        <v>49</v>
      </c>
      <c r="C23" s="44">
        <v>6.9000000000000006E-2</v>
      </c>
      <c r="D23" s="45">
        <f t="shared" si="1"/>
        <v>3</v>
      </c>
      <c r="E23" s="46">
        <v>19</v>
      </c>
      <c r="F23" s="70"/>
      <c r="G23" s="70"/>
      <c r="H23" s="45">
        <f t="shared" si="0"/>
        <v>10</v>
      </c>
      <c r="I23" s="46">
        <v>3</v>
      </c>
      <c r="J23" s="67"/>
      <c r="K23" s="47">
        <v>3</v>
      </c>
      <c r="L23" s="48">
        <f t="shared" si="2"/>
        <v>16</v>
      </c>
      <c r="M23" s="22">
        <f t="shared" si="3"/>
        <v>0.22535211267605634</v>
      </c>
    </row>
    <row r="24" spans="1:14" ht="39" customHeight="1" thickBot="1">
      <c r="A24" s="15" t="s">
        <v>10</v>
      </c>
      <c r="B24" s="49">
        <f>SUM(B13:B23)</f>
        <v>1478</v>
      </c>
      <c r="C24" s="50">
        <f>D24/B24</f>
        <v>0.15155615696887687</v>
      </c>
      <c r="D24" s="51">
        <f t="shared" ref="D24" si="4">SUM(D13:D23)</f>
        <v>224</v>
      </c>
      <c r="E24" s="52">
        <f t="shared" ref="E24" si="5">SUM(E13:E23)</f>
        <v>2307</v>
      </c>
      <c r="F24" s="56">
        <v>0.54</v>
      </c>
      <c r="G24" s="56"/>
      <c r="H24" s="51">
        <f>SUM(H13:H23)</f>
        <v>1246</v>
      </c>
      <c r="I24" s="52">
        <f>SUM(I13:I23)</f>
        <v>570</v>
      </c>
      <c r="J24" s="53">
        <v>1</v>
      </c>
      <c r="K24" s="51">
        <f>SUM(K13:K23)</f>
        <v>570</v>
      </c>
      <c r="L24" s="54">
        <f t="shared" si="2"/>
        <v>2040</v>
      </c>
      <c r="M24" s="23">
        <f t="shared" si="3"/>
        <v>0.46842709529276694</v>
      </c>
    </row>
    <row r="25" spans="1:14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5"/>
      <c r="M25" s="5"/>
    </row>
    <row r="26" spans="1:14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</row>
    <row r="27" spans="1:14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</row>
    <row r="38" spans="12:13" ht="21">
      <c r="L38" s="1" ph="1"/>
      <c r="M38" s="1" ph="1"/>
    </row>
  </sheetData>
  <mergeCells count="20">
    <mergeCell ref="L3:M3"/>
    <mergeCell ref="B11:D11"/>
    <mergeCell ref="E11:H11"/>
    <mergeCell ref="G5:M5"/>
    <mergeCell ref="F24:G24"/>
    <mergeCell ref="A6:F6"/>
    <mergeCell ref="A7:F7"/>
    <mergeCell ref="A5:F5"/>
    <mergeCell ref="A1:K1"/>
    <mergeCell ref="A8:D8"/>
    <mergeCell ref="F12:G12"/>
    <mergeCell ref="I11:K11"/>
    <mergeCell ref="J13:J23"/>
    <mergeCell ref="G6:M6"/>
    <mergeCell ref="G7:M7"/>
    <mergeCell ref="F13:G23"/>
    <mergeCell ref="M10:M12"/>
    <mergeCell ref="A10:A12"/>
    <mergeCell ref="B10:K10"/>
    <mergeCell ref="L10:L12"/>
  </mergeCells>
  <phoneticPr fontId="3"/>
  <pageMargins left="0.72" right="0.38" top="0.56999999999999995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特別特定</vt:lpstr>
      <vt:lpstr>特別特定!Print_Area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博文</dc:creator>
  <cp:lastModifiedBy>谷山　明美</cp:lastModifiedBy>
  <cp:lastPrinted>2014-10-01T04:50:54Z</cp:lastPrinted>
  <dcterms:created xsi:type="dcterms:W3CDTF">2013-06-04T00:40:02Z</dcterms:created>
  <dcterms:modified xsi:type="dcterms:W3CDTF">2014-10-01T04:50:59Z</dcterms:modified>
</cp:coreProperties>
</file>