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9395" windowHeight="7830" activeTab="1"/>
  </bookViews>
  <sheets>
    <sheet name="別１４　工賃支払実績" sheetId="1" r:id="rId1"/>
    <sheet name="介別１４　工賃支払実績記入例" sheetId="2" r:id="rId2"/>
  </sheets>
  <definedNames>
    <definedName name="_xlnm.Print_Area" localSheetId="1">'介別１４　工賃支払実績記入例'!$A$1:$AQ$86</definedName>
    <definedName name="_xlnm.Print_Area" localSheetId="0">'別１４　工賃支払実績'!$A$1:$AQ$86</definedName>
  </definedNames>
  <calcPr fullCalcOnLoad="1"/>
</workbook>
</file>

<file path=xl/comments1.xml><?xml version="1.0" encoding="utf-8"?>
<comments xmlns="http://schemas.openxmlformats.org/spreadsheetml/2006/main">
  <authors>
    <author>大阪府庁</author>
  </authors>
  <commentList>
    <comment ref="I3" authorId="0">
      <text>
        <r>
          <rPr>
            <b/>
            <sz val="9"/>
            <rFont val="ＭＳ Ｐゴシック"/>
            <family val="3"/>
          </rPr>
          <t>時給・日給・月給から選択してください。</t>
        </r>
      </text>
    </comment>
    <comment ref="E14" authorId="0">
      <text>
        <r>
          <rPr>
            <b/>
            <sz val="9"/>
            <rFont val="ＭＳ Ｐゴシック"/>
            <family val="3"/>
          </rPr>
          <t xml:space="preserve">就労実績
日給者は「就労日数」及び「就労時間数」を記入すること。
時給者及び月給者は「就労時間数」を記入すること。
</t>
        </r>
        <r>
          <rPr>
            <sz val="9"/>
            <rFont val="ＭＳ Ｐゴシック"/>
            <family val="3"/>
          </rPr>
          <t xml:space="preserve">
</t>
        </r>
      </text>
    </comment>
  </commentList>
</comments>
</file>

<file path=xl/comments2.xml><?xml version="1.0" encoding="utf-8"?>
<comments xmlns="http://schemas.openxmlformats.org/spreadsheetml/2006/main">
  <authors>
    <author>大阪府庁</author>
  </authors>
  <commentList>
    <comment ref="E14" authorId="0">
      <text>
        <r>
          <rPr>
            <b/>
            <sz val="9"/>
            <rFont val="ＭＳ Ｐゴシック"/>
            <family val="3"/>
          </rPr>
          <t xml:space="preserve">就労実績
日給者は「就労日数」及び「就労時間数」を記入すること。
時給者及び月給者は「就労時間数」を記入すること。
</t>
        </r>
        <r>
          <rPr>
            <sz val="9"/>
            <rFont val="ＭＳ Ｐゴシック"/>
            <family val="3"/>
          </rPr>
          <t xml:space="preserve">
</t>
        </r>
      </text>
    </comment>
  </commentList>
</comments>
</file>

<file path=xl/sharedStrings.xml><?xml version="1.0" encoding="utf-8"?>
<sst xmlns="http://schemas.openxmlformats.org/spreadsheetml/2006/main" count="349" uniqueCount="174">
  <si>
    <t>（介給別紙１４）</t>
  </si>
  <si>
    <t>工賃支払実績表</t>
  </si>
  <si>
    <t>事業所・施設の名称</t>
  </si>
  <si>
    <t>サービスの種類</t>
  </si>
  <si>
    <t>就労継続支援（Ｂ型）</t>
  </si>
  <si>
    <t>当該年度の利用者1人あたりの工賃目標額</t>
  </si>
  <si>
    <t>　</t>
  </si>
  <si>
    <t>円</t>
  </si>
  <si>
    <t>事業所番号</t>
  </si>
  <si>
    <t>※工賃向上計画について、詳しくは「http://www.pref.osaka.jp/keikakusuishin/jyusan/index.html」を参照</t>
  </si>
  <si>
    <t>前年度の利用者1人あたりの工賃の平均額</t>
  </si>
  <si>
    <t>（Ａ）</t>
  </si>
  <si>
    <t>時給</t>
  </si>
  <si>
    <t>※目標工賃達成加算（Ⅰ）算定の可否</t>
  </si>
  <si>
    <t>（Ａ'）</t>
  </si>
  <si>
    <t>月給</t>
  </si>
  <si>
    <t>（時間給）</t>
  </si>
  <si>
    <t>（月給）</t>
  </si>
  <si>
    <t>　前年度の利用者1人あたりの工賃目標額</t>
  </si>
  <si>
    <t>（Ｂ）</t>
  </si>
  <si>
    <t>前々年度の利用者1人あたりの工賃実績額</t>
  </si>
  <si>
    <t>（Ｃ）</t>
  </si>
  <si>
    <t>前年度の大阪府の最低賃金額</t>
  </si>
  <si>
    <t>（Ｄ）</t>
  </si>
  <si>
    <t>前年度の大阪府の事業種別平均工賃額</t>
  </si>
  <si>
    <t>（Ｅ）</t>
  </si>
  <si>
    <t>（Ｅ'）</t>
  </si>
  <si>
    <t>利用者氏名</t>
  </si>
  <si>
    <t>工賃
形態</t>
  </si>
  <si>
    <t>4月</t>
  </si>
  <si>
    <t>5月</t>
  </si>
  <si>
    <t>6月</t>
  </si>
  <si>
    <t>7月</t>
  </si>
  <si>
    <t>8月</t>
  </si>
  <si>
    <t>9月</t>
  </si>
  <si>
    <t>10月</t>
  </si>
  <si>
    <t>11月</t>
  </si>
  <si>
    <t>12月</t>
  </si>
  <si>
    <t>1月</t>
  </si>
  <si>
    <t>2月</t>
  </si>
  <si>
    <t>3月</t>
  </si>
  <si>
    <t>計</t>
  </si>
  <si>
    <t>有</t>
  </si>
  <si>
    <t>就労実績</t>
  </si>
  <si>
    <t>工賃
月額</t>
  </si>
  <si>
    <t>無</t>
  </si>
  <si>
    <t>日数</t>
  </si>
  <si>
    <t>時間</t>
  </si>
  <si>
    <t>日給</t>
  </si>
  <si>
    <t>就労継続支援Ａ</t>
  </si>
  <si>
    <t>就労継続支援Ｂ</t>
  </si>
  <si>
    <t>計①</t>
  </si>
  <si>
    <t>計②</t>
  </si>
  <si>
    <t>【月給者の平均工賃】</t>
  </si>
  <si>
    <t>【日給者の平均工賃】</t>
  </si>
  <si>
    <t>【時給者の平均工賃】</t>
  </si>
  <si>
    <t>【工賃実績額（時給換算）】</t>
  </si>
  <si>
    <t>【工賃実績額（月給換算）】</t>
  </si>
  <si>
    <t>対象者数①
（延人月）</t>
  </si>
  <si>
    <t>総労働時間数②</t>
  </si>
  <si>
    <t>月額工賃
総額③</t>
  </si>
  <si>
    <t>時給換算額④
（③÷②）</t>
  </si>
  <si>
    <t>対象者数⑤
（延人日）</t>
  </si>
  <si>
    <t>総労働時間数⑥</t>
  </si>
  <si>
    <t>日額工賃
総額⑦</t>
  </si>
  <si>
    <t>時給換算額⑧
（⑦÷⑥）</t>
  </si>
  <si>
    <r>
      <t>対象者数（延人時）</t>
    </r>
    <r>
      <rPr>
        <sz val="11"/>
        <rFont val="ＭＳ Ｐゴシック"/>
        <family val="3"/>
      </rPr>
      <t xml:space="preserve">
〔総労働時間数〕⑨</t>
    </r>
  </si>
  <si>
    <t>時間額工賃
総額⑩</t>
  </si>
  <si>
    <t>時給換算額⑪
（⑩÷⑨）</t>
  </si>
  <si>
    <r>
      <t>　③＋⑦＋⑩</t>
    </r>
    <r>
      <rPr>
        <sz val="11"/>
        <rFont val="ＭＳ Ｐゴシック"/>
        <family val="3"/>
      </rPr>
      <t>　
(②＋⑥＋⑨)</t>
    </r>
  </si>
  <si>
    <r>
      <t>　③＋⑦</t>
    </r>
    <r>
      <rPr>
        <sz val="11"/>
        <rFont val="ＭＳ Ｐゴシック"/>
        <family val="3"/>
      </rPr>
      <t>　
(</t>
    </r>
    <r>
      <rPr>
        <sz val="11"/>
        <rFont val="ＭＳ Ｐゴシック"/>
        <family val="3"/>
      </rPr>
      <t>①</t>
    </r>
    <r>
      <rPr>
        <sz val="11"/>
        <rFont val="ＭＳ Ｐゴシック"/>
        <family val="3"/>
      </rPr>
      <t>＋</t>
    </r>
    <r>
      <rPr>
        <sz val="11"/>
        <rFont val="ＭＳ Ｐゴシック"/>
        <family val="3"/>
      </rPr>
      <t>⑤</t>
    </r>
    <r>
      <rPr>
        <sz val="11"/>
        <rFont val="ＭＳ Ｐゴシック"/>
        <family val="3"/>
      </rPr>
      <t>)</t>
    </r>
  </si>
  <si>
    <t>月給に係る平均工賃実績額</t>
  </si>
  <si>
    <t>日給に係る平均工賃実績額</t>
  </si>
  <si>
    <t>目標工賃達成加算（Ⅱ）を算定する場合であって、
時給者がいない場合は月給換算での比較可能</t>
  </si>
  <si>
    <t>（介給別紙１４）</t>
  </si>
  <si>
    <t>工賃支払実績表</t>
  </si>
  <si>
    <t>事業所・施設の名称</t>
  </si>
  <si>
    <t>サービスの種類</t>
  </si>
  <si>
    <t>就労継続支援（Ｂ型）</t>
  </si>
  <si>
    <t>当該年度の利用者1人あたりの工賃目標額</t>
  </si>
  <si>
    <t>円</t>
  </si>
  <si>
    <t>事業所番号</t>
  </si>
  <si>
    <t>有</t>
  </si>
  <si>
    <t>前年度の利用者1人あたりの工賃の平均額</t>
  </si>
  <si>
    <t>（Ａ）</t>
  </si>
  <si>
    <t>時給</t>
  </si>
  <si>
    <t>（Ａ'）</t>
  </si>
  <si>
    <t>月給</t>
  </si>
  <si>
    <t>　前年度の利用者1人あたりの工賃目標額</t>
  </si>
  <si>
    <t>（Ｂ）</t>
  </si>
  <si>
    <t>前々年度の利用者1人あたりの工賃実績額</t>
  </si>
  <si>
    <t>（Ｃ）</t>
  </si>
  <si>
    <t>時給</t>
  </si>
  <si>
    <t>前年度の大阪府の最低賃金額</t>
  </si>
  <si>
    <t>（Ｄ）</t>
  </si>
  <si>
    <t>大阪府最低賃金について、詳しくは「http://osaka-roudoukyoku.jsite.mhlw.go.jp/jirei_toukei/saitei_chingin/saitei.html」を参照</t>
  </si>
  <si>
    <t>前年度の大阪府の事業種別平均工賃額</t>
  </si>
  <si>
    <t>（Ｅ）</t>
  </si>
  <si>
    <t>※前年度事業種別平均工賃について、詳しくは「http://www.pref.osaka.jp/keikakusuishin/jyusan/kouchinjisseki.html」を参照</t>
  </si>
  <si>
    <t>（Ｅ'）</t>
  </si>
  <si>
    <t>利用者氏名</t>
  </si>
  <si>
    <t>工賃
形態</t>
  </si>
  <si>
    <t>4月</t>
  </si>
  <si>
    <t>5月</t>
  </si>
  <si>
    <t>6月</t>
  </si>
  <si>
    <t>7月</t>
  </si>
  <si>
    <t>8月</t>
  </si>
  <si>
    <t>9月</t>
  </si>
  <si>
    <t>10月</t>
  </si>
  <si>
    <t>11月</t>
  </si>
  <si>
    <t>12月</t>
  </si>
  <si>
    <t>1月</t>
  </si>
  <si>
    <t>2月</t>
  </si>
  <si>
    <t>3月</t>
  </si>
  <si>
    <t>計</t>
  </si>
  <si>
    <t>有</t>
  </si>
  <si>
    <t>就労実績</t>
  </si>
  <si>
    <t>工賃
月額</t>
  </si>
  <si>
    <t>無</t>
  </si>
  <si>
    <t>日数</t>
  </si>
  <si>
    <t>時間</t>
  </si>
  <si>
    <t>Ａ</t>
  </si>
  <si>
    <t>日給</t>
  </si>
  <si>
    <t>Ｂ</t>
  </si>
  <si>
    <t>Ｃ</t>
  </si>
  <si>
    <t>就労継続支援Ａ</t>
  </si>
  <si>
    <t>就労継続支援Ｂ</t>
  </si>
  <si>
    <t>計①</t>
  </si>
  <si>
    <t>計②</t>
  </si>
  <si>
    <t>【月給者の平均工賃】</t>
  </si>
  <si>
    <t>【日給者の平均工賃】</t>
  </si>
  <si>
    <t>【時給者の平均工賃】</t>
  </si>
  <si>
    <t>【工賃実績額（時給換算）】</t>
  </si>
  <si>
    <t>【工賃実績額（月給換算）】</t>
  </si>
  <si>
    <t>対象者数①
（延人月）</t>
  </si>
  <si>
    <t>総労働時間数②</t>
  </si>
  <si>
    <t>月額工賃
総額③</t>
  </si>
  <si>
    <t>時給換算額④
（③÷②）</t>
  </si>
  <si>
    <t>対象者数⑤
（延人日）</t>
  </si>
  <si>
    <t>総労働時間数⑥</t>
  </si>
  <si>
    <t>日額工賃
総額⑦</t>
  </si>
  <si>
    <t>時給換算額⑧
（⑦÷⑥）</t>
  </si>
  <si>
    <r>
      <t>対象者数（延人時）</t>
    </r>
    <r>
      <rPr>
        <sz val="11"/>
        <rFont val="ＭＳ Ｐゴシック"/>
        <family val="3"/>
      </rPr>
      <t xml:space="preserve">
〔総労働時間数〕⑨</t>
    </r>
  </si>
  <si>
    <t>時間額工賃
総額⑩</t>
  </si>
  <si>
    <t>時給換算額⑪
（⑩÷⑨）</t>
  </si>
  <si>
    <r>
      <t>　③＋⑦＋⑩</t>
    </r>
    <r>
      <rPr>
        <sz val="11"/>
        <rFont val="ＭＳ Ｐゴシック"/>
        <family val="3"/>
      </rPr>
      <t>　
(②＋⑥＋⑨)</t>
    </r>
  </si>
  <si>
    <r>
      <t>　③＋⑦</t>
    </r>
    <r>
      <rPr>
        <sz val="11"/>
        <rFont val="ＭＳ Ｐゴシック"/>
        <family val="3"/>
      </rPr>
      <t>　
(</t>
    </r>
    <r>
      <rPr>
        <sz val="11"/>
        <rFont val="ＭＳ Ｐゴシック"/>
        <family val="3"/>
      </rPr>
      <t>①</t>
    </r>
    <r>
      <rPr>
        <sz val="11"/>
        <rFont val="ＭＳ Ｐゴシック"/>
        <family val="3"/>
      </rPr>
      <t>＋</t>
    </r>
    <r>
      <rPr>
        <sz val="11"/>
        <rFont val="ＭＳ Ｐゴシック"/>
        <family val="3"/>
      </rPr>
      <t>⑤</t>
    </r>
    <r>
      <rPr>
        <sz val="11"/>
        <rFont val="ＭＳ Ｐゴシック"/>
        <family val="3"/>
      </rPr>
      <t>)</t>
    </r>
  </si>
  <si>
    <t>月給に係る平均工賃実績額</t>
  </si>
  <si>
    <t>日給に係る平均工賃実績額</t>
  </si>
  <si>
    <t>目標工賃達成加算（Ⅱ）を算定する場合であって、
時給者がいない場合は月給換算での比較可能</t>
  </si>
  <si>
    <t>※目標工賃達成加算（Ⅱ）算定の可否</t>
  </si>
  <si>
    <t>※目標工賃達成加算（Ⅲ）算定の可否（時間給）</t>
  </si>
  <si>
    <t>※目標工賃達成加算（Ⅲ）算定の可否（月給）</t>
  </si>
  <si>
    <t>注２「就労実績」欄には、日給者は「就労日数」及び「就労時間数」を記入すること。時給者及び月給者は「就労時間数」を記入すること。</t>
  </si>
  <si>
    <t>注３　月の途中において、利用開始又は終了した者の当該月の工賃は、工賃実績から除外する。</t>
  </si>
  <si>
    <t>条件１：Ａ≧Ｃ・・・・・・・</t>
  </si>
  <si>
    <t>条件１：Ａ'≧Ｃ・・・・・・・</t>
  </si>
  <si>
    <t>条件１：Ａ’≧Ｃ・・・・・・・</t>
  </si>
  <si>
    <t>どちらかが可</t>
  </si>
  <si>
    <t>　どちらかが可</t>
  </si>
  <si>
    <t>当該年度の「工賃向上計画」作成及び取組の実施の有無</t>
  </si>
  <si>
    <t>当該年度の「工賃向上計画」作成及び取組の実施の有無</t>
  </si>
  <si>
    <t>条件２：Ａ≧Ｂ・・・・・・・</t>
  </si>
  <si>
    <t>条件２：Ａ'≧Ｂ・・・・・・・</t>
  </si>
  <si>
    <t>条件３：工賃向上計画の有無</t>
  </si>
  <si>
    <t>条件４：Ａ≧Ｄ×１／２・・・</t>
  </si>
  <si>
    <t>条件４：Ａ≧Ｄ×１／３・・・</t>
  </si>
  <si>
    <t>条件２：Ａ≧Ｅ・・・</t>
  </si>
  <si>
    <t>条件３：工賃向上計画の有無</t>
  </si>
  <si>
    <t>条件２：Ａ’≧Ｅ’・・・</t>
  </si>
  <si>
    <t>注１「工賃形態」欄には、対象者の工賃支給形態に応じ「時給・日給・月給」のうちいずれかを記入してください。時間当たりの工賃⇒時給、１日当たりの工賃⇒日給、１月当たりの工賃⇒月給　として、それぞれ選択してください。</t>
  </si>
  <si>
    <t>注４　条件１において、経済状況等によりやむを得ないと認められる場合は前年度の工賃実績＜前々年度の工賃実績であっても算定可能となります。</t>
  </si>
  <si>
    <t>前年度の工賃実績額（１円単位で記入。記入欄が不足するときは，行38と行75の間の行を「再表示」してください。）</t>
  </si>
  <si>
    <t>前年度の工賃実績額（１円単位で記入。記入欄が不足するときは，行38と行75の間の行を「再表示」してください。）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</si>
</sst>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_);[Red]\(#,##0.0\)"/>
  </numFmts>
  <fonts count="60">
    <font>
      <sz val="11"/>
      <name val="ＭＳ Ｐゴシック"/>
      <family val="3"/>
    </font>
    <font>
      <sz val="11"/>
      <color indexed="8"/>
      <name val="ＭＳ Ｐゴシック"/>
      <family val="3"/>
    </font>
    <font>
      <sz val="16"/>
      <name val="ＭＳ ゴシック"/>
      <family val="3"/>
    </font>
    <font>
      <sz val="6"/>
      <name val="ＭＳ Ｐゴシック"/>
      <family val="3"/>
    </font>
    <font>
      <sz val="14"/>
      <name val="ＭＳ Ｐゴシック"/>
      <family val="3"/>
    </font>
    <font>
      <b/>
      <sz val="24"/>
      <name val="ＭＳ ゴシック"/>
      <family val="3"/>
    </font>
    <font>
      <sz val="14"/>
      <name val="ＭＳ ゴシック"/>
      <family val="3"/>
    </font>
    <font>
      <sz val="14"/>
      <name val="ＭＳ 明朝"/>
      <family val="1"/>
    </font>
    <font>
      <sz val="12"/>
      <name val="ＭＳ ゴシック"/>
      <family val="3"/>
    </font>
    <font>
      <sz val="11"/>
      <color indexed="9"/>
      <name val="ＭＳ ゴシック"/>
      <family val="3"/>
    </font>
    <font>
      <sz val="14"/>
      <color indexed="9"/>
      <name val="ＭＳ ゴシック"/>
      <family val="3"/>
    </font>
    <font>
      <sz val="12"/>
      <name val="ＭＳ 明朝"/>
      <family val="1"/>
    </font>
    <font>
      <u val="single"/>
      <sz val="11"/>
      <color indexed="12"/>
      <name val="ＭＳ Ｐゴシック"/>
      <family val="3"/>
    </font>
    <font>
      <sz val="11"/>
      <name val="ＭＳ ゴシック"/>
      <family val="3"/>
    </font>
    <font>
      <sz val="12"/>
      <name val="ＭＳ Ｐゴシック"/>
      <family val="3"/>
    </font>
    <font>
      <sz val="12"/>
      <color indexed="8"/>
      <name val="ＭＳ Ｐゴシック"/>
      <family val="3"/>
    </font>
    <font>
      <sz val="9"/>
      <name val="ＭＳ Ｐゴシック"/>
      <family val="3"/>
    </font>
    <font>
      <sz val="9"/>
      <color indexed="8"/>
      <name val="ＭＳ Ｐゴシック"/>
      <family val="3"/>
    </font>
    <font>
      <sz val="10"/>
      <name val="ＭＳ Ｐゴシック"/>
      <family val="3"/>
    </font>
    <font>
      <u val="single"/>
      <sz val="11"/>
      <name val="ＭＳ Ｐゴシック"/>
      <family val="3"/>
    </font>
    <font>
      <b/>
      <u val="single"/>
      <sz val="11"/>
      <name val="ＭＳ 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4"/>
      <color theme="1"/>
      <name val="ＭＳ 明朝"/>
      <family val="1"/>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rgb="FFFFFF99"/>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medium"/>
      <top style="medium"/>
      <bottom>
        <color indexed="63"/>
      </bottom>
    </border>
    <border>
      <left>
        <color indexed="63"/>
      </left>
      <right style="thin"/>
      <top style="thin"/>
      <bottom style="thin"/>
    </border>
    <border>
      <left style="thin"/>
      <right style="thin"/>
      <top style="thin"/>
      <bottom>
        <color indexed="63"/>
      </bottom>
    </border>
    <border>
      <left>
        <color indexed="63"/>
      </left>
      <right style="medium"/>
      <top style="thin"/>
      <bottom style="thin"/>
    </border>
    <border>
      <left>
        <color indexed="63"/>
      </left>
      <right style="thin"/>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thin"/>
      <top style="thin"/>
      <bottom style="medium"/>
    </border>
    <border>
      <left style="thin"/>
      <right style="thin"/>
      <top style="thin"/>
      <bottom style="medium"/>
    </border>
    <border>
      <left>
        <color indexed="63"/>
      </left>
      <right style="medium"/>
      <top style="thin"/>
      <bottom style="medium"/>
    </border>
    <border>
      <left style="medium"/>
      <right style="dotted"/>
      <top style="dotted"/>
      <bottom style="medium"/>
    </border>
    <border>
      <left>
        <color indexed="63"/>
      </left>
      <right>
        <color indexed="63"/>
      </right>
      <top style="dotted"/>
      <bottom style="medium"/>
    </border>
    <border>
      <left style="thin"/>
      <right style="dotted"/>
      <top style="dotted"/>
      <bottom style="medium"/>
    </border>
    <border>
      <left style="double"/>
      <right style="dotted"/>
      <top style="dotted"/>
      <bottom style="medium"/>
    </border>
    <border>
      <left>
        <color indexed="63"/>
      </left>
      <right style="dotted"/>
      <top style="dotted"/>
      <bottom style="medium"/>
    </border>
    <border>
      <left style="medium"/>
      <right style="thin"/>
      <top style="medium"/>
      <bottom style="dashed"/>
    </border>
    <border>
      <left style="medium"/>
      <right style="medium"/>
      <top style="medium"/>
      <bottom style="dashed"/>
    </border>
    <border>
      <left style="medium"/>
      <right style="dotted"/>
      <top style="medium"/>
      <bottom style="dashed"/>
    </border>
    <border>
      <left>
        <color indexed="63"/>
      </left>
      <right style="dotted"/>
      <top style="medium"/>
      <bottom style="dashed"/>
    </border>
    <border>
      <left style="dotted"/>
      <right>
        <color indexed="63"/>
      </right>
      <top style="medium"/>
      <bottom style="dashed"/>
    </border>
    <border>
      <left style="thin"/>
      <right style="dotted"/>
      <top style="medium"/>
      <bottom style="dashed"/>
    </border>
    <border>
      <left style="dotted"/>
      <right style="thin"/>
      <top style="medium"/>
      <bottom style="dashed"/>
    </border>
    <border>
      <left>
        <color indexed="63"/>
      </left>
      <right>
        <color indexed="63"/>
      </right>
      <top style="medium"/>
      <bottom style="dashed"/>
    </border>
    <border>
      <left style="dotted"/>
      <right style="medium"/>
      <top style="medium"/>
      <bottom style="dashed"/>
    </border>
    <border>
      <left style="medium"/>
      <right style="thin"/>
      <top style="dashed"/>
      <bottom style="dashed"/>
    </border>
    <border>
      <left style="medium"/>
      <right style="medium"/>
      <top style="dashed"/>
      <bottom style="dashed"/>
    </border>
    <border>
      <left style="medium"/>
      <right style="dotted"/>
      <top style="dashed"/>
      <bottom style="dashed"/>
    </border>
    <border>
      <left>
        <color indexed="63"/>
      </left>
      <right>
        <color indexed="63"/>
      </right>
      <top style="dashed"/>
      <bottom style="dashed"/>
    </border>
    <border>
      <left style="dotted"/>
      <right>
        <color indexed="63"/>
      </right>
      <top style="dashed"/>
      <bottom style="dashed"/>
    </border>
    <border>
      <left style="thin"/>
      <right style="dotted"/>
      <top style="dashed"/>
      <bottom style="dashed"/>
    </border>
    <border>
      <left style="dotted"/>
      <right style="thin"/>
      <top style="dashed"/>
      <bottom style="dashed"/>
    </border>
    <border>
      <left style="dotted"/>
      <right style="medium"/>
      <top style="dashed"/>
      <bottom style="dashed"/>
    </border>
    <border>
      <left style="medium"/>
      <right style="thin"/>
      <top style="dashed"/>
      <bottom>
        <color indexed="63"/>
      </bottom>
    </border>
    <border>
      <left style="medium"/>
      <right style="dotted"/>
      <top style="double"/>
      <bottom style="medium"/>
    </border>
    <border>
      <left>
        <color indexed="63"/>
      </left>
      <right>
        <color indexed="63"/>
      </right>
      <top style="double"/>
      <bottom style="medium"/>
    </border>
    <border>
      <left style="dotted"/>
      <right>
        <color indexed="63"/>
      </right>
      <top style="double"/>
      <bottom style="medium"/>
    </border>
    <border>
      <left style="thin"/>
      <right style="dotted"/>
      <top style="double"/>
      <bottom style="medium"/>
    </border>
    <border>
      <left style="dotted"/>
      <right style="thin"/>
      <top style="double"/>
      <bottom style="medium"/>
    </border>
    <border>
      <left style="dotted"/>
      <right style="medium"/>
      <top style="double"/>
      <bottom style="medium"/>
    </border>
    <border>
      <left style="medium"/>
      <right style="thin"/>
      <top>
        <color indexed="63"/>
      </top>
      <bottom style="dashed"/>
    </border>
    <border>
      <left style="thin"/>
      <right style="medium"/>
      <top>
        <color indexed="63"/>
      </top>
      <bottom style="dashed"/>
    </border>
    <border>
      <left style="medium"/>
      <right style="medium"/>
      <top>
        <color indexed="63"/>
      </top>
      <bottom style="dashed"/>
    </border>
    <border>
      <left style="thin"/>
      <right style="medium"/>
      <top style="dashed"/>
      <bottom style="dashed"/>
    </border>
    <border>
      <left style="thin"/>
      <right style="medium"/>
      <top style="dashed"/>
      <bottom>
        <color indexed="63"/>
      </bottom>
    </border>
    <border>
      <left style="medium"/>
      <right style="medium"/>
      <top style="dashed"/>
      <bottom>
        <color indexed="63"/>
      </bottom>
    </border>
    <border>
      <left>
        <color indexed="63"/>
      </left>
      <right>
        <color indexed="63"/>
      </right>
      <top style="dashed"/>
      <bottom>
        <color indexed="63"/>
      </bottom>
    </border>
    <border>
      <left style="dotted"/>
      <right>
        <color indexed="63"/>
      </right>
      <top style="dashed"/>
      <bottom>
        <color indexed="63"/>
      </bottom>
    </border>
    <border>
      <left style="thin"/>
      <right style="dotted"/>
      <top style="dashed"/>
      <bottom style="double"/>
    </border>
    <border>
      <left>
        <color indexed="63"/>
      </left>
      <right>
        <color indexed="63"/>
      </right>
      <top style="dashed"/>
      <bottom style="double"/>
    </border>
    <border>
      <left style="dotted"/>
      <right style="thin"/>
      <top style="dashed"/>
      <bottom style="double"/>
    </border>
    <border>
      <left style="dotted"/>
      <right style="medium"/>
      <top style="dashed"/>
      <bottom>
        <color indexed="63"/>
      </bottom>
    </border>
    <border>
      <left style="dotted"/>
      <right style="double"/>
      <top style="double"/>
      <bottom style="medium"/>
    </border>
    <border>
      <left style="double"/>
      <right style="dotted"/>
      <top style="double"/>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style="medium"/>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color indexed="63"/>
      </top>
      <bottom>
        <color indexed="63"/>
      </bottom>
    </border>
    <border>
      <left style="medium"/>
      <right style="medium"/>
      <top style="thin"/>
      <bottom style="medium"/>
    </border>
    <border>
      <left style="thin"/>
      <right style="thin"/>
      <top style="medium"/>
      <bottom style="thin"/>
    </border>
    <border>
      <left style="dotted"/>
      <right style="thin"/>
      <top style="thin"/>
      <bottom>
        <color indexed="63"/>
      </bottom>
    </border>
    <border>
      <left style="dotted"/>
      <right style="thin"/>
      <top>
        <color indexed="63"/>
      </top>
      <bottom style="medium"/>
    </border>
    <border>
      <left style="thin"/>
      <right>
        <color indexed="63"/>
      </right>
      <top style="medium"/>
      <bottom style="thin"/>
    </border>
    <border>
      <left style="double"/>
      <right style="thin"/>
      <top style="medium"/>
      <bottom style="thin"/>
    </border>
    <border>
      <left style="thin"/>
      <right style="medium"/>
      <top style="medium"/>
      <bottom style="thin"/>
    </border>
    <border>
      <left style="dotted"/>
      <right>
        <color indexed="63"/>
      </right>
      <top style="thin"/>
      <bottom>
        <color indexed="63"/>
      </bottom>
    </border>
    <border>
      <left style="dotted"/>
      <right>
        <color indexed="63"/>
      </right>
      <top>
        <color indexed="63"/>
      </top>
      <bottom style="medium"/>
    </border>
    <border>
      <left style="double"/>
      <right>
        <color indexed="63"/>
      </right>
      <top style="thin"/>
      <bottom style="dotted"/>
    </border>
    <border>
      <left>
        <color indexed="63"/>
      </left>
      <right style="dotted"/>
      <top style="thin"/>
      <bottom style="dotted"/>
    </border>
    <border>
      <left style="medium"/>
      <right>
        <color indexed="63"/>
      </right>
      <top style="medium"/>
      <bottom style="dashed"/>
    </border>
    <border>
      <left>
        <color indexed="63"/>
      </left>
      <right style="medium"/>
      <top style="medium"/>
      <bottom style="dashed"/>
    </border>
    <border>
      <left style="medium"/>
      <right>
        <color indexed="63"/>
      </right>
      <top style="dashed"/>
      <bottom style="dashed"/>
    </border>
    <border>
      <left>
        <color indexed="63"/>
      </left>
      <right style="medium"/>
      <top style="dashed"/>
      <bottom style="dashed"/>
    </border>
    <border>
      <left style="medium"/>
      <right>
        <color indexed="63"/>
      </right>
      <top style="dashed"/>
      <bottom>
        <color indexed="63"/>
      </bottom>
    </border>
    <border>
      <left>
        <color indexed="63"/>
      </left>
      <right style="medium"/>
      <top style="dashed"/>
      <bottom>
        <color indexed="63"/>
      </bottom>
    </border>
    <border>
      <left style="medium"/>
      <right>
        <color indexed="63"/>
      </right>
      <top style="double"/>
      <bottom style="medium"/>
    </border>
    <border>
      <left>
        <color indexed="63"/>
      </left>
      <right style="medium"/>
      <top style="double"/>
      <bottom style="medium"/>
    </border>
    <border>
      <left style="medium"/>
      <right style="thin"/>
      <top style="medium"/>
      <bottom style="thin"/>
    </border>
    <border>
      <left>
        <color indexed="63"/>
      </left>
      <right style="medium"/>
      <top style="medium"/>
      <bottom style="thin"/>
    </border>
    <border>
      <left style="medium"/>
      <right>
        <color indexed="63"/>
      </right>
      <top>
        <color indexed="63"/>
      </top>
      <bottom style="thin"/>
    </border>
    <border>
      <left>
        <color indexed="63"/>
      </left>
      <right style="thin"/>
      <top>
        <color indexed="63"/>
      </top>
      <bottom style="thin"/>
    </border>
    <border>
      <left style="thin"/>
      <right style="medium"/>
      <top style="thin"/>
      <bottom style="thin"/>
    </border>
    <border>
      <left style="medium"/>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color indexed="63"/>
      </top>
      <bottom style="medium"/>
    </border>
    <border>
      <left style="thin"/>
      <right style="medium"/>
      <top style="thin"/>
      <bottom style="medium"/>
    </border>
    <border>
      <left style="medium"/>
      <right style="thin"/>
      <top style="thin"/>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style="medium"/>
      <right style="thin"/>
      <top style="medium"/>
      <bottom style="medium"/>
    </border>
  </borders>
  <cellStyleXfs count="68">
    <xf numFmtId="0" fontId="0" fillId="0" borderId="0">
      <alignment vertical="center"/>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40" fillId="0" borderId="0" applyFont="0" applyFill="0" applyBorder="0" applyAlignment="0" applyProtection="0"/>
    <xf numFmtId="0" fontId="12" fillId="0" borderId="0" applyNumberFormat="0" applyFill="0" applyBorder="0" applyAlignment="0" applyProtection="0"/>
    <xf numFmtId="0" fontId="4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40" fillId="0" borderId="0" applyFont="0" applyFill="0" applyBorder="0" applyAlignment="0" applyProtection="0"/>
    <xf numFmtId="40" fontId="4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40" fillId="0" borderId="0" applyFont="0" applyFill="0" applyBorder="0" applyAlignment="0" applyProtection="0"/>
    <xf numFmtId="8" fontId="40" fillId="0" borderId="0" applyFont="0" applyFill="0" applyBorder="0" applyAlignment="0" applyProtection="0"/>
    <xf numFmtId="0" fontId="55" fillId="31"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56" fillId="0" borderId="0" applyNumberFormat="0" applyFill="0" applyBorder="0" applyAlignment="0" applyProtection="0"/>
    <xf numFmtId="0" fontId="57" fillId="32" borderId="0" applyNumberFormat="0" applyBorder="0" applyAlignment="0" applyProtection="0"/>
  </cellStyleXfs>
  <cellXfs count="283">
    <xf numFmtId="0" fontId="0" fillId="0" borderId="0" xfId="0" applyAlignment="1">
      <alignment vertical="center"/>
    </xf>
    <xf numFmtId="0" fontId="2" fillId="0" borderId="0" xfId="65" applyFont="1">
      <alignment vertical="center"/>
      <protection/>
    </xf>
    <xf numFmtId="0" fontId="4" fillId="0" borderId="0" xfId="0" applyFont="1" applyAlignment="1">
      <alignment vertical="top"/>
    </xf>
    <xf numFmtId="0" fontId="0" fillId="0" borderId="0" xfId="0" applyAlignment="1">
      <alignment vertical="top"/>
    </xf>
    <xf numFmtId="0" fontId="5" fillId="0" borderId="0" xfId="0" applyFont="1" applyAlignment="1">
      <alignment horizontal="center" vertical="top"/>
    </xf>
    <xf numFmtId="0" fontId="8" fillId="33" borderId="10" xfId="0" applyFont="1" applyFill="1" applyBorder="1" applyAlignment="1">
      <alignment horizontal="center" vertical="center"/>
    </xf>
    <xf numFmtId="0" fontId="6" fillId="0" borderId="11" xfId="0" applyFont="1" applyBorder="1" applyAlignment="1">
      <alignment horizontal="center" vertical="center"/>
    </xf>
    <xf numFmtId="0" fontId="9" fillId="0" borderId="0" xfId="0" applyFont="1" applyAlignment="1">
      <alignment vertical="center"/>
    </xf>
    <xf numFmtId="0" fontId="10" fillId="0" borderId="0" xfId="0" applyFont="1" applyBorder="1" applyAlignment="1">
      <alignment horizontal="left" vertical="center"/>
    </xf>
    <xf numFmtId="0" fontId="11" fillId="0" borderId="12" xfId="0" applyFont="1" applyBorder="1" applyAlignment="1">
      <alignment horizontal="center" vertical="center"/>
    </xf>
    <xf numFmtId="0" fontId="6" fillId="0" borderId="0" xfId="0" applyFont="1" applyBorder="1" applyAlignment="1">
      <alignment vertical="center"/>
    </xf>
    <xf numFmtId="0" fontId="13" fillId="0" borderId="12" xfId="0" applyFont="1" applyBorder="1" applyAlignment="1">
      <alignment horizontal="center" vertical="center"/>
    </xf>
    <xf numFmtId="0" fontId="8" fillId="0" borderId="13" xfId="0" applyFont="1" applyBorder="1" applyAlignment="1">
      <alignment horizontal="center" vertical="center"/>
    </xf>
    <xf numFmtId="0" fontId="6" fillId="0" borderId="14" xfId="0" applyFont="1" applyBorder="1" applyAlignment="1">
      <alignment horizontal="center" vertical="center"/>
    </xf>
    <xf numFmtId="0" fontId="12" fillId="0" borderId="0" xfId="43" applyBorder="1" applyAlignment="1" applyProtection="1">
      <alignment vertical="center"/>
      <protection/>
    </xf>
    <xf numFmtId="0" fontId="8" fillId="0" borderId="12" xfId="0" applyFont="1" applyBorder="1" applyAlignment="1">
      <alignment horizontal="center" vertical="center"/>
    </xf>
    <xf numFmtId="0" fontId="8" fillId="0" borderId="0" xfId="0" applyFont="1" applyBorder="1" applyAlignment="1">
      <alignment vertical="center"/>
    </xf>
    <xf numFmtId="0" fontId="6" fillId="34" borderId="0" xfId="0" applyFont="1" applyFill="1" applyBorder="1" applyAlignment="1">
      <alignment horizontal="center" vertical="center"/>
    </xf>
    <xf numFmtId="49" fontId="13" fillId="0" borderId="12" xfId="0" applyNumberFormat="1" applyFont="1" applyBorder="1" applyAlignment="1">
      <alignment horizontal="center" vertical="center"/>
    </xf>
    <xf numFmtId="0" fontId="6" fillId="0" borderId="0" xfId="0" applyFont="1" applyFill="1" applyBorder="1" applyAlignment="1">
      <alignment horizontal="center" vertical="center"/>
    </xf>
    <xf numFmtId="49" fontId="13" fillId="0" borderId="15" xfId="0" applyNumberFormat="1" applyFont="1" applyBorder="1" applyAlignment="1">
      <alignment horizontal="center" vertical="center"/>
    </xf>
    <xf numFmtId="0" fontId="6" fillId="0" borderId="16" xfId="0" applyFont="1" applyBorder="1" applyAlignment="1">
      <alignment horizontal="center" vertical="center"/>
    </xf>
    <xf numFmtId="0" fontId="12" fillId="0" borderId="0" xfId="43" applyBorder="1" applyAlignment="1" applyProtection="1">
      <alignment horizontal="center" vertical="center"/>
      <protection/>
    </xf>
    <xf numFmtId="0" fontId="12" fillId="0" borderId="17" xfId="43" applyBorder="1" applyAlignment="1" applyProtection="1">
      <alignment vertical="center"/>
      <protection/>
    </xf>
    <xf numFmtId="49" fontId="13" fillId="0" borderId="18" xfId="0" applyNumberFormat="1" applyFont="1" applyBorder="1" applyAlignment="1">
      <alignment horizontal="center" vertical="center"/>
    </xf>
    <xf numFmtId="0" fontId="8" fillId="0" borderId="19" xfId="0" applyFont="1" applyBorder="1" applyAlignment="1">
      <alignment horizontal="center" vertical="center"/>
    </xf>
    <xf numFmtId="0" fontId="6" fillId="0" borderId="20" xfId="0" applyFont="1" applyBorder="1" applyAlignment="1">
      <alignment horizontal="center" vertical="center"/>
    </xf>
    <xf numFmtId="0" fontId="14" fillId="0" borderId="0" xfId="64" applyFont="1" applyBorder="1">
      <alignment vertical="center"/>
      <protection/>
    </xf>
    <xf numFmtId="0" fontId="14" fillId="0" borderId="0" xfId="64" applyFont="1">
      <alignment vertical="center"/>
      <protection/>
    </xf>
    <xf numFmtId="0" fontId="15" fillId="0" borderId="0" xfId="64" applyFont="1">
      <alignment vertical="center"/>
      <protection/>
    </xf>
    <xf numFmtId="0" fontId="14" fillId="0" borderId="0" xfId="64" applyFont="1" applyAlignment="1">
      <alignment/>
      <protection/>
    </xf>
    <xf numFmtId="0" fontId="17" fillId="0" borderId="0" xfId="64" applyFont="1" applyFill="1">
      <alignment vertical="center"/>
      <protection/>
    </xf>
    <xf numFmtId="0" fontId="16" fillId="0" borderId="0" xfId="64" applyFont="1" applyFill="1">
      <alignment vertical="center"/>
      <protection/>
    </xf>
    <xf numFmtId="0" fontId="0" fillId="0" borderId="0" xfId="64" applyFont="1" applyFill="1">
      <alignment vertical="center"/>
      <protection/>
    </xf>
    <xf numFmtId="0" fontId="16" fillId="0" borderId="21" xfId="64" applyFont="1" applyFill="1" applyBorder="1" applyAlignment="1">
      <alignment horizontal="center" vertical="center" wrapText="1"/>
      <protection/>
    </xf>
    <xf numFmtId="0" fontId="16" fillId="0" borderId="22" xfId="64" applyFont="1" applyFill="1" applyBorder="1" applyAlignment="1">
      <alignment horizontal="center" vertical="center" wrapText="1"/>
      <protection/>
    </xf>
    <xf numFmtId="0" fontId="16" fillId="0" borderId="23" xfId="64" applyFont="1" applyFill="1" applyBorder="1" applyAlignment="1">
      <alignment horizontal="center" vertical="center" wrapText="1"/>
      <protection/>
    </xf>
    <xf numFmtId="0" fontId="16" fillId="0" borderId="24" xfId="64" applyFont="1" applyFill="1" applyBorder="1" applyAlignment="1">
      <alignment horizontal="center" vertical="center" wrapText="1"/>
      <protection/>
    </xf>
    <xf numFmtId="0" fontId="16" fillId="0" borderId="25" xfId="64" applyFont="1" applyFill="1" applyBorder="1" applyAlignment="1">
      <alignment horizontal="center" vertical="center" wrapText="1"/>
      <protection/>
    </xf>
    <xf numFmtId="0" fontId="16" fillId="0" borderId="26" xfId="64" applyFont="1" applyFill="1" applyBorder="1" applyAlignment="1">
      <alignment horizontal="center" vertical="center"/>
      <protection/>
    </xf>
    <xf numFmtId="0" fontId="16" fillId="33" borderId="27" xfId="64" applyFont="1" applyFill="1" applyBorder="1" applyAlignment="1" applyProtection="1">
      <alignment horizontal="center" vertical="center"/>
      <protection locked="0"/>
    </xf>
    <xf numFmtId="177" fontId="16" fillId="0" borderId="28" xfId="64" applyNumberFormat="1" applyFont="1" applyFill="1" applyBorder="1" applyAlignment="1" applyProtection="1">
      <alignment vertical="center" shrinkToFit="1"/>
      <protection locked="0"/>
    </xf>
    <xf numFmtId="177" fontId="16" fillId="0" borderId="29" xfId="64" applyNumberFormat="1" applyFont="1" applyFill="1" applyBorder="1" applyAlignment="1" applyProtection="1">
      <alignment vertical="center" shrinkToFit="1"/>
      <protection locked="0"/>
    </xf>
    <xf numFmtId="177" fontId="16" fillId="0" borderId="30" xfId="64" applyNumberFormat="1" applyFont="1" applyFill="1" applyBorder="1" applyAlignment="1" applyProtection="1">
      <alignment vertical="center" shrinkToFit="1"/>
      <protection locked="0"/>
    </xf>
    <xf numFmtId="177" fontId="16" fillId="0" borderId="31" xfId="64" applyNumberFormat="1" applyFont="1" applyFill="1" applyBorder="1" applyAlignment="1" applyProtection="1">
      <alignment vertical="center" shrinkToFit="1"/>
      <protection locked="0"/>
    </xf>
    <xf numFmtId="177" fontId="16" fillId="0" borderId="32" xfId="64" applyNumberFormat="1" applyFont="1" applyFill="1" applyBorder="1" applyAlignment="1" applyProtection="1">
      <alignment vertical="center" shrinkToFit="1"/>
      <protection locked="0"/>
    </xf>
    <xf numFmtId="177" fontId="16" fillId="35" borderId="31" xfId="64" applyNumberFormat="1" applyFont="1" applyFill="1" applyBorder="1" applyAlignment="1" applyProtection="1">
      <alignment vertical="center" shrinkToFit="1"/>
      <protection locked="0"/>
    </xf>
    <xf numFmtId="177" fontId="16" fillId="35" borderId="33" xfId="64" applyNumberFormat="1" applyFont="1" applyFill="1" applyBorder="1" applyAlignment="1">
      <alignment vertical="center" shrinkToFit="1"/>
      <protection/>
    </xf>
    <xf numFmtId="177" fontId="16" fillId="35" borderId="34" xfId="64" applyNumberFormat="1" applyFont="1" applyFill="1" applyBorder="1" applyAlignment="1">
      <alignment vertical="center" shrinkToFit="1"/>
      <protection/>
    </xf>
    <xf numFmtId="0" fontId="16" fillId="0" borderId="35" xfId="64" applyFont="1" applyFill="1" applyBorder="1" applyAlignment="1">
      <alignment horizontal="center" vertical="center"/>
      <protection/>
    </xf>
    <xf numFmtId="0" fontId="16" fillId="33" borderId="36" xfId="64" applyFont="1" applyFill="1" applyBorder="1" applyAlignment="1" applyProtection="1">
      <alignment horizontal="center" vertical="center"/>
      <protection locked="0"/>
    </xf>
    <xf numFmtId="177" fontId="16" fillId="0" borderId="37" xfId="64" applyNumberFormat="1" applyFont="1" applyFill="1" applyBorder="1" applyAlignment="1" applyProtection="1">
      <alignment vertical="center" shrinkToFit="1"/>
      <protection locked="0"/>
    </xf>
    <xf numFmtId="177" fontId="16" fillId="0" borderId="38" xfId="64" applyNumberFormat="1" applyFont="1" applyFill="1" applyBorder="1" applyAlignment="1" applyProtection="1">
      <alignment vertical="center" shrinkToFit="1"/>
      <protection locked="0"/>
    </xf>
    <xf numFmtId="177" fontId="16" fillId="0" borderId="39" xfId="64" applyNumberFormat="1" applyFont="1" applyFill="1" applyBorder="1" applyAlignment="1" applyProtection="1">
      <alignment vertical="center" shrinkToFit="1"/>
      <protection locked="0"/>
    </xf>
    <xf numFmtId="177" fontId="16" fillId="0" borderId="40" xfId="64" applyNumberFormat="1" applyFont="1" applyFill="1" applyBorder="1" applyAlignment="1" applyProtection="1">
      <alignment vertical="center" shrinkToFit="1"/>
      <protection locked="0"/>
    </xf>
    <xf numFmtId="177" fontId="16" fillId="0" borderId="41" xfId="64" applyNumberFormat="1" applyFont="1" applyFill="1" applyBorder="1" applyAlignment="1" applyProtection="1">
      <alignment vertical="center" shrinkToFit="1"/>
      <protection locked="0"/>
    </xf>
    <xf numFmtId="177" fontId="16" fillId="35" borderId="40" xfId="64" applyNumberFormat="1" applyFont="1" applyFill="1" applyBorder="1" applyAlignment="1" applyProtection="1">
      <alignment vertical="center" shrinkToFit="1"/>
      <protection locked="0"/>
    </xf>
    <xf numFmtId="177" fontId="16" fillId="35" borderId="38" xfId="64" applyNumberFormat="1" applyFont="1" applyFill="1" applyBorder="1" applyAlignment="1">
      <alignment vertical="center" shrinkToFit="1"/>
      <protection/>
    </xf>
    <xf numFmtId="177" fontId="16" fillId="35" borderId="42" xfId="64" applyNumberFormat="1" applyFont="1" applyFill="1" applyBorder="1" applyAlignment="1">
      <alignment vertical="center" shrinkToFit="1"/>
      <protection/>
    </xf>
    <xf numFmtId="0" fontId="16" fillId="0" borderId="43" xfId="64" applyFont="1" applyFill="1" applyBorder="1" applyAlignment="1">
      <alignment horizontal="center" vertical="center"/>
      <protection/>
    </xf>
    <xf numFmtId="177" fontId="16" fillId="0" borderId="44" xfId="64" applyNumberFormat="1" applyFont="1" applyFill="1" applyBorder="1" applyAlignment="1" applyProtection="1">
      <alignment vertical="center" shrinkToFit="1"/>
      <protection/>
    </xf>
    <xf numFmtId="177" fontId="16" fillId="0" borderId="45" xfId="64" applyNumberFormat="1" applyFont="1" applyFill="1" applyBorder="1" applyAlignment="1" applyProtection="1">
      <alignment vertical="center" shrinkToFit="1"/>
      <protection/>
    </xf>
    <xf numFmtId="177" fontId="16" fillId="0" borderId="46" xfId="64" applyNumberFormat="1" applyFont="1" applyFill="1" applyBorder="1" applyAlignment="1" applyProtection="1">
      <alignment vertical="center" shrinkToFit="1"/>
      <protection/>
    </xf>
    <xf numFmtId="177" fontId="16" fillId="0" borderId="47" xfId="64" applyNumberFormat="1" applyFont="1" applyFill="1" applyBorder="1" applyAlignment="1" applyProtection="1">
      <alignment vertical="center" shrinkToFit="1"/>
      <protection/>
    </xf>
    <xf numFmtId="177" fontId="16" fillId="0" borderId="48" xfId="64" applyNumberFormat="1" applyFont="1" applyFill="1" applyBorder="1" applyAlignment="1" applyProtection="1">
      <alignment vertical="center" shrinkToFit="1"/>
      <protection/>
    </xf>
    <xf numFmtId="177" fontId="16" fillId="35" borderId="47" xfId="64" applyNumberFormat="1" applyFont="1" applyFill="1" applyBorder="1" applyAlignment="1" applyProtection="1">
      <alignment vertical="center" shrinkToFit="1"/>
      <protection/>
    </xf>
    <xf numFmtId="177" fontId="16" fillId="35" borderId="45" xfId="64" applyNumberFormat="1" applyFont="1" applyFill="1" applyBorder="1" applyAlignment="1" applyProtection="1">
      <alignment vertical="center" shrinkToFit="1"/>
      <protection/>
    </xf>
    <xf numFmtId="177" fontId="16" fillId="35" borderId="49" xfId="64" applyNumberFormat="1" applyFont="1" applyFill="1" applyBorder="1" applyAlignment="1" applyProtection="1">
      <alignment vertical="center" shrinkToFit="1"/>
      <protection/>
    </xf>
    <xf numFmtId="0" fontId="17" fillId="0" borderId="0" xfId="64" applyFont="1">
      <alignment vertical="center"/>
      <protection/>
    </xf>
    <xf numFmtId="0" fontId="16" fillId="0" borderId="0" xfId="64" applyFont="1">
      <alignment vertical="center"/>
      <protection/>
    </xf>
    <xf numFmtId="0" fontId="0" fillId="0" borderId="0" xfId="64" applyFont="1">
      <alignment vertical="center"/>
      <protection/>
    </xf>
    <xf numFmtId="0" fontId="16" fillId="0" borderId="50" xfId="64" applyFont="1" applyFill="1" applyBorder="1" applyAlignment="1">
      <alignment horizontal="center" vertical="center"/>
      <protection/>
    </xf>
    <xf numFmtId="0" fontId="16" fillId="34" borderId="51" xfId="64" applyFont="1" applyFill="1" applyBorder="1" applyProtection="1">
      <alignment vertical="center"/>
      <protection locked="0"/>
    </xf>
    <xf numFmtId="0" fontId="16" fillId="34" borderId="52" xfId="64" applyFont="1" applyFill="1" applyBorder="1" applyAlignment="1" applyProtection="1">
      <alignment horizontal="center" vertical="center"/>
      <protection locked="0"/>
    </xf>
    <xf numFmtId="177" fontId="16" fillId="34" borderId="37" xfId="64" applyNumberFormat="1" applyFont="1" applyFill="1" applyBorder="1" applyAlignment="1" applyProtection="1">
      <alignment vertical="center" shrinkToFit="1"/>
      <protection locked="0"/>
    </xf>
    <xf numFmtId="177" fontId="16" fillId="34" borderId="33" xfId="64" applyNumberFormat="1" applyFont="1" applyFill="1" applyBorder="1" applyAlignment="1" applyProtection="1">
      <alignment vertical="center" shrinkToFit="1"/>
      <protection locked="0"/>
    </xf>
    <xf numFmtId="177" fontId="16" fillId="34" borderId="30" xfId="64" applyNumberFormat="1" applyFont="1" applyFill="1" applyBorder="1" applyAlignment="1" applyProtection="1">
      <alignment vertical="center" shrinkToFit="1"/>
      <protection locked="0"/>
    </xf>
    <xf numFmtId="177" fontId="16" fillId="34" borderId="40" xfId="64" applyNumberFormat="1" applyFont="1" applyFill="1" applyBorder="1" applyAlignment="1" applyProtection="1">
      <alignment vertical="center" shrinkToFit="1"/>
      <protection locked="0"/>
    </xf>
    <xf numFmtId="177" fontId="16" fillId="34" borderId="32" xfId="64" applyNumberFormat="1" applyFont="1" applyFill="1" applyBorder="1" applyAlignment="1" applyProtection="1">
      <alignment vertical="center" shrinkToFit="1"/>
      <protection locked="0"/>
    </xf>
    <xf numFmtId="177" fontId="16" fillId="36" borderId="40" xfId="64" applyNumberFormat="1" applyFont="1" applyFill="1" applyBorder="1" applyAlignment="1" applyProtection="1">
      <alignment vertical="center" shrinkToFit="1"/>
      <protection locked="0"/>
    </xf>
    <xf numFmtId="177" fontId="16" fillId="36" borderId="33" xfId="64" applyNumberFormat="1" applyFont="1" applyFill="1" applyBorder="1" applyAlignment="1">
      <alignment vertical="center" shrinkToFit="1"/>
      <protection/>
    </xf>
    <xf numFmtId="177" fontId="16" fillId="36" borderId="34" xfId="64" applyNumberFormat="1" applyFont="1" applyFill="1" applyBorder="1" applyAlignment="1">
      <alignment vertical="center" shrinkToFit="1"/>
      <protection/>
    </xf>
    <xf numFmtId="0" fontId="16" fillId="34" borderId="53" xfId="64" applyFont="1" applyFill="1" applyBorder="1" applyProtection="1">
      <alignment vertical="center"/>
      <protection locked="0"/>
    </xf>
    <xf numFmtId="0" fontId="16" fillId="34" borderId="36" xfId="64" applyFont="1" applyFill="1" applyBorder="1" applyAlignment="1" applyProtection="1">
      <alignment horizontal="center" vertical="center"/>
      <protection locked="0"/>
    </xf>
    <xf numFmtId="177" fontId="16" fillId="34" borderId="38" xfId="64" applyNumberFormat="1" applyFont="1" applyFill="1" applyBorder="1" applyAlignment="1" applyProtection="1">
      <alignment vertical="center" shrinkToFit="1"/>
      <protection locked="0"/>
    </xf>
    <xf numFmtId="177" fontId="16" fillId="34" borderId="39" xfId="64" applyNumberFormat="1" applyFont="1" applyFill="1" applyBorder="1" applyAlignment="1" applyProtection="1">
      <alignment vertical="center" shrinkToFit="1"/>
      <protection locked="0"/>
    </xf>
    <xf numFmtId="177" fontId="16" fillId="34" borderId="41" xfId="64" applyNumberFormat="1" applyFont="1" applyFill="1" applyBorder="1" applyAlignment="1" applyProtection="1">
      <alignment vertical="center" shrinkToFit="1"/>
      <protection locked="0"/>
    </xf>
    <xf numFmtId="177" fontId="16" fillId="36" borderId="38" xfId="64" applyNumberFormat="1" applyFont="1" applyFill="1" applyBorder="1" applyAlignment="1">
      <alignment vertical="center" shrinkToFit="1"/>
      <protection/>
    </xf>
    <xf numFmtId="177" fontId="16" fillId="36" borderId="42" xfId="64" applyNumberFormat="1" applyFont="1" applyFill="1" applyBorder="1" applyAlignment="1">
      <alignment vertical="center" shrinkToFit="1"/>
      <protection/>
    </xf>
    <xf numFmtId="0" fontId="16" fillId="34" borderId="54" xfId="64" applyFont="1" applyFill="1" applyBorder="1" applyProtection="1">
      <alignment vertical="center"/>
      <protection locked="0"/>
    </xf>
    <xf numFmtId="0" fontId="16" fillId="34" borderId="55" xfId="64" applyFont="1" applyFill="1" applyBorder="1" applyAlignment="1" applyProtection="1">
      <alignment horizontal="center" vertical="center"/>
      <protection locked="0"/>
    </xf>
    <xf numFmtId="177" fontId="16" fillId="34" borderId="56" xfId="64" applyNumberFormat="1" applyFont="1" applyFill="1" applyBorder="1" applyAlignment="1" applyProtection="1">
      <alignment vertical="center" shrinkToFit="1"/>
      <protection locked="0"/>
    </xf>
    <xf numFmtId="177" fontId="16" fillId="34" borderId="57" xfId="64" applyNumberFormat="1" applyFont="1" applyFill="1" applyBorder="1" applyAlignment="1" applyProtection="1">
      <alignment vertical="center" shrinkToFit="1"/>
      <protection locked="0"/>
    </xf>
    <xf numFmtId="177" fontId="16" fillId="34" borderId="58" xfId="64" applyNumberFormat="1" applyFont="1" applyFill="1" applyBorder="1" applyAlignment="1" applyProtection="1">
      <alignment vertical="center" shrinkToFit="1"/>
      <protection locked="0"/>
    </xf>
    <xf numFmtId="177" fontId="16" fillId="34" borderId="59" xfId="64" applyNumberFormat="1" applyFont="1" applyFill="1" applyBorder="1" applyAlignment="1" applyProtection="1">
      <alignment vertical="center" shrinkToFit="1"/>
      <protection locked="0"/>
    </xf>
    <xf numFmtId="177" fontId="16" fillId="34" borderId="60" xfId="64" applyNumberFormat="1" applyFont="1" applyFill="1" applyBorder="1" applyAlignment="1" applyProtection="1">
      <alignment vertical="center" shrinkToFit="1"/>
      <protection locked="0"/>
    </xf>
    <xf numFmtId="177" fontId="16" fillId="36" borderId="58" xfId="64" applyNumberFormat="1" applyFont="1" applyFill="1" applyBorder="1" applyAlignment="1" applyProtection="1">
      <alignment vertical="center" shrinkToFit="1"/>
      <protection locked="0"/>
    </xf>
    <xf numFmtId="177" fontId="16" fillId="36" borderId="56" xfId="64" applyNumberFormat="1" applyFont="1" applyFill="1" applyBorder="1" applyAlignment="1">
      <alignment vertical="center" shrinkToFit="1"/>
      <protection/>
    </xf>
    <xf numFmtId="177" fontId="16" fillId="36" borderId="61" xfId="64" applyNumberFormat="1" applyFont="1" applyFill="1" applyBorder="1" applyAlignment="1">
      <alignment vertical="center" shrinkToFit="1"/>
      <protection/>
    </xf>
    <xf numFmtId="177" fontId="16" fillId="36" borderId="44" xfId="64" applyNumberFormat="1" applyFont="1" applyFill="1" applyBorder="1" applyAlignment="1" applyProtection="1">
      <alignment vertical="center" shrinkToFit="1"/>
      <protection/>
    </xf>
    <xf numFmtId="177" fontId="16" fillId="36" borderId="45" xfId="64" applyNumberFormat="1" applyFont="1" applyFill="1" applyBorder="1" applyAlignment="1" applyProtection="1">
      <alignment vertical="center" shrinkToFit="1"/>
      <protection/>
    </xf>
    <xf numFmtId="177" fontId="16" fillId="36" borderId="46" xfId="64" applyNumberFormat="1" applyFont="1" applyFill="1" applyBorder="1" applyAlignment="1" applyProtection="1">
      <alignment vertical="center" shrinkToFit="1"/>
      <protection/>
    </xf>
    <xf numFmtId="177" fontId="16" fillId="36" borderId="47" xfId="64" applyNumberFormat="1" applyFont="1" applyFill="1" applyBorder="1" applyAlignment="1" applyProtection="1">
      <alignment vertical="center" shrinkToFit="1"/>
      <protection/>
    </xf>
    <xf numFmtId="177" fontId="16" fillId="36" borderId="48" xfId="64" applyNumberFormat="1" applyFont="1" applyFill="1" applyBorder="1" applyAlignment="1" applyProtection="1">
      <alignment vertical="center" shrinkToFit="1"/>
      <protection/>
    </xf>
    <xf numFmtId="177" fontId="16" fillId="36" borderId="62" xfId="64" applyNumberFormat="1" applyFont="1" applyFill="1" applyBorder="1" applyAlignment="1" applyProtection="1">
      <alignment vertical="center" shrinkToFit="1"/>
      <protection/>
    </xf>
    <xf numFmtId="177" fontId="16" fillId="36" borderId="63" xfId="64" applyNumberFormat="1" applyFont="1" applyFill="1" applyBorder="1" applyAlignment="1" applyProtection="1">
      <alignment vertical="center" shrinkToFit="1"/>
      <protection/>
    </xf>
    <xf numFmtId="177" fontId="16" fillId="36" borderId="49" xfId="64" applyNumberFormat="1" applyFont="1" applyFill="1" applyBorder="1" applyAlignment="1" applyProtection="1">
      <alignment vertical="center" shrinkToFit="1"/>
      <protection/>
    </xf>
    <xf numFmtId="0" fontId="0" fillId="0" borderId="64" xfId="64" applyFont="1" applyBorder="1">
      <alignment vertical="center"/>
      <protection/>
    </xf>
    <xf numFmtId="0" fontId="0" fillId="0" borderId="65" xfId="64" applyFont="1" applyBorder="1">
      <alignment vertical="center"/>
      <protection/>
    </xf>
    <xf numFmtId="0" fontId="1" fillId="0" borderId="0" xfId="64" applyFont="1">
      <alignment vertical="center"/>
      <protection/>
    </xf>
    <xf numFmtId="0" fontId="0" fillId="0" borderId="0" xfId="0" applyAlignment="1">
      <alignment horizontal="center" vertical="top"/>
    </xf>
    <xf numFmtId="0" fontId="20" fillId="0" borderId="65" xfId="0" applyFont="1" applyBorder="1" applyAlignment="1">
      <alignment vertical="top"/>
    </xf>
    <xf numFmtId="0" fontId="20" fillId="0" borderId="0" xfId="0" applyFont="1" applyBorder="1" applyAlignment="1">
      <alignment vertical="top"/>
    </xf>
    <xf numFmtId="0" fontId="13" fillId="0" borderId="0" xfId="0" applyFont="1" applyAlignment="1">
      <alignment horizontal="right"/>
    </xf>
    <xf numFmtId="0" fontId="0" fillId="0" borderId="0" xfId="0" applyAlignment="1">
      <alignment/>
    </xf>
    <xf numFmtId="0" fontId="13" fillId="0" borderId="0" xfId="0" applyFont="1" applyAlignment="1">
      <alignment horizontal="left" wrapText="1"/>
    </xf>
    <xf numFmtId="0" fontId="0" fillId="0" borderId="0" xfId="0" applyAlignment="1">
      <alignment horizontal="right" vertical="top"/>
    </xf>
    <xf numFmtId="0" fontId="13" fillId="0" borderId="0" xfId="0" applyFont="1" applyAlignment="1">
      <alignment horizontal="left" vertical="top" indent="1"/>
    </xf>
    <xf numFmtId="0" fontId="1" fillId="0" borderId="0" xfId="64" applyFont="1">
      <alignment vertical="center"/>
      <protection/>
    </xf>
    <xf numFmtId="0" fontId="12" fillId="0" borderId="17" xfId="43" applyBorder="1" applyAlignment="1" applyProtection="1">
      <alignment horizontal="center" vertical="center"/>
      <protection/>
    </xf>
    <xf numFmtId="0" fontId="6" fillId="0" borderId="0" xfId="0" applyFont="1" applyBorder="1" applyAlignment="1">
      <alignment horizontal="left" vertical="center"/>
    </xf>
    <xf numFmtId="0" fontId="0" fillId="0" borderId="0" xfId="0" applyFill="1" applyAlignment="1">
      <alignment vertical="center"/>
    </xf>
    <xf numFmtId="0" fontId="12" fillId="0" borderId="17" xfId="43" applyFill="1" applyBorder="1" applyAlignment="1" applyProtection="1">
      <alignment vertical="center"/>
      <protection/>
    </xf>
    <xf numFmtId="0" fontId="14" fillId="0" borderId="0" xfId="64" applyFont="1" applyFill="1" applyBorder="1">
      <alignment vertical="center"/>
      <protection/>
    </xf>
    <xf numFmtId="0" fontId="0" fillId="0" borderId="0" xfId="0"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left" vertical="center"/>
    </xf>
    <xf numFmtId="0" fontId="5" fillId="0" borderId="66" xfId="0" applyFont="1" applyBorder="1" applyAlignment="1">
      <alignment horizontal="distributed" vertical="top" indent="10"/>
    </xf>
    <xf numFmtId="0" fontId="6" fillId="0" borderId="67" xfId="0" applyFont="1" applyBorder="1" applyAlignment="1">
      <alignment horizontal="distributed" vertical="center" indent="1"/>
    </xf>
    <xf numFmtId="0" fontId="6" fillId="0" borderId="68" xfId="0" applyFont="1" applyBorder="1" applyAlignment="1">
      <alignment horizontal="distributed" vertical="center" indent="1"/>
    </xf>
    <xf numFmtId="0" fontId="6" fillId="0" borderId="69" xfId="0" applyFont="1" applyBorder="1" applyAlignment="1">
      <alignment horizontal="distributed" vertical="center" indent="1"/>
    </xf>
    <xf numFmtId="0" fontId="7" fillId="0" borderId="70" xfId="0" applyFont="1" applyBorder="1" applyAlignment="1">
      <alignment horizontal="left" vertical="center" indent="1"/>
    </xf>
    <xf numFmtId="0" fontId="7" fillId="0" borderId="68" xfId="0" applyFont="1" applyBorder="1" applyAlignment="1">
      <alignment horizontal="left" vertical="center" indent="1"/>
    </xf>
    <xf numFmtId="0" fontId="7" fillId="0" borderId="71" xfId="0" applyFont="1" applyBorder="1" applyAlignment="1">
      <alignment horizontal="left" vertical="center" indent="1"/>
    </xf>
    <xf numFmtId="0" fontId="6" fillId="0" borderId="70" xfId="0" applyFont="1" applyBorder="1" applyAlignment="1">
      <alignment horizontal="center" vertical="center"/>
    </xf>
    <xf numFmtId="0" fontId="6" fillId="0" borderId="68" xfId="0" applyFont="1" applyBorder="1" applyAlignment="1">
      <alignment horizontal="center" vertical="center"/>
    </xf>
    <xf numFmtId="0" fontId="6" fillId="0" borderId="71" xfId="0" applyFont="1" applyBorder="1" applyAlignment="1">
      <alignment horizontal="center" vertical="center"/>
    </xf>
    <xf numFmtId="0" fontId="8" fillId="0" borderId="72" xfId="0" applyFont="1" applyBorder="1" applyAlignment="1">
      <alignment horizontal="left" vertical="center"/>
    </xf>
    <xf numFmtId="0" fontId="8" fillId="0" borderId="73" xfId="0" applyFont="1" applyBorder="1" applyAlignment="1">
      <alignment horizontal="left" vertical="center"/>
    </xf>
    <xf numFmtId="0" fontId="8" fillId="0" borderId="74" xfId="0" applyFont="1" applyBorder="1" applyAlignment="1">
      <alignment horizontal="left" vertical="center"/>
    </xf>
    <xf numFmtId="176" fontId="7" fillId="0" borderId="75" xfId="0" applyNumberFormat="1" applyFont="1" applyBorder="1" applyAlignment="1">
      <alignment horizontal="right" vertical="center"/>
    </xf>
    <xf numFmtId="176" fontId="7" fillId="0" borderId="65" xfId="0" applyNumberFormat="1" applyFont="1" applyBorder="1" applyAlignment="1">
      <alignment horizontal="right" vertical="center"/>
    </xf>
    <xf numFmtId="49" fontId="7" fillId="0" borderId="70" xfId="0" applyNumberFormat="1" applyFont="1" applyBorder="1" applyAlignment="1">
      <alignment horizontal="left" vertical="center" indent="1"/>
    </xf>
    <xf numFmtId="49" fontId="7" fillId="0" borderId="68" xfId="0" applyNumberFormat="1" applyFont="1" applyBorder="1" applyAlignment="1">
      <alignment horizontal="left" vertical="center" indent="1"/>
    </xf>
    <xf numFmtId="49" fontId="7" fillId="0" borderId="71" xfId="0" applyNumberFormat="1" applyFont="1" applyBorder="1" applyAlignment="1">
      <alignment horizontal="left" vertical="center" indent="1"/>
    </xf>
    <xf numFmtId="176" fontId="7" fillId="35" borderId="76" xfId="0" applyNumberFormat="1" applyFont="1" applyFill="1" applyBorder="1" applyAlignment="1">
      <alignment horizontal="center" vertical="center"/>
    </xf>
    <xf numFmtId="176" fontId="7" fillId="35" borderId="77" xfId="0" applyNumberFormat="1" applyFont="1" applyFill="1" applyBorder="1" applyAlignment="1">
      <alignment horizontal="center" vertical="center"/>
    </xf>
    <xf numFmtId="176" fontId="7" fillId="35" borderId="14" xfId="0" applyNumberFormat="1" applyFont="1" applyFill="1" applyBorder="1" applyAlignment="1">
      <alignment horizontal="center" vertical="center"/>
    </xf>
    <xf numFmtId="0" fontId="12" fillId="0" borderId="0" xfId="43" applyBorder="1" applyAlignment="1" applyProtection="1">
      <alignment horizontal="left" vertical="center"/>
      <protection/>
    </xf>
    <xf numFmtId="0" fontId="8" fillId="0" borderId="78" xfId="0" applyFont="1" applyBorder="1" applyAlignment="1">
      <alignment horizontal="left" vertical="center"/>
    </xf>
    <xf numFmtId="0" fontId="8" fillId="0" borderId="77" xfId="0" applyFont="1" applyBorder="1" applyAlignment="1">
      <alignment horizontal="left" vertical="center"/>
    </xf>
    <xf numFmtId="0" fontId="8" fillId="0" borderId="12" xfId="0" applyFont="1" applyBorder="1" applyAlignment="1">
      <alignment horizontal="left" vertical="center"/>
    </xf>
    <xf numFmtId="0" fontId="8" fillId="0" borderId="79" xfId="0" applyFont="1" applyBorder="1" applyAlignment="1">
      <alignment horizontal="left" vertical="center" indent="1"/>
    </xf>
    <xf numFmtId="0" fontId="8" fillId="0" borderId="80" xfId="0" applyFont="1" applyBorder="1" applyAlignment="1">
      <alignment horizontal="left" vertical="center" indent="1"/>
    </xf>
    <xf numFmtId="176" fontId="7" fillId="37" borderId="76" xfId="0" applyNumberFormat="1" applyFont="1" applyFill="1" applyBorder="1" applyAlignment="1">
      <alignment horizontal="right" vertical="center"/>
    </xf>
    <xf numFmtId="176" fontId="7" fillId="37" borderId="77" xfId="0" applyNumberFormat="1" applyFont="1" applyFill="1" applyBorder="1" applyAlignment="1">
      <alignment horizontal="right" vertical="center"/>
    </xf>
    <xf numFmtId="176" fontId="7" fillId="0" borderId="76" xfId="0" applyNumberFormat="1" applyFont="1" applyBorder="1" applyAlignment="1">
      <alignment horizontal="right" vertical="center"/>
    </xf>
    <xf numFmtId="176" fontId="7" fillId="0" borderId="77" xfId="0" applyNumberFormat="1" applyFont="1" applyBorder="1" applyAlignment="1">
      <alignment horizontal="right" vertical="center"/>
    </xf>
    <xf numFmtId="0" fontId="8" fillId="0" borderId="78" xfId="0" applyFont="1" applyBorder="1" applyAlignment="1">
      <alignment horizontal="distributed" vertical="center" indent="1"/>
    </xf>
    <xf numFmtId="0" fontId="8" fillId="0" borderId="77" xfId="0" applyFont="1" applyBorder="1" applyAlignment="1">
      <alignment horizontal="distributed" vertical="center" indent="1"/>
    </xf>
    <xf numFmtId="0" fontId="8" fillId="0" borderId="79" xfId="0" applyFont="1" applyBorder="1" applyAlignment="1">
      <alignment horizontal="distributed" vertical="center" indent="1"/>
    </xf>
    <xf numFmtId="0" fontId="8" fillId="0" borderId="80" xfId="0" applyFont="1" applyBorder="1" applyAlignment="1">
      <alignment horizontal="distributed" vertical="center" indent="1"/>
    </xf>
    <xf numFmtId="176" fontId="7" fillId="0" borderId="81" xfId="0" applyNumberFormat="1" applyFont="1" applyFill="1" applyBorder="1" applyAlignment="1">
      <alignment horizontal="right" vertical="center"/>
    </xf>
    <xf numFmtId="176" fontId="7" fillId="0" borderId="80" xfId="0" applyNumberFormat="1" applyFont="1" applyFill="1" applyBorder="1" applyAlignment="1">
      <alignment horizontal="right" vertical="center"/>
    </xf>
    <xf numFmtId="176" fontId="7" fillId="0" borderId="81" xfId="0" applyNumberFormat="1" applyFont="1" applyBorder="1" applyAlignment="1">
      <alignment horizontal="right" vertical="center"/>
    </xf>
    <xf numFmtId="176" fontId="7" fillId="0" borderId="80" xfId="0" applyNumberFormat="1" applyFont="1" applyBorder="1" applyAlignment="1">
      <alignment horizontal="right" vertical="center"/>
    </xf>
    <xf numFmtId="0" fontId="8" fillId="0" borderId="82" xfId="0" applyFont="1" applyBorder="1" applyAlignment="1">
      <alignment horizontal="distributed" vertical="center" indent="1"/>
    </xf>
    <xf numFmtId="0" fontId="8" fillId="0" borderId="83" xfId="0" applyFont="1" applyBorder="1" applyAlignment="1">
      <alignment horizontal="distributed" vertical="center" indent="1"/>
    </xf>
    <xf numFmtId="176" fontId="7" fillId="0" borderId="84" xfId="0" applyNumberFormat="1" applyFont="1" applyBorder="1" applyAlignment="1">
      <alignment horizontal="right" vertical="center"/>
    </xf>
    <xf numFmtId="176" fontId="7" fillId="0" borderId="83" xfId="0" applyNumberFormat="1" applyFont="1" applyBorder="1" applyAlignment="1">
      <alignment horizontal="right" vertical="center"/>
    </xf>
    <xf numFmtId="0" fontId="16" fillId="0" borderId="64" xfId="64" applyFont="1" applyFill="1" applyBorder="1" applyAlignment="1">
      <alignment horizontal="center" vertical="center"/>
      <protection/>
    </xf>
    <xf numFmtId="0" fontId="16" fillId="0" borderId="65" xfId="64" applyFont="1" applyFill="1" applyBorder="1" applyAlignment="1">
      <alignment horizontal="center" vertical="center"/>
      <protection/>
    </xf>
    <xf numFmtId="0" fontId="16" fillId="0" borderId="11" xfId="64" applyFont="1" applyFill="1" applyBorder="1" applyAlignment="1">
      <alignment horizontal="center" vertical="center"/>
      <protection/>
    </xf>
    <xf numFmtId="0" fontId="16" fillId="0" borderId="17" xfId="64" applyFont="1" applyFill="1" applyBorder="1" applyAlignment="1">
      <alignment horizontal="center" vertical="center"/>
      <protection/>
    </xf>
    <xf numFmtId="0" fontId="16" fillId="0" borderId="0" xfId="64" applyFont="1" applyFill="1" applyBorder="1" applyAlignment="1">
      <alignment horizontal="center" vertical="center"/>
      <protection/>
    </xf>
    <xf numFmtId="0" fontId="16" fillId="0" borderId="85" xfId="64" applyFont="1" applyFill="1" applyBorder="1" applyAlignment="1">
      <alignment horizontal="center" vertical="center"/>
      <protection/>
    </xf>
    <xf numFmtId="0" fontId="16" fillId="0" borderId="86" xfId="64" applyFont="1" applyFill="1" applyBorder="1" applyAlignment="1">
      <alignment horizontal="center" vertical="center"/>
      <protection/>
    </xf>
    <xf numFmtId="0" fontId="16" fillId="0" borderId="66" xfId="64" applyFont="1" applyFill="1" applyBorder="1" applyAlignment="1">
      <alignment horizontal="center" vertical="center"/>
      <protection/>
    </xf>
    <xf numFmtId="0" fontId="16" fillId="0" borderId="87" xfId="64" applyFont="1" applyFill="1" applyBorder="1" applyAlignment="1">
      <alignment horizontal="center" vertical="center"/>
      <protection/>
    </xf>
    <xf numFmtId="0" fontId="16" fillId="0" borderId="88" xfId="64" applyFont="1" applyFill="1" applyBorder="1" applyAlignment="1">
      <alignment horizontal="center" vertical="center" wrapText="1"/>
      <protection/>
    </xf>
    <xf numFmtId="0" fontId="16" fillId="0" borderId="89" xfId="64" applyFont="1" applyFill="1" applyBorder="1" applyAlignment="1">
      <alignment horizontal="center" vertical="center" wrapText="1"/>
      <protection/>
    </xf>
    <xf numFmtId="0" fontId="16" fillId="0" borderId="90" xfId="64" applyFont="1" applyFill="1" applyBorder="1" applyAlignment="1">
      <alignment horizontal="center" vertical="center" wrapText="1"/>
      <protection/>
    </xf>
    <xf numFmtId="0" fontId="16" fillId="0" borderId="74" xfId="64" applyFont="1" applyFill="1" applyBorder="1" applyAlignment="1">
      <alignment horizontal="center" vertical="center"/>
      <protection/>
    </xf>
    <xf numFmtId="0" fontId="16" fillId="0" borderId="91" xfId="64" applyFont="1" applyFill="1" applyBorder="1" applyAlignment="1">
      <alignment horizontal="center" vertical="center"/>
      <protection/>
    </xf>
    <xf numFmtId="0" fontId="16" fillId="0" borderId="92" xfId="64" applyFont="1" applyFill="1" applyBorder="1" applyAlignment="1">
      <alignment horizontal="center" vertical="center" wrapText="1"/>
      <protection/>
    </xf>
    <xf numFmtId="0" fontId="0" fillId="0" borderId="93" xfId="62" applyFill="1" applyBorder="1" applyAlignment="1">
      <alignment horizontal="center" vertical="center"/>
      <protection/>
    </xf>
    <xf numFmtId="0" fontId="16" fillId="0" borderId="81" xfId="64" applyFont="1" applyFill="1" applyBorder="1" applyAlignment="1">
      <alignment horizontal="center" vertical="center" shrinkToFit="1"/>
      <protection/>
    </xf>
    <xf numFmtId="0" fontId="16" fillId="0" borderId="80" xfId="64" applyFont="1" applyFill="1" applyBorder="1" applyAlignment="1">
      <alignment horizontal="center" vertical="center" shrinkToFit="1"/>
      <protection/>
    </xf>
    <xf numFmtId="0" fontId="16" fillId="0" borderId="73" xfId="64" applyFont="1" applyFill="1" applyBorder="1" applyAlignment="1">
      <alignment horizontal="center" vertical="center"/>
      <protection/>
    </xf>
    <xf numFmtId="0" fontId="16" fillId="0" borderId="94" xfId="64" applyFont="1" applyFill="1" applyBorder="1" applyAlignment="1">
      <alignment horizontal="center" vertical="center"/>
      <protection/>
    </xf>
    <xf numFmtId="0" fontId="16" fillId="0" borderId="95" xfId="64" applyFont="1" applyFill="1" applyBorder="1" applyAlignment="1">
      <alignment horizontal="center" vertical="center"/>
      <protection/>
    </xf>
    <xf numFmtId="0" fontId="16" fillId="0" borderId="96" xfId="64" applyFont="1" applyFill="1" applyBorder="1" applyAlignment="1">
      <alignment horizontal="center" vertical="center"/>
      <protection/>
    </xf>
    <xf numFmtId="0" fontId="16" fillId="0" borderId="79" xfId="64" applyFont="1" applyFill="1" applyBorder="1" applyAlignment="1">
      <alignment horizontal="center" vertical="center" shrinkToFit="1"/>
      <protection/>
    </xf>
    <xf numFmtId="0" fontId="16" fillId="0" borderId="97" xfId="64" applyFont="1" applyFill="1" applyBorder="1" applyAlignment="1">
      <alignment horizontal="center" vertical="center" wrapText="1"/>
      <protection/>
    </xf>
    <xf numFmtId="0" fontId="0" fillId="0" borderId="98" xfId="62" applyFill="1" applyBorder="1" applyAlignment="1">
      <alignment horizontal="center" vertical="center"/>
      <protection/>
    </xf>
    <xf numFmtId="0" fontId="16" fillId="0" borderId="99" xfId="64" applyFont="1" applyFill="1" applyBorder="1" applyAlignment="1">
      <alignment horizontal="center" vertical="center" shrinkToFit="1"/>
      <protection/>
    </xf>
    <xf numFmtId="0" fontId="16" fillId="0" borderId="100" xfId="64" applyFont="1" applyFill="1" applyBorder="1" applyAlignment="1">
      <alignment horizontal="center" vertical="center" shrinkToFit="1"/>
      <protection/>
    </xf>
    <xf numFmtId="0" fontId="16" fillId="0" borderId="16" xfId="64" applyFont="1" applyFill="1" applyBorder="1" applyAlignment="1">
      <alignment horizontal="center" vertical="center" wrapText="1"/>
      <protection/>
    </xf>
    <xf numFmtId="0" fontId="0" fillId="0" borderId="87" xfId="62" applyFill="1" applyBorder="1" applyAlignment="1">
      <alignment horizontal="center" vertical="center"/>
      <protection/>
    </xf>
    <xf numFmtId="0" fontId="16" fillId="0" borderId="101" xfId="64" applyFont="1" applyFill="1" applyBorder="1" applyAlignment="1">
      <alignment horizontal="center" vertical="center"/>
      <protection/>
    </xf>
    <xf numFmtId="0" fontId="16" fillId="0" borderId="102" xfId="64" applyFont="1" applyFill="1" applyBorder="1" applyAlignment="1">
      <alignment horizontal="center" vertical="center"/>
      <protection/>
    </xf>
    <xf numFmtId="0" fontId="16" fillId="0" borderId="103" xfId="64" applyFont="1" applyFill="1" applyBorder="1" applyAlignment="1">
      <alignment horizontal="center" vertical="center"/>
      <protection/>
    </xf>
    <xf numFmtId="0" fontId="16" fillId="0" borderId="104" xfId="64" applyFont="1" applyFill="1" applyBorder="1" applyAlignment="1">
      <alignment horizontal="center" vertical="center"/>
      <protection/>
    </xf>
    <xf numFmtId="0" fontId="16" fillId="0" borderId="105" xfId="64" applyFont="1" applyFill="1" applyBorder="1" applyAlignment="1">
      <alignment horizontal="center" vertical="center"/>
      <protection/>
    </xf>
    <xf numFmtId="0" fontId="16" fillId="0" borderId="106" xfId="64" applyFont="1" applyFill="1" applyBorder="1" applyAlignment="1">
      <alignment horizontal="center" vertical="center"/>
      <protection/>
    </xf>
    <xf numFmtId="0" fontId="16" fillId="0" borderId="107" xfId="64" applyFont="1" applyFill="1" applyBorder="1" applyAlignment="1" applyProtection="1">
      <alignment horizontal="center" vertical="center"/>
      <protection/>
    </xf>
    <xf numFmtId="0" fontId="16" fillId="0" borderId="45" xfId="64" applyFont="1" applyFill="1" applyBorder="1" applyAlignment="1" applyProtection="1">
      <alignment horizontal="center" vertical="center"/>
      <protection/>
    </xf>
    <xf numFmtId="0" fontId="16" fillId="0" borderId="108" xfId="64" applyFont="1" applyFill="1" applyBorder="1" applyAlignment="1" applyProtection="1">
      <alignment horizontal="center" vertical="center"/>
      <protection/>
    </xf>
    <xf numFmtId="0" fontId="0" fillId="0" borderId="45" xfId="62" applyFill="1" applyBorder="1" applyAlignment="1" applyProtection="1">
      <alignment vertical="center"/>
      <protection/>
    </xf>
    <xf numFmtId="0" fontId="0" fillId="0" borderId="108" xfId="62" applyFill="1" applyBorder="1" applyAlignment="1" applyProtection="1">
      <alignment vertical="center"/>
      <protection/>
    </xf>
    <xf numFmtId="0" fontId="0" fillId="0" borderId="72" xfId="64" applyFont="1" applyFill="1" applyBorder="1" applyAlignment="1">
      <alignment horizontal="center" vertical="center" shrinkToFit="1"/>
      <protection/>
    </xf>
    <xf numFmtId="0" fontId="0" fillId="0" borderId="73" xfId="62" applyFont="1" applyFill="1" applyBorder="1" applyAlignment="1">
      <alignment vertical="center" shrinkToFit="1"/>
      <protection/>
    </xf>
    <xf numFmtId="0" fontId="0" fillId="0" borderId="74" xfId="62" applyFont="1" applyFill="1" applyBorder="1" applyAlignment="1">
      <alignment vertical="center" shrinkToFit="1"/>
      <protection/>
    </xf>
    <xf numFmtId="0" fontId="0" fillId="0" borderId="109" xfId="64" applyFont="1" applyFill="1" applyBorder="1" applyAlignment="1">
      <alignment horizontal="center" vertical="center" shrinkToFit="1"/>
      <protection/>
    </xf>
    <xf numFmtId="0" fontId="0" fillId="0" borderId="91" xfId="64" applyFont="1" applyFill="1" applyBorder="1" applyAlignment="1">
      <alignment horizontal="center" vertical="center" shrinkToFit="1"/>
      <protection/>
    </xf>
    <xf numFmtId="0" fontId="0" fillId="0" borderId="91" xfId="62" applyFont="1" applyFill="1" applyBorder="1" applyAlignment="1">
      <alignment vertical="center" shrinkToFit="1"/>
      <protection/>
    </xf>
    <xf numFmtId="0" fontId="0" fillId="0" borderId="96" xfId="62" applyFont="1" applyFill="1" applyBorder="1" applyAlignment="1">
      <alignment vertical="center" shrinkToFit="1"/>
      <protection/>
    </xf>
    <xf numFmtId="0" fontId="0" fillId="0" borderId="73" xfId="62" applyFont="1" applyFill="1" applyBorder="1" applyAlignment="1">
      <alignment horizontal="center" vertical="center" shrinkToFit="1"/>
      <protection/>
    </xf>
    <xf numFmtId="0" fontId="0" fillId="0" borderId="74" xfId="62" applyFont="1" applyFill="1" applyBorder="1" applyAlignment="1">
      <alignment horizontal="center" vertical="center" shrinkToFit="1"/>
      <protection/>
    </xf>
    <xf numFmtId="0" fontId="0" fillId="0" borderId="72" xfId="64" applyFont="1" applyFill="1" applyBorder="1" applyAlignment="1">
      <alignment horizontal="center" vertical="center" shrinkToFit="1"/>
      <protection/>
    </xf>
    <xf numFmtId="0" fontId="0" fillId="0" borderId="110" xfId="62" applyFont="1" applyFill="1" applyBorder="1" applyAlignment="1">
      <alignment vertical="center" shrinkToFit="1"/>
      <protection/>
    </xf>
    <xf numFmtId="0" fontId="0" fillId="0" borderId="79" xfId="64" applyFont="1" applyFill="1" applyBorder="1" applyAlignment="1">
      <alignment horizontal="center" vertical="center" wrapText="1"/>
      <protection/>
    </xf>
    <xf numFmtId="0" fontId="0" fillId="0" borderId="15" xfId="62" applyFont="1" applyFill="1" applyBorder="1" applyAlignment="1">
      <alignment horizontal="center" vertical="center"/>
      <protection/>
    </xf>
    <xf numFmtId="0" fontId="0" fillId="0" borderId="111" xfId="62" applyFont="1" applyFill="1" applyBorder="1" applyAlignment="1">
      <alignment horizontal="center" vertical="center"/>
      <protection/>
    </xf>
    <xf numFmtId="0" fontId="0" fillId="0" borderId="112" xfId="62" applyFont="1" applyFill="1" applyBorder="1" applyAlignment="1">
      <alignment horizontal="center" vertical="center"/>
      <protection/>
    </xf>
    <xf numFmtId="0" fontId="0" fillId="0" borderId="10" xfId="64" applyFont="1" applyFill="1" applyBorder="1" applyAlignment="1">
      <alignment horizontal="center" vertical="center" wrapText="1"/>
      <protection/>
    </xf>
    <xf numFmtId="0" fontId="0" fillId="0" borderId="10" xfId="64" applyFont="1" applyFill="1" applyBorder="1" applyAlignment="1">
      <alignment horizontal="center" vertical="center"/>
      <protection/>
    </xf>
    <xf numFmtId="0" fontId="0" fillId="0" borderId="10" xfId="62" applyFont="1" applyFill="1" applyBorder="1" applyAlignment="1">
      <alignment horizontal="center" vertical="center"/>
      <protection/>
    </xf>
    <xf numFmtId="0" fontId="0" fillId="0" borderId="113" xfId="62" applyFont="1" applyFill="1" applyBorder="1" applyAlignment="1">
      <alignment horizontal="center" vertical="center"/>
      <protection/>
    </xf>
    <xf numFmtId="0" fontId="0" fillId="0" borderId="114" xfId="64" applyFont="1" applyFill="1" applyBorder="1" applyAlignment="1">
      <alignment horizontal="center" vertical="center" wrapText="1"/>
      <protection/>
    </xf>
    <xf numFmtId="0" fontId="0" fillId="0" borderId="114" xfId="64" applyFont="1" applyFill="1" applyBorder="1" applyAlignment="1">
      <alignment horizontal="center" vertical="center"/>
      <protection/>
    </xf>
    <xf numFmtId="0" fontId="18" fillId="0" borderId="114" xfId="64" applyFont="1" applyFill="1" applyBorder="1" applyAlignment="1">
      <alignment horizontal="center" vertical="center" wrapText="1"/>
      <protection/>
    </xf>
    <xf numFmtId="0" fontId="0" fillId="0" borderId="81" xfId="64" applyFont="1" applyFill="1" applyBorder="1" applyAlignment="1">
      <alignment horizontal="center" vertical="center" wrapText="1"/>
      <protection/>
    </xf>
    <xf numFmtId="0" fontId="0" fillId="0" borderId="80" xfId="62" applyFont="1" applyFill="1" applyBorder="1" applyAlignment="1">
      <alignment horizontal="center" vertical="center"/>
      <protection/>
    </xf>
    <xf numFmtId="0" fontId="0" fillId="0" borderId="115" xfId="62" applyFont="1" applyFill="1" applyBorder="1" applyAlignment="1">
      <alignment horizontal="center" vertical="center"/>
      <protection/>
    </xf>
    <xf numFmtId="0" fontId="0" fillId="0" borderId="116" xfId="62" applyFont="1" applyFill="1" applyBorder="1" applyAlignment="1">
      <alignment horizontal="center" vertical="center"/>
      <protection/>
    </xf>
    <xf numFmtId="0" fontId="19" fillId="0" borderId="79" xfId="64" applyFont="1" applyFill="1" applyBorder="1" applyAlignment="1">
      <alignment horizontal="center" vertical="center" wrapText="1"/>
      <protection/>
    </xf>
    <xf numFmtId="0" fontId="0" fillId="0" borderId="80" xfId="62" applyFont="1" applyFill="1" applyBorder="1" applyAlignment="1">
      <alignment vertical="center"/>
      <protection/>
    </xf>
    <xf numFmtId="0" fontId="0" fillId="0" borderId="16" xfId="62" applyFont="1" applyFill="1" applyBorder="1" applyAlignment="1">
      <alignment vertical="center"/>
      <protection/>
    </xf>
    <xf numFmtId="0" fontId="0" fillId="0" borderId="111" xfId="62" applyFont="1" applyFill="1" applyBorder="1" applyAlignment="1">
      <alignment vertical="center"/>
      <protection/>
    </xf>
    <xf numFmtId="0" fontId="0" fillId="0" borderId="116" xfId="62" applyFont="1" applyFill="1" applyBorder="1" applyAlignment="1">
      <alignment vertical="center"/>
      <protection/>
    </xf>
    <xf numFmtId="0" fontId="0" fillId="0" borderId="117" xfId="62" applyFont="1" applyFill="1" applyBorder="1" applyAlignment="1">
      <alignment vertical="center"/>
      <protection/>
    </xf>
    <xf numFmtId="177" fontId="0" fillId="35" borderId="79" xfId="64" applyNumberFormat="1" applyFont="1" applyFill="1" applyBorder="1" applyAlignment="1">
      <alignment vertical="center"/>
      <protection/>
    </xf>
    <xf numFmtId="0" fontId="0" fillId="35" borderId="15" xfId="62" applyFont="1" applyFill="1" applyBorder="1" applyAlignment="1">
      <alignment vertical="center"/>
      <protection/>
    </xf>
    <xf numFmtId="0" fontId="0" fillId="35" borderId="86" xfId="62" applyFont="1" applyFill="1" applyBorder="1" applyAlignment="1">
      <alignment vertical="center"/>
      <protection/>
    </xf>
    <xf numFmtId="0" fontId="0" fillId="35" borderId="118" xfId="62" applyFont="1" applyFill="1" applyBorder="1" applyAlignment="1">
      <alignment vertical="center"/>
      <protection/>
    </xf>
    <xf numFmtId="178" fontId="0" fillId="35" borderId="10" xfId="64" applyNumberFormat="1" applyFont="1" applyFill="1" applyBorder="1" applyAlignment="1">
      <alignment vertical="center"/>
      <protection/>
    </xf>
    <xf numFmtId="178" fontId="0" fillId="35" borderId="10" xfId="62" applyNumberFormat="1" applyFont="1" applyFill="1" applyBorder="1" applyAlignment="1">
      <alignment vertical="center"/>
      <protection/>
    </xf>
    <xf numFmtId="178" fontId="0" fillId="35" borderId="19" xfId="62" applyNumberFormat="1" applyFont="1" applyFill="1" applyBorder="1" applyAlignment="1">
      <alignment vertical="center"/>
      <protection/>
    </xf>
    <xf numFmtId="0" fontId="0" fillId="35" borderId="10" xfId="62" applyFont="1" applyFill="1" applyBorder="1" applyAlignment="1">
      <alignment vertical="center"/>
      <protection/>
    </xf>
    <xf numFmtId="0" fontId="0" fillId="35" borderId="113" xfId="62" applyFont="1" applyFill="1" applyBorder="1" applyAlignment="1">
      <alignment vertical="center"/>
      <protection/>
    </xf>
    <xf numFmtId="0" fontId="0" fillId="35" borderId="19" xfId="62" applyFont="1" applyFill="1" applyBorder="1" applyAlignment="1">
      <alignment vertical="center"/>
      <protection/>
    </xf>
    <xf numFmtId="0" fontId="0" fillId="35" borderId="119" xfId="62" applyFont="1" applyFill="1" applyBorder="1" applyAlignment="1">
      <alignment vertical="center"/>
      <protection/>
    </xf>
    <xf numFmtId="177" fontId="0" fillId="35" borderId="114" xfId="64" applyNumberFormat="1" applyFont="1" applyFill="1" applyBorder="1" applyAlignment="1">
      <alignment vertical="center"/>
      <protection/>
    </xf>
    <xf numFmtId="177" fontId="0" fillId="35" borderId="10" xfId="64" applyNumberFormat="1" applyFont="1" applyFill="1" applyBorder="1" applyAlignment="1">
      <alignment vertical="center"/>
      <protection/>
    </xf>
    <xf numFmtId="177" fontId="0" fillId="35" borderId="10" xfId="62" applyNumberFormat="1" applyFont="1" applyFill="1" applyBorder="1" applyAlignment="1">
      <alignment vertical="center"/>
      <protection/>
    </xf>
    <xf numFmtId="177" fontId="0" fillId="35" borderId="120" xfId="62" applyNumberFormat="1" applyFont="1" applyFill="1" applyBorder="1" applyAlignment="1">
      <alignment vertical="center"/>
      <protection/>
    </xf>
    <xf numFmtId="177" fontId="0" fillId="35" borderId="19" xfId="62" applyNumberFormat="1" applyFont="1" applyFill="1" applyBorder="1" applyAlignment="1">
      <alignment vertical="center"/>
      <protection/>
    </xf>
    <xf numFmtId="0" fontId="0" fillId="0" borderId="69" xfId="64" applyFont="1" applyBorder="1" applyAlignment="1">
      <alignment vertical="center"/>
      <protection/>
    </xf>
    <xf numFmtId="0" fontId="0" fillId="0" borderId="121" xfId="64" applyFont="1" applyBorder="1" applyAlignment="1">
      <alignment vertical="center"/>
      <protection/>
    </xf>
    <xf numFmtId="0" fontId="0" fillId="0" borderId="122" xfId="64" applyFont="1" applyBorder="1" applyAlignment="1">
      <alignment vertical="center"/>
      <protection/>
    </xf>
    <xf numFmtId="0" fontId="0" fillId="0" borderId="65" xfId="64" applyFont="1" applyBorder="1" applyAlignment="1">
      <alignment horizontal="right" vertical="center" wrapText="1"/>
      <protection/>
    </xf>
    <xf numFmtId="0" fontId="0" fillId="0" borderId="65" xfId="64" applyFont="1" applyBorder="1" applyAlignment="1">
      <alignment horizontal="right" vertical="center"/>
      <protection/>
    </xf>
    <xf numFmtId="178" fontId="0" fillId="35" borderId="10" xfId="64" applyNumberFormat="1" applyFont="1" applyFill="1" applyBorder="1" applyAlignment="1">
      <alignment vertical="center" shrinkToFit="1"/>
      <protection/>
    </xf>
    <xf numFmtId="178" fontId="0" fillId="35" borderId="10" xfId="62" applyNumberFormat="1" applyFont="1" applyFill="1" applyBorder="1" applyAlignment="1">
      <alignment vertical="center" shrinkToFit="1"/>
      <protection/>
    </xf>
    <xf numFmtId="178" fontId="0" fillId="35" borderId="19" xfId="62" applyNumberFormat="1" applyFont="1" applyFill="1" applyBorder="1" applyAlignment="1">
      <alignment vertical="center" shrinkToFit="1"/>
      <protection/>
    </xf>
    <xf numFmtId="178" fontId="0" fillId="35" borderId="81" xfId="64" applyNumberFormat="1" applyFont="1" applyFill="1" applyBorder="1" applyAlignment="1">
      <alignment vertical="center"/>
      <protection/>
    </xf>
    <xf numFmtId="0" fontId="0" fillId="35" borderId="80" xfId="62" applyFont="1" applyFill="1" applyBorder="1" applyAlignment="1">
      <alignment vertical="center"/>
      <protection/>
    </xf>
    <xf numFmtId="0" fontId="0" fillId="35" borderId="123" xfId="62" applyFont="1" applyFill="1" applyBorder="1" applyAlignment="1">
      <alignment vertical="center"/>
      <protection/>
    </xf>
    <xf numFmtId="0" fontId="0" fillId="35" borderId="66" xfId="62" applyFont="1" applyFill="1" applyBorder="1" applyAlignment="1">
      <alignment vertical="center"/>
      <protection/>
    </xf>
    <xf numFmtId="176" fontId="0" fillId="35" borderId="79" xfId="64" applyNumberFormat="1" applyFont="1" applyFill="1" applyBorder="1" applyAlignment="1">
      <alignment vertical="center"/>
      <protection/>
    </xf>
    <xf numFmtId="0" fontId="0" fillId="35" borderId="16" xfId="62" applyFont="1" applyFill="1" applyBorder="1" applyAlignment="1">
      <alignment vertical="center"/>
      <protection/>
    </xf>
    <xf numFmtId="0" fontId="0" fillId="35" borderId="87" xfId="62" applyFont="1" applyFill="1" applyBorder="1" applyAlignment="1">
      <alignment vertical="center"/>
      <protection/>
    </xf>
    <xf numFmtId="0" fontId="13" fillId="0" borderId="0" xfId="0" applyFont="1" applyAlignment="1">
      <alignment horizontal="left" vertical="center"/>
    </xf>
    <xf numFmtId="0" fontId="13" fillId="0" borderId="0" xfId="0" applyFont="1" applyAlignment="1">
      <alignment horizontal="left"/>
    </xf>
    <xf numFmtId="0" fontId="13" fillId="0" borderId="0" xfId="0" applyFont="1" applyAlignment="1">
      <alignment horizontal="left" wrapText="1"/>
    </xf>
    <xf numFmtId="0" fontId="0" fillId="0" borderId="124" xfId="64" applyFont="1" applyBorder="1" applyAlignment="1">
      <alignment vertical="center"/>
      <protection/>
    </xf>
    <xf numFmtId="176" fontId="0" fillId="35" borderId="121" xfId="64" applyNumberFormat="1" applyFont="1" applyFill="1" applyBorder="1" applyAlignment="1">
      <alignment horizontal="center" vertical="center"/>
      <protection/>
    </xf>
    <xf numFmtId="176" fontId="0" fillId="35" borderId="70" xfId="64" applyNumberFormat="1" applyFont="1" applyFill="1" applyBorder="1" applyAlignment="1">
      <alignment horizontal="center" vertical="center"/>
      <protection/>
    </xf>
    <xf numFmtId="176" fontId="58" fillId="0" borderId="81" xfId="0" applyNumberFormat="1" applyFont="1" applyBorder="1" applyAlignment="1">
      <alignment horizontal="right" vertical="center"/>
    </xf>
    <xf numFmtId="176" fontId="58" fillId="0" borderId="80" xfId="0" applyNumberFormat="1" applyFont="1" applyBorder="1" applyAlignment="1">
      <alignment horizontal="right" vertical="center"/>
    </xf>
    <xf numFmtId="176" fontId="58" fillId="0" borderId="84" xfId="0" applyNumberFormat="1" applyFont="1" applyBorder="1" applyAlignment="1">
      <alignment horizontal="right" vertical="center"/>
    </xf>
    <xf numFmtId="176" fontId="58" fillId="0" borderId="83" xfId="0" applyNumberFormat="1" applyFont="1" applyBorder="1" applyAlignment="1">
      <alignment horizontal="right"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_180610加算の様式" xfId="64"/>
    <cellStyle name="標準_③-２加算様式（就労）" xfId="65"/>
    <cellStyle name="Followed Hyperlink" xfId="66"/>
    <cellStyle name="良い" xfId="67"/>
  </cellStyles>
  <dxfs count="98">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0</xdr:colOff>
      <xdr:row>88</xdr:row>
      <xdr:rowOff>0</xdr:rowOff>
    </xdr:from>
    <xdr:to>
      <xdr:col>31</xdr:col>
      <xdr:colOff>0</xdr:colOff>
      <xdr:row>88</xdr:row>
      <xdr:rowOff>0</xdr:rowOff>
    </xdr:to>
    <xdr:sp>
      <xdr:nvSpPr>
        <xdr:cNvPr id="1" name="AutoShape 1"/>
        <xdr:cNvSpPr>
          <a:spLocks/>
        </xdr:cNvSpPr>
      </xdr:nvSpPr>
      <xdr:spPr>
        <a:xfrm>
          <a:off x="15335250" y="15249525"/>
          <a:ext cx="0" cy="0"/>
        </a:xfrm>
        <a:prstGeom prst="wedgeRectCallout">
          <a:avLst>
            <a:gd name="adj1" fmla="val -55032"/>
            <a:gd name="adj2" fmla="val 84666"/>
          </a:avLst>
        </a:prstGeom>
        <a:solidFill>
          <a:srgbClr val="FFFFE1"/>
        </a:solidFill>
        <a:ln w="9525" cmpd="sng">
          <a:solidFill>
            <a:srgbClr val="000000"/>
          </a:solidFill>
          <a:headEnd type="none"/>
          <a:tailEnd type="none"/>
        </a:ln>
      </xdr:spPr>
      <xdr:txBody>
        <a:bodyPr vertOverflow="clip" wrap="square" lIns="90000" tIns="82800" rIns="90000" bIns="82800"/>
        <a:p>
          <a:pPr algn="l">
            <a:defRPr/>
          </a:pPr>
          <a:r>
            <a:rPr lang="en-US" cap="none" sz="1100" b="0" i="0" u="none" baseline="0">
              <a:solidFill>
                <a:srgbClr val="000000"/>
              </a:solidFill>
              <a:latin typeface="ＭＳ Ｐゴシック"/>
              <a:ea typeface="ＭＳ Ｐゴシック"/>
              <a:cs typeface="ＭＳ Ｐゴシック"/>
            </a:rPr>
            <a:t>常勤の従業者が週に勤務すべき時間数（イ）</a:t>
          </a:r>
        </a:p>
      </xdr:txBody>
    </xdr:sp>
    <xdr:clientData/>
  </xdr:twoCellAnchor>
  <xdr:twoCellAnchor>
    <xdr:from>
      <xdr:col>31</xdr:col>
      <xdr:colOff>0</xdr:colOff>
      <xdr:row>88</xdr:row>
      <xdr:rowOff>0</xdr:rowOff>
    </xdr:from>
    <xdr:to>
      <xdr:col>31</xdr:col>
      <xdr:colOff>0</xdr:colOff>
      <xdr:row>88</xdr:row>
      <xdr:rowOff>0</xdr:rowOff>
    </xdr:to>
    <xdr:sp>
      <xdr:nvSpPr>
        <xdr:cNvPr id="2" name="AutoShape 2"/>
        <xdr:cNvSpPr>
          <a:spLocks/>
        </xdr:cNvSpPr>
      </xdr:nvSpPr>
      <xdr:spPr>
        <a:xfrm>
          <a:off x="15335250" y="15249525"/>
          <a:ext cx="0" cy="0"/>
        </a:xfrm>
        <a:prstGeom prst="wedgeRectCallout">
          <a:avLst>
            <a:gd name="adj1" fmla="val 55171"/>
            <a:gd name="adj2" fmla="val -269643"/>
          </a:avLst>
        </a:prstGeom>
        <a:solidFill>
          <a:srgbClr val="FFFFE1"/>
        </a:solidFill>
        <a:ln w="9525" cmpd="sng">
          <a:solidFill>
            <a:srgbClr val="000000"/>
          </a:solidFill>
          <a:headEnd type="none"/>
          <a:tailEnd type="none"/>
        </a:ln>
      </xdr:spPr>
      <xdr:txBody>
        <a:bodyPr vertOverflow="clip" wrap="square" lIns="90000" tIns="82800" rIns="90000" bIns="82800" anchor="ctr"/>
        <a:p>
          <a:pPr algn="l">
            <a:defRPr/>
          </a:pPr>
          <a:r>
            <a:rPr lang="en-US" cap="none" sz="1100" b="0" i="0" u="none" baseline="0">
              <a:solidFill>
                <a:srgbClr val="000000"/>
              </a:solidFill>
              <a:latin typeface="ＭＳ Ｐゴシック"/>
              <a:ea typeface="ＭＳ Ｐゴシック"/>
              <a:cs typeface="ＭＳ Ｐゴシック"/>
            </a:rPr>
            <a:t>（ア</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（イ）</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＝１０１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４０</a:t>
          </a:r>
        </a:p>
      </xdr:txBody>
    </xdr:sp>
    <xdr:clientData/>
  </xdr:twoCellAnchor>
  <xdr:twoCellAnchor>
    <xdr:from>
      <xdr:col>19</xdr:col>
      <xdr:colOff>0</xdr:colOff>
      <xdr:row>5</xdr:row>
      <xdr:rowOff>190500</xdr:rowOff>
    </xdr:from>
    <xdr:to>
      <xdr:col>19</xdr:col>
      <xdr:colOff>142875</xdr:colOff>
      <xdr:row>6</xdr:row>
      <xdr:rowOff>381000</xdr:rowOff>
    </xdr:to>
    <xdr:sp>
      <xdr:nvSpPr>
        <xdr:cNvPr id="3" name="右中かっこ 3"/>
        <xdr:cNvSpPr>
          <a:spLocks/>
        </xdr:cNvSpPr>
      </xdr:nvSpPr>
      <xdr:spPr>
        <a:xfrm>
          <a:off x="9429750" y="2609850"/>
          <a:ext cx="142875" cy="685800"/>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495300</xdr:colOff>
      <xdr:row>5</xdr:row>
      <xdr:rowOff>161925</xdr:rowOff>
    </xdr:from>
    <xdr:to>
      <xdr:col>26</xdr:col>
      <xdr:colOff>104775</xdr:colOff>
      <xdr:row>6</xdr:row>
      <xdr:rowOff>352425</xdr:rowOff>
    </xdr:to>
    <xdr:sp>
      <xdr:nvSpPr>
        <xdr:cNvPr id="4" name="右中かっこ 6"/>
        <xdr:cNvSpPr>
          <a:spLocks/>
        </xdr:cNvSpPr>
      </xdr:nvSpPr>
      <xdr:spPr>
        <a:xfrm>
          <a:off x="12687300" y="2581275"/>
          <a:ext cx="133350" cy="685800"/>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xdr:row>
      <xdr:rowOff>161925</xdr:rowOff>
    </xdr:from>
    <xdr:to>
      <xdr:col>19</xdr:col>
      <xdr:colOff>142875</xdr:colOff>
      <xdr:row>8</xdr:row>
      <xdr:rowOff>352425</xdr:rowOff>
    </xdr:to>
    <xdr:sp>
      <xdr:nvSpPr>
        <xdr:cNvPr id="5" name="右中かっこ 8"/>
        <xdr:cNvSpPr>
          <a:spLocks/>
        </xdr:cNvSpPr>
      </xdr:nvSpPr>
      <xdr:spPr>
        <a:xfrm>
          <a:off x="9429750" y="3571875"/>
          <a:ext cx="142875" cy="685800"/>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495300</xdr:colOff>
      <xdr:row>7</xdr:row>
      <xdr:rowOff>161925</xdr:rowOff>
    </xdr:from>
    <xdr:to>
      <xdr:col>26</xdr:col>
      <xdr:colOff>104775</xdr:colOff>
      <xdr:row>8</xdr:row>
      <xdr:rowOff>352425</xdr:rowOff>
    </xdr:to>
    <xdr:sp>
      <xdr:nvSpPr>
        <xdr:cNvPr id="6" name="右中かっこ 9"/>
        <xdr:cNvSpPr>
          <a:spLocks/>
        </xdr:cNvSpPr>
      </xdr:nvSpPr>
      <xdr:spPr>
        <a:xfrm>
          <a:off x="12687300" y="3571875"/>
          <a:ext cx="133350" cy="685800"/>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0</xdr:colOff>
      <xdr:row>88</xdr:row>
      <xdr:rowOff>0</xdr:rowOff>
    </xdr:from>
    <xdr:to>
      <xdr:col>31</xdr:col>
      <xdr:colOff>0</xdr:colOff>
      <xdr:row>88</xdr:row>
      <xdr:rowOff>0</xdr:rowOff>
    </xdr:to>
    <xdr:sp>
      <xdr:nvSpPr>
        <xdr:cNvPr id="1" name="AutoShape 1"/>
        <xdr:cNvSpPr>
          <a:spLocks/>
        </xdr:cNvSpPr>
      </xdr:nvSpPr>
      <xdr:spPr>
        <a:xfrm>
          <a:off x="15335250" y="15249525"/>
          <a:ext cx="0" cy="0"/>
        </a:xfrm>
        <a:prstGeom prst="wedgeRectCallout">
          <a:avLst>
            <a:gd name="adj1" fmla="val -55032"/>
            <a:gd name="adj2" fmla="val 84666"/>
          </a:avLst>
        </a:prstGeom>
        <a:solidFill>
          <a:srgbClr val="FFFFE1"/>
        </a:solidFill>
        <a:ln w="9525" cmpd="sng">
          <a:solidFill>
            <a:srgbClr val="000000"/>
          </a:solidFill>
          <a:headEnd type="none"/>
          <a:tailEnd type="none"/>
        </a:ln>
      </xdr:spPr>
      <xdr:txBody>
        <a:bodyPr vertOverflow="clip" wrap="square" lIns="90000" tIns="82800" rIns="90000" bIns="82800"/>
        <a:p>
          <a:pPr algn="l">
            <a:defRPr/>
          </a:pPr>
          <a:r>
            <a:rPr lang="en-US" cap="none" sz="1100" b="0" i="0" u="none" baseline="0">
              <a:solidFill>
                <a:srgbClr val="000000"/>
              </a:solidFill>
              <a:latin typeface="ＭＳ Ｐゴシック"/>
              <a:ea typeface="ＭＳ Ｐゴシック"/>
              <a:cs typeface="ＭＳ Ｐゴシック"/>
            </a:rPr>
            <a:t>常勤の従業者が週に勤務すべき時間数（イ）</a:t>
          </a:r>
        </a:p>
      </xdr:txBody>
    </xdr:sp>
    <xdr:clientData/>
  </xdr:twoCellAnchor>
  <xdr:twoCellAnchor>
    <xdr:from>
      <xdr:col>31</xdr:col>
      <xdr:colOff>0</xdr:colOff>
      <xdr:row>88</xdr:row>
      <xdr:rowOff>0</xdr:rowOff>
    </xdr:from>
    <xdr:to>
      <xdr:col>31</xdr:col>
      <xdr:colOff>0</xdr:colOff>
      <xdr:row>88</xdr:row>
      <xdr:rowOff>0</xdr:rowOff>
    </xdr:to>
    <xdr:sp>
      <xdr:nvSpPr>
        <xdr:cNvPr id="2" name="AutoShape 2"/>
        <xdr:cNvSpPr>
          <a:spLocks/>
        </xdr:cNvSpPr>
      </xdr:nvSpPr>
      <xdr:spPr>
        <a:xfrm>
          <a:off x="15335250" y="15249525"/>
          <a:ext cx="0" cy="0"/>
        </a:xfrm>
        <a:prstGeom prst="wedgeRectCallout">
          <a:avLst>
            <a:gd name="adj1" fmla="val 55171"/>
            <a:gd name="adj2" fmla="val -269643"/>
          </a:avLst>
        </a:prstGeom>
        <a:solidFill>
          <a:srgbClr val="FFFFE1"/>
        </a:solidFill>
        <a:ln w="9525" cmpd="sng">
          <a:solidFill>
            <a:srgbClr val="000000"/>
          </a:solidFill>
          <a:headEnd type="none"/>
          <a:tailEnd type="none"/>
        </a:ln>
      </xdr:spPr>
      <xdr:txBody>
        <a:bodyPr vertOverflow="clip" wrap="square" lIns="90000" tIns="82800" rIns="90000" bIns="82800" anchor="ctr"/>
        <a:p>
          <a:pPr algn="l">
            <a:defRPr/>
          </a:pPr>
          <a:r>
            <a:rPr lang="en-US" cap="none" sz="1100" b="0" i="0" u="none" baseline="0">
              <a:solidFill>
                <a:srgbClr val="000000"/>
              </a:solidFill>
              <a:latin typeface="ＭＳ Ｐゴシック"/>
              <a:ea typeface="ＭＳ Ｐゴシック"/>
              <a:cs typeface="ＭＳ Ｐゴシック"/>
            </a:rPr>
            <a:t>（ア</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（イ）</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＝１０１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４０</a:t>
          </a:r>
        </a:p>
      </xdr:txBody>
    </xdr:sp>
    <xdr:clientData/>
  </xdr:twoCellAnchor>
  <xdr:twoCellAnchor>
    <xdr:from>
      <xdr:col>25</xdr:col>
      <xdr:colOff>495300</xdr:colOff>
      <xdr:row>5</xdr:row>
      <xdr:rowOff>161925</xdr:rowOff>
    </xdr:from>
    <xdr:to>
      <xdr:col>26</xdr:col>
      <xdr:colOff>104775</xdr:colOff>
      <xdr:row>6</xdr:row>
      <xdr:rowOff>352425</xdr:rowOff>
    </xdr:to>
    <xdr:sp>
      <xdr:nvSpPr>
        <xdr:cNvPr id="3" name="右中かっこ 3"/>
        <xdr:cNvSpPr>
          <a:spLocks/>
        </xdr:cNvSpPr>
      </xdr:nvSpPr>
      <xdr:spPr>
        <a:xfrm>
          <a:off x="12687300" y="2581275"/>
          <a:ext cx="133350" cy="685800"/>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xdr:row>
      <xdr:rowOff>161925</xdr:rowOff>
    </xdr:from>
    <xdr:to>
      <xdr:col>19</xdr:col>
      <xdr:colOff>142875</xdr:colOff>
      <xdr:row>6</xdr:row>
      <xdr:rowOff>352425</xdr:rowOff>
    </xdr:to>
    <xdr:sp>
      <xdr:nvSpPr>
        <xdr:cNvPr id="4" name="右中かっこ 4"/>
        <xdr:cNvSpPr>
          <a:spLocks/>
        </xdr:cNvSpPr>
      </xdr:nvSpPr>
      <xdr:spPr>
        <a:xfrm>
          <a:off x="9429750" y="2581275"/>
          <a:ext cx="142875" cy="685800"/>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xdr:row>
      <xdr:rowOff>161925</xdr:rowOff>
    </xdr:from>
    <xdr:to>
      <xdr:col>19</xdr:col>
      <xdr:colOff>142875</xdr:colOff>
      <xdr:row>8</xdr:row>
      <xdr:rowOff>352425</xdr:rowOff>
    </xdr:to>
    <xdr:sp>
      <xdr:nvSpPr>
        <xdr:cNvPr id="5" name="右中かっこ 5"/>
        <xdr:cNvSpPr>
          <a:spLocks/>
        </xdr:cNvSpPr>
      </xdr:nvSpPr>
      <xdr:spPr>
        <a:xfrm>
          <a:off x="9429750" y="3571875"/>
          <a:ext cx="142875" cy="685800"/>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495300</xdr:colOff>
      <xdr:row>7</xdr:row>
      <xdr:rowOff>161925</xdr:rowOff>
    </xdr:from>
    <xdr:to>
      <xdr:col>26</xdr:col>
      <xdr:colOff>104775</xdr:colOff>
      <xdr:row>8</xdr:row>
      <xdr:rowOff>352425</xdr:rowOff>
    </xdr:to>
    <xdr:sp>
      <xdr:nvSpPr>
        <xdr:cNvPr id="6" name="右中かっこ 8"/>
        <xdr:cNvSpPr>
          <a:spLocks/>
        </xdr:cNvSpPr>
      </xdr:nvSpPr>
      <xdr:spPr>
        <a:xfrm>
          <a:off x="12687300" y="3571875"/>
          <a:ext cx="133350" cy="685800"/>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osaka-roudoukyoku.jsite.mhlw.go.jp/jirei_toukei/saitei_chingin/saitei.html" TargetMode="External" /><Relationship Id="rId2" Type="http://schemas.openxmlformats.org/officeDocument/2006/relationships/hyperlink" Target="http://l-challe.com/kouchin/" TargetMode="External" /><Relationship Id="rId3" Type="http://schemas.openxmlformats.org/officeDocument/2006/relationships/hyperlink" Target="http://osaka-roudoukyoku.jsite.mhlw.go.jp/jirei_toukei/saitei_chingin/saitei.html" TargetMode="External" /><Relationship Id="rId4" Type="http://schemas.openxmlformats.org/officeDocument/2006/relationships/hyperlink" Target="http://www.pref.osaka.jp/keikakusuishin/jyusan/kouchinjisseki.html"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osaka-roudoukyoku.jsite.mhlw.go.jp/jirei_toukei/saitei_chingin/saitei.html" TargetMode="External" /><Relationship Id="rId2" Type="http://schemas.openxmlformats.org/officeDocument/2006/relationships/hyperlink" Target="http://www.pref.osaka.jp/keikakusuishin/jyusan/kouchinjisseki.html" TargetMode="External" /><Relationship Id="rId3" Type="http://schemas.openxmlformats.org/officeDocument/2006/relationships/hyperlink" Target="http://osaka-roudoukyoku.jsite.mhlw.go.jp/jirei_toukei/saitei_chingin/saitei.html" TargetMode="External" /><Relationship Id="rId4" Type="http://schemas.openxmlformats.org/officeDocument/2006/relationships/hyperlink" Target="http://l-challe.com/kouchin/" TargetMode="External" /><Relationship Id="rId5" Type="http://schemas.openxmlformats.org/officeDocument/2006/relationships/comments" Target="../comments2.xml" /><Relationship Id="rId6" Type="http://schemas.openxmlformats.org/officeDocument/2006/relationships/vmlDrawing" Target="../drawings/vmlDrawing2.vml" /><Relationship Id="rId7" Type="http://schemas.openxmlformats.org/officeDocument/2006/relationships/drawing" Target="../drawings/drawing2.xml" /><Relationship Id="rId8"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Z88"/>
  <sheetViews>
    <sheetView showGridLines="0" view="pageBreakPreview" zoomScale="75" zoomScaleNormal="75" zoomScaleSheetLayoutView="75" zoomScalePageLayoutView="0" workbookViewId="0" topLeftCell="A1">
      <selection activeCell="A2" sqref="A2:E2"/>
    </sheetView>
  </sheetViews>
  <sheetFormatPr defaultColWidth="9.00390625" defaultRowHeight="13.5"/>
  <cols>
    <col min="1" max="1" width="3.625" style="0" customWidth="1"/>
    <col min="2" max="2" width="9.00390625" style="0" customWidth="1"/>
    <col min="3" max="3" width="8.125" style="0" customWidth="1"/>
    <col min="4" max="4" width="6.125" style="0" customWidth="1"/>
    <col min="5" max="5" width="4.875" style="0" customWidth="1"/>
    <col min="6" max="6" width="6.125" style="0" customWidth="1"/>
    <col min="7" max="7" width="8.125" style="0" customWidth="1"/>
    <col min="8" max="8" width="6.875" style="0" customWidth="1"/>
    <col min="9" max="9" width="7.125" style="0" customWidth="1"/>
    <col min="10" max="10" width="6.125" style="0" customWidth="1"/>
    <col min="11" max="11" width="4.875" style="0" customWidth="1"/>
    <col min="12" max="12" width="6.125" style="0" customWidth="1"/>
    <col min="13" max="13" width="7.125" style="0" customWidth="1"/>
    <col min="14" max="14" width="4.875" style="0" customWidth="1"/>
    <col min="15" max="15" width="7.125" style="0" customWidth="1"/>
    <col min="16" max="16" width="6.125" style="0" customWidth="1"/>
    <col min="17" max="17" width="4.875" style="0" customWidth="1"/>
    <col min="18" max="18" width="9.375" style="0" customWidth="1"/>
    <col min="19" max="19" width="7.125" style="0" customWidth="1"/>
    <col min="20" max="20" width="4.875" style="0" customWidth="1"/>
    <col min="21" max="21" width="7.125" style="0" customWidth="1"/>
    <col min="22" max="22" width="6.125" style="0" customWidth="1"/>
    <col min="23" max="23" width="4.875" style="0" customWidth="1"/>
    <col min="24" max="24" width="6.125" style="0" customWidth="1"/>
    <col min="25" max="25" width="7.125" style="0" customWidth="1"/>
    <col min="26" max="26" width="6.875" style="0" customWidth="1"/>
    <col min="27" max="27" width="7.125" style="0" customWidth="1"/>
    <col min="28" max="28" width="6.125" style="0" customWidth="1"/>
    <col min="29" max="29" width="4.875" style="0" customWidth="1"/>
    <col min="30" max="30" width="7.125" style="0" customWidth="1"/>
    <col min="31" max="31" width="9.125" style="0" customWidth="1"/>
    <col min="32" max="32" width="4.75390625" style="0" customWidth="1"/>
    <col min="34" max="34" width="10.50390625" style="0" bestFit="1" customWidth="1"/>
    <col min="35" max="35" width="4.875" style="0" customWidth="1"/>
    <col min="36" max="36" width="10.50390625" style="0" bestFit="1" customWidth="1"/>
    <col min="38" max="38" width="4.875" style="0" customWidth="1"/>
    <col min="41" max="41" width="8.375" style="0" customWidth="1"/>
    <col min="42" max="42" width="10.50390625" style="0" bestFit="1" customWidth="1"/>
    <col min="44" max="44" width="4.125" style="0" customWidth="1"/>
    <col min="45" max="45" width="2.625" style="0" customWidth="1"/>
  </cols>
  <sheetData>
    <row r="1" spans="1:31" ht="33.75" customHeight="1" thickBot="1">
      <c r="A1" s="1" t="s">
        <v>0</v>
      </c>
      <c r="B1" s="2"/>
      <c r="C1" s="2"/>
      <c r="D1" s="3"/>
      <c r="E1" s="3"/>
      <c r="F1" s="127" t="s">
        <v>1</v>
      </c>
      <c r="G1" s="127"/>
      <c r="H1" s="127"/>
      <c r="I1" s="127"/>
      <c r="J1" s="127"/>
      <c r="K1" s="127"/>
      <c r="L1" s="127"/>
      <c r="M1" s="127"/>
      <c r="N1" s="127"/>
      <c r="O1" s="127"/>
      <c r="P1" s="127"/>
      <c r="Q1" s="127"/>
      <c r="R1" s="127"/>
      <c r="S1" s="127"/>
      <c r="T1" s="127"/>
      <c r="U1" s="127"/>
      <c r="V1" s="127"/>
      <c r="W1" s="127"/>
      <c r="X1" s="127"/>
      <c r="Y1" s="127"/>
      <c r="Z1" s="127"/>
      <c r="AA1" s="127"/>
      <c r="AB1" s="127"/>
      <c r="AC1" s="127"/>
      <c r="AD1" s="4"/>
      <c r="AE1" s="4"/>
    </row>
    <row r="2" spans="1:31" ht="39.75" customHeight="1" thickBot="1">
      <c r="A2" s="128" t="s">
        <v>2</v>
      </c>
      <c r="B2" s="129"/>
      <c r="C2" s="129"/>
      <c r="D2" s="129"/>
      <c r="E2" s="130"/>
      <c r="F2" s="131"/>
      <c r="G2" s="132"/>
      <c r="H2" s="132"/>
      <c r="I2" s="132"/>
      <c r="J2" s="132"/>
      <c r="K2" s="132"/>
      <c r="L2" s="132"/>
      <c r="M2" s="132"/>
      <c r="N2" s="132"/>
      <c r="O2" s="132"/>
      <c r="P2" s="132"/>
      <c r="Q2" s="132"/>
      <c r="R2" s="132"/>
      <c r="S2" s="132"/>
      <c r="T2" s="132"/>
      <c r="U2" s="133"/>
      <c r="V2" s="128" t="s">
        <v>3</v>
      </c>
      <c r="W2" s="129"/>
      <c r="X2" s="129"/>
      <c r="Y2" s="130"/>
      <c r="Z2" s="134" t="s">
        <v>4</v>
      </c>
      <c r="AA2" s="135"/>
      <c r="AB2" s="135"/>
      <c r="AC2" s="135"/>
      <c r="AD2" s="135"/>
      <c r="AE2" s="136"/>
    </row>
    <row r="3" spans="1:31" ht="39" customHeight="1" thickBot="1">
      <c r="A3" s="137" t="s">
        <v>5</v>
      </c>
      <c r="B3" s="138"/>
      <c r="C3" s="138"/>
      <c r="D3" s="138"/>
      <c r="E3" s="138"/>
      <c r="F3" s="138"/>
      <c r="G3" s="138"/>
      <c r="H3" s="139"/>
      <c r="I3" s="5" t="s">
        <v>6</v>
      </c>
      <c r="J3" s="140"/>
      <c r="K3" s="141"/>
      <c r="L3" s="6" t="s">
        <v>7</v>
      </c>
      <c r="S3" s="7"/>
      <c r="T3" s="8"/>
      <c r="U3" s="8"/>
      <c r="V3" s="128" t="s">
        <v>8</v>
      </c>
      <c r="W3" s="129"/>
      <c r="X3" s="129"/>
      <c r="Y3" s="130"/>
      <c r="Z3" s="142"/>
      <c r="AA3" s="143"/>
      <c r="AB3" s="143"/>
      <c r="AC3" s="143"/>
      <c r="AD3" s="143"/>
      <c r="AE3" s="144"/>
    </row>
    <row r="4" spans="1:31" ht="39" customHeight="1">
      <c r="A4" s="149" t="s">
        <v>160</v>
      </c>
      <c r="B4" s="150"/>
      <c r="C4" s="150"/>
      <c r="D4" s="150"/>
      <c r="E4" s="150"/>
      <c r="F4" s="150"/>
      <c r="G4" s="150"/>
      <c r="H4" s="150"/>
      <c r="I4" s="151"/>
      <c r="J4" s="145" t="s">
        <v>6</v>
      </c>
      <c r="K4" s="146"/>
      <c r="L4" s="147"/>
      <c r="N4" s="148" t="s">
        <v>9</v>
      </c>
      <c r="O4" s="148"/>
      <c r="P4" s="148"/>
      <c r="Q4" s="148"/>
      <c r="R4" s="148"/>
      <c r="S4" s="148"/>
      <c r="T4" s="148"/>
      <c r="U4" s="148"/>
      <c r="V4" s="148"/>
      <c r="W4" s="148"/>
      <c r="X4" s="148"/>
      <c r="Y4" s="148"/>
      <c r="Z4" s="148"/>
      <c r="AA4" s="148"/>
      <c r="AB4" s="148"/>
      <c r="AC4" s="148"/>
      <c r="AD4" s="10"/>
      <c r="AE4" s="10"/>
    </row>
    <row r="5" spans="1:48" ht="39" customHeight="1">
      <c r="A5" s="152" t="s">
        <v>10</v>
      </c>
      <c r="B5" s="153"/>
      <c r="C5" s="153"/>
      <c r="D5" s="153"/>
      <c r="E5" s="153"/>
      <c r="F5" s="153"/>
      <c r="G5" s="153"/>
      <c r="H5" s="11" t="s">
        <v>11</v>
      </c>
      <c r="I5" s="12" t="s">
        <v>12</v>
      </c>
      <c r="J5" s="154" t="e">
        <f>J79</f>
        <v>#DIV/0!</v>
      </c>
      <c r="K5" s="155"/>
      <c r="L5" s="13" t="s">
        <v>7</v>
      </c>
      <c r="N5" s="10" t="s">
        <v>13</v>
      </c>
      <c r="U5" s="10" t="s">
        <v>150</v>
      </c>
      <c r="AC5" s="10" t="s">
        <v>151</v>
      </c>
      <c r="AI5" s="10"/>
      <c r="AK5" s="10" t="s">
        <v>152</v>
      </c>
      <c r="AQ5" s="10"/>
      <c r="AR5" s="14"/>
      <c r="AU5" s="14"/>
      <c r="AV5" s="14"/>
    </row>
    <row r="6" spans="1:48" ht="39" customHeight="1">
      <c r="A6" s="152" t="s">
        <v>10</v>
      </c>
      <c r="B6" s="153"/>
      <c r="C6" s="153"/>
      <c r="D6" s="153"/>
      <c r="E6" s="153"/>
      <c r="F6" s="153"/>
      <c r="G6" s="153"/>
      <c r="H6" s="11" t="s">
        <v>14</v>
      </c>
      <c r="I6" s="15" t="s">
        <v>15</v>
      </c>
      <c r="J6" s="154" t="e">
        <f>+AM79</f>
        <v>#DIV/0!</v>
      </c>
      <c r="K6" s="155"/>
      <c r="L6" s="13" t="s">
        <v>7</v>
      </c>
      <c r="N6" s="16" t="s">
        <v>155</v>
      </c>
      <c r="O6" s="10"/>
      <c r="P6" s="10"/>
      <c r="Q6" s="10"/>
      <c r="R6" s="10"/>
      <c r="S6" s="17" t="e">
        <f>IF(J5&gt;=J8,"可","否")</f>
        <v>#DIV/0!</v>
      </c>
      <c r="U6" s="16" t="s">
        <v>155</v>
      </c>
      <c r="V6" s="10"/>
      <c r="W6" s="10"/>
      <c r="X6" s="10"/>
      <c r="Y6" s="10"/>
      <c r="Z6" s="17" t="e">
        <f>IF(J5&gt;=J8,"可","否")</f>
        <v>#DIV/0!</v>
      </c>
      <c r="AA6" s="124" t="s">
        <v>158</v>
      </c>
      <c r="AB6" s="124"/>
      <c r="AC6" s="16" t="s">
        <v>155</v>
      </c>
      <c r="AD6" s="10"/>
      <c r="AE6" s="10"/>
      <c r="AF6" s="10"/>
      <c r="AG6" s="10"/>
      <c r="AH6" s="17" t="e">
        <f>IF(J5&gt;=J8,"可","否")</f>
        <v>#DIV/0!</v>
      </c>
      <c r="AI6" s="125" t="s">
        <v>16</v>
      </c>
      <c r="AJ6" s="125"/>
      <c r="AK6" s="16" t="s">
        <v>157</v>
      </c>
      <c r="AL6" s="10"/>
      <c r="AM6" s="10"/>
      <c r="AN6" s="10"/>
      <c r="AO6" s="10"/>
      <c r="AP6" s="17" t="e">
        <f>IF(J6&gt;=J8,"可","否")</f>
        <v>#DIV/0!</v>
      </c>
      <c r="AQ6" s="120" t="s">
        <v>17</v>
      </c>
      <c r="AR6" s="14"/>
      <c r="AU6" s="14"/>
      <c r="AV6" s="14"/>
    </row>
    <row r="7" spans="1:44" ht="39" customHeight="1">
      <c r="A7" s="149" t="s">
        <v>18</v>
      </c>
      <c r="B7" s="150"/>
      <c r="C7" s="150"/>
      <c r="D7" s="150"/>
      <c r="E7" s="150"/>
      <c r="F7" s="150"/>
      <c r="G7" s="150"/>
      <c r="H7" s="11" t="s">
        <v>19</v>
      </c>
      <c r="I7" s="5"/>
      <c r="J7" s="156"/>
      <c r="K7" s="157"/>
      <c r="L7" s="13" t="s">
        <v>7</v>
      </c>
      <c r="N7" s="16" t="s">
        <v>156</v>
      </c>
      <c r="O7" s="10"/>
      <c r="P7" s="10"/>
      <c r="Q7" s="10"/>
      <c r="R7" s="10"/>
      <c r="S7" s="17" t="e">
        <f>IF(J6&gt;=J8,"可","否")</f>
        <v>#DIV/0!</v>
      </c>
      <c r="U7" s="16" t="s">
        <v>156</v>
      </c>
      <c r="V7" s="10"/>
      <c r="W7" s="10"/>
      <c r="X7" s="10"/>
      <c r="Y7" s="10"/>
      <c r="Z7" s="17" t="e">
        <f>IF(J6&gt;=J8,"可","否")</f>
        <v>#DIV/0!</v>
      </c>
      <c r="AA7" s="124"/>
      <c r="AB7" s="124"/>
      <c r="AC7" s="16" t="s">
        <v>167</v>
      </c>
      <c r="AD7" s="10"/>
      <c r="AE7" s="10"/>
      <c r="AF7" s="10"/>
      <c r="AG7" s="10"/>
      <c r="AH7" s="17" t="e">
        <f>IF(J5&gt;=J10,"可","否")</f>
        <v>#DIV/0!</v>
      </c>
      <c r="AI7" s="126" t="s">
        <v>16</v>
      </c>
      <c r="AJ7" s="126"/>
      <c r="AK7" s="16" t="s">
        <v>169</v>
      </c>
      <c r="AL7" s="10"/>
      <c r="AM7" s="10"/>
      <c r="AN7" s="10"/>
      <c r="AO7" s="10"/>
      <c r="AP7" s="17" t="e">
        <f>IF(J6&gt;=J11,"可","否")</f>
        <v>#DIV/0!</v>
      </c>
      <c r="AQ7" s="120" t="s">
        <v>17</v>
      </c>
      <c r="AR7" s="14"/>
    </row>
    <row r="8" spans="1:43" ht="39" customHeight="1">
      <c r="A8" s="158" t="s">
        <v>20</v>
      </c>
      <c r="B8" s="159"/>
      <c r="C8" s="159"/>
      <c r="D8" s="159"/>
      <c r="E8" s="159"/>
      <c r="F8" s="159"/>
      <c r="G8" s="159"/>
      <c r="H8" s="18" t="s">
        <v>21</v>
      </c>
      <c r="I8" s="5"/>
      <c r="J8" s="156"/>
      <c r="K8" s="157"/>
      <c r="L8" s="13" t="s">
        <v>7</v>
      </c>
      <c r="N8" s="16" t="s">
        <v>162</v>
      </c>
      <c r="O8" s="10"/>
      <c r="P8" s="10"/>
      <c r="Q8" s="10"/>
      <c r="R8" s="10"/>
      <c r="S8" s="17" t="e">
        <f>IF(J5&gt;=J7,"可","否")</f>
        <v>#DIV/0!</v>
      </c>
      <c r="U8" s="16" t="s">
        <v>162</v>
      </c>
      <c r="V8" s="10"/>
      <c r="W8" s="10"/>
      <c r="X8" s="10"/>
      <c r="Y8" s="10"/>
      <c r="Z8" s="17" t="e">
        <f>IF(J5&gt;=J7,"可","否")</f>
        <v>#DIV/0!</v>
      </c>
      <c r="AA8" s="124" t="s">
        <v>159</v>
      </c>
      <c r="AB8" s="124"/>
      <c r="AC8" s="16" t="s">
        <v>168</v>
      </c>
      <c r="AD8" s="10"/>
      <c r="AE8" s="10"/>
      <c r="AF8" s="10"/>
      <c r="AG8" s="10"/>
      <c r="AH8" s="17" t="str">
        <f>IF(J4=AU13,"可","否")</f>
        <v>否</v>
      </c>
      <c r="AI8" s="10"/>
      <c r="AK8" s="16" t="s">
        <v>164</v>
      </c>
      <c r="AL8" s="10"/>
      <c r="AM8" s="10"/>
      <c r="AN8" s="10"/>
      <c r="AO8" s="10"/>
      <c r="AP8" s="17" t="str">
        <f>IF(J4=AU13,"可","否")</f>
        <v>否</v>
      </c>
      <c r="AQ8" s="10"/>
    </row>
    <row r="9" spans="1:43" ht="39" customHeight="1">
      <c r="A9" s="160" t="s">
        <v>22</v>
      </c>
      <c r="B9" s="161"/>
      <c r="C9" s="161"/>
      <c r="D9" s="161"/>
      <c r="E9" s="161"/>
      <c r="F9" s="161"/>
      <c r="G9" s="161"/>
      <c r="H9" s="20" t="s">
        <v>23</v>
      </c>
      <c r="I9" s="12"/>
      <c r="J9" s="162"/>
      <c r="K9" s="163"/>
      <c r="L9" s="21" t="s">
        <v>7</v>
      </c>
      <c r="N9" s="16" t="s">
        <v>163</v>
      </c>
      <c r="O9" s="10"/>
      <c r="P9" s="10"/>
      <c r="Q9" s="10"/>
      <c r="R9" s="10"/>
      <c r="S9" s="17" t="e">
        <f>IF(J6&gt;=J7,"可","否")</f>
        <v>#DIV/0!</v>
      </c>
      <c r="U9" s="16" t="s">
        <v>163</v>
      </c>
      <c r="V9" s="10"/>
      <c r="W9" s="10"/>
      <c r="X9" s="10"/>
      <c r="Y9" s="10"/>
      <c r="Z9" s="17" t="e">
        <f>IF(J6&gt;=J7,"可","否")</f>
        <v>#DIV/0!</v>
      </c>
      <c r="AA9" s="124"/>
      <c r="AB9" s="124"/>
      <c r="AC9" s="10"/>
      <c r="AD9" s="10"/>
      <c r="AE9" s="10"/>
      <c r="AF9" s="10"/>
      <c r="AG9" s="10"/>
      <c r="AH9" s="19"/>
      <c r="AI9" s="10"/>
      <c r="AK9" s="10"/>
      <c r="AL9" s="10"/>
      <c r="AM9" s="10"/>
      <c r="AN9" s="10"/>
      <c r="AO9" s="10"/>
      <c r="AP9" s="19"/>
      <c r="AQ9" s="10"/>
    </row>
    <row r="10" spans="1:49" ht="39" customHeight="1">
      <c r="A10" s="160" t="s">
        <v>24</v>
      </c>
      <c r="B10" s="161"/>
      <c r="C10" s="161"/>
      <c r="D10" s="161"/>
      <c r="E10" s="161"/>
      <c r="F10" s="161"/>
      <c r="G10" s="161"/>
      <c r="H10" s="20" t="s">
        <v>25</v>
      </c>
      <c r="I10" s="12"/>
      <c r="J10" s="164"/>
      <c r="K10" s="165"/>
      <c r="L10" s="21" t="s">
        <v>7</v>
      </c>
      <c r="M10" s="119"/>
      <c r="N10" s="16" t="s">
        <v>164</v>
      </c>
      <c r="O10" s="10"/>
      <c r="P10" s="10"/>
      <c r="Q10" s="10"/>
      <c r="R10" s="10"/>
      <c r="S10" s="17" t="str">
        <f>IF(J4=AU13,"可","否")</f>
        <v>否</v>
      </c>
      <c r="U10" s="16" t="s">
        <v>164</v>
      </c>
      <c r="V10" s="10"/>
      <c r="W10" s="10"/>
      <c r="X10" s="10"/>
      <c r="Y10" s="10"/>
      <c r="Z10" s="17" t="str">
        <f>IF(J4=AU13,"可","否")</f>
        <v>否</v>
      </c>
      <c r="AA10" s="14"/>
      <c r="AB10" s="14" t="s">
        <v>95</v>
      </c>
      <c r="AC10" s="14"/>
      <c r="AD10" s="14"/>
      <c r="AE10" s="14"/>
      <c r="AF10" s="14"/>
      <c r="AG10" s="14"/>
      <c r="AH10" s="14"/>
      <c r="AI10" s="14"/>
      <c r="AJ10" s="14"/>
      <c r="AK10" s="14"/>
      <c r="AL10" s="14"/>
      <c r="AM10" s="14"/>
      <c r="AN10" s="14"/>
      <c r="AO10" s="14"/>
      <c r="AP10" s="14"/>
      <c r="AQ10" s="14"/>
      <c r="AR10" s="14"/>
      <c r="AS10" s="14"/>
      <c r="AT10" s="14"/>
      <c r="AU10" s="14"/>
      <c r="AV10" s="14"/>
      <c r="AW10" s="14"/>
    </row>
    <row r="11" spans="1:51" s="28" customFormat="1" ht="39" customHeight="1" thickBot="1">
      <c r="A11" s="166" t="s">
        <v>24</v>
      </c>
      <c r="B11" s="167"/>
      <c r="C11" s="167"/>
      <c r="D11" s="167"/>
      <c r="E11" s="167"/>
      <c r="F11" s="167"/>
      <c r="G11" s="167"/>
      <c r="H11" s="24" t="s">
        <v>26</v>
      </c>
      <c r="I11" s="25"/>
      <c r="J11" s="168"/>
      <c r="K11" s="169"/>
      <c r="L11" s="26" t="s">
        <v>7</v>
      </c>
      <c r="M11" s="23"/>
      <c r="N11" s="16" t="s">
        <v>165</v>
      </c>
      <c r="O11" s="10"/>
      <c r="P11" s="10"/>
      <c r="Q11" s="10"/>
      <c r="R11" s="10"/>
      <c r="S11" s="17" t="e">
        <f>IF(J5&gt;=ROUND(J9/2,0),"可","否")</f>
        <v>#DIV/0!</v>
      </c>
      <c r="T11"/>
      <c r="U11" s="16" t="s">
        <v>166</v>
      </c>
      <c r="V11" s="10"/>
      <c r="W11" s="10"/>
      <c r="X11" s="10"/>
      <c r="Y11" s="10"/>
      <c r="Z11" s="17" t="e">
        <f>IF(J5&gt;=ROUND(J9/3,0),"可","否")</f>
        <v>#DIV/0!</v>
      </c>
      <c r="AA11" s="14"/>
      <c r="AB11" s="14" t="s">
        <v>98</v>
      </c>
      <c r="AC11" s="14"/>
      <c r="AE11" s="14"/>
      <c r="AF11" s="14"/>
      <c r="AG11" s="14"/>
      <c r="AH11" s="14"/>
      <c r="AI11" s="14"/>
      <c r="AJ11" s="14"/>
      <c r="AK11" s="14"/>
      <c r="AL11" s="14"/>
      <c r="AM11" s="14"/>
      <c r="AN11" s="14"/>
      <c r="AO11" s="14"/>
      <c r="AP11" s="14"/>
      <c r="AQ11" s="14"/>
      <c r="AR11" s="14"/>
      <c r="AS11" s="14"/>
      <c r="AT11" s="14"/>
      <c r="AU11" s="14"/>
      <c r="AV11" s="14"/>
      <c r="AW11" s="14"/>
      <c r="AX11" s="14"/>
      <c r="AY11" s="14"/>
    </row>
    <row r="12" spans="1:44" s="28" customFormat="1" ht="32.25" customHeight="1" thickBot="1">
      <c r="A12" s="30" t="s">
        <v>172</v>
      </c>
      <c r="M12" s="27"/>
      <c r="N12" s="27"/>
      <c r="O12" s="27"/>
      <c r="P12" s="27"/>
      <c r="Q12" s="22"/>
      <c r="R12" s="22"/>
      <c r="S12" s="22"/>
      <c r="T12" s="22"/>
      <c r="U12" s="22"/>
      <c r="V12" s="22"/>
      <c r="W12" s="22"/>
      <c r="X12" s="22"/>
      <c r="Y12" s="22"/>
      <c r="Z12" s="22"/>
      <c r="AA12" s="22"/>
      <c r="AB12" s="22"/>
      <c r="AC12" s="22"/>
      <c r="AD12" s="22"/>
      <c r="AE12" s="22"/>
      <c r="AF12" s="22"/>
      <c r="AR12" s="29"/>
    </row>
    <row r="13" spans="1:48" s="33" customFormat="1" ht="17.25" customHeight="1">
      <c r="A13" s="170" t="s">
        <v>27</v>
      </c>
      <c r="B13" s="171"/>
      <c r="C13" s="172"/>
      <c r="D13" s="179" t="s">
        <v>28</v>
      </c>
      <c r="E13" s="182" t="s">
        <v>29</v>
      </c>
      <c r="F13" s="182"/>
      <c r="G13" s="183"/>
      <c r="H13" s="182" t="s">
        <v>30</v>
      </c>
      <c r="I13" s="182"/>
      <c r="J13" s="183"/>
      <c r="K13" s="182" t="s">
        <v>31</v>
      </c>
      <c r="L13" s="182"/>
      <c r="M13" s="183"/>
      <c r="N13" s="182" t="s">
        <v>32</v>
      </c>
      <c r="O13" s="182"/>
      <c r="P13" s="183"/>
      <c r="Q13" s="182" t="s">
        <v>33</v>
      </c>
      <c r="R13" s="182"/>
      <c r="S13" s="183"/>
      <c r="T13" s="182" t="s">
        <v>34</v>
      </c>
      <c r="U13" s="182"/>
      <c r="V13" s="183"/>
      <c r="W13" s="182" t="s">
        <v>35</v>
      </c>
      <c r="X13" s="182"/>
      <c r="Y13" s="183"/>
      <c r="Z13" s="182" t="s">
        <v>36</v>
      </c>
      <c r="AA13" s="182"/>
      <c r="AB13" s="183"/>
      <c r="AC13" s="182" t="s">
        <v>37</v>
      </c>
      <c r="AD13" s="182"/>
      <c r="AE13" s="183"/>
      <c r="AF13" s="182" t="s">
        <v>38</v>
      </c>
      <c r="AG13" s="182"/>
      <c r="AH13" s="183"/>
      <c r="AI13" s="182" t="s">
        <v>39</v>
      </c>
      <c r="AJ13" s="188"/>
      <c r="AK13" s="189"/>
      <c r="AL13" s="183" t="s">
        <v>40</v>
      </c>
      <c r="AM13" s="189"/>
      <c r="AN13" s="189"/>
      <c r="AO13" s="190" t="s">
        <v>41</v>
      </c>
      <c r="AP13" s="188"/>
      <c r="AQ13" s="191"/>
      <c r="AR13" s="31"/>
      <c r="AS13" s="32"/>
      <c r="AT13" s="32"/>
      <c r="AU13" s="32" t="s">
        <v>42</v>
      </c>
      <c r="AV13" s="32"/>
    </row>
    <row r="14" spans="1:48" s="33" customFormat="1" ht="17.25" customHeight="1">
      <c r="A14" s="173"/>
      <c r="B14" s="174"/>
      <c r="C14" s="175"/>
      <c r="D14" s="180"/>
      <c r="E14" s="192" t="s">
        <v>43</v>
      </c>
      <c r="F14" s="187"/>
      <c r="G14" s="193" t="s">
        <v>44</v>
      </c>
      <c r="H14" s="186" t="s">
        <v>43</v>
      </c>
      <c r="I14" s="187"/>
      <c r="J14" s="184" t="s">
        <v>44</v>
      </c>
      <c r="K14" s="186" t="s">
        <v>43</v>
      </c>
      <c r="L14" s="187"/>
      <c r="M14" s="184" t="s">
        <v>44</v>
      </c>
      <c r="N14" s="186" t="s">
        <v>43</v>
      </c>
      <c r="O14" s="187"/>
      <c r="P14" s="184" t="s">
        <v>44</v>
      </c>
      <c r="Q14" s="186" t="s">
        <v>43</v>
      </c>
      <c r="R14" s="187"/>
      <c r="S14" s="184" t="s">
        <v>44</v>
      </c>
      <c r="T14" s="186" t="s">
        <v>43</v>
      </c>
      <c r="U14" s="187"/>
      <c r="V14" s="184" t="s">
        <v>44</v>
      </c>
      <c r="W14" s="186" t="s">
        <v>43</v>
      </c>
      <c r="X14" s="187"/>
      <c r="Y14" s="184" t="s">
        <v>44</v>
      </c>
      <c r="Z14" s="186" t="s">
        <v>43</v>
      </c>
      <c r="AA14" s="187"/>
      <c r="AB14" s="184" t="s">
        <v>44</v>
      </c>
      <c r="AC14" s="186" t="s">
        <v>43</v>
      </c>
      <c r="AD14" s="187"/>
      <c r="AE14" s="184" t="s">
        <v>44</v>
      </c>
      <c r="AF14" s="186" t="s">
        <v>43</v>
      </c>
      <c r="AG14" s="187"/>
      <c r="AH14" s="184" t="s">
        <v>44</v>
      </c>
      <c r="AI14" s="186" t="s">
        <v>43</v>
      </c>
      <c r="AJ14" s="187"/>
      <c r="AK14" s="184" t="s">
        <v>44</v>
      </c>
      <c r="AL14" s="186" t="s">
        <v>43</v>
      </c>
      <c r="AM14" s="187"/>
      <c r="AN14" s="193" t="s">
        <v>44</v>
      </c>
      <c r="AO14" s="195" t="s">
        <v>43</v>
      </c>
      <c r="AP14" s="196"/>
      <c r="AQ14" s="197" t="s">
        <v>44</v>
      </c>
      <c r="AR14" s="31"/>
      <c r="AS14" s="32"/>
      <c r="AT14" s="32"/>
      <c r="AU14" s="32" t="s">
        <v>45</v>
      </c>
      <c r="AV14" s="32"/>
    </row>
    <row r="15" spans="1:48" s="33" customFormat="1" ht="17.25" customHeight="1" thickBot="1">
      <c r="A15" s="176"/>
      <c r="B15" s="177"/>
      <c r="C15" s="178"/>
      <c r="D15" s="181"/>
      <c r="E15" s="34" t="s">
        <v>46</v>
      </c>
      <c r="F15" s="35" t="s">
        <v>47</v>
      </c>
      <c r="G15" s="194"/>
      <c r="H15" s="36" t="s">
        <v>46</v>
      </c>
      <c r="I15" s="35" t="s">
        <v>47</v>
      </c>
      <c r="J15" s="185"/>
      <c r="K15" s="36" t="s">
        <v>46</v>
      </c>
      <c r="L15" s="35" t="s">
        <v>47</v>
      </c>
      <c r="M15" s="185"/>
      <c r="N15" s="36" t="s">
        <v>46</v>
      </c>
      <c r="O15" s="35" t="s">
        <v>47</v>
      </c>
      <c r="P15" s="185"/>
      <c r="Q15" s="36" t="s">
        <v>46</v>
      </c>
      <c r="R15" s="35" t="s">
        <v>47</v>
      </c>
      <c r="S15" s="185"/>
      <c r="T15" s="36" t="s">
        <v>46</v>
      </c>
      <c r="U15" s="35" t="s">
        <v>47</v>
      </c>
      <c r="V15" s="185"/>
      <c r="W15" s="36" t="s">
        <v>46</v>
      </c>
      <c r="X15" s="35" t="s">
        <v>47</v>
      </c>
      <c r="Y15" s="185"/>
      <c r="Z15" s="36" t="s">
        <v>46</v>
      </c>
      <c r="AA15" s="35" t="s">
        <v>47</v>
      </c>
      <c r="AB15" s="185"/>
      <c r="AC15" s="36" t="s">
        <v>46</v>
      </c>
      <c r="AD15" s="35" t="s">
        <v>47</v>
      </c>
      <c r="AE15" s="185"/>
      <c r="AF15" s="36" t="s">
        <v>46</v>
      </c>
      <c r="AG15" s="35" t="s">
        <v>47</v>
      </c>
      <c r="AH15" s="185"/>
      <c r="AI15" s="36" t="s">
        <v>46</v>
      </c>
      <c r="AJ15" s="35" t="s">
        <v>47</v>
      </c>
      <c r="AK15" s="185"/>
      <c r="AL15" s="36" t="s">
        <v>46</v>
      </c>
      <c r="AM15" s="35" t="s">
        <v>47</v>
      </c>
      <c r="AN15" s="194"/>
      <c r="AO15" s="37" t="s">
        <v>46</v>
      </c>
      <c r="AP15" s="38" t="s">
        <v>47</v>
      </c>
      <c r="AQ15" s="198"/>
      <c r="AR15" s="31"/>
      <c r="AS15" s="32"/>
      <c r="AT15" s="32"/>
      <c r="AU15" s="32" t="s">
        <v>12</v>
      </c>
      <c r="AV15" s="32"/>
    </row>
    <row r="16" spans="1:48" s="33" customFormat="1" ht="18.75" customHeight="1">
      <c r="A16" s="39">
        <v>1</v>
      </c>
      <c r="B16" s="199"/>
      <c r="C16" s="200"/>
      <c r="D16" s="40"/>
      <c r="E16" s="41"/>
      <c r="F16" s="42"/>
      <c r="G16" s="43"/>
      <c r="H16" s="44"/>
      <c r="I16" s="42"/>
      <c r="J16" s="45"/>
      <c r="K16" s="44"/>
      <c r="L16" s="42"/>
      <c r="M16" s="45"/>
      <c r="N16" s="44"/>
      <c r="O16" s="42"/>
      <c r="P16" s="45"/>
      <c r="Q16" s="44"/>
      <c r="R16" s="42"/>
      <c r="S16" s="45"/>
      <c r="T16" s="44"/>
      <c r="U16" s="42"/>
      <c r="V16" s="45"/>
      <c r="W16" s="44"/>
      <c r="X16" s="42"/>
      <c r="Y16" s="45"/>
      <c r="Z16" s="44"/>
      <c r="AA16" s="42"/>
      <c r="AB16" s="45"/>
      <c r="AC16" s="44"/>
      <c r="AD16" s="42"/>
      <c r="AE16" s="45"/>
      <c r="AF16" s="44"/>
      <c r="AG16" s="42"/>
      <c r="AH16" s="45"/>
      <c r="AI16" s="44"/>
      <c r="AJ16" s="42"/>
      <c r="AK16" s="45"/>
      <c r="AL16" s="44"/>
      <c r="AM16" s="42"/>
      <c r="AN16" s="45"/>
      <c r="AO16" s="46">
        <f aca="true" t="shared" si="0" ref="AO16:AQ71">SUM(E16,H16,K16,N16,Q16,T16,W16,Z16,AC16,AF16,AI16,AL16)</f>
        <v>0</v>
      </c>
      <c r="AP16" s="47">
        <f t="shared" si="0"/>
        <v>0</v>
      </c>
      <c r="AQ16" s="48">
        <f t="shared" si="0"/>
        <v>0</v>
      </c>
      <c r="AR16" s="31">
        <f>COUNT(G16,J16,M16,P16,S16,V16,Y16,AB16,AE16,AH16,AK16,AN16)</f>
        <v>0</v>
      </c>
      <c r="AS16" s="32"/>
      <c r="AT16" s="32"/>
      <c r="AU16" s="32" t="s">
        <v>48</v>
      </c>
      <c r="AV16" s="32"/>
    </row>
    <row r="17" spans="1:48" s="33" customFormat="1" ht="18.75" customHeight="1">
      <c r="A17" s="49">
        <f aca="true" t="shared" si="1" ref="A17:A35">A16+1</f>
        <v>2</v>
      </c>
      <c r="B17" s="201"/>
      <c r="C17" s="202"/>
      <c r="D17" s="50"/>
      <c r="E17" s="51"/>
      <c r="F17" s="52"/>
      <c r="G17" s="53"/>
      <c r="H17" s="54"/>
      <c r="I17" s="52"/>
      <c r="J17" s="55"/>
      <c r="K17" s="54"/>
      <c r="L17" s="52"/>
      <c r="M17" s="55"/>
      <c r="N17" s="54"/>
      <c r="O17" s="52"/>
      <c r="P17" s="55"/>
      <c r="Q17" s="54"/>
      <c r="R17" s="52"/>
      <c r="S17" s="55"/>
      <c r="T17" s="54"/>
      <c r="U17" s="52"/>
      <c r="V17" s="55"/>
      <c r="W17" s="54"/>
      <c r="X17" s="52"/>
      <c r="Y17" s="55"/>
      <c r="Z17" s="54"/>
      <c r="AA17" s="52"/>
      <c r="AB17" s="55"/>
      <c r="AC17" s="54"/>
      <c r="AD17" s="52"/>
      <c r="AE17" s="55"/>
      <c r="AF17" s="54"/>
      <c r="AG17" s="52"/>
      <c r="AH17" s="55"/>
      <c r="AI17" s="54"/>
      <c r="AJ17" s="52"/>
      <c r="AK17" s="55"/>
      <c r="AL17" s="54"/>
      <c r="AM17" s="52"/>
      <c r="AN17" s="55"/>
      <c r="AO17" s="56">
        <f t="shared" si="0"/>
        <v>0</v>
      </c>
      <c r="AP17" s="57">
        <f t="shared" si="0"/>
        <v>0</v>
      </c>
      <c r="AQ17" s="58">
        <f t="shared" si="0"/>
        <v>0</v>
      </c>
      <c r="AR17" s="31">
        <f aca="true" t="shared" si="2" ref="AR17:AR71">COUNT(G17,J17,M17,P17,S17,V17,Y17,AB17,AE17,AH17,AK17,AN17)</f>
        <v>0</v>
      </c>
      <c r="AS17" s="32"/>
      <c r="AT17" s="32"/>
      <c r="AU17" s="32" t="s">
        <v>15</v>
      </c>
      <c r="AV17" s="32"/>
    </row>
    <row r="18" spans="1:48" s="33" customFormat="1" ht="18.75" customHeight="1">
      <c r="A18" s="49">
        <f t="shared" si="1"/>
        <v>3</v>
      </c>
      <c r="B18" s="201"/>
      <c r="C18" s="202"/>
      <c r="D18" s="50"/>
      <c r="E18" s="51"/>
      <c r="F18" s="52"/>
      <c r="G18" s="53"/>
      <c r="H18" s="54"/>
      <c r="I18" s="52"/>
      <c r="J18" s="55"/>
      <c r="K18" s="54"/>
      <c r="L18" s="52"/>
      <c r="M18" s="55"/>
      <c r="N18" s="54"/>
      <c r="O18" s="52"/>
      <c r="P18" s="55"/>
      <c r="Q18" s="54"/>
      <c r="R18" s="52"/>
      <c r="S18" s="55"/>
      <c r="T18" s="54"/>
      <c r="U18" s="52"/>
      <c r="V18" s="55"/>
      <c r="W18" s="54"/>
      <c r="X18" s="52"/>
      <c r="Y18" s="55"/>
      <c r="Z18" s="54"/>
      <c r="AA18" s="52"/>
      <c r="AB18" s="55"/>
      <c r="AC18" s="54"/>
      <c r="AD18" s="52"/>
      <c r="AE18" s="55"/>
      <c r="AF18" s="54"/>
      <c r="AG18" s="52"/>
      <c r="AH18" s="55"/>
      <c r="AI18" s="54"/>
      <c r="AJ18" s="52"/>
      <c r="AK18" s="55"/>
      <c r="AL18" s="54"/>
      <c r="AM18" s="52"/>
      <c r="AN18" s="55"/>
      <c r="AO18" s="56">
        <f t="shared" si="0"/>
        <v>0</v>
      </c>
      <c r="AP18" s="57">
        <f t="shared" si="0"/>
        <v>0</v>
      </c>
      <c r="AQ18" s="58">
        <f t="shared" si="0"/>
        <v>0</v>
      </c>
      <c r="AR18" s="31">
        <f t="shared" si="2"/>
        <v>0</v>
      </c>
      <c r="AS18" s="32"/>
      <c r="AT18" s="32"/>
      <c r="AU18" s="32"/>
      <c r="AV18" s="32"/>
    </row>
    <row r="19" spans="1:48" s="33" customFormat="1" ht="18.75" customHeight="1">
      <c r="A19" s="49">
        <f t="shared" si="1"/>
        <v>4</v>
      </c>
      <c r="B19" s="201"/>
      <c r="C19" s="202"/>
      <c r="D19" s="50"/>
      <c r="E19" s="51"/>
      <c r="F19" s="52"/>
      <c r="G19" s="53"/>
      <c r="H19" s="54"/>
      <c r="I19" s="52"/>
      <c r="J19" s="55"/>
      <c r="K19" s="54"/>
      <c r="L19" s="52"/>
      <c r="M19" s="55"/>
      <c r="N19" s="54"/>
      <c r="O19" s="52"/>
      <c r="P19" s="55"/>
      <c r="Q19" s="54"/>
      <c r="R19" s="52"/>
      <c r="S19" s="55"/>
      <c r="T19" s="54"/>
      <c r="U19" s="52"/>
      <c r="V19" s="55"/>
      <c r="W19" s="54"/>
      <c r="X19" s="52"/>
      <c r="Y19" s="55"/>
      <c r="Z19" s="54"/>
      <c r="AA19" s="52"/>
      <c r="AB19" s="55"/>
      <c r="AC19" s="54"/>
      <c r="AD19" s="52"/>
      <c r="AE19" s="55"/>
      <c r="AF19" s="54"/>
      <c r="AG19" s="52"/>
      <c r="AH19" s="55"/>
      <c r="AI19" s="54"/>
      <c r="AJ19" s="52"/>
      <c r="AK19" s="55"/>
      <c r="AL19" s="54"/>
      <c r="AM19" s="52"/>
      <c r="AN19" s="55"/>
      <c r="AO19" s="56">
        <f t="shared" si="0"/>
        <v>0</v>
      </c>
      <c r="AP19" s="57">
        <f t="shared" si="0"/>
        <v>0</v>
      </c>
      <c r="AQ19" s="58">
        <f t="shared" si="0"/>
        <v>0</v>
      </c>
      <c r="AR19" s="31">
        <f t="shared" si="2"/>
        <v>0</v>
      </c>
      <c r="AS19" s="32"/>
      <c r="AT19" s="32"/>
      <c r="AU19" s="32" t="s">
        <v>49</v>
      </c>
      <c r="AV19" s="32"/>
    </row>
    <row r="20" spans="1:48" s="33" customFormat="1" ht="18.75" customHeight="1">
      <c r="A20" s="49">
        <f t="shared" si="1"/>
        <v>5</v>
      </c>
      <c r="B20" s="201"/>
      <c r="C20" s="202"/>
      <c r="D20" s="50"/>
      <c r="E20" s="51"/>
      <c r="F20" s="52"/>
      <c r="G20" s="53"/>
      <c r="H20" s="54"/>
      <c r="I20" s="52"/>
      <c r="J20" s="55"/>
      <c r="K20" s="54"/>
      <c r="L20" s="52"/>
      <c r="M20" s="55"/>
      <c r="N20" s="54"/>
      <c r="O20" s="52"/>
      <c r="P20" s="55"/>
      <c r="Q20" s="54"/>
      <c r="R20" s="52"/>
      <c r="S20" s="55"/>
      <c r="T20" s="54"/>
      <c r="U20" s="52"/>
      <c r="V20" s="55"/>
      <c r="W20" s="54"/>
      <c r="X20" s="52"/>
      <c r="Y20" s="55"/>
      <c r="Z20" s="54"/>
      <c r="AA20" s="52"/>
      <c r="AB20" s="55"/>
      <c r="AC20" s="54"/>
      <c r="AD20" s="52"/>
      <c r="AE20" s="55"/>
      <c r="AF20" s="54"/>
      <c r="AG20" s="52"/>
      <c r="AH20" s="55"/>
      <c r="AI20" s="54"/>
      <c r="AJ20" s="52"/>
      <c r="AK20" s="55"/>
      <c r="AL20" s="54"/>
      <c r="AM20" s="52"/>
      <c r="AN20" s="55"/>
      <c r="AO20" s="56">
        <f t="shared" si="0"/>
        <v>0</v>
      </c>
      <c r="AP20" s="57">
        <f t="shared" si="0"/>
        <v>0</v>
      </c>
      <c r="AQ20" s="58">
        <f t="shared" si="0"/>
        <v>0</v>
      </c>
      <c r="AR20" s="31">
        <f t="shared" si="2"/>
        <v>0</v>
      </c>
      <c r="AS20" s="32"/>
      <c r="AT20" s="32"/>
      <c r="AU20" s="32" t="s">
        <v>50</v>
      </c>
      <c r="AV20" s="32"/>
    </row>
    <row r="21" spans="1:48" s="33" customFormat="1" ht="18.75" customHeight="1">
      <c r="A21" s="49">
        <f t="shared" si="1"/>
        <v>6</v>
      </c>
      <c r="B21" s="201"/>
      <c r="C21" s="202"/>
      <c r="D21" s="50"/>
      <c r="E21" s="51"/>
      <c r="F21" s="52"/>
      <c r="G21" s="53"/>
      <c r="H21" s="54"/>
      <c r="I21" s="52"/>
      <c r="J21" s="55"/>
      <c r="K21" s="54"/>
      <c r="L21" s="52"/>
      <c r="M21" s="55"/>
      <c r="N21" s="54"/>
      <c r="O21" s="52"/>
      <c r="P21" s="55"/>
      <c r="Q21" s="54"/>
      <c r="R21" s="52"/>
      <c r="S21" s="55"/>
      <c r="T21" s="54"/>
      <c r="U21" s="52"/>
      <c r="V21" s="55"/>
      <c r="W21" s="54"/>
      <c r="X21" s="52"/>
      <c r="Y21" s="55"/>
      <c r="Z21" s="54"/>
      <c r="AA21" s="52"/>
      <c r="AB21" s="55"/>
      <c r="AC21" s="54"/>
      <c r="AD21" s="52"/>
      <c r="AE21" s="55"/>
      <c r="AF21" s="54"/>
      <c r="AG21" s="52"/>
      <c r="AH21" s="55"/>
      <c r="AI21" s="54"/>
      <c r="AJ21" s="52"/>
      <c r="AK21" s="55"/>
      <c r="AL21" s="54"/>
      <c r="AM21" s="52"/>
      <c r="AN21" s="55"/>
      <c r="AO21" s="56">
        <f t="shared" si="0"/>
        <v>0</v>
      </c>
      <c r="AP21" s="57">
        <f t="shared" si="0"/>
        <v>0</v>
      </c>
      <c r="AQ21" s="58">
        <f t="shared" si="0"/>
        <v>0</v>
      </c>
      <c r="AR21" s="31">
        <f t="shared" si="2"/>
        <v>0</v>
      </c>
      <c r="AS21" s="32"/>
      <c r="AT21" s="32"/>
      <c r="AU21" s="32"/>
      <c r="AV21" s="32"/>
    </row>
    <row r="22" spans="1:48" s="33" customFormat="1" ht="18.75" customHeight="1">
      <c r="A22" s="49">
        <f t="shared" si="1"/>
        <v>7</v>
      </c>
      <c r="B22" s="201"/>
      <c r="C22" s="202"/>
      <c r="D22" s="50"/>
      <c r="E22" s="51"/>
      <c r="F22" s="52"/>
      <c r="G22" s="53"/>
      <c r="H22" s="54"/>
      <c r="I22" s="52"/>
      <c r="J22" s="55"/>
      <c r="K22" s="54"/>
      <c r="L22" s="52"/>
      <c r="M22" s="55"/>
      <c r="N22" s="54"/>
      <c r="O22" s="52"/>
      <c r="P22" s="55"/>
      <c r="Q22" s="54"/>
      <c r="R22" s="52"/>
      <c r="S22" s="55"/>
      <c r="T22" s="54"/>
      <c r="U22" s="52"/>
      <c r="V22" s="55"/>
      <c r="W22" s="54"/>
      <c r="X22" s="52"/>
      <c r="Y22" s="55"/>
      <c r="Z22" s="54"/>
      <c r="AA22" s="52"/>
      <c r="AB22" s="55"/>
      <c r="AC22" s="54"/>
      <c r="AD22" s="52"/>
      <c r="AE22" s="55"/>
      <c r="AF22" s="54"/>
      <c r="AG22" s="52"/>
      <c r="AH22" s="55"/>
      <c r="AI22" s="54"/>
      <c r="AJ22" s="52"/>
      <c r="AK22" s="55"/>
      <c r="AL22" s="54"/>
      <c r="AM22" s="52"/>
      <c r="AN22" s="55"/>
      <c r="AO22" s="56">
        <f t="shared" si="0"/>
        <v>0</v>
      </c>
      <c r="AP22" s="57">
        <f t="shared" si="0"/>
        <v>0</v>
      </c>
      <c r="AQ22" s="58">
        <f t="shared" si="0"/>
        <v>0</v>
      </c>
      <c r="AR22" s="31">
        <f t="shared" si="2"/>
        <v>0</v>
      </c>
      <c r="AS22" s="32"/>
      <c r="AT22" s="32"/>
      <c r="AU22" s="32"/>
      <c r="AV22" s="32"/>
    </row>
    <row r="23" spans="1:48" s="33" customFormat="1" ht="18.75" customHeight="1">
      <c r="A23" s="49">
        <f t="shared" si="1"/>
        <v>8</v>
      </c>
      <c r="B23" s="201"/>
      <c r="C23" s="202"/>
      <c r="D23" s="50"/>
      <c r="E23" s="51"/>
      <c r="F23" s="52"/>
      <c r="G23" s="53"/>
      <c r="H23" s="54"/>
      <c r="I23" s="52"/>
      <c r="J23" s="55"/>
      <c r="K23" s="54"/>
      <c r="L23" s="52"/>
      <c r="M23" s="55"/>
      <c r="N23" s="54"/>
      <c r="O23" s="52"/>
      <c r="P23" s="55"/>
      <c r="Q23" s="54"/>
      <c r="R23" s="52"/>
      <c r="S23" s="55"/>
      <c r="T23" s="54"/>
      <c r="U23" s="52"/>
      <c r="V23" s="55"/>
      <c r="W23" s="54"/>
      <c r="X23" s="52"/>
      <c r="Y23" s="55"/>
      <c r="Z23" s="54"/>
      <c r="AA23" s="52"/>
      <c r="AB23" s="55"/>
      <c r="AC23" s="54"/>
      <c r="AD23" s="52"/>
      <c r="AE23" s="55"/>
      <c r="AF23" s="54"/>
      <c r="AG23" s="52"/>
      <c r="AH23" s="55"/>
      <c r="AI23" s="54"/>
      <c r="AJ23" s="52"/>
      <c r="AK23" s="55"/>
      <c r="AL23" s="54"/>
      <c r="AM23" s="52"/>
      <c r="AN23" s="55"/>
      <c r="AO23" s="56">
        <f t="shared" si="0"/>
        <v>0</v>
      </c>
      <c r="AP23" s="57">
        <f t="shared" si="0"/>
        <v>0</v>
      </c>
      <c r="AQ23" s="58">
        <f t="shared" si="0"/>
        <v>0</v>
      </c>
      <c r="AR23" s="31">
        <f t="shared" si="2"/>
        <v>0</v>
      </c>
      <c r="AS23" s="32"/>
      <c r="AT23" s="32"/>
      <c r="AU23" s="32"/>
      <c r="AV23" s="32"/>
    </row>
    <row r="24" spans="1:48" s="33" customFormat="1" ht="18.75" customHeight="1">
      <c r="A24" s="49">
        <f t="shared" si="1"/>
        <v>9</v>
      </c>
      <c r="B24" s="201"/>
      <c r="C24" s="202"/>
      <c r="D24" s="50"/>
      <c r="E24" s="51"/>
      <c r="F24" s="52"/>
      <c r="G24" s="53"/>
      <c r="H24" s="54"/>
      <c r="I24" s="52"/>
      <c r="J24" s="55"/>
      <c r="K24" s="54"/>
      <c r="L24" s="52"/>
      <c r="M24" s="55"/>
      <c r="N24" s="54"/>
      <c r="O24" s="52"/>
      <c r="P24" s="55"/>
      <c r="Q24" s="54"/>
      <c r="R24" s="52"/>
      <c r="S24" s="55"/>
      <c r="T24" s="54"/>
      <c r="U24" s="52"/>
      <c r="V24" s="55"/>
      <c r="W24" s="54"/>
      <c r="X24" s="52"/>
      <c r="Y24" s="55"/>
      <c r="Z24" s="54"/>
      <c r="AA24" s="52"/>
      <c r="AB24" s="55"/>
      <c r="AC24" s="54"/>
      <c r="AD24" s="52"/>
      <c r="AE24" s="55"/>
      <c r="AF24" s="54"/>
      <c r="AG24" s="52"/>
      <c r="AH24" s="55"/>
      <c r="AI24" s="54"/>
      <c r="AJ24" s="52"/>
      <c r="AK24" s="55"/>
      <c r="AL24" s="54"/>
      <c r="AM24" s="52"/>
      <c r="AN24" s="55"/>
      <c r="AO24" s="56">
        <f t="shared" si="0"/>
        <v>0</v>
      </c>
      <c r="AP24" s="57">
        <f t="shared" si="0"/>
        <v>0</v>
      </c>
      <c r="AQ24" s="58">
        <f t="shared" si="0"/>
        <v>0</v>
      </c>
      <c r="AR24" s="31">
        <f t="shared" si="2"/>
        <v>0</v>
      </c>
      <c r="AS24" s="32"/>
      <c r="AT24" s="32"/>
      <c r="AU24" s="32"/>
      <c r="AV24" s="32"/>
    </row>
    <row r="25" spans="1:48" s="33" customFormat="1" ht="18.75" customHeight="1">
      <c r="A25" s="49">
        <f t="shared" si="1"/>
        <v>10</v>
      </c>
      <c r="B25" s="201"/>
      <c r="C25" s="202"/>
      <c r="D25" s="50"/>
      <c r="E25" s="51"/>
      <c r="F25" s="52"/>
      <c r="G25" s="53"/>
      <c r="H25" s="54"/>
      <c r="I25" s="52"/>
      <c r="J25" s="55"/>
      <c r="K25" s="54"/>
      <c r="L25" s="52"/>
      <c r="M25" s="55"/>
      <c r="N25" s="54"/>
      <c r="O25" s="52"/>
      <c r="P25" s="55"/>
      <c r="Q25" s="54"/>
      <c r="R25" s="52"/>
      <c r="S25" s="55"/>
      <c r="T25" s="54"/>
      <c r="U25" s="52"/>
      <c r="V25" s="55"/>
      <c r="W25" s="54"/>
      <c r="X25" s="52"/>
      <c r="Y25" s="55"/>
      <c r="Z25" s="54"/>
      <c r="AA25" s="52"/>
      <c r="AB25" s="55"/>
      <c r="AC25" s="54"/>
      <c r="AD25" s="52"/>
      <c r="AE25" s="55"/>
      <c r="AF25" s="54"/>
      <c r="AG25" s="52"/>
      <c r="AH25" s="55"/>
      <c r="AI25" s="54"/>
      <c r="AJ25" s="52"/>
      <c r="AK25" s="55"/>
      <c r="AL25" s="54"/>
      <c r="AM25" s="52"/>
      <c r="AN25" s="55"/>
      <c r="AO25" s="56">
        <f t="shared" si="0"/>
        <v>0</v>
      </c>
      <c r="AP25" s="57">
        <f t="shared" si="0"/>
        <v>0</v>
      </c>
      <c r="AQ25" s="58">
        <f t="shared" si="0"/>
        <v>0</v>
      </c>
      <c r="AR25" s="31">
        <f t="shared" si="2"/>
        <v>0</v>
      </c>
      <c r="AS25" s="32"/>
      <c r="AT25" s="32"/>
      <c r="AU25" s="32"/>
      <c r="AV25" s="32"/>
    </row>
    <row r="26" spans="1:48" s="33" customFormat="1" ht="18.75" customHeight="1">
      <c r="A26" s="49">
        <f t="shared" si="1"/>
        <v>11</v>
      </c>
      <c r="B26" s="201"/>
      <c r="C26" s="202"/>
      <c r="D26" s="50"/>
      <c r="E26" s="51"/>
      <c r="F26" s="52"/>
      <c r="G26" s="53"/>
      <c r="H26" s="54"/>
      <c r="I26" s="52"/>
      <c r="J26" s="55"/>
      <c r="K26" s="54"/>
      <c r="L26" s="52"/>
      <c r="M26" s="55"/>
      <c r="N26" s="54"/>
      <c r="O26" s="52"/>
      <c r="P26" s="55"/>
      <c r="Q26" s="54"/>
      <c r="R26" s="52"/>
      <c r="S26" s="55"/>
      <c r="T26" s="54"/>
      <c r="U26" s="52"/>
      <c r="V26" s="55"/>
      <c r="W26" s="54"/>
      <c r="X26" s="52"/>
      <c r="Y26" s="55"/>
      <c r="Z26" s="54"/>
      <c r="AA26" s="52"/>
      <c r="AB26" s="55"/>
      <c r="AC26" s="54"/>
      <c r="AD26" s="52"/>
      <c r="AE26" s="55"/>
      <c r="AF26" s="54"/>
      <c r="AG26" s="52"/>
      <c r="AH26" s="55"/>
      <c r="AI26" s="54"/>
      <c r="AJ26" s="52"/>
      <c r="AK26" s="55"/>
      <c r="AL26" s="54"/>
      <c r="AM26" s="52"/>
      <c r="AN26" s="55"/>
      <c r="AO26" s="56">
        <f t="shared" si="0"/>
        <v>0</v>
      </c>
      <c r="AP26" s="57">
        <f t="shared" si="0"/>
        <v>0</v>
      </c>
      <c r="AQ26" s="58">
        <f t="shared" si="0"/>
        <v>0</v>
      </c>
      <c r="AR26" s="31">
        <f t="shared" si="2"/>
        <v>0</v>
      </c>
      <c r="AS26" s="32"/>
      <c r="AT26" s="32"/>
      <c r="AU26" s="32"/>
      <c r="AV26" s="32"/>
    </row>
    <row r="27" spans="1:48" s="33" customFormat="1" ht="18.75" customHeight="1">
      <c r="A27" s="49">
        <f t="shared" si="1"/>
        <v>12</v>
      </c>
      <c r="B27" s="201"/>
      <c r="C27" s="202"/>
      <c r="D27" s="50"/>
      <c r="E27" s="51"/>
      <c r="F27" s="52"/>
      <c r="G27" s="53"/>
      <c r="H27" s="54"/>
      <c r="I27" s="52"/>
      <c r="J27" s="55"/>
      <c r="K27" s="54"/>
      <c r="L27" s="52"/>
      <c r="M27" s="55"/>
      <c r="N27" s="54"/>
      <c r="O27" s="52"/>
      <c r="P27" s="55"/>
      <c r="Q27" s="54"/>
      <c r="R27" s="52"/>
      <c r="S27" s="55"/>
      <c r="T27" s="54"/>
      <c r="U27" s="52"/>
      <c r="V27" s="55"/>
      <c r="W27" s="54"/>
      <c r="X27" s="52"/>
      <c r="Y27" s="55"/>
      <c r="Z27" s="54"/>
      <c r="AA27" s="52"/>
      <c r="AB27" s="55"/>
      <c r="AC27" s="54"/>
      <c r="AD27" s="52"/>
      <c r="AE27" s="55"/>
      <c r="AF27" s="54"/>
      <c r="AG27" s="52"/>
      <c r="AH27" s="55"/>
      <c r="AI27" s="54"/>
      <c r="AJ27" s="52"/>
      <c r="AK27" s="55"/>
      <c r="AL27" s="54"/>
      <c r="AM27" s="52"/>
      <c r="AN27" s="55"/>
      <c r="AO27" s="56">
        <f t="shared" si="0"/>
        <v>0</v>
      </c>
      <c r="AP27" s="57">
        <f t="shared" si="0"/>
        <v>0</v>
      </c>
      <c r="AQ27" s="58">
        <f t="shared" si="0"/>
        <v>0</v>
      </c>
      <c r="AR27" s="31">
        <f t="shared" si="2"/>
        <v>0</v>
      </c>
      <c r="AS27" s="32"/>
      <c r="AT27" s="32"/>
      <c r="AU27" s="32"/>
      <c r="AV27" s="32"/>
    </row>
    <row r="28" spans="1:48" s="33" customFormat="1" ht="18.75" customHeight="1">
      <c r="A28" s="49">
        <f t="shared" si="1"/>
        <v>13</v>
      </c>
      <c r="B28" s="201"/>
      <c r="C28" s="202"/>
      <c r="D28" s="50"/>
      <c r="E28" s="51"/>
      <c r="F28" s="52"/>
      <c r="G28" s="53"/>
      <c r="H28" s="54"/>
      <c r="I28" s="52"/>
      <c r="J28" s="55"/>
      <c r="K28" s="54"/>
      <c r="L28" s="52"/>
      <c r="M28" s="55"/>
      <c r="N28" s="54"/>
      <c r="O28" s="52"/>
      <c r="P28" s="55"/>
      <c r="Q28" s="54"/>
      <c r="R28" s="52"/>
      <c r="S28" s="55"/>
      <c r="T28" s="54"/>
      <c r="U28" s="52"/>
      <c r="V28" s="55"/>
      <c r="W28" s="54"/>
      <c r="X28" s="52"/>
      <c r="Y28" s="55"/>
      <c r="Z28" s="54"/>
      <c r="AA28" s="52"/>
      <c r="AB28" s="55"/>
      <c r="AC28" s="54"/>
      <c r="AD28" s="52"/>
      <c r="AE28" s="55"/>
      <c r="AF28" s="54"/>
      <c r="AG28" s="52"/>
      <c r="AH28" s="55"/>
      <c r="AI28" s="54"/>
      <c r="AJ28" s="52"/>
      <c r="AK28" s="55"/>
      <c r="AL28" s="54"/>
      <c r="AM28" s="52"/>
      <c r="AN28" s="55"/>
      <c r="AO28" s="56">
        <f t="shared" si="0"/>
        <v>0</v>
      </c>
      <c r="AP28" s="57">
        <f t="shared" si="0"/>
        <v>0</v>
      </c>
      <c r="AQ28" s="58">
        <f t="shared" si="0"/>
        <v>0</v>
      </c>
      <c r="AR28" s="31">
        <f t="shared" si="2"/>
        <v>0</v>
      </c>
      <c r="AS28" s="32"/>
      <c r="AT28" s="32"/>
      <c r="AU28" s="32"/>
      <c r="AV28" s="32"/>
    </row>
    <row r="29" spans="1:48" s="33" customFormat="1" ht="18.75" customHeight="1">
      <c r="A29" s="49">
        <f t="shared" si="1"/>
        <v>14</v>
      </c>
      <c r="B29" s="201"/>
      <c r="C29" s="202"/>
      <c r="D29" s="50"/>
      <c r="E29" s="51"/>
      <c r="F29" s="52"/>
      <c r="G29" s="53"/>
      <c r="H29" s="54"/>
      <c r="I29" s="52"/>
      <c r="J29" s="55"/>
      <c r="K29" s="54"/>
      <c r="L29" s="52"/>
      <c r="M29" s="55"/>
      <c r="N29" s="54"/>
      <c r="O29" s="52"/>
      <c r="P29" s="55"/>
      <c r="Q29" s="54"/>
      <c r="R29" s="52"/>
      <c r="S29" s="55"/>
      <c r="T29" s="54"/>
      <c r="U29" s="52"/>
      <c r="V29" s="55"/>
      <c r="W29" s="54"/>
      <c r="X29" s="52"/>
      <c r="Y29" s="55"/>
      <c r="Z29" s="54"/>
      <c r="AA29" s="52"/>
      <c r="AB29" s="55"/>
      <c r="AC29" s="54"/>
      <c r="AD29" s="52"/>
      <c r="AE29" s="55"/>
      <c r="AF29" s="54"/>
      <c r="AG29" s="52"/>
      <c r="AH29" s="55"/>
      <c r="AI29" s="54"/>
      <c r="AJ29" s="52"/>
      <c r="AK29" s="55"/>
      <c r="AL29" s="54"/>
      <c r="AM29" s="52"/>
      <c r="AN29" s="55"/>
      <c r="AO29" s="56">
        <f t="shared" si="0"/>
        <v>0</v>
      </c>
      <c r="AP29" s="57">
        <f t="shared" si="0"/>
        <v>0</v>
      </c>
      <c r="AQ29" s="58">
        <f t="shared" si="0"/>
        <v>0</v>
      </c>
      <c r="AR29" s="31">
        <f t="shared" si="2"/>
        <v>0</v>
      </c>
      <c r="AS29" s="32"/>
      <c r="AT29" s="32"/>
      <c r="AU29" s="32"/>
      <c r="AV29" s="32"/>
    </row>
    <row r="30" spans="1:48" s="33" customFormat="1" ht="18.75" customHeight="1">
      <c r="A30" s="49">
        <f t="shared" si="1"/>
        <v>15</v>
      </c>
      <c r="B30" s="201"/>
      <c r="C30" s="202"/>
      <c r="D30" s="50"/>
      <c r="E30" s="51"/>
      <c r="F30" s="52"/>
      <c r="G30" s="53"/>
      <c r="H30" s="54"/>
      <c r="I30" s="52"/>
      <c r="J30" s="55"/>
      <c r="K30" s="54"/>
      <c r="L30" s="52"/>
      <c r="M30" s="55"/>
      <c r="N30" s="54"/>
      <c r="O30" s="52"/>
      <c r="P30" s="55"/>
      <c r="Q30" s="54"/>
      <c r="R30" s="52"/>
      <c r="S30" s="55"/>
      <c r="T30" s="54"/>
      <c r="U30" s="52"/>
      <c r="V30" s="55"/>
      <c r="W30" s="54"/>
      <c r="X30" s="52"/>
      <c r="Y30" s="55"/>
      <c r="Z30" s="54"/>
      <c r="AA30" s="52"/>
      <c r="AB30" s="55"/>
      <c r="AC30" s="54"/>
      <c r="AD30" s="52"/>
      <c r="AE30" s="55"/>
      <c r="AF30" s="54"/>
      <c r="AG30" s="52"/>
      <c r="AH30" s="55"/>
      <c r="AI30" s="54"/>
      <c r="AJ30" s="52"/>
      <c r="AK30" s="55"/>
      <c r="AL30" s="54"/>
      <c r="AM30" s="52"/>
      <c r="AN30" s="55"/>
      <c r="AO30" s="56">
        <f t="shared" si="0"/>
        <v>0</v>
      </c>
      <c r="AP30" s="57">
        <f t="shared" si="0"/>
        <v>0</v>
      </c>
      <c r="AQ30" s="58">
        <f t="shared" si="0"/>
        <v>0</v>
      </c>
      <c r="AR30" s="31">
        <f t="shared" si="2"/>
        <v>0</v>
      </c>
      <c r="AS30" s="32"/>
      <c r="AT30" s="32"/>
      <c r="AU30" s="32"/>
      <c r="AV30" s="32"/>
    </row>
    <row r="31" spans="1:48" s="33" customFormat="1" ht="18.75" customHeight="1">
      <c r="A31" s="49">
        <f t="shared" si="1"/>
        <v>16</v>
      </c>
      <c r="B31" s="201"/>
      <c r="C31" s="202"/>
      <c r="D31" s="50"/>
      <c r="E31" s="51"/>
      <c r="F31" s="52"/>
      <c r="G31" s="53"/>
      <c r="H31" s="54"/>
      <c r="I31" s="52"/>
      <c r="J31" s="55"/>
      <c r="K31" s="54"/>
      <c r="L31" s="52"/>
      <c r="M31" s="55"/>
      <c r="N31" s="54"/>
      <c r="O31" s="52"/>
      <c r="P31" s="55"/>
      <c r="Q31" s="54"/>
      <c r="R31" s="52"/>
      <c r="S31" s="55"/>
      <c r="T31" s="54"/>
      <c r="U31" s="52"/>
      <c r="V31" s="55"/>
      <c r="W31" s="54"/>
      <c r="X31" s="52"/>
      <c r="Y31" s="55"/>
      <c r="Z31" s="54"/>
      <c r="AA31" s="52"/>
      <c r="AB31" s="55"/>
      <c r="AC31" s="54"/>
      <c r="AD31" s="52"/>
      <c r="AE31" s="55"/>
      <c r="AF31" s="54"/>
      <c r="AG31" s="52"/>
      <c r="AH31" s="55"/>
      <c r="AI31" s="54"/>
      <c r="AJ31" s="52"/>
      <c r="AK31" s="55"/>
      <c r="AL31" s="54"/>
      <c r="AM31" s="52"/>
      <c r="AN31" s="55"/>
      <c r="AO31" s="56">
        <f t="shared" si="0"/>
        <v>0</v>
      </c>
      <c r="AP31" s="57">
        <f t="shared" si="0"/>
        <v>0</v>
      </c>
      <c r="AQ31" s="58">
        <f t="shared" si="0"/>
        <v>0</v>
      </c>
      <c r="AR31" s="31">
        <f t="shared" si="2"/>
        <v>0</v>
      </c>
      <c r="AS31" s="32"/>
      <c r="AT31" s="32"/>
      <c r="AU31" s="32"/>
      <c r="AV31" s="32"/>
    </row>
    <row r="32" spans="1:52" s="32" customFormat="1" ht="18.75" customHeight="1">
      <c r="A32" s="49">
        <f t="shared" si="1"/>
        <v>17</v>
      </c>
      <c r="B32" s="201"/>
      <c r="C32" s="202"/>
      <c r="D32" s="50"/>
      <c r="E32" s="51"/>
      <c r="F32" s="52"/>
      <c r="G32" s="53"/>
      <c r="H32" s="54"/>
      <c r="I32" s="52"/>
      <c r="J32" s="55"/>
      <c r="K32" s="54"/>
      <c r="L32" s="52"/>
      <c r="M32" s="55"/>
      <c r="N32" s="54"/>
      <c r="O32" s="52"/>
      <c r="P32" s="55"/>
      <c r="Q32" s="54"/>
      <c r="R32" s="52"/>
      <c r="S32" s="55"/>
      <c r="T32" s="54"/>
      <c r="U32" s="52"/>
      <c r="V32" s="55"/>
      <c r="W32" s="54"/>
      <c r="X32" s="52"/>
      <c r="Y32" s="55"/>
      <c r="Z32" s="54"/>
      <c r="AA32" s="52"/>
      <c r="AB32" s="55"/>
      <c r="AC32" s="54"/>
      <c r="AD32" s="52"/>
      <c r="AE32" s="55"/>
      <c r="AF32" s="54"/>
      <c r="AG32" s="52"/>
      <c r="AH32" s="55"/>
      <c r="AI32" s="54"/>
      <c r="AJ32" s="52"/>
      <c r="AK32" s="55"/>
      <c r="AL32" s="54"/>
      <c r="AM32" s="52"/>
      <c r="AN32" s="55"/>
      <c r="AO32" s="56">
        <f t="shared" si="0"/>
        <v>0</v>
      </c>
      <c r="AP32" s="57">
        <f t="shared" si="0"/>
        <v>0</v>
      </c>
      <c r="AQ32" s="58">
        <f t="shared" si="0"/>
        <v>0</v>
      </c>
      <c r="AR32" s="31">
        <f t="shared" si="2"/>
        <v>0</v>
      </c>
      <c r="AW32" s="33"/>
      <c r="AX32" s="33"/>
      <c r="AY32" s="33"/>
      <c r="AZ32" s="33"/>
    </row>
    <row r="33" spans="1:52" s="32" customFormat="1" ht="18.75" customHeight="1">
      <c r="A33" s="49">
        <f t="shared" si="1"/>
        <v>18</v>
      </c>
      <c r="B33" s="201"/>
      <c r="C33" s="202"/>
      <c r="D33" s="50"/>
      <c r="E33" s="51"/>
      <c r="F33" s="52"/>
      <c r="G33" s="53"/>
      <c r="H33" s="54"/>
      <c r="I33" s="52"/>
      <c r="J33" s="55"/>
      <c r="K33" s="54"/>
      <c r="L33" s="52"/>
      <c r="M33" s="55"/>
      <c r="N33" s="54"/>
      <c r="O33" s="52"/>
      <c r="P33" s="55"/>
      <c r="Q33" s="54"/>
      <c r="R33" s="52"/>
      <c r="S33" s="55"/>
      <c r="T33" s="54"/>
      <c r="U33" s="52"/>
      <c r="V33" s="55"/>
      <c r="W33" s="54"/>
      <c r="X33" s="52"/>
      <c r="Y33" s="55"/>
      <c r="Z33" s="54"/>
      <c r="AA33" s="52"/>
      <c r="AB33" s="55"/>
      <c r="AC33" s="54"/>
      <c r="AD33" s="52"/>
      <c r="AE33" s="55"/>
      <c r="AF33" s="54"/>
      <c r="AG33" s="52"/>
      <c r="AH33" s="55"/>
      <c r="AI33" s="54"/>
      <c r="AJ33" s="52"/>
      <c r="AK33" s="55"/>
      <c r="AL33" s="54"/>
      <c r="AM33" s="52"/>
      <c r="AN33" s="55"/>
      <c r="AO33" s="56">
        <f t="shared" si="0"/>
        <v>0</v>
      </c>
      <c r="AP33" s="57">
        <f t="shared" si="0"/>
        <v>0</v>
      </c>
      <c r="AQ33" s="58">
        <f t="shared" si="0"/>
        <v>0</v>
      </c>
      <c r="AR33" s="31">
        <f t="shared" si="2"/>
        <v>0</v>
      </c>
      <c r="AW33" s="33"/>
      <c r="AX33" s="33"/>
      <c r="AY33" s="33"/>
      <c r="AZ33" s="33"/>
    </row>
    <row r="34" spans="1:52" s="32" customFormat="1" ht="18.75" customHeight="1">
      <c r="A34" s="49">
        <f t="shared" si="1"/>
        <v>19</v>
      </c>
      <c r="B34" s="201"/>
      <c r="C34" s="202"/>
      <c r="D34" s="50"/>
      <c r="E34" s="51"/>
      <c r="F34" s="52"/>
      <c r="G34" s="53"/>
      <c r="H34" s="54"/>
      <c r="I34" s="52"/>
      <c r="J34" s="55"/>
      <c r="K34" s="54"/>
      <c r="L34" s="52"/>
      <c r="M34" s="55"/>
      <c r="N34" s="54"/>
      <c r="O34" s="52"/>
      <c r="P34" s="55"/>
      <c r="Q34" s="54"/>
      <c r="R34" s="52"/>
      <c r="S34" s="55"/>
      <c r="T34" s="54"/>
      <c r="U34" s="52"/>
      <c r="V34" s="55"/>
      <c r="W34" s="54"/>
      <c r="X34" s="52"/>
      <c r="Y34" s="55"/>
      <c r="Z34" s="54"/>
      <c r="AA34" s="52"/>
      <c r="AB34" s="55"/>
      <c r="AC34" s="54"/>
      <c r="AD34" s="52"/>
      <c r="AE34" s="55"/>
      <c r="AF34" s="54"/>
      <c r="AG34" s="52"/>
      <c r="AH34" s="55"/>
      <c r="AI34" s="54"/>
      <c r="AJ34" s="52"/>
      <c r="AK34" s="55"/>
      <c r="AL34" s="54"/>
      <c r="AM34" s="52"/>
      <c r="AN34" s="55"/>
      <c r="AO34" s="56">
        <f t="shared" si="0"/>
        <v>0</v>
      </c>
      <c r="AP34" s="57">
        <f t="shared" si="0"/>
        <v>0</v>
      </c>
      <c r="AQ34" s="58">
        <f t="shared" si="0"/>
        <v>0</v>
      </c>
      <c r="AR34" s="31">
        <f t="shared" si="2"/>
        <v>0</v>
      </c>
      <c r="AW34" s="33"/>
      <c r="AX34" s="33"/>
      <c r="AY34" s="33"/>
      <c r="AZ34" s="33"/>
    </row>
    <row r="35" spans="1:52" s="32" customFormat="1" ht="18.75" customHeight="1" thickBot="1">
      <c r="A35" s="59">
        <f t="shared" si="1"/>
        <v>20</v>
      </c>
      <c r="B35" s="203"/>
      <c r="C35" s="204"/>
      <c r="D35" s="50"/>
      <c r="E35" s="51"/>
      <c r="F35" s="52"/>
      <c r="G35" s="53"/>
      <c r="H35" s="54"/>
      <c r="I35" s="52"/>
      <c r="J35" s="55"/>
      <c r="K35" s="54"/>
      <c r="L35" s="52"/>
      <c r="M35" s="55"/>
      <c r="N35" s="54"/>
      <c r="O35" s="52"/>
      <c r="P35" s="55"/>
      <c r="Q35" s="54"/>
      <c r="R35" s="52"/>
      <c r="S35" s="55"/>
      <c r="T35" s="54"/>
      <c r="U35" s="52"/>
      <c r="V35" s="55"/>
      <c r="W35" s="54"/>
      <c r="X35" s="52"/>
      <c r="Y35" s="55"/>
      <c r="Z35" s="54"/>
      <c r="AA35" s="52"/>
      <c r="AB35" s="55"/>
      <c r="AC35" s="54"/>
      <c r="AD35" s="52"/>
      <c r="AE35" s="55"/>
      <c r="AF35" s="54"/>
      <c r="AG35" s="52"/>
      <c r="AH35" s="55"/>
      <c r="AI35" s="54"/>
      <c r="AJ35" s="52"/>
      <c r="AK35" s="55"/>
      <c r="AL35" s="54"/>
      <c r="AM35" s="52"/>
      <c r="AN35" s="55"/>
      <c r="AO35" s="56">
        <f t="shared" si="0"/>
        <v>0</v>
      </c>
      <c r="AP35" s="57">
        <f t="shared" si="0"/>
        <v>0</v>
      </c>
      <c r="AQ35" s="58">
        <f t="shared" si="0"/>
        <v>0</v>
      </c>
      <c r="AR35" s="31">
        <f t="shared" si="2"/>
        <v>0</v>
      </c>
      <c r="AW35" s="33"/>
      <c r="AX35" s="33"/>
      <c r="AY35" s="33"/>
      <c r="AZ35" s="33"/>
    </row>
    <row r="36" spans="1:48" s="70" customFormat="1" ht="18.75" customHeight="1" thickBot="1" thickTop="1">
      <c r="A36" s="205" t="s">
        <v>51</v>
      </c>
      <c r="B36" s="206"/>
      <c r="C36" s="206"/>
      <c r="D36" s="207"/>
      <c r="E36" s="60">
        <f aca="true" t="shared" si="3" ref="E36:AQ36">SUM(E16:E35)</f>
        <v>0</v>
      </c>
      <c r="F36" s="61">
        <f t="shared" si="3"/>
        <v>0</v>
      </c>
      <c r="G36" s="62">
        <f t="shared" si="3"/>
        <v>0</v>
      </c>
      <c r="H36" s="63">
        <f t="shared" si="3"/>
        <v>0</v>
      </c>
      <c r="I36" s="61">
        <f t="shared" si="3"/>
        <v>0</v>
      </c>
      <c r="J36" s="64">
        <f t="shared" si="3"/>
        <v>0</v>
      </c>
      <c r="K36" s="63">
        <f t="shared" si="3"/>
        <v>0</v>
      </c>
      <c r="L36" s="61">
        <f t="shared" si="3"/>
        <v>0</v>
      </c>
      <c r="M36" s="64">
        <f t="shared" si="3"/>
        <v>0</v>
      </c>
      <c r="N36" s="63">
        <f t="shared" si="3"/>
        <v>0</v>
      </c>
      <c r="O36" s="61">
        <f t="shared" si="3"/>
        <v>0</v>
      </c>
      <c r="P36" s="64">
        <f t="shared" si="3"/>
        <v>0</v>
      </c>
      <c r="Q36" s="63">
        <f t="shared" si="3"/>
        <v>0</v>
      </c>
      <c r="R36" s="61">
        <f t="shared" si="3"/>
        <v>0</v>
      </c>
      <c r="S36" s="64">
        <f t="shared" si="3"/>
        <v>0</v>
      </c>
      <c r="T36" s="63">
        <f t="shared" si="3"/>
        <v>0</v>
      </c>
      <c r="U36" s="61">
        <f t="shared" si="3"/>
        <v>0</v>
      </c>
      <c r="V36" s="64">
        <f t="shared" si="3"/>
        <v>0</v>
      </c>
      <c r="W36" s="63">
        <f t="shared" si="3"/>
        <v>0</v>
      </c>
      <c r="X36" s="61">
        <f t="shared" si="3"/>
        <v>0</v>
      </c>
      <c r="Y36" s="64">
        <f t="shared" si="3"/>
        <v>0</v>
      </c>
      <c r="Z36" s="63">
        <f t="shared" si="3"/>
        <v>0</v>
      </c>
      <c r="AA36" s="61">
        <f t="shared" si="3"/>
        <v>0</v>
      </c>
      <c r="AB36" s="64">
        <f t="shared" si="3"/>
        <v>0</v>
      </c>
      <c r="AC36" s="63">
        <f t="shared" si="3"/>
        <v>0</v>
      </c>
      <c r="AD36" s="61">
        <f t="shared" si="3"/>
        <v>0</v>
      </c>
      <c r="AE36" s="64">
        <f t="shared" si="3"/>
        <v>0</v>
      </c>
      <c r="AF36" s="63">
        <f t="shared" si="3"/>
        <v>0</v>
      </c>
      <c r="AG36" s="61">
        <f t="shared" si="3"/>
        <v>0</v>
      </c>
      <c r="AH36" s="64">
        <f t="shared" si="3"/>
        <v>0</v>
      </c>
      <c r="AI36" s="63">
        <f t="shared" si="3"/>
        <v>0</v>
      </c>
      <c r="AJ36" s="61">
        <f t="shared" si="3"/>
        <v>0</v>
      </c>
      <c r="AK36" s="64">
        <f t="shared" si="3"/>
        <v>0</v>
      </c>
      <c r="AL36" s="63">
        <f t="shared" si="3"/>
        <v>0</v>
      </c>
      <c r="AM36" s="61">
        <f t="shared" si="3"/>
        <v>0</v>
      </c>
      <c r="AN36" s="64">
        <f t="shared" si="3"/>
        <v>0</v>
      </c>
      <c r="AO36" s="65">
        <f t="shared" si="3"/>
        <v>0</v>
      </c>
      <c r="AP36" s="66">
        <f t="shared" si="3"/>
        <v>0</v>
      </c>
      <c r="AQ36" s="67">
        <f t="shared" si="3"/>
        <v>0</v>
      </c>
      <c r="AR36" s="68"/>
      <c r="AS36" s="69"/>
      <c r="AT36" s="69"/>
      <c r="AU36" s="69"/>
      <c r="AV36" s="69"/>
    </row>
    <row r="37" spans="1:48" s="70" customFormat="1" ht="13.5" hidden="1">
      <c r="A37" s="69"/>
      <c r="B37" s="71">
        <f>B35+1</f>
        <v>1</v>
      </c>
      <c r="C37" s="72"/>
      <c r="D37" s="73"/>
      <c r="E37" s="74"/>
      <c r="F37" s="75"/>
      <c r="G37" s="76"/>
      <c r="H37" s="77"/>
      <c r="I37" s="75"/>
      <c r="J37" s="78"/>
      <c r="K37" s="77"/>
      <c r="L37" s="75"/>
      <c r="M37" s="78"/>
      <c r="N37" s="77"/>
      <c r="O37" s="75"/>
      <c r="P37" s="78"/>
      <c r="Q37" s="77"/>
      <c r="R37" s="75"/>
      <c r="S37" s="78"/>
      <c r="T37" s="77"/>
      <c r="U37" s="75"/>
      <c r="V37" s="78"/>
      <c r="W37" s="77"/>
      <c r="X37" s="75"/>
      <c r="Y37" s="78"/>
      <c r="Z37" s="77"/>
      <c r="AA37" s="75"/>
      <c r="AB37" s="78"/>
      <c r="AC37" s="77"/>
      <c r="AD37" s="75"/>
      <c r="AE37" s="78"/>
      <c r="AF37" s="77"/>
      <c r="AG37" s="75"/>
      <c r="AH37" s="78"/>
      <c r="AI37" s="77"/>
      <c r="AJ37" s="75"/>
      <c r="AK37" s="78"/>
      <c r="AL37" s="77"/>
      <c r="AM37" s="75"/>
      <c r="AN37" s="78"/>
      <c r="AO37" s="79">
        <f t="shared" si="0"/>
        <v>0</v>
      </c>
      <c r="AP37" s="80">
        <f t="shared" si="0"/>
        <v>0</v>
      </c>
      <c r="AQ37" s="81">
        <f t="shared" si="0"/>
        <v>0</v>
      </c>
      <c r="AR37" s="68">
        <f t="shared" si="2"/>
        <v>0</v>
      </c>
      <c r="AS37" s="69"/>
      <c r="AT37" s="69"/>
      <c r="AU37" s="69"/>
      <c r="AV37" s="69"/>
    </row>
    <row r="38" spans="1:48" s="70" customFormat="1" ht="13.5" hidden="1">
      <c r="A38" s="69"/>
      <c r="B38" s="49">
        <f>B37+1</f>
        <v>2</v>
      </c>
      <c r="C38" s="82"/>
      <c r="D38" s="83"/>
      <c r="E38" s="74"/>
      <c r="F38" s="84"/>
      <c r="G38" s="85"/>
      <c r="H38" s="77"/>
      <c r="I38" s="84"/>
      <c r="J38" s="86"/>
      <c r="K38" s="77"/>
      <c r="L38" s="84"/>
      <c r="M38" s="86"/>
      <c r="N38" s="77"/>
      <c r="O38" s="84"/>
      <c r="P38" s="86"/>
      <c r="Q38" s="77"/>
      <c r="R38" s="84"/>
      <c r="S38" s="86"/>
      <c r="T38" s="77"/>
      <c r="U38" s="84"/>
      <c r="V38" s="86"/>
      <c r="W38" s="77"/>
      <c r="X38" s="84"/>
      <c r="Y38" s="86"/>
      <c r="Z38" s="77"/>
      <c r="AA38" s="84"/>
      <c r="AB38" s="86"/>
      <c r="AC38" s="77"/>
      <c r="AD38" s="84"/>
      <c r="AE38" s="86"/>
      <c r="AF38" s="77"/>
      <c r="AG38" s="84"/>
      <c r="AH38" s="86"/>
      <c r="AI38" s="77"/>
      <c r="AJ38" s="84"/>
      <c r="AK38" s="86"/>
      <c r="AL38" s="77"/>
      <c r="AM38" s="84"/>
      <c r="AN38" s="86"/>
      <c r="AO38" s="79">
        <f t="shared" si="0"/>
        <v>0</v>
      </c>
      <c r="AP38" s="87">
        <f t="shared" si="0"/>
        <v>0</v>
      </c>
      <c r="AQ38" s="88">
        <f t="shared" si="0"/>
        <v>0</v>
      </c>
      <c r="AR38" s="68">
        <f t="shared" si="2"/>
        <v>0</v>
      </c>
      <c r="AS38" s="69"/>
      <c r="AT38" s="69"/>
      <c r="AU38" s="69"/>
      <c r="AV38" s="69"/>
    </row>
    <row r="39" spans="1:48" s="70" customFormat="1" ht="13.5" hidden="1">
      <c r="A39" s="69"/>
      <c r="B39" s="49">
        <f>B38+1</f>
        <v>3</v>
      </c>
      <c r="C39" s="82"/>
      <c r="D39" s="83"/>
      <c r="E39" s="74"/>
      <c r="F39" s="84"/>
      <c r="G39" s="85"/>
      <c r="H39" s="77"/>
      <c r="I39" s="84"/>
      <c r="J39" s="86"/>
      <c r="K39" s="77"/>
      <c r="L39" s="84"/>
      <c r="M39" s="86"/>
      <c r="N39" s="77"/>
      <c r="O39" s="84"/>
      <c r="P39" s="86"/>
      <c r="Q39" s="77"/>
      <c r="R39" s="84"/>
      <c r="S39" s="86"/>
      <c r="T39" s="77"/>
      <c r="U39" s="84"/>
      <c r="V39" s="86"/>
      <c r="W39" s="77"/>
      <c r="X39" s="84"/>
      <c r="Y39" s="86"/>
      <c r="Z39" s="77"/>
      <c r="AA39" s="84"/>
      <c r="AB39" s="86"/>
      <c r="AC39" s="77"/>
      <c r="AD39" s="84"/>
      <c r="AE39" s="86"/>
      <c r="AF39" s="77"/>
      <c r="AG39" s="84"/>
      <c r="AH39" s="86"/>
      <c r="AI39" s="77"/>
      <c r="AJ39" s="84"/>
      <c r="AK39" s="86"/>
      <c r="AL39" s="77"/>
      <c r="AM39" s="84"/>
      <c r="AN39" s="86"/>
      <c r="AO39" s="79">
        <f t="shared" si="0"/>
        <v>0</v>
      </c>
      <c r="AP39" s="87">
        <f t="shared" si="0"/>
        <v>0</v>
      </c>
      <c r="AQ39" s="88">
        <f t="shared" si="0"/>
        <v>0</v>
      </c>
      <c r="AR39" s="68">
        <f t="shared" si="2"/>
        <v>0</v>
      </c>
      <c r="AS39" s="69"/>
      <c r="AT39" s="69"/>
      <c r="AU39" s="69"/>
      <c r="AV39" s="69"/>
    </row>
    <row r="40" spans="1:48" s="70" customFormat="1" ht="13.5" hidden="1">
      <c r="A40" s="69"/>
      <c r="B40" s="49">
        <f>B39+1</f>
        <v>4</v>
      </c>
      <c r="C40" s="82"/>
      <c r="D40" s="83"/>
      <c r="E40" s="74"/>
      <c r="F40" s="84"/>
      <c r="G40" s="85"/>
      <c r="H40" s="77"/>
      <c r="I40" s="84"/>
      <c r="J40" s="86"/>
      <c r="K40" s="77"/>
      <c r="L40" s="84"/>
      <c r="M40" s="86"/>
      <c r="N40" s="77"/>
      <c r="O40" s="84"/>
      <c r="P40" s="86"/>
      <c r="Q40" s="77"/>
      <c r="R40" s="84"/>
      <c r="S40" s="86"/>
      <c r="T40" s="77"/>
      <c r="U40" s="84"/>
      <c r="V40" s="86"/>
      <c r="W40" s="77"/>
      <c r="X40" s="84"/>
      <c r="Y40" s="86"/>
      <c r="Z40" s="77"/>
      <c r="AA40" s="84"/>
      <c r="AB40" s="86"/>
      <c r="AC40" s="77"/>
      <c r="AD40" s="84"/>
      <c r="AE40" s="86"/>
      <c r="AF40" s="77"/>
      <c r="AG40" s="84"/>
      <c r="AH40" s="86"/>
      <c r="AI40" s="77"/>
      <c r="AJ40" s="84"/>
      <c r="AK40" s="86"/>
      <c r="AL40" s="77"/>
      <c r="AM40" s="84"/>
      <c r="AN40" s="86"/>
      <c r="AO40" s="79">
        <f t="shared" si="0"/>
        <v>0</v>
      </c>
      <c r="AP40" s="87">
        <f t="shared" si="0"/>
        <v>0</v>
      </c>
      <c r="AQ40" s="88">
        <f t="shared" si="0"/>
        <v>0</v>
      </c>
      <c r="AR40" s="68">
        <f t="shared" si="2"/>
        <v>0</v>
      </c>
      <c r="AS40" s="69"/>
      <c r="AT40" s="69"/>
      <c r="AU40" s="69"/>
      <c r="AV40" s="69"/>
    </row>
    <row r="41" spans="1:48" s="70" customFormat="1" ht="13.5" hidden="1">
      <c r="A41" s="69"/>
      <c r="B41" s="49">
        <f aca="true" t="shared" si="4" ref="B41:B71">B40+1</f>
        <v>5</v>
      </c>
      <c r="C41" s="82"/>
      <c r="D41" s="83"/>
      <c r="E41" s="74"/>
      <c r="F41" s="84"/>
      <c r="G41" s="85"/>
      <c r="H41" s="77"/>
      <c r="I41" s="84"/>
      <c r="J41" s="86"/>
      <c r="K41" s="77"/>
      <c r="L41" s="84"/>
      <c r="M41" s="86"/>
      <c r="N41" s="77"/>
      <c r="O41" s="84"/>
      <c r="P41" s="86"/>
      <c r="Q41" s="77"/>
      <c r="R41" s="84"/>
      <c r="S41" s="86"/>
      <c r="T41" s="77"/>
      <c r="U41" s="84"/>
      <c r="V41" s="86"/>
      <c r="W41" s="77"/>
      <c r="X41" s="84"/>
      <c r="Y41" s="86"/>
      <c r="Z41" s="77"/>
      <c r="AA41" s="84"/>
      <c r="AB41" s="86"/>
      <c r="AC41" s="77"/>
      <c r="AD41" s="84"/>
      <c r="AE41" s="86"/>
      <c r="AF41" s="77"/>
      <c r="AG41" s="84"/>
      <c r="AH41" s="86"/>
      <c r="AI41" s="77"/>
      <c r="AJ41" s="84"/>
      <c r="AK41" s="86"/>
      <c r="AL41" s="77"/>
      <c r="AM41" s="84"/>
      <c r="AN41" s="86"/>
      <c r="AO41" s="79">
        <f t="shared" si="0"/>
        <v>0</v>
      </c>
      <c r="AP41" s="87">
        <f t="shared" si="0"/>
        <v>0</v>
      </c>
      <c r="AQ41" s="88">
        <f t="shared" si="0"/>
        <v>0</v>
      </c>
      <c r="AR41" s="68">
        <f t="shared" si="2"/>
        <v>0</v>
      </c>
      <c r="AS41" s="69"/>
      <c r="AT41" s="69"/>
      <c r="AU41" s="69"/>
      <c r="AV41" s="69"/>
    </row>
    <row r="42" spans="1:48" s="70" customFormat="1" ht="13.5" hidden="1">
      <c r="A42" s="69"/>
      <c r="B42" s="49">
        <f t="shared" si="4"/>
        <v>6</v>
      </c>
      <c r="C42" s="82"/>
      <c r="D42" s="83"/>
      <c r="E42" s="74"/>
      <c r="F42" s="84"/>
      <c r="G42" s="85"/>
      <c r="H42" s="77"/>
      <c r="I42" s="84"/>
      <c r="J42" s="86"/>
      <c r="K42" s="77"/>
      <c r="L42" s="84"/>
      <c r="M42" s="86"/>
      <c r="N42" s="77"/>
      <c r="O42" s="84"/>
      <c r="P42" s="86"/>
      <c r="Q42" s="77"/>
      <c r="R42" s="84"/>
      <c r="S42" s="86"/>
      <c r="T42" s="77"/>
      <c r="U42" s="84"/>
      <c r="V42" s="86"/>
      <c r="W42" s="77"/>
      <c r="X42" s="84"/>
      <c r="Y42" s="86"/>
      <c r="Z42" s="77"/>
      <c r="AA42" s="84"/>
      <c r="AB42" s="86"/>
      <c r="AC42" s="77"/>
      <c r="AD42" s="84"/>
      <c r="AE42" s="86"/>
      <c r="AF42" s="77"/>
      <c r="AG42" s="84"/>
      <c r="AH42" s="86"/>
      <c r="AI42" s="77"/>
      <c r="AJ42" s="84"/>
      <c r="AK42" s="86"/>
      <c r="AL42" s="77"/>
      <c r="AM42" s="84"/>
      <c r="AN42" s="86"/>
      <c r="AO42" s="79">
        <f t="shared" si="0"/>
        <v>0</v>
      </c>
      <c r="AP42" s="87">
        <f t="shared" si="0"/>
        <v>0</v>
      </c>
      <c r="AQ42" s="88">
        <f t="shared" si="0"/>
        <v>0</v>
      </c>
      <c r="AR42" s="68">
        <f t="shared" si="2"/>
        <v>0</v>
      </c>
      <c r="AS42" s="69"/>
      <c r="AT42" s="69"/>
      <c r="AU42" s="69"/>
      <c r="AV42" s="69"/>
    </row>
    <row r="43" spans="1:48" s="70" customFormat="1" ht="13.5" hidden="1">
      <c r="A43" s="69"/>
      <c r="B43" s="49">
        <f t="shared" si="4"/>
        <v>7</v>
      </c>
      <c r="C43" s="82"/>
      <c r="D43" s="83"/>
      <c r="E43" s="74"/>
      <c r="F43" s="84"/>
      <c r="G43" s="85"/>
      <c r="H43" s="77"/>
      <c r="I43" s="84"/>
      <c r="J43" s="86"/>
      <c r="K43" s="77"/>
      <c r="L43" s="84"/>
      <c r="M43" s="86"/>
      <c r="N43" s="77"/>
      <c r="O43" s="84"/>
      <c r="P43" s="86"/>
      <c r="Q43" s="77"/>
      <c r="R43" s="84"/>
      <c r="S43" s="86"/>
      <c r="T43" s="77"/>
      <c r="U43" s="84"/>
      <c r="V43" s="86"/>
      <c r="W43" s="77"/>
      <c r="X43" s="84"/>
      <c r="Y43" s="86"/>
      <c r="Z43" s="77"/>
      <c r="AA43" s="84"/>
      <c r="AB43" s="86"/>
      <c r="AC43" s="77"/>
      <c r="AD43" s="84"/>
      <c r="AE43" s="86"/>
      <c r="AF43" s="77"/>
      <c r="AG43" s="84"/>
      <c r="AH43" s="86"/>
      <c r="AI43" s="77"/>
      <c r="AJ43" s="84"/>
      <c r="AK43" s="86"/>
      <c r="AL43" s="77"/>
      <c r="AM43" s="84"/>
      <c r="AN43" s="86"/>
      <c r="AO43" s="79">
        <f t="shared" si="0"/>
        <v>0</v>
      </c>
      <c r="AP43" s="87">
        <f t="shared" si="0"/>
        <v>0</v>
      </c>
      <c r="AQ43" s="88">
        <f t="shared" si="0"/>
        <v>0</v>
      </c>
      <c r="AR43" s="68">
        <f t="shared" si="2"/>
        <v>0</v>
      </c>
      <c r="AS43" s="69"/>
      <c r="AT43" s="69"/>
      <c r="AU43" s="69"/>
      <c r="AV43" s="69"/>
    </row>
    <row r="44" spans="1:48" s="70" customFormat="1" ht="13.5" hidden="1">
      <c r="A44" s="69"/>
      <c r="B44" s="49">
        <f t="shared" si="4"/>
        <v>8</v>
      </c>
      <c r="C44" s="82"/>
      <c r="D44" s="83"/>
      <c r="E44" s="74"/>
      <c r="F44" s="84"/>
      <c r="G44" s="85"/>
      <c r="H44" s="77"/>
      <c r="I44" s="84"/>
      <c r="J44" s="86"/>
      <c r="K44" s="77"/>
      <c r="L44" s="84"/>
      <c r="M44" s="86"/>
      <c r="N44" s="77"/>
      <c r="O44" s="84"/>
      <c r="P44" s="86"/>
      <c r="Q44" s="77"/>
      <c r="R44" s="84"/>
      <c r="S44" s="86"/>
      <c r="T44" s="77"/>
      <c r="U44" s="84"/>
      <c r="V44" s="86"/>
      <c r="W44" s="77"/>
      <c r="X44" s="84"/>
      <c r="Y44" s="86"/>
      <c r="Z44" s="77"/>
      <c r="AA44" s="84"/>
      <c r="AB44" s="86"/>
      <c r="AC44" s="77"/>
      <c r="AD44" s="84"/>
      <c r="AE44" s="86"/>
      <c r="AF44" s="77"/>
      <c r="AG44" s="84"/>
      <c r="AH44" s="86"/>
      <c r="AI44" s="77"/>
      <c r="AJ44" s="84"/>
      <c r="AK44" s="86"/>
      <c r="AL44" s="77"/>
      <c r="AM44" s="84"/>
      <c r="AN44" s="86"/>
      <c r="AO44" s="79">
        <f t="shared" si="0"/>
        <v>0</v>
      </c>
      <c r="AP44" s="87">
        <f t="shared" si="0"/>
        <v>0</v>
      </c>
      <c r="AQ44" s="88">
        <f t="shared" si="0"/>
        <v>0</v>
      </c>
      <c r="AR44" s="68">
        <f t="shared" si="2"/>
        <v>0</v>
      </c>
      <c r="AS44" s="69"/>
      <c r="AT44" s="69"/>
      <c r="AU44" s="69"/>
      <c r="AV44" s="69"/>
    </row>
    <row r="45" spans="1:48" s="70" customFormat="1" ht="13.5" hidden="1">
      <c r="A45" s="69"/>
      <c r="B45" s="49">
        <f t="shared" si="4"/>
        <v>9</v>
      </c>
      <c r="C45" s="82"/>
      <c r="D45" s="83"/>
      <c r="E45" s="74"/>
      <c r="F45" s="84"/>
      <c r="G45" s="85"/>
      <c r="H45" s="77"/>
      <c r="I45" s="84"/>
      <c r="J45" s="86"/>
      <c r="K45" s="77"/>
      <c r="L45" s="84"/>
      <c r="M45" s="86"/>
      <c r="N45" s="77"/>
      <c r="O45" s="84"/>
      <c r="P45" s="86"/>
      <c r="Q45" s="77"/>
      <c r="R45" s="84"/>
      <c r="S45" s="86"/>
      <c r="T45" s="77"/>
      <c r="U45" s="84"/>
      <c r="V45" s="86"/>
      <c r="W45" s="77"/>
      <c r="X45" s="84"/>
      <c r="Y45" s="86"/>
      <c r="Z45" s="77"/>
      <c r="AA45" s="84"/>
      <c r="AB45" s="86"/>
      <c r="AC45" s="77"/>
      <c r="AD45" s="84"/>
      <c r="AE45" s="86"/>
      <c r="AF45" s="77"/>
      <c r="AG45" s="84"/>
      <c r="AH45" s="86"/>
      <c r="AI45" s="77"/>
      <c r="AJ45" s="84"/>
      <c r="AK45" s="86"/>
      <c r="AL45" s="77"/>
      <c r="AM45" s="84"/>
      <c r="AN45" s="86"/>
      <c r="AO45" s="79">
        <f t="shared" si="0"/>
        <v>0</v>
      </c>
      <c r="AP45" s="87">
        <f t="shared" si="0"/>
        <v>0</v>
      </c>
      <c r="AQ45" s="88">
        <f t="shared" si="0"/>
        <v>0</v>
      </c>
      <c r="AR45" s="68">
        <f t="shared" si="2"/>
        <v>0</v>
      </c>
      <c r="AS45" s="69"/>
      <c r="AT45" s="69"/>
      <c r="AU45" s="69"/>
      <c r="AV45" s="69"/>
    </row>
    <row r="46" spans="1:48" s="70" customFormat="1" ht="13.5" hidden="1">
      <c r="A46" s="69"/>
      <c r="B46" s="49">
        <f t="shared" si="4"/>
        <v>10</v>
      </c>
      <c r="C46" s="82"/>
      <c r="D46" s="83"/>
      <c r="E46" s="74"/>
      <c r="F46" s="84"/>
      <c r="G46" s="85"/>
      <c r="H46" s="77"/>
      <c r="I46" s="84"/>
      <c r="J46" s="86"/>
      <c r="K46" s="77"/>
      <c r="L46" s="84"/>
      <c r="M46" s="86"/>
      <c r="N46" s="77"/>
      <c r="O46" s="84"/>
      <c r="P46" s="86"/>
      <c r="Q46" s="77"/>
      <c r="R46" s="84"/>
      <c r="S46" s="86"/>
      <c r="T46" s="77"/>
      <c r="U46" s="84"/>
      <c r="V46" s="86"/>
      <c r="W46" s="77"/>
      <c r="X46" s="84"/>
      <c r="Y46" s="86"/>
      <c r="Z46" s="77"/>
      <c r="AA46" s="84"/>
      <c r="AB46" s="86"/>
      <c r="AC46" s="77"/>
      <c r="AD46" s="84"/>
      <c r="AE46" s="86"/>
      <c r="AF46" s="77"/>
      <c r="AG46" s="84"/>
      <c r="AH46" s="86"/>
      <c r="AI46" s="77"/>
      <c r="AJ46" s="84"/>
      <c r="AK46" s="86"/>
      <c r="AL46" s="77"/>
      <c r="AM46" s="84"/>
      <c r="AN46" s="86"/>
      <c r="AO46" s="79">
        <f t="shared" si="0"/>
        <v>0</v>
      </c>
      <c r="AP46" s="87">
        <f t="shared" si="0"/>
        <v>0</v>
      </c>
      <c r="AQ46" s="88">
        <f t="shared" si="0"/>
        <v>0</v>
      </c>
      <c r="AR46" s="68">
        <f t="shared" si="2"/>
        <v>0</v>
      </c>
      <c r="AS46" s="69"/>
      <c r="AT46" s="69"/>
      <c r="AU46" s="69"/>
      <c r="AV46" s="69"/>
    </row>
    <row r="47" spans="1:48" s="70" customFormat="1" ht="13.5" hidden="1">
      <c r="A47" s="69"/>
      <c r="B47" s="49">
        <f t="shared" si="4"/>
        <v>11</v>
      </c>
      <c r="C47" s="82"/>
      <c r="D47" s="83"/>
      <c r="E47" s="74"/>
      <c r="F47" s="84"/>
      <c r="G47" s="85"/>
      <c r="H47" s="77"/>
      <c r="I47" s="84"/>
      <c r="J47" s="86"/>
      <c r="K47" s="77"/>
      <c r="L47" s="84"/>
      <c r="M47" s="86"/>
      <c r="N47" s="77"/>
      <c r="O47" s="84"/>
      <c r="P47" s="86"/>
      <c r="Q47" s="77"/>
      <c r="R47" s="84"/>
      <c r="S47" s="86"/>
      <c r="T47" s="77"/>
      <c r="U47" s="84"/>
      <c r="V47" s="86"/>
      <c r="W47" s="77"/>
      <c r="X47" s="84"/>
      <c r="Y47" s="86"/>
      <c r="Z47" s="77"/>
      <c r="AA47" s="84"/>
      <c r="AB47" s="86"/>
      <c r="AC47" s="77"/>
      <c r="AD47" s="84"/>
      <c r="AE47" s="86"/>
      <c r="AF47" s="77"/>
      <c r="AG47" s="84"/>
      <c r="AH47" s="86"/>
      <c r="AI47" s="77"/>
      <c r="AJ47" s="84"/>
      <c r="AK47" s="86"/>
      <c r="AL47" s="77"/>
      <c r="AM47" s="84"/>
      <c r="AN47" s="86"/>
      <c r="AO47" s="79">
        <f t="shared" si="0"/>
        <v>0</v>
      </c>
      <c r="AP47" s="87">
        <f t="shared" si="0"/>
        <v>0</v>
      </c>
      <c r="AQ47" s="88">
        <f t="shared" si="0"/>
        <v>0</v>
      </c>
      <c r="AR47" s="68">
        <f t="shared" si="2"/>
        <v>0</v>
      </c>
      <c r="AS47" s="69"/>
      <c r="AT47" s="69"/>
      <c r="AU47" s="69"/>
      <c r="AV47" s="69"/>
    </row>
    <row r="48" spans="1:48" s="70" customFormat="1" ht="13.5" hidden="1">
      <c r="A48" s="69"/>
      <c r="B48" s="49">
        <f t="shared" si="4"/>
        <v>12</v>
      </c>
      <c r="C48" s="82"/>
      <c r="D48" s="83"/>
      <c r="E48" s="74"/>
      <c r="F48" s="84"/>
      <c r="G48" s="85"/>
      <c r="H48" s="77"/>
      <c r="I48" s="84"/>
      <c r="J48" s="86"/>
      <c r="K48" s="77"/>
      <c r="L48" s="84"/>
      <c r="M48" s="86"/>
      <c r="N48" s="77"/>
      <c r="O48" s="84"/>
      <c r="P48" s="86"/>
      <c r="Q48" s="77"/>
      <c r="R48" s="84"/>
      <c r="S48" s="86"/>
      <c r="T48" s="77"/>
      <c r="U48" s="84"/>
      <c r="V48" s="86"/>
      <c r="W48" s="77"/>
      <c r="X48" s="84"/>
      <c r="Y48" s="86"/>
      <c r="Z48" s="77"/>
      <c r="AA48" s="84"/>
      <c r="AB48" s="86"/>
      <c r="AC48" s="77"/>
      <c r="AD48" s="84"/>
      <c r="AE48" s="86"/>
      <c r="AF48" s="77"/>
      <c r="AG48" s="84"/>
      <c r="AH48" s="86"/>
      <c r="AI48" s="77"/>
      <c r="AJ48" s="84"/>
      <c r="AK48" s="86"/>
      <c r="AL48" s="77"/>
      <c r="AM48" s="84"/>
      <c r="AN48" s="86"/>
      <c r="AO48" s="79">
        <f t="shared" si="0"/>
        <v>0</v>
      </c>
      <c r="AP48" s="87">
        <f t="shared" si="0"/>
        <v>0</v>
      </c>
      <c r="AQ48" s="88">
        <f t="shared" si="0"/>
        <v>0</v>
      </c>
      <c r="AR48" s="68">
        <f t="shared" si="2"/>
        <v>0</v>
      </c>
      <c r="AS48" s="69"/>
      <c r="AT48" s="69"/>
      <c r="AU48" s="69"/>
      <c r="AV48" s="69"/>
    </row>
    <row r="49" spans="1:48" s="70" customFormat="1" ht="13.5" hidden="1">
      <c r="A49" s="69"/>
      <c r="B49" s="49">
        <f t="shared" si="4"/>
        <v>13</v>
      </c>
      <c r="C49" s="82"/>
      <c r="D49" s="83"/>
      <c r="E49" s="74"/>
      <c r="F49" s="84"/>
      <c r="G49" s="85"/>
      <c r="H49" s="77"/>
      <c r="I49" s="84"/>
      <c r="J49" s="86"/>
      <c r="K49" s="77"/>
      <c r="L49" s="84"/>
      <c r="M49" s="86"/>
      <c r="N49" s="77"/>
      <c r="O49" s="84"/>
      <c r="P49" s="86"/>
      <c r="Q49" s="77"/>
      <c r="R49" s="84"/>
      <c r="S49" s="86"/>
      <c r="T49" s="77"/>
      <c r="U49" s="84"/>
      <c r="V49" s="86"/>
      <c r="W49" s="77"/>
      <c r="X49" s="84"/>
      <c r="Y49" s="86"/>
      <c r="Z49" s="77"/>
      <c r="AA49" s="84"/>
      <c r="AB49" s="86"/>
      <c r="AC49" s="77"/>
      <c r="AD49" s="84"/>
      <c r="AE49" s="86"/>
      <c r="AF49" s="77"/>
      <c r="AG49" s="84"/>
      <c r="AH49" s="86"/>
      <c r="AI49" s="77"/>
      <c r="AJ49" s="84"/>
      <c r="AK49" s="86"/>
      <c r="AL49" s="77"/>
      <c r="AM49" s="84"/>
      <c r="AN49" s="86"/>
      <c r="AO49" s="79">
        <f t="shared" si="0"/>
        <v>0</v>
      </c>
      <c r="AP49" s="87">
        <f t="shared" si="0"/>
        <v>0</v>
      </c>
      <c r="AQ49" s="88">
        <f t="shared" si="0"/>
        <v>0</v>
      </c>
      <c r="AR49" s="68">
        <f t="shared" si="2"/>
        <v>0</v>
      </c>
      <c r="AS49" s="69"/>
      <c r="AT49" s="69"/>
      <c r="AU49" s="69"/>
      <c r="AV49" s="69"/>
    </row>
    <row r="50" spans="1:48" s="70" customFormat="1" ht="13.5" hidden="1">
      <c r="A50" s="69"/>
      <c r="B50" s="49">
        <f t="shared" si="4"/>
        <v>14</v>
      </c>
      <c r="C50" s="82"/>
      <c r="D50" s="83"/>
      <c r="E50" s="74"/>
      <c r="F50" s="84"/>
      <c r="G50" s="85"/>
      <c r="H50" s="77"/>
      <c r="I50" s="84"/>
      <c r="J50" s="86"/>
      <c r="K50" s="77"/>
      <c r="L50" s="84"/>
      <c r="M50" s="86"/>
      <c r="N50" s="77"/>
      <c r="O50" s="84"/>
      <c r="P50" s="86"/>
      <c r="Q50" s="77"/>
      <c r="R50" s="84"/>
      <c r="S50" s="86"/>
      <c r="T50" s="77"/>
      <c r="U50" s="84"/>
      <c r="V50" s="86"/>
      <c r="W50" s="77"/>
      <c r="X50" s="84"/>
      <c r="Y50" s="86"/>
      <c r="Z50" s="77"/>
      <c r="AA50" s="84"/>
      <c r="AB50" s="86"/>
      <c r="AC50" s="77"/>
      <c r="AD50" s="84"/>
      <c r="AE50" s="86"/>
      <c r="AF50" s="77"/>
      <c r="AG50" s="84"/>
      <c r="AH50" s="86"/>
      <c r="AI50" s="77"/>
      <c r="AJ50" s="84"/>
      <c r="AK50" s="86"/>
      <c r="AL50" s="77"/>
      <c r="AM50" s="84"/>
      <c r="AN50" s="86"/>
      <c r="AO50" s="79">
        <f t="shared" si="0"/>
        <v>0</v>
      </c>
      <c r="AP50" s="87">
        <f t="shared" si="0"/>
        <v>0</v>
      </c>
      <c r="AQ50" s="88">
        <f t="shared" si="0"/>
        <v>0</v>
      </c>
      <c r="AR50" s="68">
        <f t="shared" si="2"/>
        <v>0</v>
      </c>
      <c r="AS50" s="69"/>
      <c r="AT50" s="69"/>
      <c r="AU50" s="69"/>
      <c r="AV50" s="69"/>
    </row>
    <row r="51" spans="1:48" s="70" customFormat="1" ht="13.5" hidden="1">
      <c r="A51" s="69"/>
      <c r="B51" s="49">
        <f t="shared" si="4"/>
        <v>15</v>
      </c>
      <c r="C51" s="82"/>
      <c r="D51" s="83"/>
      <c r="E51" s="74"/>
      <c r="F51" s="84"/>
      <c r="G51" s="85"/>
      <c r="H51" s="77"/>
      <c r="I51" s="84"/>
      <c r="J51" s="86"/>
      <c r="K51" s="77"/>
      <c r="L51" s="84"/>
      <c r="M51" s="86"/>
      <c r="N51" s="77"/>
      <c r="O51" s="84"/>
      <c r="P51" s="86"/>
      <c r="Q51" s="77"/>
      <c r="R51" s="84"/>
      <c r="S51" s="86"/>
      <c r="T51" s="77"/>
      <c r="U51" s="84"/>
      <c r="V51" s="86"/>
      <c r="W51" s="77"/>
      <c r="X51" s="84"/>
      <c r="Y51" s="86"/>
      <c r="Z51" s="77"/>
      <c r="AA51" s="84"/>
      <c r="AB51" s="86"/>
      <c r="AC51" s="77"/>
      <c r="AD51" s="84"/>
      <c r="AE51" s="86"/>
      <c r="AF51" s="77"/>
      <c r="AG51" s="84"/>
      <c r="AH51" s="86"/>
      <c r="AI51" s="77"/>
      <c r="AJ51" s="84"/>
      <c r="AK51" s="86"/>
      <c r="AL51" s="77"/>
      <c r="AM51" s="84"/>
      <c r="AN51" s="86"/>
      <c r="AO51" s="79">
        <f t="shared" si="0"/>
        <v>0</v>
      </c>
      <c r="AP51" s="87">
        <f t="shared" si="0"/>
        <v>0</v>
      </c>
      <c r="AQ51" s="88">
        <f t="shared" si="0"/>
        <v>0</v>
      </c>
      <c r="AR51" s="68">
        <f t="shared" si="2"/>
        <v>0</v>
      </c>
      <c r="AS51" s="69"/>
      <c r="AT51" s="69"/>
      <c r="AU51" s="69"/>
      <c r="AV51" s="69"/>
    </row>
    <row r="52" spans="1:48" s="70" customFormat="1" ht="13.5" hidden="1">
      <c r="A52" s="69"/>
      <c r="B52" s="49">
        <f t="shared" si="4"/>
        <v>16</v>
      </c>
      <c r="C52" s="82"/>
      <c r="D52" s="83"/>
      <c r="E52" s="74"/>
      <c r="F52" s="84"/>
      <c r="G52" s="85"/>
      <c r="H52" s="77"/>
      <c r="I52" s="84"/>
      <c r="J52" s="86"/>
      <c r="K52" s="77"/>
      <c r="L52" s="84"/>
      <c r="M52" s="86"/>
      <c r="N52" s="77"/>
      <c r="O52" s="84"/>
      <c r="P52" s="86"/>
      <c r="Q52" s="77"/>
      <c r="R52" s="84"/>
      <c r="S52" s="86"/>
      <c r="T52" s="77"/>
      <c r="U52" s="84"/>
      <c r="V52" s="86"/>
      <c r="W52" s="77"/>
      <c r="X52" s="84"/>
      <c r="Y52" s="86"/>
      <c r="Z52" s="77"/>
      <c r="AA52" s="84"/>
      <c r="AB52" s="86"/>
      <c r="AC52" s="77"/>
      <c r="AD52" s="84"/>
      <c r="AE52" s="86"/>
      <c r="AF52" s="77"/>
      <c r="AG52" s="84"/>
      <c r="AH52" s="86"/>
      <c r="AI52" s="77"/>
      <c r="AJ52" s="84"/>
      <c r="AK52" s="86"/>
      <c r="AL52" s="77"/>
      <c r="AM52" s="84"/>
      <c r="AN52" s="86"/>
      <c r="AO52" s="79">
        <f t="shared" si="0"/>
        <v>0</v>
      </c>
      <c r="AP52" s="87">
        <f t="shared" si="0"/>
        <v>0</v>
      </c>
      <c r="AQ52" s="88">
        <f t="shared" si="0"/>
        <v>0</v>
      </c>
      <c r="AR52" s="68">
        <f t="shared" si="2"/>
        <v>0</v>
      </c>
      <c r="AS52" s="69"/>
      <c r="AT52" s="69"/>
      <c r="AU52" s="69"/>
      <c r="AV52" s="69"/>
    </row>
    <row r="53" spans="1:48" s="70" customFormat="1" ht="13.5" hidden="1">
      <c r="A53" s="69"/>
      <c r="B53" s="49">
        <f t="shared" si="4"/>
        <v>17</v>
      </c>
      <c r="C53" s="82"/>
      <c r="D53" s="83"/>
      <c r="E53" s="74"/>
      <c r="F53" s="84"/>
      <c r="G53" s="85"/>
      <c r="H53" s="77"/>
      <c r="I53" s="84"/>
      <c r="J53" s="86"/>
      <c r="K53" s="77"/>
      <c r="L53" s="84"/>
      <c r="M53" s="86"/>
      <c r="N53" s="77"/>
      <c r="O53" s="84"/>
      <c r="P53" s="86"/>
      <c r="Q53" s="77"/>
      <c r="R53" s="84"/>
      <c r="S53" s="86"/>
      <c r="T53" s="77"/>
      <c r="U53" s="84"/>
      <c r="V53" s="86"/>
      <c r="W53" s="77"/>
      <c r="X53" s="84"/>
      <c r="Y53" s="86"/>
      <c r="Z53" s="77"/>
      <c r="AA53" s="84"/>
      <c r="AB53" s="86"/>
      <c r="AC53" s="77"/>
      <c r="AD53" s="84"/>
      <c r="AE53" s="86"/>
      <c r="AF53" s="77"/>
      <c r="AG53" s="84"/>
      <c r="AH53" s="86"/>
      <c r="AI53" s="77"/>
      <c r="AJ53" s="84"/>
      <c r="AK53" s="86"/>
      <c r="AL53" s="77"/>
      <c r="AM53" s="84"/>
      <c r="AN53" s="86"/>
      <c r="AO53" s="79">
        <f t="shared" si="0"/>
        <v>0</v>
      </c>
      <c r="AP53" s="87">
        <f t="shared" si="0"/>
        <v>0</v>
      </c>
      <c r="AQ53" s="88">
        <f t="shared" si="0"/>
        <v>0</v>
      </c>
      <c r="AR53" s="68">
        <f t="shared" si="2"/>
        <v>0</v>
      </c>
      <c r="AS53" s="69"/>
      <c r="AT53" s="69"/>
      <c r="AU53" s="69"/>
      <c r="AV53" s="69"/>
    </row>
    <row r="54" spans="1:48" s="70" customFormat="1" ht="13.5" hidden="1">
      <c r="A54" s="69"/>
      <c r="B54" s="49">
        <f t="shared" si="4"/>
        <v>18</v>
      </c>
      <c r="C54" s="82"/>
      <c r="D54" s="83"/>
      <c r="E54" s="74"/>
      <c r="F54" s="84"/>
      <c r="G54" s="85"/>
      <c r="H54" s="77"/>
      <c r="I54" s="84"/>
      <c r="J54" s="86"/>
      <c r="K54" s="77"/>
      <c r="L54" s="84"/>
      <c r="M54" s="86"/>
      <c r="N54" s="77"/>
      <c r="O54" s="84"/>
      <c r="P54" s="86"/>
      <c r="Q54" s="77"/>
      <c r="R54" s="84"/>
      <c r="S54" s="86"/>
      <c r="T54" s="77"/>
      <c r="U54" s="84"/>
      <c r="V54" s="86"/>
      <c r="W54" s="77"/>
      <c r="X54" s="84"/>
      <c r="Y54" s="86"/>
      <c r="Z54" s="77"/>
      <c r="AA54" s="84"/>
      <c r="AB54" s="86"/>
      <c r="AC54" s="77"/>
      <c r="AD54" s="84"/>
      <c r="AE54" s="86"/>
      <c r="AF54" s="77"/>
      <c r="AG54" s="84"/>
      <c r="AH54" s="86"/>
      <c r="AI54" s="77"/>
      <c r="AJ54" s="84"/>
      <c r="AK54" s="86"/>
      <c r="AL54" s="77"/>
      <c r="AM54" s="84"/>
      <c r="AN54" s="86"/>
      <c r="AO54" s="79">
        <f t="shared" si="0"/>
        <v>0</v>
      </c>
      <c r="AP54" s="87">
        <f t="shared" si="0"/>
        <v>0</v>
      </c>
      <c r="AQ54" s="88">
        <f t="shared" si="0"/>
        <v>0</v>
      </c>
      <c r="AR54" s="68">
        <f t="shared" si="2"/>
        <v>0</v>
      </c>
      <c r="AS54" s="69"/>
      <c r="AT54" s="69"/>
      <c r="AU54" s="69"/>
      <c r="AV54" s="69"/>
    </row>
    <row r="55" spans="1:48" s="70" customFormat="1" ht="13.5" hidden="1">
      <c r="A55" s="69"/>
      <c r="B55" s="49">
        <f t="shared" si="4"/>
        <v>19</v>
      </c>
      <c r="C55" s="82"/>
      <c r="D55" s="83"/>
      <c r="E55" s="74"/>
      <c r="F55" s="84"/>
      <c r="G55" s="85"/>
      <c r="H55" s="77"/>
      <c r="I55" s="84"/>
      <c r="J55" s="86"/>
      <c r="K55" s="77"/>
      <c r="L55" s="84"/>
      <c r="M55" s="86"/>
      <c r="N55" s="77"/>
      <c r="O55" s="84"/>
      <c r="P55" s="86"/>
      <c r="Q55" s="77"/>
      <c r="R55" s="84"/>
      <c r="S55" s="86"/>
      <c r="T55" s="77"/>
      <c r="U55" s="84"/>
      <c r="V55" s="86"/>
      <c r="W55" s="77"/>
      <c r="X55" s="84"/>
      <c r="Y55" s="86"/>
      <c r="Z55" s="77"/>
      <c r="AA55" s="84"/>
      <c r="AB55" s="86"/>
      <c r="AC55" s="77"/>
      <c r="AD55" s="84"/>
      <c r="AE55" s="86"/>
      <c r="AF55" s="77"/>
      <c r="AG55" s="84"/>
      <c r="AH55" s="86"/>
      <c r="AI55" s="77"/>
      <c r="AJ55" s="84"/>
      <c r="AK55" s="86"/>
      <c r="AL55" s="77"/>
      <c r="AM55" s="84"/>
      <c r="AN55" s="86"/>
      <c r="AO55" s="79">
        <f t="shared" si="0"/>
        <v>0</v>
      </c>
      <c r="AP55" s="87">
        <f t="shared" si="0"/>
        <v>0</v>
      </c>
      <c r="AQ55" s="88">
        <f t="shared" si="0"/>
        <v>0</v>
      </c>
      <c r="AR55" s="68">
        <f t="shared" si="2"/>
        <v>0</v>
      </c>
      <c r="AS55" s="69"/>
      <c r="AT55" s="69"/>
      <c r="AU55" s="69"/>
      <c r="AV55" s="69"/>
    </row>
    <row r="56" spans="1:48" s="70" customFormat="1" ht="13.5" hidden="1">
      <c r="A56" s="69"/>
      <c r="B56" s="49">
        <f t="shared" si="4"/>
        <v>20</v>
      </c>
      <c r="C56" s="82"/>
      <c r="D56" s="83"/>
      <c r="E56" s="74"/>
      <c r="F56" s="84"/>
      <c r="G56" s="85"/>
      <c r="H56" s="77"/>
      <c r="I56" s="84"/>
      <c r="J56" s="86"/>
      <c r="K56" s="77"/>
      <c r="L56" s="84"/>
      <c r="M56" s="86"/>
      <c r="N56" s="77"/>
      <c r="O56" s="84"/>
      <c r="P56" s="86"/>
      <c r="Q56" s="77"/>
      <c r="R56" s="84"/>
      <c r="S56" s="86"/>
      <c r="T56" s="77"/>
      <c r="U56" s="84"/>
      <c r="V56" s="86"/>
      <c r="W56" s="77"/>
      <c r="X56" s="84"/>
      <c r="Y56" s="86"/>
      <c r="Z56" s="77"/>
      <c r="AA56" s="84"/>
      <c r="AB56" s="86"/>
      <c r="AC56" s="77"/>
      <c r="AD56" s="84"/>
      <c r="AE56" s="86"/>
      <c r="AF56" s="77"/>
      <c r="AG56" s="84"/>
      <c r="AH56" s="86"/>
      <c r="AI56" s="77"/>
      <c r="AJ56" s="84"/>
      <c r="AK56" s="86"/>
      <c r="AL56" s="77"/>
      <c r="AM56" s="84"/>
      <c r="AN56" s="86"/>
      <c r="AO56" s="79">
        <f t="shared" si="0"/>
        <v>0</v>
      </c>
      <c r="AP56" s="87">
        <f t="shared" si="0"/>
        <v>0</v>
      </c>
      <c r="AQ56" s="88">
        <f t="shared" si="0"/>
        <v>0</v>
      </c>
      <c r="AR56" s="68">
        <f t="shared" si="2"/>
        <v>0</v>
      </c>
      <c r="AS56" s="69"/>
      <c r="AT56" s="69"/>
      <c r="AU56" s="69"/>
      <c r="AV56" s="69"/>
    </row>
    <row r="57" spans="1:48" s="70" customFormat="1" ht="13.5" hidden="1">
      <c r="A57" s="69"/>
      <c r="B57" s="49">
        <f t="shared" si="4"/>
        <v>21</v>
      </c>
      <c r="C57" s="82"/>
      <c r="D57" s="83"/>
      <c r="E57" s="74"/>
      <c r="F57" s="84"/>
      <c r="G57" s="85"/>
      <c r="H57" s="77"/>
      <c r="I57" s="84"/>
      <c r="J57" s="86"/>
      <c r="K57" s="77"/>
      <c r="L57" s="84"/>
      <c r="M57" s="86"/>
      <c r="N57" s="77"/>
      <c r="O57" s="84"/>
      <c r="P57" s="86"/>
      <c r="Q57" s="77"/>
      <c r="R57" s="84"/>
      <c r="S57" s="86"/>
      <c r="T57" s="77"/>
      <c r="U57" s="84"/>
      <c r="V57" s="86"/>
      <c r="W57" s="77"/>
      <c r="X57" s="84"/>
      <c r="Y57" s="86"/>
      <c r="Z57" s="77"/>
      <c r="AA57" s="84"/>
      <c r="AB57" s="86"/>
      <c r="AC57" s="77"/>
      <c r="AD57" s="84"/>
      <c r="AE57" s="86"/>
      <c r="AF57" s="77"/>
      <c r="AG57" s="84"/>
      <c r="AH57" s="86"/>
      <c r="AI57" s="77"/>
      <c r="AJ57" s="84"/>
      <c r="AK57" s="86"/>
      <c r="AL57" s="77"/>
      <c r="AM57" s="84"/>
      <c r="AN57" s="86"/>
      <c r="AO57" s="79">
        <f t="shared" si="0"/>
        <v>0</v>
      </c>
      <c r="AP57" s="87">
        <f t="shared" si="0"/>
        <v>0</v>
      </c>
      <c r="AQ57" s="88">
        <f t="shared" si="0"/>
        <v>0</v>
      </c>
      <c r="AR57" s="68">
        <f t="shared" si="2"/>
        <v>0</v>
      </c>
      <c r="AS57" s="69"/>
      <c r="AT57" s="69"/>
      <c r="AU57" s="69"/>
      <c r="AV57" s="69"/>
    </row>
    <row r="58" spans="1:48" s="70" customFormat="1" ht="13.5" hidden="1">
      <c r="A58" s="69"/>
      <c r="B58" s="49">
        <f t="shared" si="4"/>
        <v>22</v>
      </c>
      <c r="C58" s="82"/>
      <c r="D58" s="83"/>
      <c r="E58" s="74"/>
      <c r="F58" s="84"/>
      <c r="G58" s="85"/>
      <c r="H58" s="77"/>
      <c r="I58" s="84"/>
      <c r="J58" s="86"/>
      <c r="K58" s="77"/>
      <c r="L58" s="84"/>
      <c r="M58" s="86"/>
      <c r="N58" s="77"/>
      <c r="O58" s="84"/>
      <c r="P58" s="86"/>
      <c r="Q58" s="77"/>
      <c r="R58" s="84"/>
      <c r="S58" s="86"/>
      <c r="T58" s="77"/>
      <c r="U58" s="84"/>
      <c r="V58" s="86"/>
      <c r="W58" s="77"/>
      <c r="X58" s="84"/>
      <c r="Y58" s="86"/>
      <c r="Z58" s="77"/>
      <c r="AA58" s="84"/>
      <c r="AB58" s="86"/>
      <c r="AC58" s="77"/>
      <c r="AD58" s="84"/>
      <c r="AE58" s="86"/>
      <c r="AF58" s="77"/>
      <c r="AG58" s="84"/>
      <c r="AH58" s="86"/>
      <c r="AI58" s="77"/>
      <c r="AJ58" s="84"/>
      <c r="AK58" s="86"/>
      <c r="AL58" s="77"/>
      <c r="AM58" s="84"/>
      <c r="AN58" s="86"/>
      <c r="AO58" s="79">
        <f t="shared" si="0"/>
        <v>0</v>
      </c>
      <c r="AP58" s="87">
        <f t="shared" si="0"/>
        <v>0</v>
      </c>
      <c r="AQ58" s="88">
        <f t="shared" si="0"/>
        <v>0</v>
      </c>
      <c r="AR58" s="68">
        <f t="shared" si="2"/>
        <v>0</v>
      </c>
      <c r="AS58" s="69"/>
      <c r="AT58" s="69"/>
      <c r="AU58" s="69"/>
      <c r="AV58" s="69"/>
    </row>
    <row r="59" spans="1:48" s="70" customFormat="1" ht="13.5" hidden="1">
      <c r="A59" s="69"/>
      <c r="B59" s="49">
        <f t="shared" si="4"/>
        <v>23</v>
      </c>
      <c r="C59" s="82"/>
      <c r="D59" s="83"/>
      <c r="E59" s="74"/>
      <c r="F59" s="84"/>
      <c r="G59" s="85"/>
      <c r="H59" s="77"/>
      <c r="I59" s="84"/>
      <c r="J59" s="86"/>
      <c r="K59" s="77"/>
      <c r="L59" s="84"/>
      <c r="M59" s="86"/>
      <c r="N59" s="77"/>
      <c r="O59" s="84"/>
      <c r="P59" s="86"/>
      <c r="Q59" s="77"/>
      <c r="R59" s="84"/>
      <c r="S59" s="86"/>
      <c r="T59" s="77"/>
      <c r="U59" s="84"/>
      <c r="V59" s="86"/>
      <c r="W59" s="77"/>
      <c r="X59" s="84"/>
      <c r="Y59" s="86"/>
      <c r="Z59" s="77"/>
      <c r="AA59" s="84"/>
      <c r="AB59" s="86"/>
      <c r="AC59" s="77"/>
      <c r="AD59" s="84"/>
      <c r="AE59" s="86"/>
      <c r="AF59" s="77"/>
      <c r="AG59" s="84"/>
      <c r="AH59" s="86"/>
      <c r="AI59" s="77"/>
      <c r="AJ59" s="84"/>
      <c r="AK59" s="86"/>
      <c r="AL59" s="77"/>
      <c r="AM59" s="84"/>
      <c r="AN59" s="86"/>
      <c r="AO59" s="79">
        <f t="shared" si="0"/>
        <v>0</v>
      </c>
      <c r="AP59" s="87">
        <f t="shared" si="0"/>
        <v>0</v>
      </c>
      <c r="AQ59" s="88">
        <f t="shared" si="0"/>
        <v>0</v>
      </c>
      <c r="AR59" s="68">
        <f t="shared" si="2"/>
        <v>0</v>
      </c>
      <c r="AS59" s="69"/>
      <c r="AT59" s="69"/>
      <c r="AU59" s="69"/>
      <c r="AV59" s="69"/>
    </row>
    <row r="60" spans="1:48" s="70" customFormat="1" ht="13.5" hidden="1">
      <c r="A60" s="69"/>
      <c r="B60" s="49">
        <f t="shared" si="4"/>
        <v>24</v>
      </c>
      <c r="C60" s="82"/>
      <c r="D60" s="83"/>
      <c r="E60" s="74"/>
      <c r="F60" s="84"/>
      <c r="G60" s="85"/>
      <c r="H60" s="77"/>
      <c r="I60" s="84"/>
      <c r="J60" s="86"/>
      <c r="K60" s="77"/>
      <c r="L60" s="84"/>
      <c r="M60" s="86"/>
      <c r="N60" s="77"/>
      <c r="O60" s="84"/>
      <c r="P60" s="86"/>
      <c r="Q60" s="77"/>
      <c r="R60" s="84"/>
      <c r="S60" s="86"/>
      <c r="T60" s="77"/>
      <c r="U60" s="84"/>
      <c r="V60" s="86"/>
      <c r="W60" s="77"/>
      <c r="X60" s="84"/>
      <c r="Y60" s="86"/>
      <c r="Z60" s="77"/>
      <c r="AA60" s="84"/>
      <c r="AB60" s="86"/>
      <c r="AC60" s="77"/>
      <c r="AD60" s="84"/>
      <c r="AE60" s="86"/>
      <c r="AF60" s="77"/>
      <c r="AG60" s="84"/>
      <c r="AH60" s="86"/>
      <c r="AI60" s="77"/>
      <c r="AJ60" s="84"/>
      <c r="AK60" s="86"/>
      <c r="AL60" s="77"/>
      <c r="AM60" s="84"/>
      <c r="AN60" s="86"/>
      <c r="AO60" s="79">
        <f t="shared" si="0"/>
        <v>0</v>
      </c>
      <c r="AP60" s="87">
        <f t="shared" si="0"/>
        <v>0</v>
      </c>
      <c r="AQ60" s="88">
        <f t="shared" si="0"/>
        <v>0</v>
      </c>
      <c r="AR60" s="68">
        <f t="shared" si="2"/>
        <v>0</v>
      </c>
      <c r="AS60" s="69"/>
      <c r="AT60" s="69"/>
      <c r="AU60" s="69"/>
      <c r="AV60" s="69"/>
    </row>
    <row r="61" spans="1:48" s="70" customFormat="1" ht="13.5" hidden="1">
      <c r="A61" s="69"/>
      <c r="B61" s="49">
        <f t="shared" si="4"/>
        <v>25</v>
      </c>
      <c r="C61" s="82"/>
      <c r="D61" s="83"/>
      <c r="E61" s="74"/>
      <c r="F61" s="84"/>
      <c r="G61" s="85"/>
      <c r="H61" s="77"/>
      <c r="I61" s="84"/>
      <c r="J61" s="86"/>
      <c r="K61" s="77"/>
      <c r="L61" s="84"/>
      <c r="M61" s="86"/>
      <c r="N61" s="77"/>
      <c r="O61" s="84"/>
      <c r="P61" s="86"/>
      <c r="Q61" s="77"/>
      <c r="R61" s="84"/>
      <c r="S61" s="86"/>
      <c r="T61" s="77"/>
      <c r="U61" s="84"/>
      <c r="V61" s="86"/>
      <c r="W61" s="77"/>
      <c r="X61" s="84"/>
      <c r="Y61" s="86"/>
      <c r="Z61" s="77"/>
      <c r="AA61" s="84"/>
      <c r="AB61" s="86"/>
      <c r="AC61" s="77"/>
      <c r="AD61" s="84"/>
      <c r="AE61" s="86"/>
      <c r="AF61" s="77"/>
      <c r="AG61" s="84"/>
      <c r="AH61" s="86"/>
      <c r="AI61" s="77"/>
      <c r="AJ61" s="84"/>
      <c r="AK61" s="86"/>
      <c r="AL61" s="77"/>
      <c r="AM61" s="84"/>
      <c r="AN61" s="86"/>
      <c r="AO61" s="79">
        <f t="shared" si="0"/>
        <v>0</v>
      </c>
      <c r="AP61" s="87">
        <f t="shared" si="0"/>
        <v>0</v>
      </c>
      <c r="AQ61" s="88">
        <f t="shared" si="0"/>
        <v>0</v>
      </c>
      <c r="AR61" s="68">
        <f t="shared" si="2"/>
        <v>0</v>
      </c>
      <c r="AS61" s="69"/>
      <c r="AT61" s="69"/>
      <c r="AU61" s="69"/>
      <c r="AV61" s="69"/>
    </row>
    <row r="62" spans="1:48" s="70" customFormat="1" ht="13.5" hidden="1">
      <c r="A62" s="69"/>
      <c r="B62" s="49">
        <f t="shared" si="4"/>
        <v>26</v>
      </c>
      <c r="C62" s="82"/>
      <c r="D62" s="83"/>
      <c r="E62" s="74"/>
      <c r="F62" s="84"/>
      <c r="G62" s="85"/>
      <c r="H62" s="77"/>
      <c r="I62" s="84"/>
      <c r="J62" s="86"/>
      <c r="K62" s="77"/>
      <c r="L62" s="84"/>
      <c r="M62" s="86"/>
      <c r="N62" s="77"/>
      <c r="O62" s="84"/>
      <c r="P62" s="86"/>
      <c r="Q62" s="77"/>
      <c r="R62" s="84"/>
      <c r="S62" s="86"/>
      <c r="T62" s="77"/>
      <c r="U62" s="84"/>
      <c r="V62" s="86"/>
      <c r="W62" s="77"/>
      <c r="X62" s="84"/>
      <c r="Y62" s="86"/>
      <c r="Z62" s="77"/>
      <c r="AA62" s="84"/>
      <c r="AB62" s="86"/>
      <c r="AC62" s="77"/>
      <c r="AD62" s="84"/>
      <c r="AE62" s="86"/>
      <c r="AF62" s="77"/>
      <c r="AG62" s="84"/>
      <c r="AH62" s="86"/>
      <c r="AI62" s="77"/>
      <c r="AJ62" s="84"/>
      <c r="AK62" s="86"/>
      <c r="AL62" s="77"/>
      <c r="AM62" s="84"/>
      <c r="AN62" s="86"/>
      <c r="AO62" s="79">
        <f t="shared" si="0"/>
        <v>0</v>
      </c>
      <c r="AP62" s="87">
        <f t="shared" si="0"/>
        <v>0</v>
      </c>
      <c r="AQ62" s="88">
        <f t="shared" si="0"/>
        <v>0</v>
      </c>
      <c r="AR62" s="68">
        <f t="shared" si="2"/>
        <v>0</v>
      </c>
      <c r="AS62" s="69"/>
      <c r="AT62" s="69"/>
      <c r="AU62" s="69"/>
      <c r="AV62" s="69"/>
    </row>
    <row r="63" spans="1:48" s="70" customFormat="1" ht="13.5" hidden="1">
      <c r="A63" s="69"/>
      <c r="B63" s="49">
        <f t="shared" si="4"/>
        <v>27</v>
      </c>
      <c r="C63" s="82"/>
      <c r="D63" s="83"/>
      <c r="E63" s="74"/>
      <c r="F63" s="84"/>
      <c r="G63" s="85"/>
      <c r="H63" s="77"/>
      <c r="I63" s="84"/>
      <c r="J63" s="86"/>
      <c r="K63" s="77"/>
      <c r="L63" s="84"/>
      <c r="M63" s="86"/>
      <c r="N63" s="77"/>
      <c r="O63" s="84"/>
      <c r="P63" s="86"/>
      <c r="Q63" s="77"/>
      <c r="R63" s="84"/>
      <c r="S63" s="86"/>
      <c r="T63" s="77"/>
      <c r="U63" s="84"/>
      <c r="V63" s="86"/>
      <c r="W63" s="77"/>
      <c r="X63" s="84"/>
      <c r="Y63" s="86"/>
      <c r="Z63" s="77"/>
      <c r="AA63" s="84"/>
      <c r="AB63" s="86"/>
      <c r="AC63" s="77"/>
      <c r="AD63" s="84"/>
      <c r="AE63" s="86"/>
      <c r="AF63" s="77"/>
      <c r="AG63" s="84"/>
      <c r="AH63" s="86"/>
      <c r="AI63" s="77"/>
      <c r="AJ63" s="84"/>
      <c r="AK63" s="86"/>
      <c r="AL63" s="77"/>
      <c r="AM63" s="84"/>
      <c r="AN63" s="86"/>
      <c r="AO63" s="79">
        <f t="shared" si="0"/>
        <v>0</v>
      </c>
      <c r="AP63" s="87">
        <f t="shared" si="0"/>
        <v>0</v>
      </c>
      <c r="AQ63" s="88">
        <f t="shared" si="0"/>
        <v>0</v>
      </c>
      <c r="AR63" s="68">
        <f t="shared" si="2"/>
        <v>0</v>
      </c>
      <c r="AS63" s="69"/>
      <c r="AT63" s="69"/>
      <c r="AU63" s="69"/>
      <c r="AV63" s="69"/>
    </row>
    <row r="64" spans="1:48" s="70" customFormat="1" ht="13.5" hidden="1">
      <c r="A64" s="69"/>
      <c r="B64" s="49">
        <f t="shared" si="4"/>
        <v>28</v>
      </c>
      <c r="C64" s="82"/>
      <c r="D64" s="83"/>
      <c r="E64" s="74"/>
      <c r="F64" s="84"/>
      <c r="G64" s="85"/>
      <c r="H64" s="77"/>
      <c r="I64" s="84"/>
      <c r="J64" s="86"/>
      <c r="K64" s="77"/>
      <c r="L64" s="84"/>
      <c r="M64" s="86"/>
      <c r="N64" s="77"/>
      <c r="O64" s="84"/>
      <c r="P64" s="86"/>
      <c r="Q64" s="77"/>
      <c r="R64" s="84"/>
      <c r="S64" s="86"/>
      <c r="T64" s="77"/>
      <c r="U64" s="84"/>
      <c r="V64" s="86"/>
      <c r="W64" s="77"/>
      <c r="X64" s="84"/>
      <c r="Y64" s="86"/>
      <c r="Z64" s="77"/>
      <c r="AA64" s="84"/>
      <c r="AB64" s="86"/>
      <c r="AC64" s="77"/>
      <c r="AD64" s="84"/>
      <c r="AE64" s="86"/>
      <c r="AF64" s="77"/>
      <c r="AG64" s="84"/>
      <c r="AH64" s="86"/>
      <c r="AI64" s="77"/>
      <c r="AJ64" s="84"/>
      <c r="AK64" s="86"/>
      <c r="AL64" s="77"/>
      <c r="AM64" s="84"/>
      <c r="AN64" s="86"/>
      <c r="AO64" s="79">
        <f t="shared" si="0"/>
        <v>0</v>
      </c>
      <c r="AP64" s="87">
        <f t="shared" si="0"/>
        <v>0</v>
      </c>
      <c r="AQ64" s="88">
        <f t="shared" si="0"/>
        <v>0</v>
      </c>
      <c r="AR64" s="68">
        <f t="shared" si="2"/>
        <v>0</v>
      </c>
      <c r="AS64" s="69"/>
      <c r="AT64" s="69"/>
      <c r="AU64" s="69"/>
      <c r="AV64" s="69"/>
    </row>
    <row r="65" spans="1:48" s="70" customFormat="1" ht="13.5" hidden="1">
      <c r="A65" s="69"/>
      <c r="B65" s="49">
        <f t="shared" si="4"/>
        <v>29</v>
      </c>
      <c r="C65" s="82"/>
      <c r="D65" s="83"/>
      <c r="E65" s="74"/>
      <c r="F65" s="84"/>
      <c r="G65" s="85"/>
      <c r="H65" s="77"/>
      <c r="I65" s="84"/>
      <c r="J65" s="86"/>
      <c r="K65" s="77"/>
      <c r="L65" s="84"/>
      <c r="M65" s="86"/>
      <c r="N65" s="77"/>
      <c r="O65" s="84"/>
      <c r="P65" s="86"/>
      <c r="Q65" s="77"/>
      <c r="R65" s="84"/>
      <c r="S65" s="86"/>
      <c r="T65" s="77"/>
      <c r="U65" s="84"/>
      <c r="V65" s="86"/>
      <c r="W65" s="77"/>
      <c r="X65" s="84"/>
      <c r="Y65" s="86"/>
      <c r="Z65" s="77"/>
      <c r="AA65" s="84"/>
      <c r="AB65" s="86"/>
      <c r="AC65" s="77"/>
      <c r="AD65" s="84"/>
      <c r="AE65" s="86"/>
      <c r="AF65" s="77"/>
      <c r="AG65" s="84"/>
      <c r="AH65" s="86"/>
      <c r="AI65" s="77"/>
      <c r="AJ65" s="84"/>
      <c r="AK65" s="86"/>
      <c r="AL65" s="77"/>
      <c r="AM65" s="84"/>
      <c r="AN65" s="86"/>
      <c r="AO65" s="79">
        <f t="shared" si="0"/>
        <v>0</v>
      </c>
      <c r="AP65" s="87">
        <f t="shared" si="0"/>
        <v>0</v>
      </c>
      <c r="AQ65" s="88">
        <f t="shared" si="0"/>
        <v>0</v>
      </c>
      <c r="AR65" s="68">
        <f t="shared" si="2"/>
        <v>0</v>
      </c>
      <c r="AS65" s="69"/>
      <c r="AT65" s="69"/>
      <c r="AU65" s="69"/>
      <c r="AV65" s="69"/>
    </row>
    <row r="66" spans="1:48" s="70" customFormat="1" ht="13.5" hidden="1">
      <c r="A66" s="69"/>
      <c r="B66" s="49">
        <f t="shared" si="4"/>
        <v>30</v>
      </c>
      <c r="C66" s="82"/>
      <c r="D66" s="83"/>
      <c r="E66" s="74"/>
      <c r="F66" s="84"/>
      <c r="G66" s="85"/>
      <c r="H66" s="77"/>
      <c r="I66" s="84"/>
      <c r="J66" s="86"/>
      <c r="K66" s="77"/>
      <c r="L66" s="84"/>
      <c r="M66" s="86"/>
      <c r="N66" s="77"/>
      <c r="O66" s="84"/>
      <c r="P66" s="86"/>
      <c r="Q66" s="77"/>
      <c r="R66" s="84"/>
      <c r="S66" s="86"/>
      <c r="T66" s="77"/>
      <c r="U66" s="84"/>
      <c r="V66" s="86"/>
      <c r="W66" s="77"/>
      <c r="X66" s="84"/>
      <c r="Y66" s="86"/>
      <c r="Z66" s="77"/>
      <c r="AA66" s="84"/>
      <c r="AB66" s="86"/>
      <c r="AC66" s="77"/>
      <c r="AD66" s="84"/>
      <c r="AE66" s="86"/>
      <c r="AF66" s="77"/>
      <c r="AG66" s="84"/>
      <c r="AH66" s="86"/>
      <c r="AI66" s="77"/>
      <c r="AJ66" s="84"/>
      <c r="AK66" s="86"/>
      <c r="AL66" s="77"/>
      <c r="AM66" s="84"/>
      <c r="AN66" s="86"/>
      <c r="AO66" s="79">
        <f t="shared" si="0"/>
        <v>0</v>
      </c>
      <c r="AP66" s="87">
        <f t="shared" si="0"/>
        <v>0</v>
      </c>
      <c r="AQ66" s="88">
        <f t="shared" si="0"/>
        <v>0</v>
      </c>
      <c r="AR66" s="68">
        <f t="shared" si="2"/>
        <v>0</v>
      </c>
      <c r="AS66" s="69"/>
      <c r="AT66" s="69"/>
      <c r="AU66" s="69"/>
      <c r="AV66" s="69"/>
    </row>
    <row r="67" spans="1:48" s="70" customFormat="1" ht="13.5" hidden="1">
      <c r="A67" s="69"/>
      <c r="B67" s="49">
        <f t="shared" si="4"/>
        <v>31</v>
      </c>
      <c r="C67" s="82"/>
      <c r="D67" s="83"/>
      <c r="E67" s="74"/>
      <c r="F67" s="84"/>
      <c r="G67" s="85"/>
      <c r="H67" s="77"/>
      <c r="I67" s="84"/>
      <c r="J67" s="86"/>
      <c r="K67" s="77"/>
      <c r="L67" s="84"/>
      <c r="M67" s="86"/>
      <c r="N67" s="77"/>
      <c r="O67" s="84"/>
      <c r="P67" s="86"/>
      <c r="Q67" s="77"/>
      <c r="R67" s="84"/>
      <c r="S67" s="86"/>
      <c r="T67" s="77"/>
      <c r="U67" s="84"/>
      <c r="V67" s="86"/>
      <c r="W67" s="77"/>
      <c r="X67" s="84"/>
      <c r="Y67" s="86"/>
      <c r="Z67" s="77"/>
      <c r="AA67" s="84"/>
      <c r="AB67" s="86"/>
      <c r="AC67" s="77"/>
      <c r="AD67" s="84"/>
      <c r="AE67" s="86"/>
      <c r="AF67" s="77"/>
      <c r="AG67" s="84"/>
      <c r="AH67" s="86"/>
      <c r="AI67" s="77"/>
      <c r="AJ67" s="84"/>
      <c r="AK67" s="86"/>
      <c r="AL67" s="77"/>
      <c r="AM67" s="84"/>
      <c r="AN67" s="86"/>
      <c r="AO67" s="79">
        <f t="shared" si="0"/>
        <v>0</v>
      </c>
      <c r="AP67" s="87">
        <f t="shared" si="0"/>
        <v>0</v>
      </c>
      <c r="AQ67" s="88">
        <f t="shared" si="0"/>
        <v>0</v>
      </c>
      <c r="AR67" s="68">
        <f t="shared" si="2"/>
        <v>0</v>
      </c>
      <c r="AS67" s="69"/>
      <c r="AT67" s="69"/>
      <c r="AU67" s="69"/>
      <c r="AV67" s="69"/>
    </row>
    <row r="68" spans="1:48" s="70" customFormat="1" ht="13.5" hidden="1">
      <c r="A68" s="69"/>
      <c r="B68" s="49">
        <f t="shared" si="4"/>
        <v>32</v>
      </c>
      <c r="C68" s="82"/>
      <c r="D68" s="83"/>
      <c r="E68" s="74"/>
      <c r="F68" s="84"/>
      <c r="G68" s="85"/>
      <c r="H68" s="77"/>
      <c r="I68" s="84"/>
      <c r="J68" s="86"/>
      <c r="K68" s="77"/>
      <c r="L68" s="84"/>
      <c r="M68" s="86"/>
      <c r="N68" s="77"/>
      <c r="O68" s="84"/>
      <c r="P68" s="86"/>
      <c r="Q68" s="77"/>
      <c r="R68" s="84"/>
      <c r="S68" s="86"/>
      <c r="T68" s="77"/>
      <c r="U68" s="84"/>
      <c r="V68" s="86"/>
      <c r="W68" s="77"/>
      <c r="X68" s="84"/>
      <c r="Y68" s="86"/>
      <c r="Z68" s="77"/>
      <c r="AA68" s="84"/>
      <c r="AB68" s="86"/>
      <c r="AC68" s="77"/>
      <c r="AD68" s="84"/>
      <c r="AE68" s="86"/>
      <c r="AF68" s="77"/>
      <c r="AG68" s="84"/>
      <c r="AH68" s="86"/>
      <c r="AI68" s="77"/>
      <c r="AJ68" s="84"/>
      <c r="AK68" s="86"/>
      <c r="AL68" s="77"/>
      <c r="AM68" s="84"/>
      <c r="AN68" s="86"/>
      <c r="AO68" s="79">
        <f t="shared" si="0"/>
        <v>0</v>
      </c>
      <c r="AP68" s="87">
        <f t="shared" si="0"/>
        <v>0</v>
      </c>
      <c r="AQ68" s="88">
        <f t="shared" si="0"/>
        <v>0</v>
      </c>
      <c r="AR68" s="68">
        <f t="shared" si="2"/>
        <v>0</v>
      </c>
      <c r="AS68" s="69"/>
      <c r="AT68" s="69"/>
      <c r="AU68" s="69"/>
      <c r="AV68" s="69"/>
    </row>
    <row r="69" spans="1:48" s="70" customFormat="1" ht="13.5" hidden="1">
      <c r="A69" s="69"/>
      <c r="B69" s="49">
        <f t="shared" si="4"/>
        <v>33</v>
      </c>
      <c r="C69" s="82"/>
      <c r="D69" s="83"/>
      <c r="E69" s="74"/>
      <c r="F69" s="84"/>
      <c r="G69" s="85"/>
      <c r="H69" s="77"/>
      <c r="I69" s="84"/>
      <c r="J69" s="86"/>
      <c r="K69" s="77"/>
      <c r="L69" s="84"/>
      <c r="M69" s="86"/>
      <c r="N69" s="77"/>
      <c r="O69" s="84"/>
      <c r="P69" s="86"/>
      <c r="Q69" s="77"/>
      <c r="R69" s="84"/>
      <c r="S69" s="86"/>
      <c r="T69" s="77"/>
      <c r="U69" s="84"/>
      <c r="V69" s="86"/>
      <c r="W69" s="77"/>
      <c r="X69" s="84"/>
      <c r="Y69" s="86"/>
      <c r="Z69" s="77"/>
      <c r="AA69" s="84"/>
      <c r="AB69" s="86"/>
      <c r="AC69" s="77"/>
      <c r="AD69" s="84"/>
      <c r="AE69" s="86"/>
      <c r="AF69" s="77"/>
      <c r="AG69" s="84"/>
      <c r="AH69" s="86"/>
      <c r="AI69" s="77"/>
      <c r="AJ69" s="84"/>
      <c r="AK69" s="86"/>
      <c r="AL69" s="77"/>
      <c r="AM69" s="84"/>
      <c r="AN69" s="86"/>
      <c r="AO69" s="79">
        <f t="shared" si="0"/>
        <v>0</v>
      </c>
      <c r="AP69" s="87">
        <f t="shared" si="0"/>
        <v>0</v>
      </c>
      <c r="AQ69" s="88">
        <f t="shared" si="0"/>
        <v>0</v>
      </c>
      <c r="AR69" s="68">
        <f t="shared" si="2"/>
        <v>0</v>
      </c>
      <c r="AS69" s="69"/>
      <c r="AT69" s="69"/>
      <c r="AU69" s="69"/>
      <c r="AV69" s="69"/>
    </row>
    <row r="70" spans="1:48" s="70" customFormat="1" ht="13.5" hidden="1">
      <c r="A70" s="69"/>
      <c r="B70" s="49">
        <f t="shared" si="4"/>
        <v>34</v>
      </c>
      <c r="C70" s="82"/>
      <c r="D70" s="83"/>
      <c r="E70" s="74"/>
      <c r="F70" s="84"/>
      <c r="G70" s="85"/>
      <c r="H70" s="77"/>
      <c r="I70" s="84"/>
      <c r="J70" s="86"/>
      <c r="K70" s="77"/>
      <c r="L70" s="84"/>
      <c r="M70" s="86"/>
      <c r="N70" s="77"/>
      <c r="O70" s="84"/>
      <c r="P70" s="86"/>
      <c r="Q70" s="77"/>
      <c r="R70" s="84"/>
      <c r="S70" s="86"/>
      <c r="T70" s="77"/>
      <c r="U70" s="84"/>
      <c r="V70" s="86"/>
      <c r="W70" s="77"/>
      <c r="X70" s="84"/>
      <c r="Y70" s="86"/>
      <c r="Z70" s="77"/>
      <c r="AA70" s="84"/>
      <c r="AB70" s="86"/>
      <c r="AC70" s="77"/>
      <c r="AD70" s="84"/>
      <c r="AE70" s="86"/>
      <c r="AF70" s="77"/>
      <c r="AG70" s="84"/>
      <c r="AH70" s="86"/>
      <c r="AI70" s="77"/>
      <c r="AJ70" s="84"/>
      <c r="AK70" s="86"/>
      <c r="AL70" s="77"/>
      <c r="AM70" s="84"/>
      <c r="AN70" s="86"/>
      <c r="AO70" s="79">
        <f t="shared" si="0"/>
        <v>0</v>
      </c>
      <c r="AP70" s="87">
        <f t="shared" si="0"/>
        <v>0</v>
      </c>
      <c r="AQ70" s="88">
        <f t="shared" si="0"/>
        <v>0</v>
      </c>
      <c r="AR70" s="68">
        <f t="shared" si="2"/>
        <v>0</v>
      </c>
      <c r="AS70" s="69"/>
      <c r="AT70" s="69"/>
      <c r="AU70" s="69"/>
      <c r="AV70" s="69"/>
    </row>
    <row r="71" spans="1:48" s="70" customFormat="1" ht="14.25" hidden="1" thickBot="1">
      <c r="A71" s="69"/>
      <c r="B71" s="59">
        <f t="shared" si="4"/>
        <v>35</v>
      </c>
      <c r="C71" s="89"/>
      <c r="D71" s="90"/>
      <c r="E71" s="74"/>
      <c r="F71" s="91"/>
      <c r="G71" s="92"/>
      <c r="H71" s="93"/>
      <c r="I71" s="94"/>
      <c r="J71" s="95"/>
      <c r="K71" s="93"/>
      <c r="L71" s="94"/>
      <c r="M71" s="95"/>
      <c r="N71" s="93"/>
      <c r="O71" s="94"/>
      <c r="P71" s="95"/>
      <c r="Q71" s="93"/>
      <c r="R71" s="94"/>
      <c r="S71" s="95"/>
      <c r="T71" s="93"/>
      <c r="U71" s="94"/>
      <c r="V71" s="95"/>
      <c r="W71" s="93"/>
      <c r="X71" s="94"/>
      <c r="Y71" s="95"/>
      <c r="Z71" s="93"/>
      <c r="AA71" s="94"/>
      <c r="AB71" s="95"/>
      <c r="AC71" s="93"/>
      <c r="AD71" s="94"/>
      <c r="AE71" s="95"/>
      <c r="AF71" s="93"/>
      <c r="AG71" s="94"/>
      <c r="AH71" s="95"/>
      <c r="AI71" s="93"/>
      <c r="AJ71" s="94"/>
      <c r="AK71" s="95"/>
      <c r="AL71" s="93"/>
      <c r="AM71" s="94"/>
      <c r="AN71" s="95"/>
      <c r="AO71" s="96">
        <f t="shared" si="0"/>
        <v>0</v>
      </c>
      <c r="AP71" s="97">
        <f t="shared" si="0"/>
        <v>0</v>
      </c>
      <c r="AQ71" s="98">
        <f t="shared" si="0"/>
        <v>0</v>
      </c>
      <c r="AR71" s="68">
        <f t="shared" si="2"/>
        <v>0</v>
      </c>
      <c r="AS71" s="69"/>
      <c r="AT71" s="69"/>
      <c r="AU71" s="69"/>
      <c r="AV71" s="69"/>
    </row>
    <row r="72" spans="1:48" s="70" customFormat="1" ht="15" hidden="1" thickBot="1" thickTop="1">
      <c r="A72" s="69"/>
      <c r="B72" s="205" t="s">
        <v>52</v>
      </c>
      <c r="C72" s="208"/>
      <c r="D72" s="209"/>
      <c r="E72" s="99">
        <f>SUM(E37:E71)</f>
        <v>0</v>
      </c>
      <c r="F72" s="100">
        <f aca="true" t="shared" si="5" ref="F72:AQ72">SUM(F37:F71)</f>
        <v>0</v>
      </c>
      <c r="G72" s="101">
        <f t="shared" si="5"/>
        <v>0</v>
      </c>
      <c r="H72" s="102">
        <f t="shared" si="5"/>
        <v>0</v>
      </c>
      <c r="I72" s="100">
        <f t="shared" si="5"/>
        <v>0</v>
      </c>
      <c r="J72" s="103">
        <f t="shared" si="5"/>
        <v>0</v>
      </c>
      <c r="K72" s="102">
        <f t="shared" si="5"/>
        <v>0</v>
      </c>
      <c r="L72" s="100">
        <f t="shared" si="5"/>
        <v>0</v>
      </c>
      <c r="M72" s="103">
        <f t="shared" si="5"/>
        <v>0</v>
      </c>
      <c r="N72" s="102">
        <f t="shared" si="5"/>
        <v>0</v>
      </c>
      <c r="O72" s="100">
        <f t="shared" si="5"/>
        <v>0</v>
      </c>
      <c r="P72" s="103">
        <f t="shared" si="5"/>
        <v>0</v>
      </c>
      <c r="Q72" s="102">
        <f t="shared" si="5"/>
        <v>0</v>
      </c>
      <c r="R72" s="100">
        <f t="shared" si="5"/>
        <v>0</v>
      </c>
      <c r="S72" s="103">
        <f t="shared" si="5"/>
        <v>0</v>
      </c>
      <c r="T72" s="102">
        <f t="shared" si="5"/>
        <v>0</v>
      </c>
      <c r="U72" s="100">
        <f t="shared" si="5"/>
        <v>0</v>
      </c>
      <c r="V72" s="103">
        <f t="shared" si="5"/>
        <v>0</v>
      </c>
      <c r="W72" s="102">
        <f t="shared" si="5"/>
        <v>0</v>
      </c>
      <c r="X72" s="100">
        <f t="shared" si="5"/>
        <v>0</v>
      </c>
      <c r="Y72" s="103">
        <f t="shared" si="5"/>
        <v>0</v>
      </c>
      <c r="Z72" s="102">
        <f t="shared" si="5"/>
        <v>0</v>
      </c>
      <c r="AA72" s="100">
        <f t="shared" si="5"/>
        <v>0</v>
      </c>
      <c r="AB72" s="103">
        <f t="shared" si="5"/>
        <v>0</v>
      </c>
      <c r="AC72" s="102">
        <f t="shared" si="5"/>
        <v>0</v>
      </c>
      <c r="AD72" s="100">
        <f t="shared" si="5"/>
        <v>0</v>
      </c>
      <c r="AE72" s="103">
        <f t="shared" si="5"/>
        <v>0</v>
      </c>
      <c r="AF72" s="102">
        <f t="shared" si="5"/>
        <v>0</v>
      </c>
      <c r="AG72" s="100">
        <f t="shared" si="5"/>
        <v>0</v>
      </c>
      <c r="AH72" s="103">
        <f t="shared" si="5"/>
        <v>0</v>
      </c>
      <c r="AI72" s="102">
        <f t="shared" si="5"/>
        <v>0</v>
      </c>
      <c r="AJ72" s="100">
        <f t="shared" si="5"/>
        <v>0</v>
      </c>
      <c r="AK72" s="101">
        <f t="shared" si="5"/>
        <v>0</v>
      </c>
      <c r="AL72" s="102">
        <f t="shared" si="5"/>
        <v>0</v>
      </c>
      <c r="AM72" s="100">
        <f t="shared" si="5"/>
        <v>0</v>
      </c>
      <c r="AN72" s="104">
        <f t="shared" si="5"/>
        <v>0</v>
      </c>
      <c r="AO72" s="105">
        <f t="shared" si="5"/>
        <v>0</v>
      </c>
      <c r="AP72" s="100">
        <f t="shared" si="5"/>
        <v>0</v>
      </c>
      <c r="AQ72" s="106">
        <f t="shared" si="5"/>
        <v>0</v>
      </c>
      <c r="AR72" s="68"/>
      <c r="AS72" s="69"/>
      <c r="AT72" s="69"/>
      <c r="AU72" s="69"/>
      <c r="AV72" s="69"/>
    </row>
    <row r="73" spans="1:48" s="70" customFormat="1" ht="13.5">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8"/>
      <c r="AS73" s="69"/>
      <c r="AT73" s="69"/>
      <c r="AU73" s="69"/>
      <c r="AV73" s="69"/>
    </row>
    <row r="74" spans="1:48" s="70" customFormat="1" ht="13.5" hidden="1">
      <c r="A74" s="69"/>
      <c r="B74" s="69"/>
      <c r="C74" s="69"/>
      <c r="D74" s="69">
        <f>COUNTIF(D37:D71,"時給")+COUNTIF(D16:D35,"時給")</f>
        <v>0</v>
      </c>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c r="AQ74" s="69"/>
      <c r="AR74" s="68"/>
      <c r="AS74" s="69"/>
      <c r="AT74" s="69"/>
      <c r="AU74" s="69"/>
      <c r="AV74" s="69"/>
    </row>
    <row r="75" spans="1:48" s="70" customFormat="1" ht="14.25" thickBo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8"/>
      <c r="AS75" s="69"/>
      <c r="AT75" s="69"/>
      <c r="AU75" s="69"/>
      <c r="AV75" s="69"/>
    </row>
    <row r="76" spans="2:43" s="33" customFormat="1" ht="13.5">
      <c r="B76" s="210" t="s">
        <v>53</v>
      </c>
      <c r="C76" s="211"/>
      <c r="D76" s="211"/>
      <c r="E76" s="211"/>
      <c r="F76" s="211"/>
      <c r="G76" s="211"/>
      <c r="H76" s="211"/>
      <c r="I76" s="211"/>
      <c r="J76" s="211"/>
      <c r="K76" s="211"/>
      <c r="L76" s="212"/>
      <c r="M76" s="213" t="s">
        <v>54</v>
      </c>
      <c r="N76" s="214"/>
      <c r="O76" s="214"/>
      <c r="P76" s="214"/>
      <c r="Q76" s="214"/>
      <c r="R76" s="214"/>
      <c r="S76" s="214"/>
      <c r="T76" s="214"/>
      <c r="U76" s="214"/>
      <c r="V76" s="214"/>
      <c r="W76" s="215"/>
      <c r="X76" s="216"/>
      <c r="Y76" s="210" t="s">
        <v>55</v>
      </c>
      <c r="Z76" s="217"/>
      <c r="AA76" s="217"/>
      <c r="AB76" s="217"/>
      <c r="AC76" s="217"/>
      <c r="AD76" s="217"/>
      <c r="AE76" s="217"/>
      <c r="AF76" s="217"/>
      <c r="AG76" s="218"/>
      <c r="AH76" s="219" t="s">
        <v>56</v>
      </c>
      <c r="AI76" s="211"/>
      <c r="AJ76" s="211"/>
      <c r="AK76" s="211"/>
      <c r="AL76" s="220"/>
      <c r="AM76" s="219" t="s">
        <v>57</v>
      </c>
      <c r="AN76" s="211"/>
      <c r="AO76" s="211"/>
      <c r="AP76" s="211"/>
      <c r="AQ76" s="220"/>
    </row>
    <row r="77" spans="2:43" s="33" customFormat="1" ht="17.25" customHeight="1">
      <c r="B77" s="221" t="s">
        <v>58</v>
      </c>
      <c r="C77" s="222"/>
      <c r="D77" s="225" t="s">
        <v>59</v>
      </c>
      <c r="E77" s="225"/>
      <c r="F77" s="226"/>
      <c r="G77" s="225" t="s">
        <v>60</v>
      </c>
      <c r="H77" s="225"/>
      <c r="I77" s="226"/>
      <c r="J77" s="225" t="s">
        <v>61</v>
      </c>
      <c r="K77" s="227"/>
      <c r="L77" s="228"/>
      <c r="M77" s="229" t="s">
        <v>62</v>
      </c>
      <c r="N77" s="225"/>
      <c r="O77" s="226"/>
      <c r="P77" s="225" t="s">
        <v>63</v>
      </c>
      <c r="Q77" s="225"/>
      <c r="R77" s="226"/>
      <c r="S77" s="225" t="s">
        <v>64</v>
      </c>
      <c r="T77" s="225"/>
      <c r="U77" s="226"/>
      <c r="V77" s="225" t="s">
        <v>65</v>
      </c>
      <c r="W77" s="227"/>
      <c r="X77" s="228"/>
      <c r="Y77" s="231" t="s">
        <v>66</v>
      </c>
      <c r="Z77" s="225"/>
      <c r="AA77" s="226"/>
      <c r="AB77" s="225" t="s">
        <v>67</v>
      </c>
      <c r="AC77" s="225"/>
      <c r="AD77" s="226"/>
      <c r="AE77" s="232" t="s">
        <v>68</v>
      </c>
      <c r="AF77" s="233"/>
      <c r="AG77" s="222"/>
      <c r="AH77" s="236" t="s">
        <v>69</v>
      </c>
      <c r="AI77" s="237"/>
      <c r="AJ77" s="237"/>
      <c r="AK77" s="237"/>
      <c r="AL77" s="238"/>
      <c r="AM77" s="236" t="s">
        <v>70</v>
      </c>
      <c r="AN77" s="237"/>
      <c r="AO77" s="237"/>
      <c r="AP77" s="237"/>
      <c r="AQ77" s="238"/>
    </row>
    <row r="78" spans="2:43" s="33" customFormat="1" ht="27.75" customHeight="1">
      <c r="B78" s="223"/>
      <c r="C78" s="224"/>
      <c r="D78" s="226"/>
      <c r="E78" s="226"/>
      <c r="F78" s="226"/>
      <c r="G78" s="226"/>
      <c r="H78" s="226"/>
      <c r="I78" s="226"/>
      <c r="J78" s="227"/>
      <c r="K78" s="227"/>
      <c r="L78" s="228"/>
      <c r="M78" s="230"/>
      <c r="N78" s="226"/>
      <c r="O78" s="226"/>
      <c r="P78" s="226"/>
      <c r="Q78" s="226"/>
      <c r="R78" s="226"/>
      <c r="S78" s="226"/>
      <c r="T78" s="226"/>
      <c r="U78" s="226"/>
      <c r="V78" s="227"/>
      <c r="W78" s="227"/>
      <c r="X78" s="228"/>
      <c r="Y78" s="230"/>
      <c r="Z78" s="226"/>
      <c r="AA78" s="226"/>
      <c r="AB78" s="226"/>
      <c r="AC78" s="226"/>
      <c r="AD78" s="226"/>
      <c r="AE78" s="234"/>
      <c r="AF78" s="235"/>
      <c r="AG78" s="224"/>
      <c r="AH78" s="239"/>
      <c r="AI78" s="240"/>
      <c r="AJ78" s="240"/>
      <c r="AK78" s="240"/>
      <c r="AL78" s="241"/>
      <c r="AM78" s="239"/>
      <c r="AN78" s="240"/>
      <c r="AO78" s="240"/>
      <c r="AP78" s="240"/>
      <c r="AQ78" s="241"/>
    </row>
    <row r="79" spans="2:43" s="70" customFormat="1" ht="14.25" customHeight="1">
      <c r="B79" s="242">
        <f>SUMIF($D$16:$D$35,$AU$17,$AR$16:$AR$35)</f>
        <v>0</v>
      </c>
      <c r="C79" s="243"/>
      <c r="D79" s="246">
        <f>SUMIF($D$16:$D$71,$AU$17,$AP$16:$AP$71)</f>
        <v>0</v>
      </c>
      <c r="E79" s="246"/>
      <c r="F79" s="247"/>
      <c r="G79" s="246">
        <f>SUMIF($D$16:$D$71,$AU$17,$AQ$16:$AQ$71)</f>
        <v>0</v>
      </c>
      <c r="H79" s="246"/>
      <c r="I79" s="247"/>
      <c r="J79" s="246" t="e">
        <f>ROUND(G79/D79,0)</f>
        <v>#DIV/0!</v>
      </c>
      <c r="K79" s="249"/>
      <c r="L79" s="250"/>
      <c r="M79" s="253">
        <f>SUMIF($D$16:$D$71,$AU$16,$AO$16:$AO$71)</f>
        <v>0</v>
      </c>
      <c r="N79" s="254"/>
      <c r="O79" s="255"/>
      <c r="P79" s="246">
        <f>SUMIF($D$16:$D$71,$AU$16,$AP$16:$AP$71)</f>
        <v>0</v>
      </c>
      <c r="Q79" s="246"/>
      <c r="R79" s="247"/>
      <c r="S79" s="263">
        <f>SUMIF($D$16:$D$71,$AU$16,$AQ$16:$AQ$71)</f>
        <v>0</v>
      </c>
      <c r="T79" s="263"/>
      <c r="U79" s="264"/>
      <c r="V79" s="246" t="e">
        <f>ROUND(S79/P79,0)</f>
        <v>#DIV/0!</v>
      </c>
      <c r="W79" s="249"/>
      <c r="X79" s="250"/>
      <c r="Y79" s="253">
        <f>SUMIF($D$16:$D$71,$AU$15,$AP$16:$AP$71)</f>
        <v>0</v>
      </c>
      <c r="Z79" s="254"/>
      <c r="AA79" s="255"/>
      <c r="AB79" s="246">
        <f>SUMIF($D$16:$D$71,$AU$15,$AQ$16:$AQ$71)</f>
        <v>0</v>
      </c>
      <c r="AC79" s="246"/>
      <c r="AD79" s="247"/>
      <c r="AE79" s="266" t="e">
        <f>ROUND(AB79/Y79,0)</f>
        <v>#DIV/0!</v>
      </c>
      <c r="AF79" s="267"/>
      <c r="AG79" s="243"/>
      <c r="AH79" s="270" t="e">
        <f>ROUND((G79+S79+AB79)/(D79+P79+Y79),0)</f>
        <v>#DIV/0!</v>
      </c>
      <c r="AI79" s="267"/>
      <c r="AJ79" s="267"/>
      <c r="AK79" s="267"/>
      <c r="AL79" s="271"/>
      <c r="AM79" s="270" t="e">
        <f>ROUND((G79+S79)/(B79+M79),0)</f>
        <v>#DIV/0!</v>
      </c>
      <c r="AN79" s="267"/>
      <c r="AO79" s="267"/>
      <c r="AP79" s="267"/>
      <c r="AQ79" s="271"/>
    </row>
    <row r="80" spans="2:43" s="70" customFormat="1" ht="14.25" customHeight="1" thickBot="1">
      <c r="B80" s="244"/>
      <c r="C80" s="245"/>
      <c r="D80" s="248"/>
      <c r="E80" s="248"/>
      <c r="F80" s="248"/>
      <c r="G80" s="248"/>
      <c r="H80" s="248"/>
      <c r="I80" s="248"/>
      <c r="J80" s="251"/>
      <c r="K80" s="251"/>
      <c r="L80" s="252"/>
      <c r="M80" s="256"/>
      <c r="N80" s="257"/>
      <c r="O80" s="257"/>
      <c r="P80" s="248"/>
      <c r="Q80" s="248"/>
      <c r="R80" s="248"/>
      <c r="S80" s="265"/>
      <c r="T80" s="265"/>
      <c r="U80" s="265"/>
      <c r="V80" s="251"/>
      <c r="W80" s="251"/>
      <c r="X80" s="252"/>
      <c r="Y80" s="256"/>
      <c r="Z80" s="257"/>
      <c r="AA80" s="257"/>
      <c r="AB80" s="248"/>
      <c r="AC80" s="248"/>
      <c r="AD80" s="248"/>
      <c r="AE80" s="268"/>
      <c r="AF80" s="269"/>
      <c r="AG80" s="245"/>
      <c r="AH80" s="244"/>
      <c r="AI80" s="269"/>
      <c r="AJ80" s="269"/>
      <c r="AK80" s="269"/>
      <c r="AL80" s="272"/>
      <c r="AM80" s="244"/>
      <c r="AN80" s="269"/>
      <c r="AO80" s="269"/>
      <c r="AP80" s="269"/>
      <c r="AQ80" s="272"/>
    </row>
    <row r="81" spans="2:45" s="70" customFormat="1" ht="30" customHeight="1" thickBot="1">
      <c r="B81" s="276" t="s">
        <v>71</v>
      </c>
      <c r="C81" s="259"/>
      <c r="D81" s="259"/>
      <c r="E81" s="259"/>
      <c r="F81" s="259"/>
      <c r="G81" s="277" t="e">
        <f>ROUND(G79/B79,0)</f>
        <v>#DIV/0!</v>
      </c>
      <c r="H81" s="277"/>
      <c r="I81" s="278"/>
      <c r="J81" s="258" t="s">
        <v>7</v>
      </c>
      <c r="K81" s="259"/>
      <c r="L81" s="260"/>
      <c r="M81" s="258" t="s">
        <v>72</v>
      </c>
      <c r="N81" s="259"/>
      <c r="O81" s="259"/>
      <c r="P81" s="259"/>
      <c r="Q81" s="259"/>
      <c r="R81" s="259"/>
      <c r="S81" s="277" t="e">
        <f>ROUND(S79/M79,0)</f>
        <v>#DIV/0!</v>
      </c>
      <c r="T81" s="277"/>
      <c r="U81" s="278"/>
      <c r="V81" s="258" t="s">
        <v>7</v>
      </c>
      <c r="W81" s="259"/>
      <c r="X81" s="260"/>
      <c r="Y81" s="107"/>
      <c r="Z81" s="108"/>
      <c r="AA81" s="108"/>
      <c r="AB81" s="108"/>
      <c r="AC81" s="108"/>
      <c r="AD81" s="108"/>
      <c r="AE81" s="108"/>
      <c r="AM81" s="261" t="s">
        <v>73</v>
      </c>
      <c r="AN81" s="262"/>
      <c r="AO81" s="262"/>
      <c r="AP81" s="262"/>
      <c r="AQ81" s="262"/>
      <c r="AS81" s="109"/>
    </row>
    <row r="82" spans="1:31" s="3" customFormat="1" ht="9.75" customHeight="1">
      <c r="A82" s="110"/>
      <c r="B82" s="110"/>
      <c r="C82" s="110"/>
      <c r="D82" s="111"/>
      <c r="E82" s="111"/>
      <c r="F82" s="111"/>
      <c r="G82" s="111"/>
      <c r="H82" s="111"/>
      <c r="I82" s="111"/>
      <c r="J82" s="111"/>
      <c r="K82" s="111"/>
      <c r="L82" s="111"/>
      <c r="M82" s="111"/>
      <c r="N82" s="111"/>
      <c r="O82" s="111"/>
      <c r="P82" s="111"/>
      <c r="Q82" s="111"/>
      <c r="R82" s="111"/>
      <c r="S82" s="111"/>
      <c r="T82" s="111"/>
      <c r="U82" s="111"/>
      <c r="V82" s="111"/>
      <c r="W82" s="111"/>
      <c r="X82" s="111"/>
      <c r="Y82" s="112"/>
      <c r="Z82" s="112"/>
      <c r="AA82" s="112"/>
      <c r="AB82" s="112"/>
      <c r="AC82" s="112"/>
      <c r="AD82" s="112"/>
      <c r="AE82" s="112"/>
    </row>
    <row r="83" spans="1:34" s="114" customFormat="1" ht="25.5" customHeight="1">
      <c r="A83" s="113"/>
      <c r="B83" s="274" t="s">
        <v>170</v>
      </c>
      <c r="C83" s="274"/>
      <c r="D83" s="274"/>
      <c r="E83" s="274"/>
      <c r="F83" s="274"/>
      <c r="G83" s="274"/>
      <c r="H83" s="274"/>
      <c r="I83" s="274"/>
      <c r="J83" s="274"/>
      <c r="K83" s="274"/>
      <c r="L83" s="274"/>
      <c r="M83" s="274"/>
      <c r="N83" s="274"/>
      <c r="O83" s="274"/>
      <c r="P83" s="274"/>
      <c r="Q83" s="274"/>
      <c r="R83" s="274"/>
      <c r="S83" s="274"/>
      <c r="T83" s="274"/>
      <c r="U83" s="274"/>
      <c r="V83" s="274"/>
      <c r="W83" s="274"/>
      <c r="X83" s="274"/>
      <c r="Y83" s="274"/>
      <c r="Z83" s="274"/>
      <c r="AA83" s="274"/>
      <c r="AB83" s="274"/>
      <c r="AC83" s="274"/>
      <c r="AD83" s="274"/>
      <c r="AE83" s="274"/>
      <c r="AF83" s="274"/>
      <c r="AG83" s="274"/>
      <c r="AH83" s="274"/>
    </row>
    <row r="84" spans="1:31" s="114" customFormat="1" ht="25.5" customHeight="1">
      <c r="A84" s="113"/>
      <c r="B84" s="275" t="s">
        <v>153</v>
      </c>
      <c r="C84" s="274"/>
      <c r="D84" s="274"/>
      <c r="E84" s="274"/>
      <c r="F84" s="274"/>
      <c r="G84" s="274"/>
      <c r="H84" s="274"/>
      <c r="I84" s="274"/>
      <c r="J84" s="274"/>
      <c r="K84" s="274"/>
      <c r="L84" s="274"/>
      <c r="M84" s="274"/>
      <c r="N84" s="274"/>
      <c r="O84" s="274"/>
      <c r="P84" s="274"/>
      <c r="Q84" s="274"/>
      <c r="R84" s="274"/>
      <c r="S84" s="274"/>
      <c r="T84" s="274"/>
      <c r="U84" s="274"/>
      <c r="V84" s="274"/>
      <c r="W84" s="274"/>
      <c r="X84" s="274"/>
      <c r="Y84" s="274"/>
      <c r="Z84" s="274"/>
      <c r="AA84" s="274"/>
      <c r="AB84" s="274"/>
      <c r="AC84" s="274"/>
      <c r="AD84" s="274"/>
      <c r="AE84" s="115"/>
    </row>
    <row r="85" spans="1:39" s="114" customFormat="1" ht="25.5" customHeight="1">
      <c r="A85" s="113"/>
      <c r="B85" s="273" t="s">
        <v>154</v>
      </c>
      <c r="C85" s="273"/>
      <c r="D85" s="273"/>
      <c r="E85" s="273"/>
      <c r="F85" s="273"/>
      <c r="G85" s="273"/>
      <c r="H85" s="273"/>
      <c r="I85" s="273"/>
      <c r="J85" s="273"/>
      <c r="K85" s="273"/>
      <c r="L85" s="273"/>
      <c r="M85" s="273"/>
      <c r="N85" s="273"/>
      <c r="O85" s="273"/>
      <c r="P85" s="273"/>
      <c r="Q85" s="273"/>
      <c r="R85" s="273"/>
      <c r="S85" s="273"/>
      <c r="T85" s="273"/>
      <c r="U85" s="273"/>
      <c r="V85" s="273"/>
      <c r="W85" s="273"/>
      <c r="X85" s="273"/>
      <c r="Y85" s="273"/>
      <c r="Z85" s="273"/>
      <c r="AA85" s="273"/>
      <c r="AB85" s="273"/>
      <c r="AC85" s="273"/>
      <c r="AD85" s="273"/>
      <c r="AE85" s="273"/>
      <c r="AF85" s="273"/>
      <c r="AG85" s="273"/>
      <c r="AH85" s="273"/>
      <c r="AI85" s="273"/>
      <c r="AJ85" s="273"/>
      <c r="AK85" s="273"/>
      <c r="AL85" s="273"/>
      <c r="AM85" s="273"/>
    </row>
    <row r="86" spans="1:39" s="3" customFormat="1" ht="22.5" customHeight="1">
      <c r="A86" s="116"/>
      <c r="B86" s="273" t="s">
        <v>171</v>
      </c>
      <c r="C86" s="273"/>
      <c r="D86" s="273"/>
      <c r="E86" s="273"/>
      <c r="F86" s="273"/>
      <c r="G86" s="273"/>
      <c r="H86" s="273"/>
      <c r="I86" s="273"/>
      <c r="J86" s="273"/>
      <c r="K86" s="273"/>
      <c r="L86" s="273"/>
      <c r="M86" s="273"/>
      <c r="N86" s="273"/>
      <c r="O86" s="273"/>
      <c r="P86" s="273"/>
      <c r="Q86" s="273"/>
      <c r="R86" s="273"/>
      <c r="S86" s="273"/>
      <c r="T86" s="273"/>
      <c r="U86" s="273"/>
      <c r="V86" s="273"/>
      <c r="W86" s="273"/>
      <c r="X86" s="273"/>
      <c r="Y86" s="273"/>
      <c r="Z86" s="273"/>
      <c r="AA86" s="273"/>
      <c r="AB86" s="273"/>
      <c r="AC86" s="273"/>
      <c r="AD86" s="273"/>
      <c r="AE86" s="273"/>
      <c r="AF86" s="273"/>
      <c r="AG86" s="273"/>
      <c r="AH86" s="273"/>
      <c r="AI86" s="273"/>
      <c r="AJ86" s="273"/>
      <c r="AK86" s="273"/>
      <c r="AL86" s="273"/>
      <c r="AM86" s="273"/>
    </row>
    <row r="87" spans="1:31" s="3" customFormat="1" ht="22.5" customHeight="1">
      <c r="A87" s="116"/>
      <c r="B87" s="116"/>
      <c r="C87" s="116"/>
      <c r="D87" s="117"/>
      <c r="E87" s="117"/>
      <c r="F87" s="117"/>
      <c r="G87" s="117"/>
      <c r="H87" s="117"/>
      <c r="I87" s="117"/>
      <c r="J87" s="117"/>
      <c r="K87" s="117"/>
      <c r="L87" s="117"/>
      <c r="M87" s="117"/>
      <c r="N87" s="117"/>
      <c r="O87" s="117"/>
      <c r="P87" s="117"/>
      <c r="Q87" s="117"/>
      <c r="R87" s="117"/>
      <c r="S87" s="117"/>
      <c r="T87" s="117"/>
      <c r="U87" s="117"/>
      <c r="V87" s="117"/>
      <c r="W87" s="117"/>
      <c r="X87" s="117"/>
      <c r="Y87" s="117"/>
      <c r="Z87" s="117"/>
      <c r="AA87" s="117"/>
      <c r="AB87" s="117"/>
      <c r="AC87" s="117"/>
      <c r="AD87" s="117"/>
      <c r="AE87" s="117"/>
    </row>
    <row r="88" spans="1:31" s="3" customFormat="1" ht="22.5" customHeight="1">
      <c r="A88" s="116"/>
      <c r="B88" s="116"/>
      <c r="C88" s="116"/>
      <c r="D88" s="117"/>
      <c r="E88" s="117"/>
      <c r="F88" s="117"/>
      <c r="G88" s="117"/>
      <c r="H88" s="117"/>
      <c r="I88" s="117"/>
      <c r="J88" s="117"/>
      <c r="K88" s="117"/>
      <c r="L88" s="117"/>
      <c r="M88" s="117"/>
      <c r="N88" s="117"/>
      <c r="O88" s="117"/>
      <c r="P88" s="117"/>
      <c r="Q88" s="117"/>
      <c r="R88" s="117"/>
      <c r="S88" s="117"/>
      <c r="T88" s="117"/>
      <c r="U88" s="117"/>
      <c r="V88" s="117"/>
      <c r="W88" s="117"/>
      <c r="X88" s="117"/>
      <c r="Y88" s="117"/>
      <c r="Z88" s="117"/>
      <c r="AA88" s="117"/>
      <c r="AB88" s="117"/>
      <c r="AC88" s="117"/>
      <c r="AD88" s="117"/>
      <c r="AE88" s="117"/>
    </row>
  </sheetData>
  <sheetProtection/>
  <mergeCells count="135">
    <mergeCell ref="B86:AM86"/>
    <mergeCell ref="B83:AH83"/>
    <mergeCell ref="B84:AD84"/>
    <mergeCell ref="B85:AM85"/>
    <mergeCell ref="AM79:AQ80"/>
    <mergeCell ref="B81:F81"/>
    <mergeCell ref="G81:I81"/>
    <mergeCell ref="J81:L81"/>
    <mergeCell ref="M81:R81"/>
    <mergeCell ref="S81:U81"/>
    <mergeCell ref="V81:X81"/>
    <mergeCell ref="AM81:AQ81"/>
    <mergeCell ref="S79:U80"/>
    <mergeCell ref="V79:X80"/>
    <mergeCell ref="Y79:AA80"/>
    <mergeCell ref="AB79:AD80"/>
    <mergeCell ref="AE79:AG80"/>
    <mergeCell ref="AH79:AL80"/>
    <mergeCell ref="AB77:AD78"/>
    <mergeCell ref="AE77:AG78"/>
    <mergeCell ref="AH77:AL78"/>
    <mergeCell ref="AM77:AQ78"/>
    <mergeCell ref="B79:C80"/>
    <mergeCell ref="D79:F80"/>
    <mergeCell ref="G79:I80"/>
    <mergeCell ref="J79:L80"/>
    <mergeCell ref="M79:O80"/>
    <mergeCell ref="P79:R80"/>
    <mergeCell ref="AM76:AQ76"/>
    <mergeCell ref="B77:C78"/>
    <mergeCell ref="D77:F78"/>
    <mergeCell ref="G77:I78"/>
    <mergeCell ref="J77:L78"/>
    <mergeCell ref="M77:O78"/>
    <mergeCell ref="P77:R78"/>
    <mergeCell ref="S77:U78"/>
    <mergeCell ref="V77:X78"/>
    <mergeCell ref="Y77:AA78"/>
    <mergeCell ref="A36:D36"/>
    <mergeCell ref="B72:D72"/>
    <mergeCell ref="B76:L76"/>
    <mergeCell ref="M76:X76"/>
    <mergeCell ref="Y76:AG76"/>
    <mergeCell ref="AH76:AL76"/>
    <mergeCell ref="B30:C30"/>
    <mergeCell ref="B31:C31"/>
    <mergeCell ref="B32:C32"/>
    <mergeCell ref="B33:C33"/>
    <mergeCell ref="B34:C34"/>
    <mergeCell ref="B35:C35"/>
    <mergeCell ref="B24:C24"/>
    <mergeCell ref="B25:C25"/>
    <mergeCell ref="B26:C26"/>
    <mergeCell ref="B27:C27"/>
    <mergeCell ref="B28:C28"/>
    <mergeCell ref="B29:C29"/>
    <mergeCell ref="B18:C18"/>
    <mergeCell ref="B19:C19"/>
    <mergeCell ref="B20:C20"/>
    <mergeCell ref="B21:C21"/>
    <mergeCell ref="B22:C22"/>
    <mergeCell ref="B23:C23"/>
    <mergeCell ref="AL14:AM14"/>
    <mergeCell ref="AN14:AN15"/>
    <mergeCell ref="AO14:AP14"/>
    <mergeCell ref="AQ14:AQ15"/>
    <mergeCell ref="B16:C16"/>
    <mergeCell ref="B17:C17"/>
    <mergeCell ref="AC14:AD14"/>
    <mergeCell ref="AE14:AE15"/>
    <mergeCell ref="AF14:AG14"/>
    <mergeCell ref="AH14:AH15"/>
    <mergeCell ref="AI14:AJ14"/>
    <mergeCell ref="AK14:AK15"/>
    <mergeCell ref="T14:U14"/>
    <mergeCell ref="V14:V15"/>
    <mergeCell ref="W14:X14"/>
    <mergeCell ref="Y14:Y15"/>
    <mergeCell ref="Z14:AA14"/>
    <mergeCell ref="AB14:AB15"/>
    <mergeCell ref="AC13:AE13"/>
    <mergeCell ref="AF13:AH13"/>
    <mergeCell ref="AI13:AK13"/>
    <mergeCell ref="AL13:AN13"/>
    <mergeCell ref="AO13:AQ13"/>
    <mergeCell ref="E14:F14"/>
    <mergeCell ref="G14:G15"/>
    <mergeCell ref="H14:I14"/>
    <mergeCell ref="J14:J15"/>
    <mergeCell ref="K14:L14"/>
    <mergeCell ref="N13:P13"/>
    <mergeCell ref="P14:P15"/>
    <mergeCell ref="Q13:S13"/>
    <mergeCell ref="T13:V13"/>
    <mergeCell ref="W13:Y13"/>
    <mergeCell ref="Z13:AB13"/>
    <mergeCell ref="N14:O14"/>
    <mergeCell ref="Q14:R14"/>
    <mergeCell ref="S14:S15"/>
    <mergeCell ref="A11:G11"/>
    <mergeCell ref="J11:K11"/>
    <mergeCell ref="A13:C15"/>
    <mergeCell ref="D13:D15"/>
    <mergeCell ref="E13:G13"/>
    <mergeCell ref="H13:J13"/>
    <mergeCell ref="K13:M13"/>
    <mergeCell ref="M14:M15"/>
    <mergeCell ref="A8:G8"/>
    <mergeCell ref="J8:K8"/>
    <mergeCell ref="A9:G9"/>
    <mergeCell ref="J9:K9"/>
    <mergeCell ref="A10:G10"/>
    <mergeCell ref="J10:K10"/>
    <mergeCell ref="A5:G5"/>
    <mergeCell ref="J5:K5"/>
    <mergeCell ref="A6:G6"/>
    <mergeCell ref="J6:K6"/>
    <mergeCell ref="A7:G7"/>
    <mergeCell ref="J7:K7"/>
    <mergeCell ref="J3:K3"/>
    <mergeCell ref="V3:Y3"/>
    <mergeCell ref="Z3:AE3"/>
    <mergeCell ref="J4:L4"/>
    <mergeCell ref="N4:AC4"/>
    <mergeCell ref="A4:I4"/>
    <mergeCell ref="AA6:AB7"/>
    <mergeCell ref="AA8:AB9"/>
    <mergeCell ref="AI6:AJ6"/>
    <mergeCell ref="AI7:AJ7"/>
    <mergeCell ref="F1:AC1"/>
    <mergeCell ref="A2:E2"/>
    <mergeCell ref="F2:U2"/>
    <mergeCell ref="V2:Y2"/>
    <mergeCell ref="Z2:AE2"/>
    <mergeCell ref="A3:H3"/>
  </mergeCells>
  <conditionalFormatting sqref="J5:K6">
    <cfRule type="cellIs" priority="77" dxfId="97" operator="equal" stopIfTrue="1">
      <formula>0</formula>
    </cfRule>
  </conditionalFormatting>
  <conditionalFormatting sqref="B79 Y79:AD80 M79:U80 D79:I80 AP72">
    <cfRule type="cellIs" priority="74" dxfId="97" operator="equal" stopIfTrue="1">
      <formula>0</formula>
    </cfRule>
  </conditionalFormatting>
  <conditionalFormatting sqref="AI8">
    <cfRule type="expression" priority="73" dxfId="97" stopIfTrue="1">
      <formula>$J$5=0</formula>
    </cfRule>
  </conditionalFormatting>
  <conditionalFormatting sqref="AI6">
    <cfRule type="expression" priority="69" dxfId="97" stopIfTrue="1">
      <formula>$J$7=0</formula>
    </cfRule>
  </conditionalFormatting>
  <conditionalFormatting sqref="AH8">
    <cfRule type="expression" priority="66" dxfId="97" stopIfTrue="1">
      <formula>$J$5=0</formula>
    </cfRule>
  </conditionalFormatting>
  <conditionalFormatting sqref="AP8">
    <cfRule type="expression" priority="64" dxfId="97" stopIfTrue="1">
      <formula>$J$5=0</formula>
    </cfRule>
  </conditionalFormatting>
  <conditionalFormatting sqref="AI9">
    <cfRule type="expression" priority="57" dxfId="97" stopIfTrue="1">
      <formula>$J$5=0</formula>
    </cfRule>
  </conditionalFormatting>
  <conditionalFormatting sqref="AI8">
    <cfRule type="expression" priority="55" dxfId="97" stopIfTrue="1">
      <formula>$J$7=0</formula>
    </cfRule>
  </conditionalFormatting>
  <conditionalFormatting sqref="AP8">
    <cfRule type="expression" priority="51" dxfId="97" stopIfTrue="1">
      <formula>$J$7=0</formula>
    </cfRule>
  </conditionalFormatting>
  <conditionalFormatting sqref="AH9">
    <cfRule type="expression" priority="54" dxfId="97" stopIfTrue="1">
      <formula>$J$5=0</formula>
    </cfRule>
  </conditionalFormatting>
  <conditionalFormatting sqref="AP9">
    <cfRule type="expression" priority="53" dxfId="97" stopIfTrue="1">
      <formula>$J$5=0</formula>
    </cfRule>
  </conditionalFormatting>
  <conditionalFormatting sqref="AH8">
    <cfRule type="expression" priority="52" dxfId="97" stopIfTrue="1">
      <formula>$J$7=0</formula>
    </cfRule>
  </conditionalFormatting>
  <conditionalFormatting sqref="AI7">
    <cfRule type="expression" priority="48" dxfId="97" stopIfTrue="1">
      <formula>$J$7=0</formula>
    </cfRule>
  </conditionalFormatting>
  <conditionalFormatting sqref="AH7">
    <cfRule type="expression" priority="46" dxfId="97" stopIfTrue="1">
      <formula>$J$7=0</formula>
    </cfRule>
  </conditionalFormatting>
  <conditionalFormatting sqref="AP7">
    <cfRule type="expression" priority="45" dxfId="97" stopIfTrue="1">
      <formula>$J$7=0</formula>
    </cfRule>
  </conditionalFormatting>
  <conditionalFormatting sqref="AP6">
    <cfRule type="expression" priority="41" dxfId="97" stopIfTrue="1">
      <formula>$J$7=0</formula>
    </cfRule>
  </conditionalFormatting>
  <conditionalFormatting sqref="AH6">
    <cfRule type="expression" priority="44" dxfId="97" stopIfTrue="1">
      <formula>$J$7=0</formula>
    </cfRule>
  </conditionalFormatting>
  <conditionalFormatting sqref="AH6">
    <cfRule type="expression" priority="43" dxfId="97" stopIfTrue="1">
      <formula>$J$7=0</formula>
    </cfRule>
  </conditionalFormatting>
  <conditionalFormatting sqref="AP6">
    <cfRule type="expression" priority="42" dxfId="97" stopIfTrue="1">
      <formula>$J$7=0</formula>
    </cfRule>
  </conditionalFormatting>
  <conditionalFormatting sqref="Z9">
    <cfRule type="expression" priority="23" dxfId="97" stopIfTrue="1">
      <formula>$J$7=0</formula>
    </cfRule>
  </conditionalFormatting>
  <conditionalFormatting sqref="S6">
    <cfRule type="expression" priority="31" dxfId="97" stopIfTrue="1">
      <formula>$J$7=0</formula>
    </cfRule>
  </conditionalFormatting>
  <conditionalFormatting sqref="S9:S11">
    <cfRule type="expression" priority="30" dxfId="97" stopIfTrue="1">
      <formula>$J$7=0</formula>
    </cfRule>
  </conditionalFormatting>
  <conditionalFormatting sqref="Z6">
    <cfRule type="expression" priority="29" dxfId="97" stopIfTrue="1">
      <formula>$J$7=0</formula>
    </cfRule>
  </conditionalFormatting>
  <conditionalFormatting sqref="Z6">
    <cfRule type="expression" priority="28" dxfId="97" stopIfTrue="1">
      <formula>$J$7=0</formula>
    </cfRule>
  </conditionalFormatting>
  <conditionalFormatting sqref="Z9:Z11">
    <cfRule type="expression" priority="27" dxfId="97" stopIfTrue="1">
      <formula>$J$7=0</formula>
    </cfRule>
  </conditionalFormatting>
  <conditionalFormatting sqref="Z9">
    <cfRule type="expression" priority="26" dxfId="97" stopIfTrue="1">
      <formula>$J$5=0</formula>
    </cfRule>
  </conditionalFormatting>
  <conditionalFormatting sqref="Z9">
    <cfRule type="expression" priority="25" dxfId="97" stopIfTrue="1">
      <formula>$J$5=0</formula>
    </cfRule>
  </conditionalFormatting>
  <conditionalFormatting sqref="Z10">
    <cfRule type="expression" priority="24" dxfId="97" stopIfTrue="1">
      <formula>$J$5=0</formula>
    </cfRule>
  </conditionalFormatting>
  <conditionalFormatting sqref="S8">
    <cfRule type="expression" priority="22" dxfId="97" stopIfTrue="1">
      <formula>$J$7=0</formula>
    </cfRule>
  </conditionalFormatting>
  <conditionalFormatting sqref="S8">
    <cfRule type="expression" priority="21" dxfId="97" stopIfTrue="1">
      <formula>$J$7=0</formula>
    </cfRule>
  </conditionalFormatting>
  <conditionalFormatting sqref="Z8">
    <cfRule type="expression" priority="20" dxfId="97" stopIfTrue="1">
      <formula>$J$5=0</formula>
    </cfRule>
  </conditionalFormatting>
  <conditionalFormatting sqref="Z8">
    <cfRule type="expression" priority="19" dxfId="97" stopIfTrue="1">
      <formula>$J$7=0</formula>
    </cfRule>
  </conditionalFormatting>
  <conditionalFormatting sqref="Z8">
    <cfRule type="expression" priority="18" dxfId="97" stopIfTrue="1">
      <formula>$J$7=0</formula>
    </cfRule>
  </conditionalFormatting>
  <conditionalFormatting sqref="Z8">
    <cfRule type="expression" priority="16" dxfId="97" stopIfTrue="1">
      <formula>$J$7=0</formula>
    </cfRule>
  </conditionalFormatting>
  <conditionalFormatting sqref="Z8">
    <cfRule type="expression" priority="17" dxfId="97" stopIfTrue="1">
      <formula>$J$7=0</formula>
    </cfRule>
  </conditionalFormatting>
  <conditionalFormatting sqref="S7">
    <cfRule type="expression" priority="15" dxfId="97" stopIfTrue="1">
      <formula>$J$7=0</formula>
    </cfRule>
  </conditionalFormatting>
  <conditionalFormatting sqref="S7">
    <cfRule type="expression" priority="14" dxfId="97" stopIfTrue="1">
      <formula>$J$7=0</formula>
    </cfRule>
  </conditionalFormatting>
  <conditionalFormatting sqref="Z7">
    <cfRule type="expression" priority="13" dxfId="97" stopIfTrue="1">
      <formula>$J$7=0</formula>
    </cfRule>
  </conditionalFormatting>
  <conditionalFormatting sqref="Z7">
    <cfRule type="expression" priority="12" dxfId="97" stopIfTrue="1">
      <formula>$J$7=0</formula>
    </cfRule>
  </conditionalFormatting>
  <conditionalFormatting sqref="Z10">
    <cfRule type="expression" priority="8" dxfId="97" stopIfTrue="1">
      <formula>$J$7=0</formula>
    </cfRule>
  </conditionalFormatting>
  <conditionalFormatting sqref="Z10">
    <cfRule type="expression" priority="11" dxfId="97" stopIfTrue="1">
      <formula>$J$5=0</formula>
    </cfRule>
  </conditionalFormatting>
  <conditionalFormatting sqref="Z10">
    <cfRule type="expression" priority="10" dxfId="97" stopIfTrue="1">
      <formula>$J$5=0</formula>
    </cfRule>
  </conditionalFormatting>
  <conditionalFormatting sqref="Z11">
    <cfRule type="expression" priority="9" dxfId="97" stopIfTrue="1">
      <formula>$J$5=0</formula>
    </cfRule>
  </conditionalFormatting>
  <conditionalFormatting sqref="S9">
    <cfRule type="expression" priority="7" dxfId="97" stopIfTrue="1">
      <formula>$J$7=0</formula>
    </cfRule>
  </conditionalFormatting>
  <conditionalFormatting sqref="S9">
    <cfRule type="expression" priority="6" dxfId="97" stopIfTrue="1">
      <formula>$J$7=0</formula>
    </cfRule>
  </conditionalFormatting>
  <conditionalFormatting sqref="Z9">
    <cfRule type="expression" priority="5" dxfId="97" stopIfTrue="1">
      <formula>$J$5=0</formula>
    </cfRule>
  </conditionalFormatting>
  <conditionalFormatting sqref="Z9">
    <cfRule type="expression" priority="4" dxfId="97" stopIfTrue="1">
      <formula>$J$7=0</formula>
    </cfRule>
  </conditionalFormatting>
  <conditionalFormatting sqref="Z9">
    <cfRule type="expression" priority="3" dxfId="97" stopIfTrue="1">
      <formula>$J$7=0</formula>
    </cfRule>
  </conditionalFormatting>
  <conditionalFormatting sqref="Z9">
    <cfRule type="expression" priority="1" dxfId="97" stopIfTrue="1">
      <formula>$J$7=0</formula>
    </cfRule>
  </conditionalFormatting>
  <conditionalFormatting sqref="Z9">
    <cfRule type="expression" priority="2" dxfId="97" stopIfTrue="1">
      <formula>$J$7=0</formula>
    </cfRule>
  </conditionalFormatting>
  <dataValidations count="7">
    <dataValidation type="list" allowBlank="1" showInputMessage="1" showErrorMessage="1" prompt="「時給」「日給」「月給」から選択してください。" sqref="D16:D35">
      <formula1>$AU$15:$AU$18</formula1>
    </dataValidation>
    <dataValidation type="decimal" operator="greaterThanOrEqual" allowBlank="1" showInputMessage="1" showErrorMessage="1" sqref="M37:M71 J37:J71 G37:G71 AN37:AN71 AK37:AK71 AH37:AH71 AE37:AE71 AB37:AB71 Y37:Y71 V37:V71 S37:S71 P37:P71 G16:G35 AN16:AN35 AK16:AK35 AH16:AH35 AE16:AE35 AB16:AB35 Y16:Y35 V16:V35 S16:S35 P16:P35 M16:M35 J16:J35">
      <formula1>0</formula1>
    </dataValidation>
    <dataValidation type="list" allowBlank="1" showInputMessage="1" showErrorMessage="1" prompt="「時給」「日給」「月給」から選択してください。" sqref="D37:D71">
      <formula1>$AU$16:$AU$19</formula1>
    </dataValidation>
    <dataValidation type="decimal" operator="greaterThanOrEqual" allowBlank="1" showInputMessage="1" showErrorMessage="1" promptTitle="就労実績" prompt="日給者は、「就労日数」及び「就労時間数」を記入。時給者及び月給者は、「就労時間数」を記入。" sqref="K37:L71 H37:I71 E37:F71 AL37:AM71 AI37:AJ71 AF37:AG71 AC37:AD71 Z37:AA71 W37:X71 T37:U71 Q37:R71 N37:O71 E16:F35 AL16:AM35 AI16:AJ35 AF16:AG35 AC16:AD35 Z16:AA35 W16:X35 T16:U35 Q16:R35 N16:O35 K16:L35 H16:I35">
      <formula1>0</formula1>
    </dataValidation>
    <dataValidation allowBlank="1" showInputMessage="1" showErrorMessage="1" imeMode="fullAlpha" sqref="Z3:AE3"/>
    <dataValidation type="list" allowBlank="1" showInputMessage="1" showErrorMessage="1" sqref="J4:L4">
      <formula1>"　,有,無"</formula1>
    </dataValidation>
    <dataValidation type="list" allowBlank="1" showInputMessage="1" showErrorMessage="1" sqref="I7:I8 I3">
      <formula1>"　,時給,日給,月給"</formula1>
    </dataValidation>
  </dataValidations>
  <hyperlinks>
    <hyperlink ref="N4" r:id="rId1" display="http://osaka-roudoukyoku.jsite.mhlw.go.jp/jirei_toukei/saitei_chingin/saitei.html"/>
    <hyperlink ref="N4:AC4" r:id="rId2" display="※工賃向上計画について、詳しくは「http://www.pref.osaka.jp/keikakusuishin/jyusan/index.html」を参照"/>
    <hyperlink ref="AB10:AO10" r:id="rId3" display="大阪府最低賃金について、詳しくは「http://osaka-roudoukyoku.jsite.mhlw.go.jp/jirei_toukei/saitei_chingin/saitei.html」を参照"/>
    <hyperlink ref="AB11:AO11" r:id="rId4" display="※詳しくは「http://www.pref.osaka.jp/keikakusuishin/jyusan/kouchinjisseki.html」を参照"/>
  </hyperlinks>
  <printOptions horizontalCentered="1"/>
  <pageMargins left="0.1968503937007874" right="0" top="0.5905511811023623" bottom="0.3937007874015748" header="0.9055118110236221" footer="0.5118110236220472"/>
  <pageSetup cellComments="asDisplayed" horizontalDpi="600" verticalDpi="600" orientation="landscape" paperSize="8" scale="69" r:id="rId8"/>
  <drawing r:id="rId7"/>
  <legacyDrawing r:id="rId6"/>
</worksheet>
</file>

<file path=xl/worksheets/sheet2.xml><?xml version="1.0" encoding="utf-8"?>
<worksheet xmlns="http://schemas.openxmlformats.org/spreadsheetml/2006/main" xmlns:r="http://schemas.openxmlformats.org/officeDocument/2006/relationships">
  <dimension ref="A1:AZ88"/>
  <sheetViews>
    <sheetView showGridLines="0" tabSelected="1" view="pageBreakPreview" zoomScale="60" zoomScaleNormal="75" zoomScalePageLayoutView="0" workbookViewId="0" topLeftCell="A1">
      <selection activeCell="A2" sqref="A2:E2"/>
    </sheetView>
  </sheetViews>
  <sheetFormatPr defaultColWidth="9.00390625" defaultRowHeight="13.5"/>
  <cols>
    <col min="1" max="1" width="3.625" style="0" customWidth="1"/>
    <col min="2" max="2" width="9.00390625" style="0" customWidth="1"/>
    <col min="3" max="3" width="8.125" style="0" customWidth="1"/>
    <col min="4" max="4" width="6.125" style="0" customWidth="1"/>
    <col min="5" max="5" width="4.875" style="0" customWidth="1"/>
    <col min="6" max="6" width="6.125" style="0" customWidth="1"/>
    <col min="7" max="7" width="8.125" style="0" customWidth="1"/>
    <col min="8" max="8" width="6.875" style="0" customWidth="1"/>
    <col min="9" max="9" width="7.125" style="0" customWidth="1"/>
    <col min="10" max="10" width="6.125" style="0" customWidth="1"/>
    <col min="11" max="11" width="4.875" style="0" customWidth="1"/>
    <col min="12" max="12" width="6.125" style="0" customWidth="1"/>
    <col min="13" max="13" width="7.125" style="0" customWidth="1"/>
    <col min="14" max="14" width="4.875" style="0" customWidth="1"/>
    <col min="15" max="15" width="7.125" style="0" customWidth="1"/>
    <col min="16" max="16" width="6.125" style="0" customWidth="1"/>
    <col min="17" max="17" width="4.875" style="0" customWidth="1"/>
    <col min="18" max="18" width="9.375" style="0" customWidth="1"/>
    <col min="19" max="19" width="7.125" style="0" customWidth="1"/>
    <col min="20" max="20" width="4.875" style="0" customWidth="1"/>
    <col min="21" max="21" width="7.125" style="0" customWidth="1"/>
    <col min="22" max="22" width="6.125" style="0" customWidth="1"/>
    <col min="23" max="23" width="4.875" style="0" customWidth="1"/>
    <col min="24" max="24" width="6.125" style="0" customWidth="1"/>
    <col min="25" max="25" width="7.125" style="0" customWidth="1"/>
    <col min="26" max="26" width="6.875" style="0" customWidth="1"/>
    <col min="27" max="27" width="7.125" style="0" customWidth="1"/>
    <col min="28" max="28" width="6.125" style="0" customWidth="1"/>
    <col min="29" max="29" width="4.875" style="0" customWidth="1"/>
    <col min="30" max="30" width="7.125" style="0" customWidth="1"/>
    <col min="31" max="31" width="9.125" style="0" customWidth="1"/>
    <col min="32" max="32" width="4.75390625" style="0" customWidth="1"/>
    <col min="35" max="35" width="4.875" style="0" customWidth="1"/>
    <col min="36" max="36" width="10.50390625" style="0" bestFit="1" customWidth="1"/>
    <col min="38" max="38" width="4.875" style="0" customWidth="1"/>
    <col min="41" max="41" width="9.25390625" style="0" customWidth="1"/>
    <col min="43" max="43" width="9.875" style="0" customWidth="1"/>
    <col min="44" max="44" width="4.125" style="0" customWidth="1"/>
    <col min="45" max="45" width="2.625" style="0" customWidth="1"/>
  </cols>
  <sheetData>
    <row r="1" spans="1:31" ht="33.75" customHeight="1" thickBot="1">
      <c r="A1" s="1" t="s">
        <v>74</v>
      </c>
      <c r="B1" s="2"/>
      <c r="C1" s="2"/>
      <c r="D1" s="3"/>
      <c r="E1" s="3"/>
      <c r="F1" s="127" t="s">
        <v>75</v>
      </c>
      <c r="G1" s="127"/>
      <c r="H1" s="127"/>
      <c r="I1" s="127"/>
      <c r="J1" s="127"/>
      <c r="K1" s="127"/>
      <c r="L1" s="127"/>
      <c r="M1" s="127"/>
      <c r="N1" s="127"/>
      <c r="O1" s="127"/>
      <c r="P1" s="127"/>
      <c r="Q1" s="127"/>
      <c r="R1" s="127"/>
      <c r="S1" s="127"/>
      <c r="T1" s="127"/>
      <c r="U1" s="127"/>
      <c r="V1" s="127"/>
      <c r="W1" s="127"/>
      <c r="X1" s="127"/>
      <c r="Y1" s="127"/>
      <c r="Z1" s="127"/>
      <c r="AA1" s="127"/>
      <c r="AB1" s="127"/>
      <c r="AC1" s="127"/>
      <c r="AD1" s="4"/>
      <c r="AE1" s="4"/>
    </row>
    <row r="2" spans="1:31" ht="39.75" customHeight="1" thickBot="1">
      <c r="A2" s="128" t="s">
        <v>76</v>
      </c>
      <c r="B2" s="129"/>
      <c r="C2" s="129"/>
      <c r="D2" s="129"/>
      <c r="E2" s="130"/>
      <c r="F2" s="131"/>
      <c r="G2" s="132"/>
      <c r="H2" s="132"/>
      <c r="I2" s="132"/>
      <c r="J2" s="132"/>
      <c r="K2" s="132"/>
      <c r="L2" s="132"/>
      <c r="M2" s="132"/>
      <c r="N2" s="132"/>
      <c r="O2" s="132"/>
      <c r="P2" s="132"/>
      <c r="Q2" s="132"/>
      <c r="R2" s="132"/>
      <c r="S2" s="132"/>
      <c r="T2" s="132"/>
      <c r="U2" s="133"/>
      <c r="V2" s="128" t="s">
        <v>77</v>
      </c>
      <c r="W2" s="129"/>
      <c r="X2" s="129"/>
      <c r="Y2" s="130"/>
      <c r="Z2" s="134" t="s">
        <v>78</v>
      </c>
      <c r="AA2" s="135"/>
      <c r="AB2" s="135"/>
      <c r="AC2" s="135"/>
      <c r="AD2" s="135"/>
      <c r="AE2" s="136"/>
    </row>
    <row r="3" spans="1:31" ht="39" customHeight="1" thickBot="1">
      <c r="A3" s="137" t="s">
        <v>79</v>
      </c>
      <c r="B3" s="138"/>
      <c r="C3" s="138"/>
      <c r="D3" s="138"/>
      <c r="E3" s="138"/>
      <c r="F3" s="138"/>
      <c r="G3" s="138"/>
      <c r="H3" s="139"/>
      <c r="I3" s="5" t="s">
        <v>92</v>
      </c>
      <c r="J3" s="140">
        <v>780</v>
      </c>
      <c r="K3" s="141"/>
      <c r="L3" s="6" t="s">
        <v>80</v>
      </c>
      <c r="S3" s="7"/>
      <c r="T3" s="8"/>
      <c r="U3" s="8"/>
      <c r="V3" s="128" t="s">
        <v>81</v>
      </c>
      <c r="W3" s="129"/>
      <c r="X3" s="129"/>
      <c r="Y3" s="130"/>
      <c r="Z3" s="142"/>
      <c r="AA3" s="143"/>
      <c r="AB3" s="143"/>
      <c r="AC3" s="143"/>
      <c r="AD3" s="143"/>
      <c r="AE3" s="144"/>
    </row>
    <row r="4" spans="1:31" ht="39" customHeight="1">
      <c r="A4" s="149" t="s">
        <v>161</v>
      </c>
      <c r="B4" s="150"/>
      <c r="C4" s="150"/>
      <c r="D4" s="150"/>
      <c r="E4" s="150"/>
      <c r="F4" s="150"/>
      <c r="G4" s="150"/>
      <c r="H4" s="150"/>
      <c r="I4" s="151"/>
      <c r="J4" s="145" t="s">
        <v>82</v>
      </c>
      <c r="K4" s="146"/>
      <c r="L4" s="147"/>
      <c r="N4" s="148" t="s">
        <v>9</v>
      </c>
      <c r="O4" s="148"/>
      <c r="P4" s="148"/>
      <c r="Q4" s="148"/>
      <c r="R4" s="148"/>
      <c r="S4" s="148"/>
      <c r="T4" s="148"/>
      <c r="U4" s="148"/>
      <c r="V4" s="148"/>
      <c r="W4" s="148"/>
      <c r="X4" s="148"/>
      <c r="Y4" s="148"/>
      <c r="Z4" s="148"/>
      <c r="AA4" s="148"/>
      <c r="AB4" s="148"/>
      <c r="AC4" s="148"/>
      <c r="AD4" s="10"/>
      <c r="AE4" s="10"/>
    </row>
    <row r="5" spans="1:48" ht="39" customHeight="1">
      <c r="A5" s="152" t="s">
        <v>83</v>
      </c>
      <c r="B5" s="153"/>
      <c r="C5" s="153"/>
      <c r="D5" s="153"/>
      <c r="E5" s="153"/>
      <c r="F5" s="153"/>
      <c r="G5" s="153"/>
      <c r="H5" s="11" t="s">
        <v>84</v>
      </c>
      <c r="I5" s="12" t="s">
        <v>85</v>
      </c>
      <c r="J5" s="154">
        <f>+AH79</f>
        <v>773</v>
      </c>
      <c r="K5" s="155"/>
      <c r="L5" s="13" t="s">
        <v>80</v>
      </c>
      <c r="N5" s="10" t="s">
        <v>13</v>
      </c>
      <c r="U5" s="10" t="s">
        <v>150</v>
      </c>
      <c r="AC5" s="10" t="s">
        <v>151</v>
      </c>
      <c r="AI5" s="10"/>
      <c r="AK5" s="10" t="s">
        <v>152</v>
      </c>
      <c r="AQ5" s="10"/>
      <c r="AR5" s="14"/>
      <c r="AU5" s="14"/>
      <c r="AV5" s="14"/>
    </row>
    <row r="6" spans="1:48" ht="39" customHeight="1">
      <c r="A6" s="152" t="s">
        <v>83</v>
      </c>
      <c r="B6" s="153"/>
      <c r="C6" s="153"/>
      <c r="D6" s="153"/>
      <c r="E6" s="153"/>
      <c r="F6" s="153"/>
      <c r="G6" s="153"/>
      <c r="H6" s="11" t="s">
        <v>86</v>
      </c>
      <c r="I6" s="9" t="s">
        <v>87</v>
      </c>
      <c r="J6" s="154">
        <f>+AM79</f>
        <v>1182</v>
      </c>
      <c r="K6" s="155"/>
      <c r="L6" s="13" t="s">
        <v>80</v>
      </c>
      <c r="N6" s="16" t="s">
        <v>155</v>
      </c>
      <c r="O6" s="10"/>
      <c r="P6" s="10"/>
      <c r="Q6" s="10"/>
      <c r="R6" s="10"/>
      <c r="S6" s="17" t="str">
        <f>IF(J5&gt;=J8,"可","否")</f>
        <v>可</v>
      </c>
      <c r="U6" s="16" t="s">
        <v>155</v>
      </c>
      <c r="V6" s="10"/>
      <c r="W6" s="10"/>
      <c r="X6" s="10"/>
      <c r="Y6" s="10"/>
      <c r="Z6" s="17" t="str">
        <f>IF(J5&gt;=J8,"可","否")</f>
        <v>可</v>
      </c>
      <c r="AA6" s="124" t="s">
        <v>158</v>
      </c>
      <c r="AB6" s="124"/>
      <c r="AC6" s="16" t="s">
        <v>155</v>
      </c>
      <c r="AD6" s="10"/>
      <c r="AE6" s="10"/>
      <c r="AF6" s="10"/>
      <c r="AG6" s="10"/>
      <c r="AH6" s="17" t="str">
        <f>IF(J5&gt;=J8,"可","否")</f>
        <v>可</v>
      </c>
      <c r="AI6" s="125" t="s">
        <v>16</v>
      </c>
      <c r="AJ6" s="125"/>
      <c r="AK6" s="16" t="s">
        <v>157</v>
      </c>
      <c r="AL6" s="10"/>
      <c r="AM6" s="10"/>
      <c r="AN6" s="10"/>
      <c r="AO6" s="10"/>
      <c r="AP6" s="17" t="str">
        <f>IF(J6&gt;=J8,"可","否")</f>
        <v>可</v>
      </c>
      <c r="AQ6" s="120" t="s">
        <v>17</v>
      </c>
      <c r="AR6" s="14"/>
      <c r="AU6" s="14"/>
      <c r="AV6" s="14"/>
    </row>
    <row r="7" spans="1:44" ht="39" customHeight="1">
      <c r="A7" s="149" t="s">
        <v>88</v>
      </c>
      <c r="B7" s="150"/>
      <c r="C7" s="150"/>
      <c r="D7" s="150"/>
      <c r="E7" s="150"/>
      <c r="F7" s="150"/>
      <c r="G7" s="150"/>
      <c r="H7" s="11" t="s">
        <v>89</v>
      </c>
      <c r="I7" s="5" t="s">
        <v>92</v>
      </c>
      <c r="J7" s="156">
        <v>650</v>
      </c>
      <c r="K7" s="157"/>
      <c r="L7" s="13" t="s">
        <v>80</v>
      </c>
      <c r="N7" s="16" t="s">
        <v>156</v>
      </c>
      <c r="O7" s="10"/>
      <c r="P7" s="10"/>
      <c r="Q7" s="10"/>
      <c r="R7" s="10"/>
      <c r="S7" s="17" t="str">
        <f>IF(J6&gt;=J8,"可","否")</f>
        <v>可</v>
      </c>
      <c r="U7" s="16" t="s">
        <v>156</v>
      </c>
      <c r="V7" s="10"/>
      <c r="W7" s="10"/>
      <c r="X7" s="10"/>
      <c r="Y7" s="10"/>
      <c r="Z7" s="17" t="str">
        <f>IF(J6&gt;=J8,"可","否")</f>
        <v>可</v>
      </c>
      <c r="AA7" s="124"/>
      <c r="AB7" s="124"/>
      <c r="AC7" s="16" t="s">
        <v>167</v>
      </c>
      <c r="AD7" s="10"/>
      <c r="AE7" s="10"/>
      <c r="AF7" s="10"/>
      <c r="AG7" s="10"/>
      <c r="AH7" s="17" t="str">
        <f>IF(J5&gt;=J10,"可","否")</f>
        <v>可</v>
      </c>
      <c r="AI7" s="126" t="s">
        <v>16</v>
      </c>
      <c r="AJ7" s="126"/>
      <c r="AK7" s="16" t="s">
        <v>169</v>
      </c>
      <c r="AL7" s="10"/>
      <c r="AM7" s="10"/>
      <c r="AN7" s="10"/>
      <c r="AO7" s="10"/>
      <c r="AP7" s="17" t="str">
        <f>IF(J6&gt;=J11,"可","否")</f>
        <v>否</v>
      </c>
      <c r="AQ7" s="120" t="s">
        <v>17</v>
      </c>
      <c r="AR7" s="14"/>
    </row>
    <row r="8" spans="1:43" ht="39" customHeight="1">
      <c r="A8" s="158" t="s">
        <v>90</v>
      </c>
      <c r="B8" s="159"/>
      <c r="C8" s="159"/>
      <c r="D8" s="159"/>
      <c r="E8" s="159"/>
      <c r="F8" s="159"/>
      <c r="G8" s="159"/>
      <c r="H8" s="18" t="s">
        <v>91</v>
      </c>
      <c r="I8" s="5" t="s">
        <v>92</v>
      </c>
      <c r="J8" s="156">
        <v>640</v>
      </c>
      <c r="K8" s="157"/>
      <c r="L8" s="13" t="s">
        <v>80</v>
      </c>
      <c r="M8" s="121"/>
      <c r="N8" s="16" t="s">
        <v>162</v>
      </c>
      <c r="O8" s="10"/>
      <c r="P8" s="10"/>
      <c r="Q8" s="10"/>
      <c r="R8" s="10"/>
      <c r="S8" s="17" t="str">
        <f>IF(J5&gt;=J7,"可","否")</f>
        <v>可</v>
      </c>
      <c r="U8" s="16" t="s">
        <v>162</v>
      </c>
      <c r="V8" s="10"/>
      <c r="W8" s="10"/>
      <c r="X8" s="10"/>
      <c r="Y8" s="10"/>
      <c r="Z8" s="17" t="str">
        <f>IF(J5&gt;=J7,"可","否")</f>
        <v>可</v>
      </c>
      <c r="AA8" s="124" t="s">
        <v>159</v>
      </c>
      <c r="AB8" s="124"/>
      <c r="AC8" s="16" t="s">
        <v>168</v>
      </c>
      <c r="AD8" s="10"/>
      <c r="AE8" s="10"/>
      <c r="AF8" s="10"/>
      <c r="AG8" s="10"/>
      <c r="AH8" s="17" t="str">
        <f>IF(J4=AU13,"可","否")</f>
        <v>可</v>
      </c>
      <c r="AI8" s="10"/>
      <c r="AK8" s="16" t="s">
        <v>164</v>
      </c>
      <c r="AL8" s="10"/>
      <c r="AM8" s="10"/>
      <c r="AN8" s="10"/>
      <c r="AO8" s="10"/>
      <c r="AP8" s="17" t="str">
        <f>IF(J4=AU13,"可","否")</f>
        <v>可</v>
      </c>
      <c r="AQ8" s="10"/>
    </row>
    <row r="9" spans="1:28" ht="39" customHeight="1">
      <c r="A9" s="160" t="s">
        <v>93</v>
      </c>
      <c r="B9" s="161"/>
      <c r="C9" s="161"/>
      <c r="D9" s="161"/>
      <c r="E9" s="161"/>
      <c r="F9" s="161"/>
      <c r="G9" s="161"/>
      <c r="H9" s="20" t="s">
        <v>94</v>
      </c>
      <c r="I9" s="12" t="s">
        <v>85</v>
      </c>
      <c r="J9" s="279">
        <v>883</v>
      </c>
      <c r="K9" s="280"/>
      <c r="L9" s="21" t="s">
        <v>80</v>
      </c>
      <c r="M9" s="122"/>
      <c r="N9" s="16" t="s">
        <v>163</v>
      </c>
      <c r="O9" s="10"/>
      <c r="P9" s="10"/>
      <c r="Q9" s="10"/>
      <c r="R9" s="10"/>
      <c r="S9" s="17" t="str">
        <f>IF(J6&gt;=J7,"可","否")</f>
        <v>可</v>
      </c>
      <c r="U9" s="16" t="s">
        <v>163</v>
      </c>
      <c r="V9" s="10"/>
      <c r="W9" s="10"/>
      <c r="X9" s="10"/>
      <c r="Y9" s="10"/>
      <c r="Z9" s="17" t="str">
        <f>IF(J6&gt;=J7,"可","否")</f>
        <v>可</v>
      </c>
      <c r="AA9" s="124"/>
      <c r="AB9" s="124"/>
    </row>
    <row r="10" spans="1:45" ht="39" customHeight="1">
      <c r="A10" s="160" t="s">
        <v>96</v>
      </c>
      <c r="B10" s="161"/>
      <c r="C10" s="161"/>
      <c r="D10" s="161"/>
      <c r="E10" s="161"/>
      <c r="F10" s="161"/>
      <c r="G10" s="161"/>
      <c r="H10" s="20" t="s">
        <v>97</v>
      </c>
      <c r="I10" s="12" t="s">
        <v>85</v>
      </c>
      <c r="J10" s="279">
        <v>147</v>
      </c>
      <c r="K10" s="280"/>
      <c r="L10" s="21" t="s">
        <v>80</v>
      </c>
      <c r="M10" s="122"/>
      <c r="N10" s="16" t="s">
        <v>164</v>
      </c>
      <c r="O10" s="10"/>
      <c r="P10" s="10"/>
      <c r="Q10" s="10"/>
      <c r="R10" s="10"/>
      <c r="S10" s="17" t="str">
        <f>IF(J4=AU13,"可","否")</f>
        <v>可</v>
      </c>
      <c r="U10" s="16" t="s">
        <v>164</v>
      </c>
      <c r="V10" s="10"/>
      <c r="W10" s="10"/>
      <c r="X10" s="10"/>
      <c r="Y10" s="10"/>
      <c r="Z10" s="17" t="str">
        <f>IF(J4=AU13,"可","否")</f>
        <v>可</v>
      </c>
      <c r="AA10" s="14"/>
      <c r="AB10" s="14" t="s">
        <v>95</v>
      </c>
      <c r="AC10" s="14"/>
      <c r="AD10" s="14"/>
      <c r="AE10" s="14"/>
      <c r="AF10" s="14"/>
      <c r="AG10" s="14"/>
      <c r="AH10" s="14"/>
      <c r="AI10" s="14"/>
      <c r="AJ10" s="14"/>
      <c r="AK10" s="14"/>
      <c r="AL10" s="14"/>
      <c r="AM10" s="14"/>
      <c r="AN10" s="14"/>
      <c r="AO10" s="14"/>
      <c r="AP10" s="14"/>
      <c r="AQ10" s="14"/>
      <c r="AR10" s="14"/>
      <c r="AS10" s="14"/>
    </row>
    <row r="11" spans="1:45" s="28" customFormat="1" ht="39" customHeight="1" thickBot="1">
      <c r="A11" s="166" t="s">
        <v>96</v>
      </c>
      <c r="B11" s="167"/>
      <c r="C11" s="167"/>
      <c r="D11" s="167"/>
      <c r="E11" s="167"/>
      <c r="F11" s="167"/>
      <c r="G11" s="167"/>
      <c r="H11" s="24" t="s">
        <v>99</v>
      </c>
      <c r="I11" s="25" t="s">
        <v>87</v>
      </c>
      <c r="J11" s="281">
        <v>8800</v>
      </c>
      <c r="K11" s="282"/>
      <c r="L11" s="26" t="s">
        <v>80</v>
      </c>
      <c r="M11" s="123"/>
      <c r="N11" s="16" t="s">
        <v>165</v>
      </c>
      <c r="O11" s="10"/>
      <c r="P11" s="10"/>
      <c r="Q11" s="10"/>
      <c r="R11" s="10"/>
      <c r="S11" s="17" t="str">
        <f>IF(J5&gt;=ROUND(J9/2,0),"可","否")</f>
        <v>可</v>
      </c>
      <c r="T11"/>
      <c r="U11" s="16" t="s">
        <v>166</v>
      </c>
      <c r="V11" s="10"/>
      <c r="W11" s="10"/>
      <c r="X11" s="10"/>
      <c r="Y11" s="10"/>
      <c r="Z11" s="17" t="str">
        <f>IF(J5&gt;=ROUND(J9/3,0),"可","否")</f>
        <v>可</v>
      </c>
      <c r="AA11" s="14"/>
      <c r="AB11" s="14" t="s">
        <v>98</v>
      </c>
      <c r="AC11" s="14"/>
      <c r="AE11" s="14"/>
      <c r="AF11" s="14"/>
      <c r="AG11" s="14"/>
      <c r="AH11" s="14"/>
      <c r="AI11" s="14"/>
      <c r="AJ11" s="14"/>
      <c r="AK11" s="14"/>
      <c r="AL11" s="14"/>
      <c r="AM11" s="14"/>
      <c r="AN11" s="14"/>
      <c r="AO11" s="14"/>
      <c r="AP11" s="14"/>
      <c r="AQ11" s="14"/>
      <c r="AR11" s="14"/>
      <c r="AS11" s="14"/>
    </row>
    <row r="12" spans="1:44" s="28" customFormat="1" ht="32.25" customHeight="1" thickBot="1">
      <c r="A12" s="30" t="s">
        <v>173</v>
      </c>
      <c r="M12" s="27"/>
      <c r="N12" s="27"/>
      <c r="O12" s="27"/>
      <c r="P12" s="27"/>
      <c r="Q12" s="22"/>
      <c r="R12" s="22"/>
      <c r="S12" s="22"/>
      <c r="T12" s="22"/>
      <c r="U12" s="22"/>
      <c r="V12" s="22"/>
      <c r="W12" s="22"/>
      <c r="X12" s="22"/>
      <c r="Y12" s="22"/>
      <c r="Z12" s="22"/>
      <c r="AA12" s="22"/>
      <c r="AB12" s="22"/>
      <c r="AC12" s="22"/>
      <c r="AD12" s="22"/>
      <c r="AE12" s="22"/>
      <c r="AF12" s="22"/>
      <c r="AR12" s="29"/>
    </row>
    <row r="13" spans="1:48" s="33" customFormat="1" ht="17.25" customHeight="1">
      <c r="A13" s="170" t="s">
        <v>100</v>
      </c>
      <c r="B13" s="171"/>
      <c r="C13" s="172"/>
      <c r="D13" s="179" t="s">
        <v>101</v>
      </c>
      <c r="E13" s="182" t="s">
        <v>102</v>
      </c>
      <c r="F13" s="182"/>
      <c r="G13" s="183"/>
      <c r="H13" s="182" t="s">
        <v>103</v>
      </c>
      <c r="I13" s="182"/>
      <c r="J13" s="183"/>
      <c r="K13" s="182" t="s">
        <v>104</v>
      </c>
      <c r="L13" s="182"/>
      <c r="M13" s="183"/>
      <c r="N13" s="182" t="s">
        <v>105</v>
      </c>
      <c r="O13" s="182"/>
      <c r="P13" s="183"/>
      <c r="Q13" s="182" t="s">
        <v>106</v>
      </c>
      <c r="R13" s="182"/>
      <c r="S13" s="183"/>
      <c r="T13" s="182" t="s">
        <v>107</v>
      </c>
      <c r="U13" s="182"/>
      <c r="V13" s="183"/>
      <c r="W13" s="182" t="s">
        <v>108</v>
      </c>
      <c r="X13" s="182"/>
      <c r="Y13" s="183"/>
      <c r="Z13" s="182" t="s">
        <v>109</v>
      </c>
      <c r="AA13" s="182"/>
      <c r="AB13" s="183"/>
      <c r="AC13" s="182" t="s">
        <v>110</v>
      </c>
      <c r="AD13" s="182"/>
      <c r="AE13" s="183"/>
      <c r="AF13" s="182" t="s">
        <v>111</v>
      </c>
      <c r="AG13" s="182"/>
      <c r="AH13" s="183"/>
      <c r="AI13" s="182" t="s">
        <v>112</v>
      </c>
      <c r="AJ13" s="188"/>
      <c r="AK13" s="189"/>
      <c r="AL13" s="183" t="s">
        <v>113</v>
      </c>
      <c r="AM13" s="189"/>
      <c r="AN13" s="189"/>
      <c r="AO13" s="190" t="s">
        <v>114</v>
      </c>
      <c r="AP13" s="188"/>
      <c r="AQ13" s="191"/>
      <c r="AR13" s="31"/>
      <c r="AS13" s="32"/>
      <c r="AT13" s="32"/>
      <c r="AU13" s="32" t="s">
        <v>115</v>
      </c>
      <c r="AV13" s="32"/>
    </row>
    <row r="14" spans="1:48" s="33" customFormat="1" ht="17.25" customHeight="1">
      <c r="A14" s="173"/>
      <c r="B14" s="174"/>
      <c r="C14" s="175"/>
      <c r="D14" s="180"/>
      <c r="E14" s="192" t="s">
        <v>116</v>
      </c>
      <c r="F14" s="187"/>
      <c r="G14" s="193" t="s">
        <v>117</v>
      </c>
      <c r="H14" s="186" t="s">
        <v>116</v>
      </c>
      <c r="I14" s="187"/>
      <c r="J14" s="184" t="s">
        <v>117</v>
      </c>
      <c r="K14" s="186" t="s">
        <v>116</v>
      </c>
      <c r="L14" s="187"/>
      <c r="M14" s="184" t="s">
        <v>117</v>
      </c>
      <c r="N14" s="186" t="s">
        <v>116</v>
      </c>
      <c r="O14" s="187"/>
      <c r="P14" s="184" t="s">
        <v>117</v>
      </c>
      <c r="Q14" s="186" t="s">
        <v>116</v>
      </c>
      <c r="R14" s="187"/>
      <c r="S14" s="184" t="s">
        <v>117</v>
      </c>
      <c r="T14" s="186" t="s">
        <v>116</v>
      </c>
      <c r="U14" s="187"/>
      <c r="V14" s="184" t="s">
        <v>117</v>
      </c>
      <c r="W14" s="186" t="s">
        <v>116</v>
      </c>
      <c r="X14" s="187"/>
      <c r="Y14" s="184" t="s">
        <v>117</v>
      </c>
      <c r="Z14" s="186" t="s">
        <v>116</v>
      </c>
      <c r="AA14" s="187"/>
      <c r="AB14" s="184" t="s">
        <v>117</v>
      </c>
      <c r="AC14" s="186" t="s">
        <v>116</v>
      </c>
      <c r="AD14" s="187"/>
      <c r="AE14" s="184" t="s">
        <v>117</v>
      </c>
      <c r="AF14" s="186" t="s">
        <v>116</v>
      </c>
      <c r="AG14" s="187"/>
      <c r="AH14" s="184" t="s">
        <v>117</v>
      </c>
      <c r="AI14" s="186" t="s">
        <v>116</v>
      </c>
      <c r="AJ14" s="187"/>
      <c r="AK14" s="184" t="s">
        <v>117</v>
      </c>
      <c r="AL14" s="186" t="s">
        <v>116</v>
      </c>
      <c r="AM14" s="187"/>
      <c r="AN14" s="193" t="s">
        <v>117</v>
      </c>
      <c r="AO14" s="195" t="s">
        <v>116</v>
      </c>
      <c r="AP14" s="196"/>
      <c r="AQ14" s="197" t="s">
        <v>117</v>
      </c>
      <c r="AR14" s="31"/>
      <c r="AS14" s="32"/>
      <c r="AT14" s="32"/>
      <c r="AU14" s="32" t="s">
        <v>118</v>
      </c>
      <c r="AV14" s="32"/>
    </row>
    <row r="15" spans="1:48" s="33" customFormat="1" ht="17.25" customHeight="1" thickBot="1">
      <c r="A15" s="176"/>
      <c r="B15" s="177"/>
      <c r="C15" s="178"/>
      <c r="D15" s="181"/>
      <c r="E15" s="34" t="s">
        <v>119</v>
      </c>
      <c r="F15" s="35" t="s">
        <v>120</v>
      </c>
      <c r="G15" s="194"/>
      <c r="H15" s="36" t="s">
        <v>119</v>
      </c>
      <c r="I15" s="35" t="s">
        <v>120</v>
      </c>
      <c r="J15" s="185"/>
      <c r="K15" s="36" t="s">
        <v>119</v>
      </c>
      <c r="L15" s="35" t="s">
        <v>120</v>
      </c>
      <c r="M15" s="185"/>
      <c r="N15" s="36" t="s">
        <v>119</v>
      </c>
      <c r="O15" s="35" t="s">
        <v>120</v>
      </c>
      <c r="P15" s="185"/>
      <c r="Q15" s="36" t="s">
        <v>119</v>
      </c>
      <c r="R15" s="35" t="s">
        <v>120</v>
      </c>
      <c r="S15" s="185"/>
      <c r="T15" s="36" t="s">
        <v>119</v>
      </c>
      <c r="U15" s="35" t="s">
        <v>120</v>
      </c>
      <c r="V15" s="185"/>
      <c r="W15" s="36" t="s">
        <v>119</v>
      </c>
      <c r="X15" s="35" t="s">
        <v>120</v>
      </c>
      <c r="Y15" s="185"/>
      <c r="Z15" s="36" t="s">
        <v>119</v>
      </c>
      <c r="AA15" s="35" t="s">
        <v>120</v>
      </c>
      <c r="AB15" s="185"/>
      <c r="AC15" s="36" t="s">
        <v>119</v>
      </c>
      <c r="AD15" s="35" t="s">
        <v>120</v>
      </c>
      <c r="AE15" s="185"/>
      <c r="AF15" s="36" t="s">
        <v>119</v>
      </c>
      <c r="AG15" s="35" t="s">
        <v>120</v>
      </c>
      <c r="AH15" s="185"/>
      <c r="AI15" s="36" t="s">
        <v>119</v>
      </c>
      <c r="AJ15" s="35" t="s">
        <v>120</v>
      </c>
      <c r="AK15" s="185"/>
      <c r="AL15" s="36" t="s">
        <v>119</v>
      </c>
      <c r="AM15" s="35" t="s">
        <v>120</v>
      </c>
      <c r="AN15" s="194"/>
      <c r="AO15" s="37" t="s">
        <v>119</v>
      </c>
      <c r="AP15" s="38" t="s">
        <v>120</v>
      </c>
      <c r="AQ15" s="198"/>
      <c r="AR15" s="31"/>
      <c r="AS15" s="32"/>
      <c r="AT15" s="32"/>
      <c r="AU15" s="32" t="s">
        <v>85</v>
      </c>
      <c r="AV15" s="32"/>
    </row>
    <row r="16" spans="1:48" s="33" customFormat="1" ht="18.75" customHeight="1">
      <c r="A16" s="39">
        <v>1</v>
      </c>
      <c r="B16" s="199" t="s">
        <v>121</v>
      </c>
      <c r="C16" s="200"/>
      <c r="D16" s="40" t="s">
        <v>85</v>
      </c>
      <c r="E16" s="41">
        <v>1</v>
      </c>
      <c r="F16" s="42">
        <v>5</v>
      </c>
      <c r="G16" s="43">
        <v>45000</v>
      </c>
      <c r="H16" s="44"/>
      <c r="I16" s="42"/>
      <c r="J16" s="45"/>
      <c r="K16" s="44"/>
      <c r="L16" s="42"/>
      <c r="M16" s="45"/>
      <c r="N16" s="44"/>
      <c r="O16" s="42"/>
      <c r="P16" s="45"/>
      <c r="Q16" s="44"/>
      <c r="R16" s="42"/>
      <c r="S16" s="45"/>
      <c r="T16" s="44"/>
      <c r="U16" s="42"/>
      <c r="V16" s="45"/>
      <c r="W16" s="44"/>
      <c r="X16" s="42"/>
      <c r="Y16" s="45"/>
      <c r="Z16" s="44"/>
      <c r="AA16" s="42"/>
      <c r="AB16" s="45"/>
      <c r="AC16" s="44"/>
      <c r="AD16" s="42"/>
      <c r="AE16" s="45"/>
      <c r="AF16" s="44"/>
      <c r="AG16" s="42"/>
      <c r="AH16" s="45"/>
      <c r="AI16" s="44"/>
      <c r="AJ16" s="42"/>
      <c r="AK16" s="45"/>
      <c r="AL16" s="44"/>
      <c r="AM16" s="42"/>
      <c r="AN16" s="45"/>
      <c r="AO16" s="46">
        <f aca="true" t="shared" si="0" ref="AO16:AQ35">SUM(E16,H16,K16,N16,Q16,T16,W16,Z16,AC16,AF16,AI16,AL16)</f>
        <v>1</v>
      </c>
      <c r="AP16" s="47">
        <f t="shared" si="0"/>
        <v>5</v>
      </c>
      <c r="AQ16" s="48">
        <f t="shared" si="0"/>
        <v>45000</v>
      </c>
      <c r="AR16" s="31">
        <f aca="true" t="shared" si="1" ref="AR16:AR35">COUNT(G16,J16,M16,P16,S16,V16,Y16,AB16,AE16,AH16,AK16,AN16)</f>
        <v>1</v>
      </c>
      <c r="AS16" s="32"/>
      <c r="AT16" s="32"/>
      <c r="AU16" s="32" t="s">
        <v>122</v>
      </c>
      <c r="AV16" s="32"/>
    </row>
    <row r="17" spans="1:48" s="33" customFormat="1" ht="18.75" customHeight="1">
      <c r="A17" s="49">
        <f aca="true" t="shared" si="2" ref="A17:A35">A16+1</f>
        <v>2</v>
      </c>
      <c r="B17" s="201" t="s">
        <v>123</v>
      </c>
      <c r="C17" s="202"/>
      <c r="D17" s="50" t="s">
        <v>122</v>
      </c>
      <c r="E17" s="51">
        <v>10</v>
      </c>
      <c r="F17" s="52">
        <v>50</v>
      </c>
      <c r="G17" s="53">
        <v>10000</v>
      </c>
      <c r="H17" s="54"/>
      <c r="I17" s="52"/>
      <c r="J17" s="55"/>
      <c r="K17" s="54"/>
      <c r="L17" s="52"/>
      <c r="M17" s="55"/>
      <c r="N17" s="54"/>
      <c r="O17" s="52"/>
      <c r="P17" s="55"/>
      <c r="Q17" s="54"/>
      <c r="R17" s="52"/>
      <c r="S17" s="55"/>
      <c r="T17" s="54"/>
      <c r="U17" s="52"/>
      <c r="V17" s="55"/>
      <c r="W17" s="54"/>
      <c r="X17" s="52"/>
      <c r="Y17" s="55"/>
      <c r="Z17" s="54"/>
      <c r="AA17" s="52"/>
      <c r="AB17" s="55"/>
      <c r="AC17" s="54"/>
      <c r="AD17" s="52"/>
      <c r="AE17" s="55"/>
      <c r="AF17" s="54"/>
      <c r="AG17" s="52"/>
      <c r="AH17" s="55"/>
      <c r="AI17" s="54"/>
      <c r="AJ17" s="52"/>
      <c r="AK17" s="55"/>
      <c r="AL17" s="54"/>
      <c r="AM17" s="52"/>
      <c r="AN17" s="55"/>
      <c r="AO17" s="56">
        <f t="shared" si="0"/>
        <v>10</v>
      </c>
      <c r="AP17" s="57">
        <f t="shared" si="0"/>
        <v>50</v>
      </c>
      <c r="AQ17" s="58">
        <f t="shared" si="0"/>
        <v>10000</v>
      </c>
      <c r="AR17" s="31">
        <f t="shared" si="1"/>
        <v>1</v>
      </c>
      <c r="AS17" s="32"/>
      <c r="AT17" s="32"/>
      <c r="AU17" s="32" t="s">
        <v>87</v>
      </c>
      <c r="AV17" s="32"/>
    </row>
    <row r="18" spans="1:48" s="33" customFormat="1" ht="18.75" customHeight="1">
      <c r="A18" s="49">
        <f t="shared" si="2"/>
        <v>3</v>
      </c>
      <c r="B18" s="201" t="s">
        <v>124</v>
      </c>
      <c r="C18" s="202"/>
      <c r="D18" s="50" t="s">
        <v>87</v>
      </c>
      <c r="E18" s="51"/>
      <c r="F18" s="52">
        <v>20</v>
      </c>
      <c r="G18" s="53">
        <v>3000</v>
      </c>
      <c r="H18" s="54"/>
      <c r="I18" s="52"/>
      <c r="J18" s="55"/>
      <c r="K18" s="54"/>
      <c r="L18" s="52"/>
      <c r="M18" s="55"/>
      <c r="N18" s="54"/>
      <c r="O18" s="52"/>
      <c r="P18" s="55"/>
      <c r="Q18" s="54"/>
      <c r="R18" s="52"/>
      <c r="S18" s="55"/>
      <c r="T18" s="54"/>
      <c r="U18" s="52"/>
      <c r="V18" s="55"/>
      <c r="W18" s="54"/>
      <c r="X18" s="52"/>
      <c r="Y18" s="55"/>
      <c r="Z18" s="54"/>
      <c r="AA18" s="52"/>
      <c r="AB18" s="55"/>
      <c r="AC18" s="54"/>
      <c r="AD18" s="52"/>
      <c r="AE18" s="55"/>
      <c r="AF18" s="54"/>
      <c r="AG18" s="52"/>
      <c r="AH18" s="55"/>
      <c r="AI18" s="54"/>
      <c r="AJ18" s="52"/>
      <c r="AK18" s="55"/>
      <c r="AL18" s="54"/>
      <c r="AM18" s="52"/>
      <c r="AN18" s="55"/>
      <c r="AO18" s="56">
        <f t="shared" si="0"/>
        <v>0</v>
      </c>
      <c r="AP18" s="57">
        <f t="shared" si="0"/>
        <v>20</v>
      </c>
      <c r="AQ18" s="58">
        <f t="shared" si="0"/>
        <v>3000</v>
      </c>
      <c r="AR18" s="31">
        <f t="shared" si="1"/>
        <v>1</v>
      </c>
      <c r="AS18" s="32"/>
      <c r="AT18" s="32"/>
      <c r="AU18" s="32"/>
      <c r="AV18" s="32"/>
    </row>
    <row r="19" spans="1:48" s="33" customFormat="1" ht="18.75" customHeight="1">
      <c r="A19" s="49">
        <f t="shared" si="2"/>
        <v>4</v>
      </c>
      <c r="B19" s="201"/>
      <c r="C19" s="202"/>
      <c r="D19" s="50"/>
      <c r="E19" s="51"/>
      <c r="F19" s="52"/>
      <c r="G19" s="53"/>
      <c r="H19" s="54"/>
      <c r="I19" s="52"/>
      <c r="J19" s="55"/>
      <c r="K19" s="54"/>
      <c r="L19" s="52"/>
      <c r="M19" s="55"/>
      <c r="N19" s="54"/>
      <c r="O19" s="52"/>
      <c r="P19" s="55"/>
      <c r="Q19" s="54"/>
      <c r="R19" s="52"/>
      <c r="S19" s="55"/>
      <c r="T19" s="54"/>
      <c r="U19" s="52"/>
      <c r="V19" s="55"/>
      <c r="W19" s="54"/>
      <c r="X19" s="52"/>
      <c r="Y19" s="55"/>
      <c r="Z19" s="54"/>
      <c r="AA19" s="52"/>
      <c r="AB19" s="55"/>
      <c r="AC19" s="54"/>
      <c r="AD19" s="52"/>
      <c r="AE19" s="55"/>
      <c r="AF19" s="54"/>
      <c r="AG19" s="52"/>
      <c r="AH19" s="55"/>
      <c r="AI19" s="54"/>
      <c r="AJ19" s="52"/>
      <c r="AK19" s="55"/>
      <c r="AL19" s="54"/>
      <c r="AM19" s="52"/>
      <c r="AN19" s="55"/>
      <c r="AO19" s="56">
        <f t="shared" si="0"/>
        <v>0</v>
      </c>
      <c r="AP19" s="57">
        <f t="shared" si="0"/>
        <v>0</v>
      </c>
      <c r="AQ19" s="58">
        <f t="shared" si="0"/>
        <v>0</v>
      </c>
      <c r="AR19" s="31">
        <f t="shared" si="1"/>
        <v>0</v>
      </c>
      <c r="AS19" s="32"/>
      <c r="AT19" s="32"/>
      <c r="AU19" s="32" t="s">
        <v>125</v>
      </c>
      <c r="AV19" s="32"/>
    </row>
    <row r="20" spans="1:48" s="33" customFormat="1" ht="18.75" customHeight="1">
      <c r="A20" s="49">
        <f t="shared" si="2"/>
        <v>5</v>
      </c>
      <c r="B20" s="201"/>
      <c r="C20" s="202"/>
      <c r="D20" s="50"/>
      <c r="E20" s="51"/>
      <c r="F20" s="52"/>
      <c r="G20" s="53"/>
      <c r="H20" s="54"/>
      <c r="I20" s="52"/>
      <c r="J20" s="55"/>
      <c r="K20" s="54"/>
      <c r="L20" s="52"/>
      <c r="M20" s="55"/>
      <c r="N20" s="54"/>
      <c r="O20" s="52"/>
      <c r="P20" s="55"/>
      <c r="Q20" s="54"/>
      <c r="R20" s="52"/>
      <c r="S20" s="55"/>
      <c r="T20" s="54"/>
      <c r="U20" s="52"/>
      <c r="V20" s="55"/>
      <c r="W20" s="54"/>
      <c r="X20" s="52"/>
      <c r="Y20" s="55"/>
      <c r="Z20" s="54"/>
      <c r="AA20" s="52"/>
      <c r="AB20" s="55"/>
      <c r="AC20" s="54"/>
      <c r="AD20" s="52"/>
      <c r="AE20" s="55"/>
      <c r="AF20" s="54"/>
      <c r="AG20" s="52"/>
      <c r="AH20" s="55"/>
      <c r="AI20" s="54"/>
      <c r="AJ20" s="52"/>
      <c r="AK20" s="55"/>
      <c r="AL20" s="54"/>
      <c r="AM20" s="52"/>
      <c r="AN20" s="55"/>
      <c r="AO20" s="56">
        <f t="shared" si="0"/>
        <v>0</v>
      </c>
      <c r="AP20" s="57">
        <f t="shared" si="0"/>
        <v>0</v>
      </c>
      <c r="AQ20" s="58">
        <f t="shared" si="0"/>
        <v>0</v>
      </c>
      <c r="AR20" s="31">
        <f t="shared" si="1"/>
        <v>0</v>
      </c>
      <c r="AS20" s="32"/>
      <c r="AT20" s="32"/>
      <c r="AU20" s="32" t="s">
        <v>126</v>
      </c>
      <c r="AV20" s="32"/>
    </row>
    <row r="21" spans="1:48" s="33" customFormat="1" ht="18.75" customHeight="1">
      <c r="A21" s="49">
        <f t="shared" si="2"/>
        <v>6</v>
      </c>
      <c r="B21" s="201"/>
      <c r="C21" s="202"/>
      <c r="D21" s="50"/>
      <c r="E21" s="51"/>
      <c r="F21" s="52"/>
      <c r="G21" s="53"/>
      <c r="H21" s="54"/>
      <c r="I21" s="52"/>
      <c r="J21" s="55"/>
      <c r="K21" s="54"/>
      <c r="L21" s="52"/>
      <c r="M21" s="55"/>
      <c r="N21" s="54"/>
      <c r="O21" s="52"/>
      <c r="P21" s="55"/>
      <c r="Q21" s="54"/>
      <c r="R21" s="52"/>
      <c r="S21" s="55"/>
      <c r="T21" s="54"/>
      <c r="U21" s="52"/>
      <c r="V21" s="55"/>
      <c r="W21" s="54"/>
      <c r="X21" s="52"/>
      <c r="Y21" s="55"/>
      <c r="Z21" s="54"/>
      <c r="AA21" s="52"/>
      <c r="AB21" s="55"/>
      <c r="AC21" s="54"/>
      <c r="AD21" s="52"/>
      <c r="AE21" s="55"/>
      <c r="AF21" s="54"/>
      <c r="AG21" s="52"/>
      <c r="AH21" s="55"/>
      <c r="AI21" s="54"/>
      <c r="AJ21" s="52"/>
      <c r="AK21" s="55"/>
      <c r="AL21" s="54"/>
      <c r="AM21" s="52"/>
      <c r="AN21" s="55"/>
      <c r="AO21" s="56">
        <f t="shared" si="0"/>
        <v>0</v>
      </c>
      <c r="AP21" s="57">
        <f t="shared" si="0"/>
        <v>0</v>
      </c>
      <c r="AQ21" s="58">
        <f t="shared" si="0"/>
        <v>0</v>
      </c>
      <c r="AR21" s="31">
        <f t="shared" si="1"/>
        <v>0</v>
      </c>
      <c r="AS21" s="32"/>
      <c r="AT21" s="32"/>
      <c r="AU21" s="32"/>
      <c r="AV21" s="32"/>
    </row>
    <row r="22" spans="1:48" s="33" customFormat="1" ht="18.75" customHeight="1">
      <c r="A22" s="49">
        <f t="shared" si="2"/>
        <v>7</v>
      </c>
      <c r="B22" s="201"/>
      <c r="C22" s="202"/>
      <c r="D22" s="50"/>
      <c r="E22" s="51"/>
      <c r="F22" s="52"/>
      <c r="G22" s="53"/>
      <c r="H22" s="54"/>
      <c r="I22" s="52"/>
      <c r="J22" s="55"/>
      <c r="K22" s="54"/>
      <c r="L22" s="52"/>
      <c r="M22" s="55"/>
      <c r="N22" s="54"/>
      <c r="O22" s="52"/>
      <c r="P22" s="55"/>
      <c r="Q22" s="54"/>
      <c r="R22" s="52"/>
      <c r="S22" s="55"/>
      <c r="T22" s="54"/>
      <c r="U22" s="52"/>
      <c r="V22" s="55"/>
      <c r="W22" s="54"/>
      <c r="X22" s="52"/>
      <c r="Y22" s="55"/>
      <c r="Z22" s="54"/>
      <c r="AA22" s="52"/>
      <c r="AB22" s="55"/>
      <c r="AC22" s="54"/>
      <c r="AD22" s="52"/>
      <c r="AE22" s="55"/>
      <c r="AF22" s="54"/>
      <c r="AG22" s="52"/>
      <c r="AH22" s="55"/>
      <c r="AI22" s="54"/>
      <c r="AJ22" s="52"/>
      <c r="AK22" s="55"/>
      <c r="AL22" s="54"/>
      <c r="AM22" s="52"/>
      <c r="AN22" s="55"/>
      <c r="AO22" s="56">
        <f t="shared" si="0"/>
        <v>0</v>
      </c>
      <c r="AP22" s="57">
        <f t="shared" si="0"/>
        <v>0</v>
      </c>
      <c r="AQ22" s="58">
        <f t="shared" si="0"/>
        <v>0</v>
      </c>
      <c r="AR22" s="31">
        <f t="shared" si="1"/>
        <v>0</v>
      </c>
      <c r="AS22" s="32"/>
      <c r="AT22" s="32"/>
      <c r="AU22" s="32"/>
      <c r="AV22" s="32"/>
    </row>
    <row r="23" spans="1:48" s="33" customFormat="1" ht="18.75" customHeight="1">
      <c r="A23" s="49">
        <f t="shared" si="2"/>
        <v>8</v>
      </c>
      <c r="B23" s="201"/>
      <c r="C23" s="202"/>
      <c r="D23" s="50"/>
      <c r="E23" s="51"/>
      <c r="F23" s="52"/>
      <c r="G23" s="53"/>
      <c r="H23" s="54"/>
      <c r="I23" s="52"/>
      <c r="J23" s="55"/>
      <c r="K23" s="54"/>
      <c r="L23" s="52"/>
      <c r="M23" s="55"/>
      <c r="N23" s="54"/>
      <c r="O23" s="52"/>
      <c r="P23" s="55"/>
      <c r="Q23" s="54"/>
      <c r="R23" s="52"/>
      <c r="S23" s="55"/>
      <c r="T23" s="54"/>
      <c r="U23" s="52"/>
      <c r="V23" s="55"/>
      <c r="W23" s="54"/>
      <c r="X23" s="52"/>
      <c r="Y23" s="55"/>
      <c r="Z23" s="54"/>
      <c r="AA23" s="52"/>
      <c r="AB23" s="55"/>
      <c r="AC23" s="54"/>
      <c r="AD23" s="52"/>
      <c r="AE23" s="55"/>
      <c r="AF23" s="54"/>
      <c r="AG23" s="52"/>
      <c r="AH23" s="55"/>
      <c r="AI23" s="54"/>
      <c r="AJ23" s="52"/>
      <c r="AK23" s="55"/>
      <c r="AL23" s="54"/>
      <c r="AM23" s="52"/>
      <c r="AN23" s="55"/>
      <c r="AO23" s="56">
        <f t="shared" si="0"/>
        <v>0</v>
      </c>
      <c r="AP23" s="57">
        <f t="shared" si="0"/>
        <v>0</v>
      </c>
      <c r="AQ23" s="58">
        <f t="shared" si="0"/>
        <v>0</v>
      </c>
      <c r="AR23" s="31">
        <f t="shared" si="1"/>
        <v>0</v>
      </c>
      <c r="AS23" s="32"/>
      <c r="AT23" s="32"/>
      <c r="AU23" s="32"/>
      <c r="AV23" s="32"/>
    </row>
    <row r="24" spans="1:48" s="33" customFormat="1" ht="18.75" customHeight="1">
      <c r="A24" s="49">
        <f t="shared" si="2"/>
        <v>9</v>
      </c>
      <c r="B24" s="201"/>
      <c r="C24" s="202"/>
      <c r="D24" s="50"/>
      <c r="E24" s="51"/>
      <c r="F24" s="52"/>
      <c r="G24" s="53"/>
      <c r="H24" s="54"/>
      <c r="I24" s="52"/>
      <c r="J24" s="55"/>
      <c r="K24" s="54"/>
      <c r="L24" s="52"/>
      <c r="M24" s="55"/>
      <c r="N24" s="54"/>
      <c r="O24" s="52"/>
      <c r="P24" s="55"/>
      <c r="Q24" s="54"/>
      <c r="R24" s="52"/>
      <c r="S24" s="55"/>
      <c r="T24" s="54"/>
      <c r="U24" s="52"/>
      <c r="V24" s="55"/>
      <c r="W24" s="54"/>
      <c r="X24" s="52"/>
      <c r="Y24" s="55"/>
      <c r="Z24" s="54"/>
      <c r="AA24" s="52"/>
      <c r="AB24" s="55"/>
      <c r="AC24" s="54"/>
      <c r="AD24" s="52"/>
      <c r="AE24" s="55"/>
      <c r="AF24" s="54"/>
      <c r="AG24" s="52"/>
      <c r="AH24" s="55"/>
      <c r="AI24" s="54"/>
      <c r="AJ24" s="52"/>
      <c r="AK24" s="55"/>
      <c r="AL24" s="54"/>
      <c r="AM24" s="52"/>
      <c r="AN24" s="55"/>
      <c r="AO24" s="56">
        <f t="shared" si="0"/>
        <v>0</v>
      </c>
      <c r="AP24" s="57">
        <f t="shared" si="0"/>
        <v>0</v>
      </c>
      <c r="AQ24" s="58">
        <f t="shared" si="0"/>
        <v>0</v>
      </c>
      <c r="AR24" s="31">
        <f t="shared" si="1"/>
        <v>0</v>
      </c>
      <c r="AS24" s="32"/>
      <c r="AT24" s="32"/>
      <c r="AU24" s="32"/>
      <c r="AV24" s="32"/>
    </row>
    <row r="25" spans="1:48" s="33" customFormat="1" ht="18.75" customHeight="1">
      <c r="A25" s="49">
        <f t="shared" si="2"/>
        <v>10</v>
      </c>
      <c r="B25" s="201"/>
      <c r="C25" s="202"/>
      <c r="D25" s="50"/>
      <c r="E25" s="51"/>
      <c r="F25" s="52"/>
      <c r="G25" s="53"/>
      <c r="H25" s="54"/>
      <c r="I25" s="52"/>
      <c r="J25" s="55"/>
      <c r="K25" s="54"/>
      <c r="L25" s="52"/>
      <c r="M25" s="55"/>
      <c r="N25" s="54"/>
      <c r="O25" s="52"/>
      <c r="P25" s="55"/>
      <c r="Q25" s="54"/>
      <c r="R25" s="52"/>
      <c r="S25" s="55"/>
      <c r="T25" s="54"/>
      <c r="U25" s="52"/>
      <c r="V25" s="55"/>
      <c r="W25" s="54"/>
      <c r="X25" s="52"/>
      <c r="Y25" s="55"/>
      <c r="Z25" s="54"/>
      <c r="AA25" s="52"/>
      <c r="AB25" s="55"/>
      <c r="AC25" s="54"/>
      <c r="AD25" s="52"/>
      <c r="AE25" s="55"/>
      <c r="AF25" s="54"/>
      <c r="AG25" s="52"/>
      <c r="AH25" s="55"/>
      <c r="AI25" s="54"/>
      <c r="AJ25" s="52"/>
      <c r="AK25" s="55"/>
      <c r="AL25" s="54"/>
      <c r="AM25" s="52"/>
      <c r="AN25" s="55"/>
      <c r="AO25" s="56">
        <f t="shared" si="0"/>
        <v>0</v>
      </c>
      <c r="AP25" s="57">
        <f t="shared" si="0"/>
        <v>0</v>
      </c>
      <c r="AQ25" s="58">
        <f t="shared" si="0"/>
        <v>0</v>
      </c>
      <c r="AR25" s="31">
        <f t="shared" si="1"/>
        <v>0</v>
      </c>
      <c r="AS25" s="32"/>
      <c r="AT25" s="32"/>
      <c r="AU25" s="32"/>
      <c r="AV25" s="32"/>
    </row>
    <row r="26" spans="1:48" s="33" customFormat="1" ht="18.75" customHeight="1">
      <c r="A26" s="49">
        <f t="shared" si="2"/>
        <v>11</v>
      </c>
      <c r="B26" s="201"/>
      <c r="C26" s="202"/>
      <c r="D26" s="50"/>
      <c r="E26" s="51"/>
      <c r="F26" s="52"/>
      <c r="G26" s="53"/>
      <c r="H26" s="54"/>
      <c r="I26" s="52"/>
      <c r="J26" s="55"/>
      <c r="K26" s="54"/>
      <c r="L26" s="52"/>
      <c r="M26" s="55"/>
      <c r="N26" s="54"/>
      <c r="O26" s="52"/>
      <c r="P26" s="55"/>
      <c r="Q26" s="54"/>
      <c r="R26" s="52"/>
      <c r="S26" s="55"/>
      <c r="T26" s="54"/>
      <c r="U26" s="52"/>
      <c r="V26" s="55"/>
      <c r="W26" s="54"/>
      <c r="X26" s="52"/>
      <c r="Y26" s="55"/>
      <c r="Z26" s="54"/>
      <c r="AA26" s="52"/>
      <c r="AB26" s="55"/>
      <c r="AC26" s="54"/>
      <c r="AD26" s="52"/>
      <c r="AE26" s="55"/>
      <c r="AF26" s="54"/>
      <c r="AG26" s="52"/>
      <c r="AH26" s="55"/>
      <c r="AI26" s="54"/>
      <c r="AJ26" s="52"/>
      <c r="AK26" s="55"/>
      <c r="AL26" s="54"/>
      <c r="AM26" s="52"/>
      <c r="AN26" s="55"/>
      <c r="AO26" s="56">
        <f t="shared" si="0"/>
        <v>0</v>
      </c>
      <c r="AP26" s="57">
        <f t="shared" si="0"/>
        <v>0</v>
      </c>
      <c r="AQ26" s="58">
        <f t="shared" si="0"/>
        <v>0</v>
      </c>
      <c r="AR26" s="31">
        <f t="shared" si="1"/>
        <v>0</v>
      </c>
      <c r="AS26" s="32"/>
      <c r="AT26" s="32"/>
      <c r="AU26" s="32"/>
      <c r="AV26" s="32"/>
    </row>
    <row r="27" spans="1:48" s="33" customFormat="1" ht="18.75" customHeight="1">
      <c r="A27" s="49">
        <f t="shared" si="2"/>
        <v>12</v>
      </c>
      <c r="B27" s="201"/>
      <c r="C27" s="202"/>
      <c r="D27" s="50"/>
      <c r="E27" s="51"/>
      <c r="F27" s="52"/>
      <c r="G27" s="53"/>
      <c r="H27" s="54"/>
      <c r="I27" s="52"/>
      <c r="J27" s="55"/>
      <c r="K27" s="54"/>
      <c r="L27" s="52"/>
      <c r="M27" s="55"/>
      <c r="N27" s="54"/>
      <c r="O27" s="52"/>
      <c r="P27" s="55"/>
      <c r="Q27" s="54"/>
      <c r="R27" s="52"/>
      <c r="S27" s="55"/>
      <c r="T27" s="54"/>
      <c r="U27" s="52"/>
      <c r="V27" s="55"/>
      <c r="W27" s="54"/>
      <c r="X27" s="52"/>
      <c r="Y27" s="55"/>
      <c r="Z27" s="54"/>
      <c r="AA27" s="52"/>
      <c r="AB27" s="55"/>
      <c r="AC27" s="54"/>
      <c r="AD27" s="52"/>
      <c r="AE27" s="55"/>
      <c r="AF27" s="54"/>
      <c r="AG27" s="52"/>
      <c r="AH27" s="55"/>
      <c r="AI27" s="54"/>
      <c r="AJ27" s="52"/>
      <c r="AK27" s="55"/>
      <c r="AL27" s="54"/>
      <c r="AM27" s="52"/>
      <c r="AN27" s="55"/>
      <c r="AO27" s="56">
        <f t="shared" si="0"/>
        <v>0</v>
      </c>
      <c r="AP27" s="57">
        <f t="shared" si="0"/>
        <v>0</v>
      </c>
      <c r="AQ27" s="58">
        <f t="shared" si="0"/>
        <v>0</v>
      </c>
      <c r="AR27" s="31">
        <f t="shared" si="1"/>
        <v>0</v>
      </c>
      <c r="AS27" s="32"/>
      <c r="AT27" s="32"/>
      <c r="AU27" s="32"/>
      <c r="AV27" s="32"/>
    </row>
    <row r="28" spans="1:48" s="33" customFormat="1" ht="18.75" customHeight="1">
      <c r="A28" s="49">
        <f t="shared" si="2"/>
        <v>13</v>
      </c>
      <c r="B28" s="201"/>
      <c r="C28" s="202"/>
      <c r="D28" s="50"/>
      <c r="E28" s="51"/>
      <c r="F28" s="52"/>
      <c r="G28" s="53"/>
      <c r="H28" s="54"/>
      <c r="I28" s="52"/>
      <c r="J28" s="55"/>
      <c r="K28" s="54"/>
      <c r="L28" s="52"/>
      <c r="M28" s="55"/>
      <c r="N28" s="54"/>
      <c r="O28" s="52"/>
      <c r="P28" s="55"/>
      <c r="Q28" s="54"/>
      <c r="R28" s="52"/>
      <c r="S28" s="55"/>
      <c r="T28" s="54"/>
      <c r="U28" s="52"/>
      <c r="V28" s="55"/>
      <c r="W28" s="54"/>
      <c r="X28" s="52"/>
      <c r="Y28" s="55"/>
      <c r="Z28" s="54"/>
      <c r="AA28" s="52"/>
      <c r="AB28" s="55"/>
      <c r="AC28" s="54"/>
      <c r="AD28" s="52"/>
      <c r="AE28" s="55"/>
      <c r="AF28" s="54"/>
      <c r="AG28" s="52"/>
      <c r="AH28" s="55"/>
      <c r="AI28" s="54"/>
      <c r="AJ28" s="52"/>
      <c r="AK28" s="55"/>
      <c r="AL28" s="54"/>
      <c r="AM28" s="52"/>
      <c r="AN28" s="55"/>
      <c r="AO28" s="56">
        <f t="shared" si="0"/>
        <v>0</v>
      </c>
      <c r="AP28" s="57">
        <f t="shared" si="0"/>
        <v>0</v>
      </c>
      <c r="AQ28" s="58">
        <f t="shared" si="0"/>
        <v>0</v>
      </c>
      <c r="AR28" s="31">
        <f t="shared" si="1"/>
        <v>0</v>
      </c>
      <c r="AS28" s="32"/>
      <c r="AT28" s="32"/>
      <c r="AU28" s="32"/>
      <c r="AV28" s="32"/>
    </row>
    <row r="29" spans="1:48" s="33" customFormat="1" ht="18.75" customHeight="1">
      <c r="A29" s="49">
        <f t="shared" si="2"/>
        <v>14</v>
      </c>
      <c r="B29" s="201"/>
      <c r="C29" s="202"/>
      <c r="D29" s="50"/>
      <c r="E29" s="51"/>
      <c r="F29" s="52"/>
      <c r="G29" s="53"/>
      <c r="H29" s="54"/>
      <c r="I29" s="52"/>
      <c r="J29" s="55"/>
      <c r="K29" s="54"/>
      <c r="L29" s="52"/>
      <c r="M29" s="55"/>
      <c r="N29" s="54"/>
      <c r="O29" s="52"/>
      <c r="P29" s="55"/>
      <c r="Q29" s="54"/>
      <c r="R29" s="52"/>
      <c r="S29" s="55"/>
      <c r="T29" s="54"/>
      <c r="U29" s="52"/>
      <c r="V29" s="55"/>
      <c r="W29" s="54"/>
      <c r="X29" s="52"/>
      <c r="Y29" s="55"/>
      <c r="Z29" s="54"/>
      <c r="AA29" s="52"/>
      <c r="AB29" s="55"/>
      <c r="AC29" s="54"/>
      <c r="AD29" s="52"/>
      <c r="AE29" s="55"/>
      <c r="AF29" s="54"/>
      <c r="AG29" s="52"/>
      <c r="AH29" s="55"/>
      <c r="AI29" s="54"/>
      <c r="AJ29" s="52"/>
      <c r="AK29" s="55"/>
      <c r="AL29" s="54"/>
      <c r="AM29" s="52"/>
      <c r="AN29" s="55"/>
      <c r="AO29" s="56">
        <f t="shared" si="0"/>
        <v>0</v>
      </c>
      <c r="AP29" s="57">
        <f t="shared" si="0"/>
        <v>0</v>
      </c>
      <c r="AQ29" s="58">
        <f t="shared" si="0"/>
        <v>0</v>
      </c>
      <c r="AR29" s="31">
        <f t="shared" si="1"/>
        <v>0</v>
      </c>
      <c r="AS29" s="32"/>
      <c r="AT29" s="32"/>
      <c r="AU29" s="32"/>
      <c r="AV29" s="32"/>
    </row>
    <row r="30" spans="1:48" s="33" customFormat="1" ht="18.75" customHeight="1">
      <c r="A30" s="49">
        <f t="shared" si="2"/>
        <v>15</v>
      </c>
      <c r="B30" s="201"/>
      <c r="C30" s="202"/>
      <c r="D30" s="50"/>
      <c r="E30" s="51"/>
      <c r="F30" s="52"/>
      <c r="G30" s="53"/>
      <c r="H30" s="54"/>
      <c r="I30" s="52"/>
      <c r="J30" s="55"/>
      <c r="K30" s="54"/>
      <c r="L30" s="52"/>
      <c r="M30" s="55"/>
      <c r="N30" s="54"/>
      <c r="O30" s="52"/>
      <c r="P30" s="55"/>
      <c r="Q30" s="54"/>
      <c r="R30" s="52"/>
      <c r="S30" s="55"/>
      <c r="T30" s="54"/>
      <c r="U30" s="52"/>
      <c r="V30" s="55"/>
      <c r="W30" s="54"/>
      <c r="X30" s="52"/>
      <c r="Y30" s="55"/>
      <c r="Z30" s="54"/>
      <c r="AA30" s="52"/>
      <c r="AB30" s="55"/>
      <c r="AC30" s="54"/>
      <c r="AD30" s="52"/>
      <c r="AE30" s="55"/>
      <c r="AF30" s="54"/>
      <c r="AG30" s="52"/>
      <c r="AH30" s="55"/>
      <c r="AI30" s="54"/>
      <c r="AJ30" s="52"/>
      <c r="AK30" s="55"/>
      <c r="AL30" s="54"/>
      <c r="AM30" s="52"/>
      <c r="AN30" s="55"/>
      <c r="AO30" s="56">
        <f t="shared" si="0"/>
        <v>0</v>
      </c>
      <c r="AP30" s="57">
        <f t="shared" si="0"/>
        <v>0</v>
      </c>
      <c r="AQ30" s="58">
        <f t="shared" si="0"/>
        <v>0</v>
      </c>
      <c r="AR30" s="31">
        <f t="shared" si="1"/>
        <v>0</v>
      </c>
      <c r="AS30" s="32"/>
      <c r="AT30" s="32"/>
      <c r="AU30" s="32"/>
      <c r="AV30" s="32"/>
    </row>
    <row r="31" spans="1:48" s="33" customFormat="1" ht="18.75" customHeight="1">
      <c r="A31" s="49">
        <f t="shared" si="2"/>
        <v>16</v>
      </c>
      <c r="B31" s="201"/>
      <c r="C31" s="202"/>
      <c r="D31" s="50"/>
      <c r="E31" s="51"/>
      <c r="F31" s="52"/>
      <c r="G31" s="53"/>
      <c r="H31" s="54"/>
      <c r="I31" s="52"/>
      <c r="J31" s="55"/>
      <c r="K31" s="54"/>
      <c r="L31" s="52"/>
      <c r="M31" s="55"/>
      <c r="N31" s="54"/>
      <c r="O31" s="52"/>
      <c r="P31" s="55"/>
      <c r="Q31" s="54"/>
      <c r="R31" s="52"/>
      <c r="S31" s="55"/>
      <c r="T31" s="54"/>
      <c r="U31" s="52"/>
      <c r="V31" s="55"/>
      <c r="W31" s="54"/>
      <c r="X31" s="52"/>
      <c r="Y31" s="55"/>
      <c r="Z31" s="54"/>
      <c r="AA31" s="52"/>
      <c r="AB31" s="55"/>
      <c r="AC31" s="54"/>
      <c r="AD31" s="52"/>
      <c r="AE31" s="55"/>
      <c r="AF31" s="54"/>
      <c r="AG31" s="52"/>
      <c r="AH31" s="55"/>
      <c r="AI31" s="54"/>
      <c r="AJ31" s="52"/>
      <c r="AK31" s="55"/>
      <c r="AL31" s="54"/>
      <c r="AM31" s="52"/>
      <c r="AN31" s="55"/>
      <c r="AO31" s="56">
        <f t="shared" si="0"/>
        <v>0</v>
      </c>
      <c r="AP31" s="57">
        <f t="shared" si="0"/>
        <v>0</v>
      </c>
      <c r="AQ31" s="58">
        <f t="shared" si="0"/>
        <v>0</v>
      </c>
      <c r="AR31" s="31">
        <f t="shared" si="1"/>
        <v>0</v>
      </c>
      <c r="AS31" s="32"/>
      <c r="AT31" s="32"/>
      <c r="AU31" s="32"/>
      <c r="AV31" s="32"/>
    </row>
    <row r="32" spans="1:52" s="32" customFormat="1" ht="18.75" customHeight="1">
      <c r="A32" s="49">
        <f t="shared" si="2"/>
        <v>17</v>
      </c>
      <c r="B32" s="201"/>
      <c r="C32" s="202"/>
      <c r="D32" s="50"/>
      <c r="E32" s="51"/>
      <c r="F32" s="52"/>
      <c r="G32" s="53"/>
      <c r="H32" s="54"/>
      <c r="I32" s="52"/>
      <c r="J32" s="55"/>
      <c r="K32" s="54"/>
      <c r="L32" s="52"/>
      <c r="M32" s="55"/>
      <c r="N32" s="54"/>
      <c r="O32" s="52"/>
      <c r="P32" s="55"/>
      <c r="Q32" s="54"/>
      <c r="R32" s="52"/>
      <c r="S32" s="55"/>
      <c r="T32" s="54"/>
      <c r="U32" s="52"/>
      <c r="V32" s="55"/>
      <c r="W32" s="54"/>
      <c r="X32" s="52"/>
      <c r="Y32" s="55"/>
      <c r="Z32" s="54"/>
      <c r="AA32" s="52"/>
      <c r="AB32" s="55"/>
      <c r="AC32" s="54"/>
      <c r="AD32" s="52"/>
      <c r="AE32" s="55"/>
      <c r="AF32" s="54"/>
      <c r="AG32" s="52"/>
      <c r="AH32" s="55"/>
      <c r="AI32" s="54"/>
      <c r="AJ32" s="52"/>
      <c r="AK32" s="55"/>
      <c r="AL32" s="54"/>
      <c r="AM32" s="52"/>
      <c r="AN32" s="55"/>
      <c r="AO32" s="56">
        <f t="shared" si="0"/>
        <v>0</v>
      </c>
      <c r="AP32" s="57">
        <f t="shared" si="0"/>
        <v>0</v>
      </c>
      <c r="AQ32" s="58">
        <f t="shared" si="0"/>
        <v>0</v>
      </c>
      <c r="AR32" s="31">
        <f t="shared" si="1"/>
        <v>0</v>
      </c>
      <c r="AW32" s="33"/>
      <c r="AX32" s="33"/>
      <c r="AY32" s="33"/>
      <c r="AZ32" s="33"/>
    </row>
    <row r="33" spans="1:52" s="32" customFormat="1" ht="18.75" customHeight="1">
      <c r="A33" s="49">
        <f t="shared" si="2"/>
        <v>18</v>
      </c>
      <c r="B33" s="201"/>
      <c r="C33" s="202"/>
      <c r="D33" s="50"/>
      <c r="E33" s="51"/>
      <c r="F33" s="52"/>
      <c r="G33" s="53"/>
      <c r="H33" s="54"/>
      <c r="I33" s="52"/>
      <c r="J33" s="55"/>
      <c r="K33" s="54"/>
      <c r="L33" s="52"/>
      <c r="M33" s="55"/>
      <c r="N33" s="54"/>
      <c r="O33" s="52"/>
      <c r="P33" s="55"/>
      <c r="Q33" s="54"/>
      <c r="R33" s="52"/>
      <c r="S33" s="55"/>
      <c r="T33" s="54"/>
      <c r="U33" s="52"/>
      <c r="V33" s="55"/>
      <c r="W33" s="54"/>
      <c r="X33" s="52"/>
      <c r="Y33" s="55"/>
      <c r="Z33" s="54"/>
      <c r="AA33" s="52"/>
      <c r="AB33" s="55"/>
      <c r="AC33" s="54"/>
      <c r="AD33" s="52"/>
      <c r="AE33" s="55"/>
      <c r="AF33" s="54"/>
      <c r="AG33" s="52"/>
      <c r="AH33" s="55"/>
      <c r="AI33" s="54"/>
      <c r="AJ33" s="52"/>
      <c r="AK33" s="55"/>
      <c r="AL33" s="54"/>
      <c r="AM33" s="52"/>
      <c r="AN33" s="55"/>
      <c r="AO33" s="56">
        <f t="shared" si="0"/>
        <v>0</v>
      </c>
      <c r="AP33" s="57">
        <f t="shared" si="0"/>
        <v>0</v>
      </c>
      <c r="AQ33" s="58">
        <f t="shared" si="0"/>
        <v>0</v>
      </c>
      <c r="AR33" s="31">
        <f t="shared" si="1"/>
        <v>0</v>
      </c>
      <c r="AW33" s="33"/>
      <c r="AX33" s="33"/>
      <c r="AY33" s="33"/>
      <c r="AZ33" s="33"/>
    </row>
    <row r="34" spans="1:52" s="32" customFormat="1" ht="18.75" customHeight="1">
      <c r="A34" s="49">
        <f t="shared" si="2"/>
        <v>19</v>
      </c>
      <c r="B34" s="201"/>
      <c r="C34" s="202"/>
      <c r="D34" s="50"/>
      <c r="E34" s="51"/>
      <c r="F34" s="52"/>
      <c r="G34" s="53"/>
      <c r="H34" s="54"/>
      <c r="I34" s="52"/>
      <c r="J34" s="55"/>
      <c r="K34" s="54"/>
      <c r="L34" s="52"/>
      <c r="M34" s="55"/>
      <c r="N34" s="54"/>
      <c r="O34" s="52"/>
      <c r="P34" s="55"/>
      <c r="Q34" s="54"/>
      <c r="R34" s="52"/>
      <c r="S34" s="55"/>
      <c r="T34" s="54"/>
      <c r="U34" s="52"/>
      <c r="V34" s="55"/>
      <c r="W34" s="54"/>
      <c r="X34" s="52"/>
      <c r="Y34" s="55"/>
      <c r="Z34" s="54"/>
      <c r="AA34" s="52"/>
      <c r="AB34" s="55"/>
      <c r="AC34" s="54"/>
      <c r="AD34" s="52"/>
      <c r="AE34" s="55"/>
      <c r="AF34" s="54"/>
      <c r="AG34" s="52"/>
      <c r="AH34" s="55"/>
      <c r="AI34" s="54"/>
      <c r="AJ34" s="52"/>
      <c r="AK34" s="55"/>
      <c r="AL34" s="54"/>
      <c r="AM34" s="52"/>
      <c r="AN34" s="55"/>
      <c r="AO34" s="56">
        <f t="shared" si="0"/>
        <v>0</v>
      </c>
      <c r="AP34" s="57">
        <f t="shared" si="0"/>
        <v>0</v>
      </c>
      <c r="AQ34" s="58">
        <f t="shared" si="0"/>
        <v>0</v>
      </c>
      <c r="AR34" s="31">
        <f t="shared" si="1"/>
        <v>0</v>
      </c>
      <c r="AW34" s="33"/>
      <c r="AX34" s="33"/>
      <c r="AY34" s="33"/>
      <c r="AZ34" s="33"/>
    </row>
    <row r="35" spans="1:52" s="32" customFormat="1" ht="18.75" customHeight="1" thickBot="1">
      <c r="A35" s="59">
        <f t="shared" si="2"/>
        <v>20</v>
      </c>
      <c r="B35" s="203"/>
      <c r="C35" s="204"/>
      <c r="D35" s="50"/>
      <c r="E35" s="51"/>
      <c r="F35" s="52"/>
      <c r="G35" s="53"/>
      <c r="H35" s="54"/>
      <c r="I35" s="52"/>
      <c r="J35" s="55"/>
      <c r="K35" s="54"/>
      <c r="L35" s="52"/>
      <c r="M35" s="55"/>
      <c r="N35" s="54"/>
      <c r="O35" s="52"/>
      <c r="P35" s="55"/>
      <c r="Q35" s="54"/>
      <c r="R35" s="52"/>
      <c r="S35" s="55"/>
      <c r="T35" s="54"/>
      <c r="U35" s="52"/>
      <c r="V35" s="55"/>
      <c r="W35" s="54"/>
      <c r="X35" s="52"/>
      <c r="Y35" s="55"/>
      <c r="Z35" s="54"/>
      <c r="AA35" s="52"/>
      <c r="AB35" s="55"/>
      <c r="AC35" s="54"/>
      <c r="AD35" s="52"/>
      <c r="AE35" s="55"/>
      <c r="AF35" s="54"/>
      <c r="AG35" s="52"/>
      <c r="AH35" s="55"/>
      <c r="AI35" s="54"/>
      <c r="AJ35" s="52"/>
      <c r="AK35" s="55"/>
      <c r="AL35" s="54"/>
      <c r="AM35" s="52"/>
      <c r="AN35" s="55"/>
      <c r="AO35" s="56">
        <f t="shared" si="0"/>
        <v>0</v>
      </c>
      <c r="AP35" s="57">
        <f t="shared" si="0"/>
        <v>0</v>
      </c>
      <c r="AQ35" s="58">
        <f t="shared" si="0"/>
        <v>0</v>
      </c>
      <c r="AR35" s="31">
        <f t="shared" si="1"/>
        <v>0</v>
      </c>
      <c r="AW35" s="33"/>
      <c r="AX35" s="33"/>
      <c r="AY35" s="33"/>
      <c r="AZ35" s="33"/>
    </row>
    <row r="36" spans="1:48" s="70" customFormat="1" ht="18.75" customHeight="1" thickBot="1" thickTop="1">
      <c r="A36" s="205" t="s">
        <v>127</v>
      </c>
      <c r="B36" s="206"/>
      <c r="C36" s="206"/>
      <c r="D36" s="207"/>
      <c r="E36" s="60">
        <f aca="true" t="shared" si="3" ref="E36:AQ36">SUM(E16:E35)</f>
        <v>11</v>
      </c>
      <c r="F36" s="61">
        <f t="shared" si="3"/>
        <v>75</v>
      </c>
      <c r="G36" s="62">
        <f t="shared" si="3"/>
        <v>58000</v>
      </c>
      <c r="H36" s="63">
        <f t="shared" si="3"/>
        <v>0</v>
      </c>
      <c r="I36" s="61">
        <f t="shared" si="3"/>
        <v>0</v>
      </c>
      <c r="J36" s="64">
        <f t="shared" si="3"/>
        <v>0</v>
      </c>
      <c r="K36" s="63">
        <f t="shared" si="3"/>
        <v>0</v>
      </c>
      <c r="L36" s="61">
        <f t="shared" si="3"/>
        <v>0</v>
      </c>
      <c r="M36" s="64">
        <f t="shared" si="3"/>
        <v>0</v>
      </c>
      <c r="N36" s="63">
        <f t="shared" si="3"/>
        <v>0</v>
      </c>
      <c r="O36" s="61">
        <f t="shared" si="3"/>
        <v>0</v>
      </c>
      <c r="P36" s="64">
        <f t="shared" si="3"/>
        <v>0</v>
      </c>
      <c r="Q36" s="63">
        <f t="shared" si="3"/>
        <v>0</v>
      </c>
      <c r="R36" s="61">
        <f t="shared" si="3"/>
        <v>0</v>
      </c>
      <c r="S36" s="64">
        <f t="shared" si="3"/>
        <v>0</v>
      </c>
      <c r="T36" s="63">
        <f t="shared" si="3"/>
        <v>0</v>
      </c>
      <c r="U36" s="61">
        <f t="shared" si="3"/>
        <v>0</v>
      </c>
      <c r="V36" s="64">
        <f t="shared" si="3"/>
        <v>0</v>
      </c>
      <c r="W36" s="63">
        <f t="shared" si="3"/>
        <v>0</v>
      </c>
      <c r="X36" s="61">
        <f t="shared" si="3"/>
        <v>0</v>
      </c>
      <c r="Y36" s="64">
        <f t="shared" si="3"/>
        <v>0</v>
      </c>
      <c r="Z36" s="63">
        <f t="shared" si="3"/>
        <v>0</v>
      </c>
      <c r="AA36" s="61">
        <f t="shared" si="3"/>
        <v>0</v>
      </c>
      <c r="AB36" s="64">
        <f t="shared" si="3"/>
        <v>0</v>
      </c>
      <c r="AC36" s="63">
        <f t="shared" si="3"/>
        <v>0</v>
      </c>
      <c r="AD36" s="61">
        <f t="shared" si="3"/>
        <v>0</v>
      </c>
      <c r="AE36" s="64">
        <f t="shared" si="3"/>
        <v>0</v>
      </c>
      <c r="AF36" s="63">
        <f t="shared" si="3"/>
        <v>0</v>
      </c>
      <c r="AG36" s="61">
        <f t="shared" si="3"/>
        <v>0</v>
      </c>
      <c r="AH36" s="64">
        <f t="shared" si="3"/>
        <v>0</v>
      </c>
      <c r="AI36" s="63">
        <f t="shared" si="3"/>
        <v>0</v>
      </c>
      <c r="AJ36" s="61">
        <f t="shared" si="3"/>
        <v>0</v>
      </c>
      <c r="AK36" s="64">
        <f t="shared" si="3"/>
        <v>0</v>
      </c>
      <c r="AL36" s="63">
        <f t="shared" si="3"/>
        <v>0</v>
      </c>
      <c r="AM36" s="61">
        <f t="shared" si="3"/>
        <v>0</v>
      </c>
      <c r="AN36" s="64">
        <f t="shared" si="3"/>
        <v>0</v>
      </c>
      <c r="AO36" s="65">
        <f t="shared" si="3"/>
        <v>11</v>
      </c>
      <c r="AP36" s="66">
        <f t="shared" si="3"/>
        <v>75</v>
      </c>
      <c r="AQ36" s="67">
        <f t="shared" si="3"/>
        <v>58000</v>
      </c>
      <c r="AR36" s="68"/>
      <c r="AS36" s="69"/>
      <c r="AT36" s="69"/>
      <c r="AU36" s="69"/>
      <c r="AV36" s="69"/>
    </row>
    <row r="37" spans="1:48" s="70" customFormat="1" ht="13.5" hidden="1">
      <c r="A37" s="69"/>
      <c r="B37" s="71">
        <f>B35+1</f>
        <v>1</v>
      </c>
      <c r="C37" s="72"/>
      <c r="D37" s="73"/>
      <c r="E37" s="74"/>
      <c r="F37" s="75"/>
      <c r="G37" s="76"/>
      <c r="H37" s="77"/>
      <c r="I37" s="75"/>
      <c r="J37" s="78"/>
      <c r="K37" s="77"/>
      <c r="L37" s="75"/>
      <c r="M37" s="78"/>
      <c r="N37" s="77"/>
      <c r="O37" s="75"/>
      <c r="P37" s="78"/>
      <c r="Q37" s="77"/>
      <c r="R37" s="75"/>
      <c r="S37" s="78"/>
      <c r="T37" s="77"/>
      <c r="U37" s="75"/>
      <c r="V37" s="78"/>
      <c r="W37" s="77"/>
      <c r="X37" s="75"/>
      <c r="Y37" s="78"/>
      <c r="Z37" s="77"/>
      <c r="AA37" s="75"/>
      <c r="AB37" s="78"/>
      <c r="AC37" s="77"/>
      <c r="AD37" s="75"/>
      <c r="AE37" s="78"/>
      <c r="AF37" s="77"/>
      <c r="AG37" s="75"/>
      <c r="AH37" s="78"/>
      <c r="AI37" s="77"/>
      <c r="AJ37" s="75"/>
      <c r="AK37" s="78"/>
      <c r="AL37" s="77"/>
      <c r="AM37" s="75"/>
      <c r="AN37" s="78"/>
      <c r="AO37" s="79">
        <f aca="true" t="shared" si="4" ref="AO37:AQ71">SUM(E37,H37,K37,N37,Q37,T37,W37,Z37,AC37,AF37,AI37,AL37)</f>
        <v>0</v>
      </c>
      <c r="AP37" s="80">
        <f t="shared" si="4"/>
        <v>0</v>
      </c>
      <c r="AQ37" s="81">
        <f t="shared" si="4"/>
        <v>0</v>
      </c>
      <c r="AR37" s="68">
        <f aca="true" t="shared" si="5" ref="AR37:AR71">COUNT(G37,J37,M37,P37,S37,V37,Y37,AB37,AE37,AH37,AK37,AN37)</f>
        <v>0</v>
      </c>
      <c r="AS37" s="69"/>
      <c r="AT37" s="69"/>
      <c r="AU37" s="69"/>
      <c r="AV37" s="69"/>
    </row>
    <row r="38" spans="1:48" s="70" customFormat="1" ht="13.5" hidden="1">
      <c r="A38" s="69"/>
      <c r="B38" s="49">
        <f aca="true" t="shared" si="6" ref="B38:B71">B37+1</f>
        <v>2</v>
      </c>
      <c r="C38" s="82"/>
      <c r="D38" s="83"/>
      <c r="E38" s="74"/>
      <c r="F38" s="84"/>
      <c r="G38" s="85"/>
      <c r="H38" s="77"/>
      <c r="I38" s="84"/>
      <c r="J38" s="86"/>
      <c r="K38" s="77"/>
      <c r="L38" s="84"/>
      <c r="M38" s="86"/>
      <c r="N38" s="77"/>
      <c r="O38" s="84"/>
      <c r="P38" s="86"/>
      <c r="Q38" s="77"/>
      <c r="R38" s="84"/>
      <c r="S38" s="86"/>
      <c r="T38" s="77"/>
      <c r="U38" s="84"/>
      <c r="V38" s="86"/>
      <c r="W38" s="77"/>
      <c r="X38" s="84"/>
      <c r="Y38" s="86"/>
      <c r="Z38" s="77"/>
      <c r="AA38" s="84"/>
      <c r="AB38" s="86"/>
      <c r="AC38" s="77"/>
      <c r="AD38" s="84"/>
      <c r="AE38" s="86"/>
      <c r="AF38" s="77"/>
      <c r="AG38" s="84"/>
      <c r="AH38" s="86"/>
      <c r="AI38" s="77"/>
      <c r="AJ38" s="84"/>
      <c r="AK38" s="86"/>
      <c r="AL38" s="77"/>
      <c r="AM38" s="84"/>
      <c r="AN38" s="86"/>
      <c r="AO38" s="79">
        <f t="shared" si="4"/>
        <v>0</v>
      </c>
      <c r="AP38" s="87">
        <f t="shared" si="4"/>
        <v>0</v>
      </c>
      <c r="AQ38" s="88">
        <f t="shared" si="4"/>
        <v>0</v>
      </c>
      <c r="AR38" s="68">
        <f t="shared" si="5"/>
        <v>0</v>
      </c>
      <c r="AS38" s="69"/>
      <c r="AT38" s="69"/>
      <c r="AU38" s="69"/>
      <c r="AV38" s="69"/>
    </row>
    <row r="39" spans="1:48" s="70" customFormat="1" ht="13.5" hidden="1">
      <c r="A39" s="69"/>
      <c r="B39" s="49">
        <f t="shared" si="6"/>
        <v>3</v>
      </c>
      <c r="C39" s="82"/>
      <c r="D39" s="83"/>
      <c r="E39" s="74"/>
      <c r="F39" s="84"/>
      <c r="G39" s="85"/>
      <c r="H39" s="77"/>
      <c r="I39" s="84"/>
      <c r="J39" s="86"/>
      <c r="K39" s="77"/>
      <c r="L39" s="84"/>
      <c r="M39" s="86"/>
      <c r="N39" s="77"/>
      <c r="O39" s="84"/>
      <c r="P39" s="86"/>
      <c r="Q39" s="77"/>
      <c r="R39" s="84"/>
      <c r="S39" s="86"/>
      <c r="T39" s="77"/>
      <c r="U39" s="84"/>
      <c r="V39" s="86"/>
      <c r="W39" s="77"/>
      <c r="X39" s="84"/>
      <c r="Y39" s="86"/>
      <c r="Z39" s="77"/>
      <c r="AA39" s="84"/>
      <c r="AB39" s="86"/>
      <c r="AC39" s="77"/>
      <c r="AD39" s="84"/>
      <c r="AE39" s="86"/>
      <c r="AF39" s="77"/>
      <c r="AG39" s="84"/>
      <c r="AH39" s="86"/>
      <c r="AI39" s="77"/>
      <c r="AJ39" s="84"/>
      <c r="AK39" s="86"/>
      <c r="AL39" s="77"/>
      <c r="AM39" s="84"/>
      <c r="AN39" s="86"/>
      <c r="AO39" s="79">
        <f t="shared" si="4"/>
        <v>0</v>
      </c>
      <c r="AP39" s="87">
        <f t="shared" si="4"/>
        <v>0</v>
      </c>
      <c r="AQ39" s="88">
        <f t="shared" si="4"/>
        <v>0</v>
      </c>
      <c r="AR39" s="68">
        <f t="shared" si="5"/>
        <v>0</v>
      </c>
      <c r="AS39" s="69"/>
      <c r="AT39" s="69"/>
      <c r="AU39" s="69"/>
      <c r="AV39" s="69"/>
    </row>
    <row r="40" spans="1:48" s="70" customFormat="1" ht="13.5" hidden="1">
      <c r="A40" s="69"/>
      <c r="B40" s="49">
        <f t="shared" si="6"/>
        <v>4</v>
      </c>
      <c r="C40" s="82"/>
      <c r="D40" s="83"/>
      <c r="E40" s="74"/>
      <c r="F40" s="84"/>
      <c r="G40" s="85"/>
      <c r="H40" s="77"/>
      <c r="I40" s="84"/>
      <c r="J40" s="86"/>
      <c r="K40" s="77"/>
      <c r="L40" s="84"/>
      <c r="M40" s="86"/>
      <c r="N40" s="77"/>
      <c r="O40" s="84"/>
      <c r="P40" s="86"/>
      <c r="Q40" s="77"/>
      <c r="R40" s="84"/>
      <c r="S40" s="86"/>
      <c r="T40" s="77"/>
      <c r="U40" s="84"/>
      <c r="V40" s="86"/>
      <c r="W40" s="77"/>
      <c r="X40" s="84"/>
      <c r="Y40" s="86"/>
      <c r="Z40" s="77"/>
      <c r="AA40" s="84"/>
      <c r="AB40" s="86"/>
      <c r="AC40" s="77"/>
      <c r="AD40" s="84"/>
      <c r="AE40" s="86"/>
      <c r="AF40" s="77"/>
      <c r="AG40" s="84"/>
      <c r="AH40" s="86"/>
      <c r="AI40" s="77"/>
      <c r="AJ40" s="84"/>
      <c r="AK40" s="86"/>
      <c r="AL40" s="77"/>
      <c r="AM40" s="84"/>
      <c r="AN40" s="86"/>
      <c r="AO40" s="79">
        <f t="shared" si="4"/>
        <v>0</v>
      </c>
      <c r="AP40" s="87">
        <f t="shared" si="4"/>
        <v>0</v>
      </c>
      <c r="AQ40" s="88">
        <f t="shared" si="4"/>
        <v>0</v>
      </c>
      <c r="AR40" s="68">
        <f t="shared" si="5"/>
        <v>0</v>
      </c>
      <c r="AS40" s="69"/>
      <c r="AT40" s="69"/>
      <c r="AU40" s="69"/>
      <c r="AV40" s="69"/>
    </row>
    <row r="41" spans="1:48" s="70" customFormat="1" ht="13.5" hidden="1">
      <c r="A41" s="69"/>
      <c r="B41" s="49">
        <f t="shared" si="6"/>
        <v>5</v>
      </c>
      <c r="C41" s="82"/>
      <c r="D41" s="83"/>
      <c r="E41" s="74"/>
      <c r="F41" s="84"/>
      <c r="G41" s="85"/>
      <c r="H41" s="77"/>
      <c r="I41" s="84"/>
      <c r="J41" s="86"/>
      <c r="K41" s="77"/>
      <c r="L41" s="84"/>
      <c r="M41" s="86"/>
      <c r="N41" s="77"/>
      <c r="O41" s="84"/>
      <c r="P41" s="86"/>
      <c r="Q41" s="77"/>
      <c r="R41" s="84"/>
      <c r="S41" s="86"/>
      <c r="T41" s="77"/>
      <c r="U41" s="84"/>
      <c r="V41" s="86"/>
      <c r="W41" s="77"/>
      <c r="X41" s="84"/>
      <c r="Y41" s="86"/>
      <c r="Z41" s="77"/>
      <c r="AA41" s="84"/>
      <c r="AB41" s="86"/>
      <c r="AC41" s="77"/>
      <c r="AD41" s="84"/>
      <c r="AE41" s="86"/>
      <c r="AF41" s="77"/>
      <c r="AG41" s="84"/>
      <c r="AH41" s="86"/>
      <c r="AI41" s="77"/>
      <c r="AJ41" s="84"/>
      <c r="AK41" s="86"/>
      <c r="AL41" s="77"/>
      <c r="AM41" s="84"/>
      <c r="AN41" s="86"/>
      <c r="AO41" s="79">
        <f t="shared" si="4"/>
        <v>0</v>
      </c>
      <c r="AP41" s="87">
        <f t="shared" si="4"/>
        <v>0</v>
      </c>
      <c r="AQ41" s="88">
        <f t="shared" si="4"/>
        <v>0</v>
      </c>
      <c r="AR41" s="68">
        <f t="shared" si="5"/>
        <v>0</v>
      </c>
      <c r="AS41" s="69"/>
      <c r="AT41" s="69"/>
      <c r="AU41" s="69"/>
      <c r="AV41" s="69"/>
    </row>
    <row r="42" spans="1:48" s="70" customFormat="1" ht="13.5" hidden="1">
      <c r="A42" s="69"/>
      <c r="B42" s="49">
        <f t="shared" si="6"/>
        <v>6</v>
      </c>
      <c r="C42" s="82"/>
      <c r="D42" s="83"/>
      <c r="E42" s="74"/>
      <c r="F42" s="84"/>
      <c r="G42" s="85"/>
      <c r="H42" s="77"/>
      <c r="I42" s="84"/>
      <c r="J42" s="86"/>
      <c r="K42" s="77"/>
      <c r="L42" s="84"/>
      <c r="M42" s="86"/>
      <c r="N42" s="77"/>
      <c r="O42" s="84"/>
      <c r="P42" s="86"/>
      <c r="Q42" s="77"/>
      <c r="R42" s="84"/>
      <c r="S42" s="86"/>
      <c r="T42" s="77"/>
      <c r="U42" s="84"/>
      <c r="V42" s="86"/>
      <c r="W42" s="77"/>
      <c r="X42" s="84"/>
      <c r="Y42" s="86"/>
      <c r="Z42" s="77"/>
      <c r="AA42" s="84"/>
      <c r="AB42" s="86"/>
      <c r="AC42" s="77"/>
      <c r="AD42" s="84"/>
      <c r="AE42" s="86"/>
      <c r="AF42" s="77"/>
      <c r="AG42" s="84"/>
      <c r="AH42" s="86"/>
      <c r="AI42" s="77"/>
      <c r="AJ42" s="84"/>
      <c r="AK42" s="86"/>
      <c r="AL42" s="77"/>
      <c r="AM42" s="84"/>
      <c r="AN42" s="86"/>
      <c r="AO42" s="79">
        <f t="shared" si="4"/>
        <v>0</v>
      </c>
      <c r="AP42" s="87">
        <f t="shared" si="4"/>
        <v>0</v>
      </c>
      <c r="AQ42" s="88">
        <f t="shared" si="4"/>
        <v>0</v>
      </c>
      <c r="AR42" s="68">
        <f t="shared" si="5"/>
        <v>0</v>
      </c>
      <c r="AS42" s="69"/>
      <c r="AT42" s="69"/>
      <c r="AU42" s="69"/>
      <c r="AV42" s="69"/>
    </row>
    <row r="43" spans="1:48" s="70" customFormat="1" ht="13.5" hidden="1">
      <c r="A43" s="69"/>
      <c r="B43" s="49">
        <f t="shared" si="6"/>
        <v>7</v>
      </c>
      <c r="C43" s="82"/>
      <c r="D43" s="83"/>
      <c r="E43" s="74"/>
      <c r="F43" s="84"/>
      <c r="G43" s="85"/>
      <c r="H43" s="77"/>
      <c r="I43" s="84"/>
      <c r="J43" s="86"/>
      <c r="K43" s="77"/>
      <c r="L43" s="84"/>
      <c r="M43" s="86"/>
      <c r="N43" s="77"/>
      <c r="O43" s="84"/>
      <c r="P43" s="86"/>
      <c r="Q43" s="77"/>
      <c r="R43" s="84"/>
      <c r="S43" s="86"/>
      <c r="T43" s="77"/>
      <c r="U43" s="84"/>
      <c r="V43" s="86"/>
      <c r="W43" s="77"/>
      <c r="X43" s="84"/>
      <c r="Y43" s="86"/>
      <c r="Z43" s="77"/>
      <c r="AA43" s="84"/>
      <c r="AB43" s="86"/>
      <c r="AC43" s="77"/>
      <c r="AD43" s="84"/>
      <c r="AE43" s="86"/>
      <c r="AF43" s="77"/>
      <c r="AG43" s="84"/>
      <c r="AH43" s="86"/>
      <c r="AI43" s="77"/>
      <c r="AJ43" s="84"/>
      <c r="AK43" s="86"/>
      <c r="AL43" s="77"/>
      <c r="AM43" s="84"/>
      <c r="AN43" s="86"/>
      <c r="AO43" s="79">
        <f t="shared" si="4"/>
        <v>0</v>
      </c>
      <c r="AP43" s="87">
        <f t="shared" si="4"/>
        <v>0</v>
      </c>
      <c r="AQ43" s="88">
        <f t="shared" si="4"/>
        <v>0</v>
      </c>
      <c r="AR43" s="68">
        <f t="shared" si="5"/>
        <v>0</v>
      </c>
      <c r="AS43" s="69"/>
      <c r="AT43" s="69"/>
      <c r="AU43" s="69"/>
      <c r="AV43" s="69"/>
    </row>
    <row r="44" spans="1:48" s="70" customFormat="1" ht="13.5" hidden="1">
      <c r="A44" s="69"/>
      <c r="B44" s="49">
        <f t="shared" si="6"/>
        <v>8</v>
      </c>
      <c r="C44" s="82"/>
      <c r="D44" s="83"/>
      <c r="E44" s="74"/>
      <c r="F44" s="84"/>
      <c r="G44" s="85"/>
      <c r="H44" s="77"/>
      <c r="I44" s="84"/>
      <c r="J44" s="86"/>
      <c r="K44" s="77"/>
      <c r="L44" s="84"/>
      <c r="M44" s="86"/>
      <c r="N44" s="77"/>
      <c r="O44" s="84"/>
      <c r="P44" s="86"/>
      <c r="Q44" s="77"/>
      <c r="R44" s="84"/>
      <c r="S44" s="86"/>
      <c r="T44" s="77"/>
      <c r="U44" s="84"/>
      <c r="V44" s="86"/>
      <c r="W44" s="77"/>
      <c r="X44" s="84"/>
      <c r="Y44" s="86"/>
      <c r="Z44" s="77"/>
      <c r="AA44" s="84"/>
      <c r="AB44" s="86"/>
      <c r="AC44" s="77"/>
      <c r="AD44" s="84"/>
      <c r="AE44" s="86"/>
      <c r="AF44" s="77"/>
      <c r="AG44" s="84"/>
      <c r="AH44" s="86"/>
      <c r="AI44" s="77"/>
      <c r="AJ44" s="84"/>
      <c r="AK44" s="86"/>
      <c r="AL44" s="77"/>
      <c r="AM44" s="84"/>
      <c r="AN44" s="86"/>
      <c r="AO44" s="79">
        <f t="shared" si="4"/>
        <v>0</v>
      </c>
      <c r="AP44" s="87">
        <f t="shared" si="4"/>
        <v>0</v>
      </c>
      <c r="AQ44" s="88">
        <f t="shared" si="4"/>
        <v>0</v>
      </c>
      <c r="AR44" s="68">
        <f t="shared" si="5"/>
        <v>0</v>
      </c>
      <c r="AS44" s="69"/>
      <c r="AT44" s="69"/>
      <c r="AU44" s="69"/>
      <c r="AV44" s="69"/>
    </row>
    <row r="45" spans="1:48" s="70" customFormat="1" ht="13.5" hidden="1">
      <c r="A45" s="69"/>
      <c r="B45" s="49">
        <f t="shared" si="6"/>
        <v>9</v>
      </c>
      <c r="C45" s="82"/>
      <c r="D45" s="83"/>
      <c r="E45" s="74"/>
      <c r="F45" s="84"/>
      <c r="G45" s="85"/>
      <c r="H45" s="77"/>
      <c r="I45" s="84"/>
      <c r="J45" s="86"/>
      <c r="K45" s="77"/>
      <c r="L45" s="84"/>
      <c r="M45" s="86"/>
      <c r="N45" s="77"/>
      <c r="O45" s="84"/>
      <c r="P45" s="86"/>
      <c r="Q45" s="77"/>
      <c r="R45" s="84"/>
      <c r="S45" s="86"/>
      <c r="T45" s="77"/>
      <c r="U45" s="84"/>
      <c r="V45" s="86"/>
      <c r="W45" s="77"/>
      <c r="X45" s="84"/>
      <c r="Y45" s="86"/>
      <c r="Z45" s="77"/>
      <c r="AA45" s="84"/>
      <c r="AB45" s="86"/>
      <c r="AC45" s="77"/>
      <c r="AD45" s="84"/>
      <c r="AE45" s="86"/>
      <c r="AF45" s="77"/>
      <c r="AG45" s="84"/>
      <c r="AH45" s="86"/>
      <c r="AI45" s="77"/>
      <c r="AJ45" s="84"/>
      <c r="AK45" s="86"/>
      <c r="AL45" s="77"/>
      <c r="AM45" s="84"/>
      <c r="AN45" s="86"/>
      <c r="AO45" s="79">
        <f t="shared" si="4"/>
        <v>0</v>
      </c>
      <c r="AP45" s="87">
        <f t="shared" si="4"/>
        <v>0</v>
      </c>
      <c r="AQ45" s="88">
        <f t="shared" si="4"/>
        <v>0</v>
      </c>
      <c r="AR45" s="68">
        <f t="shared" si="5"/>
        <v>0</v>
      </c>
      <c r="AS45" s="69"/>
      <c r="AT45" s="69"/>
      <c r="AU45" s="69"/>
      <c r="AV45" s="69"/>
    </row>
    <row r="46" spans="1:48" s="70" customFormat="1" ht="13.5" hidden="1">
      <c r="A46" s="69"/>
      <c r="B46" s="49">
        <f t="shared" si="6"/>
        <v>10</v>
      </c>
      <c r="C46" s="82"/>
      <c r="D46" s="83"/>
      <c r="E46" s="74"/>
      <c r="F46" s="84"/>
      <c r="G46" s="85"/>
      <c r="H46" s="77"/>
      <c r="I46" s="84"/>
      <c r="J46" s="86"/>
      <c r="K46" s="77"/>
      <c r="L46" s="84"/>
      <c r="M46" s="86"/>
      <c r="N46" s="77"/>
      <c r="O46" s="84"/>
      <c r="P46" s="86"/>
      <c r="Q46" s="77"/>
      <c r="R46" s="84"/>
      <c r="S46" s="86"/>
      <c r="T46" s="77"/>
      <c r="U46" s="84"/>
      <c r="V46" s="86"/>
      <c r="W46" s="77"/>
      <c r="X46" s="84"/>
      <c r="Y46" s="86"/>
      <c r="Z46" s="77"/>
      <c r="AA46" s="84"/>
      <c r="AB46" s="86"/>
      <c r="AC46" s="77"/>
      <c r="AD46" s="84"/>
      <c r="AE46" s="86"/>
      <c r="AF46" s="77"/>
      <c r="AG46" s="84"/>
      <c r="AH46" s="86"/>
      <c r="AI46" s="77"/>
      <c r="AJ46" s="84"/>
      <c r="AK46" s="86"/>
      <c r="AL46" s="77"/>
      <c r="AM46" s="84"/>
      <c r="AN46" s="86"/>
      <c r="AO46" s="79">
        <f t="shared" si="4"/>
        <v>0</v>
      </c>
      <c r="AP46" s="87">
        <f t="shared" si="4"/>
        <v>0</v>
      </c>
      <c r="AQ46" s="88">
        <f t="shared" si="4"/>
        <v>0</v>
      </c>
      <c r="AR46" s="68">
        <f t="shared" si="5"/>
        <v>0</v>
      </c>
      <c r="AS46" s="69"/>
      <c r="AT46" s="69"/>
      <c r="AU46" s="69"/>
      <c r="AV46" s="69"/>
    </row>
    <row r="47" spans="1:48" s="70" customFormat="1" ht="13.5" hidden="1">
      <c r="A47" s="69"/>
      <c r="B47" s="49">
        <f t="shared" si="6"/>
        <v>11</v>
      </c>
      <c r="C47" s="82"/>
      <c r="D47" s="83"/>
      <c r="E47" s="74"/>
      <c r="F47" s="84"/>
      <c r="G47" s="85"/>
      <c r="H47" s="77"/>
      <c r="I47" s="84"/>
      <c r="J47" s="86"/>
      <c r="K47" s="77"/>
      <c r="L47" s="84"/>
      <c r="M47" s="86"/>
      <c r="N47" s="77"/>
      <c r="O47" s="84"/>
      <c r="P47" s="86"/>
      <c r="Q47" s="77"/>
      <c r="R47" s="84"/>
      <c r="S47" s="86"/>
      <c r="T47" s="77"/>
      <c r="U47" s="84"/>
      <c r="V47" s="86"/>
      <c r="W47" s="77"/>
      <c r="X47" s="84"/>
      <c r="Y47" s="86"/>
      <c r="Z47" s="77"/>
      <c r="AA47" s="84"/>
      <c r="AB47" s="86"/>
      <c r="AC47" s="77"/>
      <c r="AD47" s="84"/>
      <c r="AE47" s="86"/>
      <c r="AF47" s="77"/>
      <c r="AG47" s="84"/>
      <c r="AH47" s="86"/>
      <c r="AI47" s="77"/>
      <c r="AJ47" s="84"/>
      <c r="AK47" s="86"/>
      <c r="AL47" s="77"/>
      <c r="AM47" s="84"/>
      <c r="AN47" s="86"/>
      <c r="AO47" s="79">
        <f t="shared" si="4"/>
        <v>0</v>
      </c>
      <c r="AP47" s="87">
        <f t="shared" si="4"/>
        <v>0</v>
      </c>
      <c r="AQ47" s="88">
        <f t="shared" si="4"/>
        <v>0</v>
      </c>
      <c r="AR47" s="68">
        <f t="shared" si="5"/>
        <v>0</v>
      </c>
      <c r="AS47" s="69"/>
      <c r="AT47" s="69"/>
      <c r="AU47" s="69"/>
      <c r="AV47" s="69"/>
    </row>
    <row r="48" spans="1:48" s="70" customFormat="1" ht="13.5" hidden="1">
      <c r="A48" s="69"/>
      <c r="B48" s="49">
        <f t="shared" si="6"/>
        <v>12</v>
      </c>
      <c r="C48" s="82"/>
      <c r="D48" s="83"/>
      <c r="E48" s="74"/>
      <c r="F48" s="84"/>
      <c r="G48" s="85"/>
      <c r="H48" s="77"/>
      <c r="I48" s="84"/>
      <c r="J48" s="86"/>
      <c r="K48" s="77"/>
      <c r="L48" s="84"/>
      <c r="M48" s="86"/>
      <c r="N48" s="77"/>
      <c r="O48" s="84"/>
      <c r="P48" s="86"/>
      <c r="Q48" s="77"/>
      <c r="R48" s="84"/>
      <c r="S48" s="86"/>
      <c r="T48" s="77"/>
      <c r="U48" s="84"/>
      <c r="V48" s="86"/>
      <c r="W48" s="77"/>
      <c r="X48" s="84"/>
      <c r="Y48" s="86"/>
      <c r="Z48" s="77"/>
      <c r="AA48" s="84"/>
      <c r="AB48" s="86"/>
      <c r="AC48" s="77"/>
      <c r="AD48" s="84"/>
      <c r="AE48" s="86"/>
      <c r="AF48" s="77"/>
      <c r="AG48" s="84"/>
      <c r="AH48" s="86"/>
      <c r="AI48" s="77"/>
      <c r="AJ48" s="84"/>
      <c r="AK48" s="86"/>
      <c r="AL48" s="77"/>
      <c r="AM48" s="84"/>
      <c r="AN48" s="86"/>
      <c r="AO48" s="79">
        <f t="shared" si="4"/>
        <v>0</v>
      </c>
      <c r="AP48" s="87">
        <f t="shared" si="4"/>
        <v>0</v>
      </c>
      <c r="AQ48" s="88">
        <f t="shared" si="4"/>
        <v>0</v>
      </c>
      <c r="AR48" s="68">
        <f t="shared" si="5"/>
        <v>0</v>
      </c>
      <c r="AS48" s="69"/>
      <c r="AT48" s="69"/>
      <c r="AU48" s="69"/>
      <c r="AV48" s="69"/>
    </row>
    <row r="49" spans="1:48" s="70" customFormat="1" ht="13.5" hidden="1">
      <c r="A49" s="69"/>
      <c r="B49" s="49">
        <f t="shared" si="6"/>
        <v>13</v>
      </c>
      <c r="C49" s="82"/>
      <c r="D49" s="83"/>
      <c r="E49" s="74"/>
      <c r="F49" s="84"/>
      <c r="G49" s="85"/>
      <c r="H49" s="77"/>
      <c r="I49" s="84"/>
      <c r="J49" s="86"/>
      <c r="K49" s="77"/>
      <c r="L49" s="84"/>
      <c r="M49" s="86"/>
      <c r="N49" s="77"/>
      <c r="O49" s="84"/>
      <c r="P49" s="86"/>
      <c r="Q49" s="77"/>
      <c r="R49" s="84"/>
      <c r="S49" s="86"/>
      <c r="T49" s="77"/>
      <c r="U49" s="84"/>
      <c r="V49" s="86"/>
      <c r="W49" s="77"/>
      <c r="X49" s="84"/>
      <c r="Y49" s="86"/>
      <c r="Z49" s="77"/>
      <c r="AA49" s="84"/>
      <c r="AB49" s="86"/>
      <c r="AC49" s="77"/>
      <c r="AD49" s="84"/>
      <c r="AE49" s="86"/>
      <c r="AF49" s="77"/>
      <c r="AG49" s="84"/>
      <c r="AH49" s="86"/>
      <c r="AI49" s="77"/>
      <c r="AJ49" s="84"/>
      <c r="AK49" s="86"/>
      <c r="AL49" s="77"/>
      <c r="AM49" s="84"/>
      <c r="AN49" s="86"/>
      <c r="AO49" s="79">
        <f t="shared" si="4"/>
        <v>0</v>
      </c>
      <c r="AP49" s="87">
        <f t="shared" si="4"/>
        <v>0</v>
      </c>
      <c r="AQ49" s="88">
        <f t="shared" si="4"/>
        <v>0</v>
      </c>
      <c r="AR49" s="68">
        <f t="shared" si="5"/>
        <v>0</v>
      </c>
      <c r="AS49" s="69"/>
      <c r="AT49" s="69"/>
      <c r="AU49" s="69"/>
      <c r="AV49" s="69"/>
    </row>
    <row r="50" spans="1:48" s="70" customFormat="1" ht="13.5" hidden="1">
      <c r="A50" s="69"/>
      <c r="B50" s="49">
        <f t="shared" si="6"/>
        <v>14</v>
      </c>
      <c r="C50" s="82"/>
      <c r="D50" s="83"/>
      <c r="E50" s="74"/>
      <c r="F50" s="84"/>
      <c r="G50" s="85"/>
      <c r="H50" s="77"/>
      <c r="I50" s="84"/>
      <c r="J50" s="86"/>
      <c r="K50" s="77"/>
      <c r="L50" s="84"/>
      <c r="M50" s="86"/>
      <c r="N50" s="77"/>
      <c r="O50" s="84"/>
      <c r="P50" s="86"/>
      <c r="Q50" s="77"/>
      <c r="R50" s="84"/>
      <c r="S50" s="86"/>
      <c r="T50" s="77"/>
      <c r="U50" s="84"/>
      <c r="V50" s="86"/>
      <c r="W50" s="77"/>
      <c r="X50" s="84"/>
      <c r="Y50" s="86"/>
      <c r="Z50" s="77"/>
      <c r="AA50" s="84"/>
      <c r="AB50" s="86"/>
      <c r="AC50" s="77"/>
      <c r="AD50" s="84"/>
      <c r="AE50" s="86"/>
      <c r="AF50" s="77"/>
      <c r="AG50" s="84"/>
      <c r="AH50" s="86"/>
      <c r="AI50" s="77"/>
      <c r="AJ50" s="84"/>
      <c r="AK50" s="86"/>
      <c r="AL50" s="77"/>
      <c r="AM50" s="84"/>
      <c r="AN50" s="86"/>
      <c r="AO50" s="79">
        <f t="shared" si="4"/>
        <v>0</v>
      </c>
      <c r="AP50" s="87">
        <f t="shared" si="4"/>
        <v>0</v>
      </c>
      <c r="AQ50" s="88">
        <f t="shared" si="4"/>
        <v>0</v>
      </c>
      <c r="AR50" s="68">
        <f t="shared" si="5"/>
        <v>0</v>
      </c>
      <c r="AS50" s="69"/>
      <c r="AT50" s="69"/>
      <c r="AU50" s="69"/>
      <c r="AV50" s="69"/>
    </row>
    <row r="51" spans="1:48" s="70" customFormat="1" ht="13.5" hidden="1">
      <c r="A51" s="69"/>
      <c r="B51" s="49">
        <f t="shared" si="6"/>
        <v>15</v>
      </c>
      <c r="C51" s="82"/>
      <c r="D51" s="83"/>
      <c r="E51" s="74"/>
      <c r="F51" s="84"/>
      <c r="G51" s="85"/>
      <c r="H51" s="77"/>
      <c r="I51" s="84"/>
      <c r="J51" s="86"/>
      <c r="K51" s="77"/>
      <c r="L51" s="84"/>
      <c r="M51" s="86"/>
      <c r="N51" s="77"/>
      <c r="O51" s="84"/>
      <c r="P51" s="86"/>
      <c r="Q51" s="77"/>
      <c r="R51" s="84"/>
      <c r="S51" s="86"/>
      <c r="T51" s="77"/>
      <c r="U51" s="84"/>
      <c r="V51" s="86"/>
      <c r="W51" s="77"/>
      <c r="X51" s="84"/>
      <c r="Y51" s="86"/>
      <c r="Z51" s="77"/>
      <c r="AA51" s="84"/>
      <c r="AB51" s="86"/>
      <c r="AC51" s="77"/>
      <c r="AD51" s="84"/>
      <c r="AE51" s="86"/>
      <c r="AF51" s="77"/>
      <c r="AG51" s="84"/>
      <c r="AH51" s="86"/>
      <c r="AI51" s="77"/>
      <c r="AJ51" s="84"/>
      <c r="AK51" s="86"/>
      <c r="AL51" s="77"/>
      <c r="AM51" s="84"/>
      <c r="AN51" s="86"/>
      <c r="AO51" s="79">
        <f t="shared" si="4"/>
        <v>0</v>
      </c>
      <c r="AP51" s="87">
        <f t="shared" si="4"/>
        <v>0</v>
      </c>
      <c r="AQ51" s="88">
        <f t="shared" si="4"/>
        <v>0</v>
      </c>
      <c r="AR51" s="68">
        <f t="shared" si="5"/>
        <v>0</v>
      </c>
      <c r="AS51" s="69"/>
      <c r="AT51" s="69"/>
      <c r="AU51" s="69"/>
      <c r="AV51" s="69"/>
    </row>
    <row r="52" spans="1:48" s="70" customFormat="1" ht="13.5" hidden="1">
      <c r="A52" s="69"/>
      <c r="B52" s="49">
        <f t="shared" si="6"/>
        <v>16</v>
      </c>
      <c r="C52" s="82"/>
      <c r="D52" s="83"/>
      <c r="E52" s="74"/>
      <c r="F52" s="84"/>
      <c r="G52" s="85"/>
      <c r="H52" s="77"/>
      <c r="I52" s="84"/>
      <c r="J52" s="86"/>
      <c r="K52" s="77"/>
      <c r="L52" s="84"/>
      <c r="M52" s="86"/>
      <c r="N52" s="77"/>
      <c r="O52" s="84"/>
      <c r="P52" s="86"/>
      <c r="Q52" s="77"/>
      <c r="R52" s="84"/>
      <c r="S52" s="86"/>
      <c r="T52" s="77"/>
      <c r="U52" s="84"/>
      <c r="V52" s="86"/>
      <c r="W52" s="77"/>
      <c r="X52" s="84"/>
      <c r="Y52" s="86"/>
      <c r="Z52" s="77"/>
      <c r="AA52" s="84"/>
      <c r="AB52" s="86"/>
      <c r="AC52" s="77"/>
      <c r="AD52" s="84"/>
      <c r="AE52" s="86"/>
      <c r="AF52" s="77"/>
      <c r="AG52" s="84"/>
      <c r="AH52" s="86"/>
      <c r="AI52" s="77"/>
      <c r="AJ52" s="84"/>
      <c r="AK52" s="86"/>
      <c r="AL52" s="77"/>
      <c r="AM52" s="84"/>
      <c r="AN52" s="86"/>
      <c r="AO52" s="79">
        <f t="shared" si="4"/>
        <v>0</v>
      </c>
      <c r="AP52" s="87">
        <f t="shared" si="4"/>
        <v>0</v>
      </c>
      <c r="AQ52" s="88">
        <f t="shared" si="4"/>
        <v>0</v>
      </c>
      <c r="AR52" s="68">
        <f t="shared" si="5"/>
        <v>0</v>
      </c>
      <c r="AS52" s="69"/>
      <c r="AT52" s="69"/>
      <c r="AU52" s="69"/>
      <c r="AV52" s="69"/>
    </row>
    <row r="53" spans="1:48" s="70" customFormat="1" ht="13.5" hidden="1">
      <c r="A53" s="69"/>
      <c r="B53" s="49">
        <f t="shared" si="6"/>
        <v>17</v>
      </c>
      <c r="C53" s="82"/>
      <c r="D53" s="83"/>
      <c r="E53" s="74"/>
      <c r="F53" s="84"/>
      <c r="G53" s="85"/>
      <c r="H53" s="77"/>
      <c r="I53" s="84"/>
      <c r="J53" s="86"/>
      <c r="K53" s="77"/>
      <c r="L53" s="84"/>
      <c r="M53" s="86"/>
      <c r="N53" s="77"/>
      <c r="O53" s="84"/>
      <c r="P53" s="86"/>
      <c r="Q53" s="77"/>
      <c r="R53" s="84"/>
      <c r="S53" s="86"/>
      <c r="T53" s="77"/>
      <c r="U53" s="84"/>
      <c r="V53" s="86"/>
      <c r="W53" s="77"/>
      <c r="X53" s="84"/>
      <c r="Y53" s="86"/>
      <c r="Z53" s="77"/>
      <c r="AA53" s="84"/>
      <c r="AB53" s="86"/>
      <c r="AC53" s="77"/>
      <c r="AD53" s="84"/>
      <c r="AE53" s="86"/>
      <c r="AF53" s="77"/>
      <c r="AG53" s="84"/>
      <c r="AH53" s="86"/>
      <c r="AI53" s="77"/>
      <c r="AJ53" s="84"/>
      <c r="AK53" s="86"/>
      <c r="AL53" s="77"/>
      <c r="AM53" s="84"/>
      <c r="AN53" s="86"/>
      <c r="AO53" s="79">
        <f t="shared" si="4"/>
        <v>0</v>
      </c>
      <c r="AP53" s="87">
        <f t="shared" si="4"/>
        <v>0</v>
      </c>
      <c r="AQ53" s="88">
        <f t="shared" si="4"/>
        <v>0</v>
      </c>
      <c r="AR53" s="68">
        <f t="shared" si="5"/>
        <v>0</v>
      </c>
      <c r="AS53" s="69"/>
      <c r="AT53" s="69"/>
      <c r="AU53" s="69"/>
      <c r="AV53" s="69"/>
    </row>
    <row r="54" spans="1:48" s="70" customFormat="1" ht="13.5" hidden="1">
      <c r="A54" s="69"/>
      <c r="B54" s="49">
        <f t="shared" si="6"/>
        <v>18</v>
      </c>
      <c r="C54" s="82"/>
      <c r="D54" s="83"/>
      <c r="E54" s="74"/>
      <c r="F54" s="84"/>
      <c r="G54" s="85"/>
      <c r="H54" s="77"/>
      <c r="I54" s="84"/>
      <c r="J54" s="86"/>
      <c r="K54" s="77"/>
      <c r="L54" s="84"/>
      <c r="M54" s="86"/>
      <c r="N54" s="77"/>
      <c r="O54" s="84"/>
      <c r="P54" s="86"/>
      <c r="Q54" s="77"/>
      <c r="R54" s="84"/>
      <c r="S54" s="86"/>
      <c r="T54" s="77"/>
      <c r="U54" s="84"/>
      <c r="V54" s="86"/>
      <c r="W54" s="77"/>
      <c r="X54" s="84"/>
      <c r="Y54" s="86"/>
      <c r="Z54" s="77"/>
      <c r="AA54" s="84"/>
      <c r="AB54" s="86"/>
      <c r="AC54" s="77"/>
      <c r="AD54" s="84"/>
      <c r="AE54" s="86"/>
      <c r="AF54" s="77"/>
      <c r="AG54" s="84"/>
      <c r="AH54" s="86"/>
      <c r="AI54" s="77"/>
      <c r="AJ54" s="84"/>
      <c r="AK54" s="86"/>
      <c r="AL54" s="77"/>
      <c r="AM54" s="84"/>
      <c r="AN54" s="86"/>
      <c r="AO54" s="79">
        <f t="shared" si="4"/>
        <v>0</v>
      </c>
      <c r="AP54" s="87">
        <f t="shared" si="4"/>
        <v>0</v>
      </c>
      <c r="AQ54" s="88">
        <f t="shared" si="4"/>
        <v>0</v>
      </c>
      <c r="AR54" s="68">
        <f t="shared" si="5"/>
        <v>0</v>
      </c>
      <c r="AS54" s="69"/>
      <c r="AT54" s="69"/>
      <c r="AU54" s="69"/>
      <c r="AV54" s="69"/>
    </row>
    <row r="55" spans="1:48" s="70" customFormat="1" ht="13.5" hidden="1">
      <c r="A55" s="69"/>
      <c r="B55" s="49">
        <f t="shared" si="6"/>
        <v>19</v>
      </c>
      <c r="C55" s="82"/>
      <c r="D55" s="83"/>
      <c r="E55" s="74"/>
      <c r="F55" s="84"/>
      <c r="G55" s="85"/>
      <c r="H55" s="77"/>
      <c r="I55" s="84"/>
      <c r="J55" s="86"/>
      <c r="K55" s="77"/>
      <c r="L55" s="84"/>
      <c r="M55" s="86"/>
      <c r="N55" s="77"/>
      <c r="O55" s="84"/>
      <c r="P55" s="86"/>
      <c r="Q55" s="77"/>
      <c r="R55" s="84"/>
      <c r="S55" s="86"/>
      <c r="T55" s="77"/>
      <c r="U55" s="84"/>
      <c r="V55" s="86"/>
      <c r="W55" s="77"/>
      <c r="X55" s="84"/>
      <c r="Y55" s="86"/>
      <c r="Z55" s="77"/>
      <c r="AA55" s="84"/>
      <c r="AB55" s="86"/>
      <c r="AC55" s="77"/>
      <c r="AD55" s="84"/>
      <c r="AE55" s="86"/>
      <c r="AF55" s="77"/>
      <c r="AG55" s="84"/>
      <c r="AH55" s="86"/>
      <c r="AI55" s="77"/>
      <c r="AJ55" s="84"/>
      <c r="AK55" s="86"/>
      <c r="AL55" s="77"/>
      <c r="AM55" s="84"/>
      <c r="AN55" s="86"/>
      <c r="AO55" s="79">
        <f t="shared" si="4"/>
        <v>0</v>
      </c>
      <c r="AP55" s="87">
        <f t="shared" si="4"/>
        <v>0</v>
      </c>
      <c r="AQ55" s="88">
        <f t="shared" si="4"/>
        <v>0</v>
      </c>
      <c r="AR55" s="68">
        <f t="shared" si="5"/>
        <v>0</v>
      </c>
      <c r="AS55" s="69"/>
      <c r="AT55" s="69"/>
      <c r="AU55" s="69"/>
      <c r="AV55" s="69"/>
    </row>
    <row r="56" spans="1:48" s="70" customFormat="1" ht="13.5" hidden="1">
      <c r="A56" s="69"/>
      <c r="B56" s="49">
        <f t="shared" si="6"/>
        <v>20</v>
      </c>
      <c r="C56" s="82"/>
      <c r="D56" s="83"/>
      <c r="E56" s="74"/>
      <c r="F56" s="84"/>
      <c r="G56" s="85"/>
      <c r="H56" s="77"/>
      <c r="I56" s="84"/>
      <c r="J56" s="86"/>
      <c r="K56" s="77"/>
      <c r="L56" s="84"/>
      <c r="M56" s="86"/>
      <c r="N56" s="77"/>
      <c r="O56" s="84"/>
      <c r="P56" s="86"/>
      <c r="Q56" s="77"/>
      <c r="R56" s="84"/>
      <c r="S56" s="86"/>
      <c r="T56" s="77"/>
      <c r="U56" s="84"/>
      <c r="V56" s="86"/>
      <c r="W56" s="77"/>
      <c r="X56" s="84"/>
      <c r="Y56" s="86"/>
      <c r="Z56" s="77"/>
      <c r="AA56" s="84"/>
      <c r="AB56" s="86"/>
      <c r="AC56" s="77"/>
      <c r="AD56" s="84"/>
      <c r="AE56" s="86"/>
      <c r="AF56" s="77"/>
      <c r="AG56" s="84"/>
      <c r="AH56" s="86"/>
      <c r="AI56" s="77"/>
      <c r="AJ56" s="84"/>
      <c r="AK56" s="86"/>
      <c r="AL56" s="77"/>
      <c r="AM56" s="84"/>
      <c r="AN56" s="86"/>
      <c r="AO56" s="79">
        <f t="shared" si="4"/>
        <v>0</v>
      </c>
      <c r="AP56" s="87">
        <f t="shared" si="4"/>
        <v>0</v>
      </c>
      <c r="AQ56" s="88">
        <f t="shared" si="4"/>
        <v>0</v>
      </c>
      <c r="AR56" s="68">
        <f t="shared" si="5"/>
        <v>0</v>
      </c>
      <c r="AS56" s="69"/>
      <c r="AT56" s="69"/>
      <c r="AU56" s="69"/>
      <c r="AV56" s="69"/>
    </row>
    <row r="57" spans="1:48" s="70" customFormat="1" ht="13.5" hidden="1">
      <c r="A57" s="69"/>
      <c r="B57" s="49">
        <f t="shared" si="6"/>
        <v>21</v>
      </c>
      <c r="C57" s="82"/>
      <c r="D57" s="83"/>
      <c r="E57" s="74"/>
      <c r="F57" s="84"/>
      <c r="G57" s="85"/>
      <c r="H57" s="77"/>
      <c r="I57" s="84"/>
      <c r="J57" s="86"/>
      <c r="K57" s="77"/>
      <c r="L57" s="84"/>
      <c r="M57" s="86"/>
      <c r="N57" s="77"/>
      <c r="O57" s="84"/>
      <c r="P57" s="86"/>
      <c r="Q57" s="77"/>
      <c r="R57" s="84"/>
      <c r="S57" s="86"/>
      <c r="T57" s="77"/>
      <c r="U57" s="84"/>
      <c r="V57" s="86"/>
      <c r="W57" s="77"/>
      <c r="X57" s="84"/>
      <c r="Y57" s="86"/>
      <c r="Z57" s="77"/>
      <c r="AA57" s="84"/>
      <c r="AB57" s="86"/>
      <c r="AC57" s="77"/>
      <c r="AD57" s="84"/>
      <c r="AE57" s="86"/>
      <c r="AF57" s="77"/>
      <c r="AG57" s="84"/>
      <c r="AH57" s="86"/>
      <c r="AI57" s="77"/>
      <c r="AJ57" s="84"/>
      <c r="AK57" s="86"/>
      <c r="AL57" s="77"/>
      <c r="AM57" s="84"/>
      <c r="AN57" s="86"/>
      <c r="AO57" s="79">
        <f t="shared" si="4"/>
        <v>0</v>
      </c>
      <c r="AP57" s="87">
        <f t="shared" si="4"/>
        <v>0</v>
      </c>
      <c r="AQ57" s="88">
        <f t="shared" si="4"/>
        <v>0</v>
      </c>
      <c r="AR57" s="68">
        <f t="shared" si="5"/>
        <v>0</v>
      </c>
      <c r="AS57" s="69"/>
      <c r="AT57" s="69"/>
      <c r="AU57" s="69"/>
      <c r="AV57" s="69"/>
    </row>
    <row r="58" spans="1:48" s="70" customFormat="1" ht="13.5" hidden="1">
      <c r="A58" s="69"/>
      <c r="B58" s="49">
        <f t="shared" si="6"/>
        <v>22</v>
      </c>
      <c r="C58" s="82"/>
      <c r="D58" s="83"/>
      <c r="E58" s="74"/>
      <c r="F58" s="84"/>
      <c r="G58" s="85"/>
      <c r="H58" s="77"/>
      <c r="I58" s="84"/>
      <c r="J58" s="86"/>
      <c r="K58" s="77"/>
      <c r="L58" s="84"/>
      <c r="M58" s="86"/>
      <c r="N58" s="77"/>
      <c r="O58" s="84"/>
      <c r="P58" s="86"/>
      <c r="Q58" s="77"/>
      <c r="R58" s="84"/>
      <c r="S58" s="86"/>
      <c r="T58" s="77"/>
      <c r="U58" s="84"/>
      <c r="V58" s="86"/>
      <c r="W58" s="77"/>
      <c r="X58" s="84"/>
      <c r="Y58" s="86"/>
      <c r="Z58" s="77"/>
      <c r="AA58" s="84"/>
      <c r="AB58" s="86"/>
      <c r="AC58" s="77"/>
      <c r="AD58" s="84"/>
      <c r="AE58" s="86"/>
      <c r="AF58" s="77"/>
      <c r="AG58" s="84"/>
      <c r="AH58" s="86"/>
      <c r="AI58" s="77"/>
      <c r="AJ58" s="84"/>
      <c r="AK58" s="86"/>
      <c r="AL58" s="77"/>
      <c r="AM58" s="84"/>
      <c r="AN58" s="86"/>
      <c r="AO58" s="79">
        <f t="shared" si="4"/>
        <v>0</v>
      </c>
      <c r="AP58" s="87">
        <f t="shared" si="4"/>
        <v>0</v>
      </c>
      <c r="AQ58" s="88">
        <f t="shared" si="4"/>
        <v>0</v>
      </c>
      <c r="AR58" s="68">
        <f t="shared" si="5"/>
        <v>0</v>
      </c>
      <c r="AS58" s="69"/>
      <c r="AT58" s="69"/>
      <c r="AU58" s="69"/>
      <c r="AV58" s="69"/>
    </row>
    <row r="59" spans="1:48" s="70" customFormat="1" ht="13.5" hidden="1">
      <c r="A59" s="69"/>
      <c r="B59" s="49">
        <f t="shared" si="6"/>
        <v>23</v>
      </c>
      <c r="C59" s="82"/>
      <c r="D59" s="83"/>
      <c r="E59" s="74"/>
      <c r="F59" s="84"/>
      <c r="G59" s="85"/>
      <c r="H59" s="77"/>
      <c r="I59" s="84"/>
      <c r="J59" s="86"/>
      <c r="K59" s="77"/>
      <c r="L59" s="84"/>
      <c r="M59" s="86"/>
      <c r="N59" s="77"/>
      <c r="O59" s="84"/>
      <c r="P59" s="86"/>
      <c r="Q59" s="77"/>
      <c r="R59" s="84"/>
      <c r="S59" s="86"/>
      <c r="T59" s="77"/>
      <c r="U59" s="84"/>
      <c r="V59" s="86"/>
      <c r="W59" s="77"/>
      <c r="X59" s="84"/>
      <c r="Y59" s="86"/>
      <c r="Z59" s="77"/>
      <c r="AA59" s="84"/>
      <c r="AB59" s="86"/>
      <c r="AC59" s="77"/>
      <c r="AD59" s="84"/>
      <c r="AE59" s="86"/>
      <c r="AF59" s="77"/>
      <c r="AG59" s="84"/>
      <c r="AH59" s="86"/>
      <c r="AI59" s="77"/>
      <c r="AJ59" s="84"/>
      <c r="AK59" s="86"/>
      <c r="AL59" s="77"/>
      <c r="AM59" s="84"/>
      <c r="AN59" s="86"/>
      <c r="AO59" s="79">
        <f t="shared" si="4"/>
        <v>0</v>
      </c>
      <c r="AP59" s="87">
        <f t="shared" si="4"/>
        <v>0</v>
      </c>
      <c r="AQ59" s="88">
        <f t="shared" si="4"/>
        <v>0</v>
      </c>
      <c r="AR59" s="68">
        <f t="shared" si="5"/>
        <v>0</v>
      </c>
      <c r="AS59" s="69"/>
      <c r="AT59" s="69"/>
      <c r="AU59" s="69"/>
      <c r="AV59" s="69"/>
    </row>
    <row r="60" spans="1:48" s="70" customFormat="1" ht="13.5" hidden="1">
      <c r="A60" s="69"/>
      <c r="B60" s="49">
        <f t="shared" si="6"/>
        <v>24</v>
      </c>
      <c r="C60" s="82"/>
      <c r="D60" s="83"/>
      <c r="E60" s="74"/>
      <c r="F60" s="84"/>
      <c r="G60" s="85"/>
      <c r="H60" s="77"/>
      <c r="I60" s="84"/>
      <c r="J60" s="86"/>
      <c r="K60" s="77"/>
      <c r="L60" s="84"/>
      <c r="M60" s="86"/>
      <c r="N60" s="77"/>
      <c r="O60" s="84"/>
      <c r="P60" s="86"/>
      <c r="Q60" s="77"/>
      <c r="R60" s="84"/>
      <c r="S60" s="86"/>
      <c r="T60" s="77"/>
      <c r="U60" s="84"/>
      <c r="V60" s="86"/>
      <c r="W60" s="77"/>
      <c r="X60" s="84"/>
      <c r="Y60" s="86"/>
      <c r="Z60" s="77"/>
      <c r="AA60" s="84"/>
      <c r="AB60" s="86"/>
      <c r="AC60" s="77"/>
      <c r="AD60" s="84"/>
      <c r="AE60" s="86"/>
      <c r="AF60" s="77"/>
      <c r="AG60" s="84"/>
      <c r="AH60" s="86"/>
      <c r="AI60" s="77"/>
      <c r="AJ60" s="84"/>
      <c r="AK60" s="86"/>
      <c r="AL60" s="77"/>
      <c r="AM60" s="84"/>
      <c r="AN60" s="86"/>
      <c r="AO60" s="79">
        <f t="shared" si="4"/>
        <v>0</v>
      </c>
      <c r="AP60" s="87">
        <f t="shared" si="4"/>
        <v>0</v>
      </c>
      <c r="AQ60" s="88">
        <f t="shared" si="4"/>
        <v>0</v>
      </c>
      <c r="AR60" s="68">
        <f t="shared" si="5"/>
        <v>0</v>
      </c>
      <c r="AS60" s="69"/>
      <c r="AT60" s="69"/>
      <c r="AU60" s="69"/>
      <c r="AV60" s="69"/>
    </row>
    <row r="61" spans="1:48" s="70" customFormat="1" ht="13.5" hidden="1">
      <c r="A61" s="69"/>
      <c r="B61" s="49">
        <f t="shared" si="6"/>
        <v>25</v>
      </c>
      <c r="C61" s="82"/>
      <c r="D61" s="83"/>
      <c r="E61" s="74"/>
      <c r="F61" s="84"/>
      <c r="G61" s="85"/>
      <c r="H61" s="77"/>
      <c r="I61" s="84"/>
      <c r="J61" s="86"/>
      <c r="K61" s="77"/>
      <c r="L61" s="84"/>
      <c r="M61" s="86"/>
      <c r="N61" s="77"/>
      <c r="O61" s="84"/>
      <c r="P61" s="86"/>
      <c r="Q61" s="77"/>
      <c r="R61" s="84"/>
      <c r="S61" s="86"/>
      <c r="T61" s="77"/>
      <c r="U61" s="84"/>
      <c r="V61" s="86"/>
      <c r="W61" s="77"/>
      <c r="X61" s="84"/>
      <c r="Y61" s="86"/>
      <c r="Z61" s="77"/>
      <c r="AA61" s="84"/>
      <c r="AB61" s="86"/>
      <c r="AC61" s="77"/>
      <c r="AD61" s="84"/>
      <c r="AE61" s="86"/>
      <c r="AF61" s="77"/>
      <c r="AG61" s="84"/>
      <c r="AH61" s="86"/>
      <c r="AI61" s="77"/>
      <c r="AJ61" s="84"/>
      <c r="AK61" s="86"/>
      <c r="AL61" s="77"/>
      <c r="AM61" s="84"/>
      <c r="AN61" s="86"/>
      <c r="AO61" s="79">
        <f t="shared" si="4"/>
        <v>0</v>
      </c>
      <c r="AP61" s="87">
        <f t="shared" si="4"/>
        <v>0</v>
      </c>
      <c r="AQ61" s="88">
        <f t="shared" si="4"/>
        <v>0</v>
      </c>
      <c r="AR61" s="68">
        <f t="shared" si="5"/>
        <v>0</v>
      </c>
      <c r="AS61" s="69"/>
      <c r="AT61" s="69"/>
      <c r="AU61" s="69"/>
      <c r="AV61" s="69"/>
    </row>
    <row r="62" spans="1:48" s="70" customFormat="1" ht="13.5" hidden="1">
      <c r="A62" s="69"/>
      <c r="B62" s="49">
        <f t="shared" si="6"/>
        <v>26</v>
      </c>
      <c r="C62" s="82"/>
      <c r="D62" s="83"/>
      <c r="E62" s="74"/>
      <c r="F62" s="84"/>
      <c r="G62" s="85"/>
      <c r="H62" s="77"/>
      <c r="I62" s="84"/>
      <c r="J62" s="86"/>
      <c r="K62" s="77"/>
      <c r="L62" s="84"/>
      <c r="M62" s="86"/>
      <c r="N62" s="77"/>
      <c r="O62" s="84"/>
      <c r="P62" s="86"/>
      <c r="Q62" s="77"/>
      <c r="R62" s="84"/>
      <c r="S62" s="86"/>
      <c r="T62" s="77"/>
      <c r="U62" s="84"/>
      <c r="V62" s="86"/>
      <c r="W62" s="77"/>
      <c r="X62" s="84"/>
      <c r="Y62" s="86"/>
      <c r="Z62" s="77"/>
      <c r="AA62" s="84"/>
      <c r="AB62" s="86"/>
      <c r="AC62" s="77"/>
      <c r="AD62" s="84"/>
      <c r="AE62" s="86"/>
      <c r="AF62" s="77"/>
      <c r="AG62" s="84"/>
      <c r="AH62" s="86"/>
      <c r="AI62" s="77"/>
      <c r="AJ62" s="84"/>
      <c r="AK62" s="86"/>
      <c r="AL62" s="77"/>
      <c r="AM62" s="84"/>
      <c r="AN62" s="86"/>
      <c r="AO62" s="79">
        <f t="shared" si="4"/>
        <v>0</v>
      </c>
      <c r="AP62" s="87">
        <f t="shared" si="4"/>
        <v>0</v>
      </c>
      <c r="AQ62" s="88">
        <f t="shared" si="4"/>
        <v>0</v>
      </c>
      <c r="AR62" s="68">
        <f t="shared" si="5"/>
        <v>0</v>
      </c>
      <c r="AS62" s="69"/>
      <c r="AT62" s="69"/>
      <c r="AU62" s="69"/>
      <c r="AV62" s="69"/>
    </row>
    <row r="63" spans="1:48" s="70" customFormat="1" ht="13.5" hidden="1">
      <c r="A63" s="69"/>
      <c r="B63" s="49">
        <f t="shared" si="6"/>
        <v>27</v>
      </c>
      <c r="C63" s="82"/>
      <c r="D63" s="83"/>
      <c r="E63" s="74"/>
      <c r="F63" s="84"/>
      <c r="G63" s="85"/>
      <c r="H63" s="77"/>
      <c r="I63" s="84"/>
      <c r="J63" s="86"/>
      <c r="K63" s="77"/>
      <c r="L63" s="84"/>
      <c r="M63" s="86"/>
      <c r="N63" s="77"/>
      <c r="O63" s="84"/>
      <c r="P63" s="86"/>
      <c r="Q63" s="77"/>
      <c r="R63" s="84"/>
      <c r="S63" s="86"/>
      <c r="T63" s="77"/>
      <c r="U63" s="84"/>
      <c r="V63" s="86"/>
      <c r="W63" s="77"/>
      <c r="X63" s="84"/>
      <c r="Y63" s="86"/>
      <c r="Z63" s="77"/>
      <c r="AA63" s="84"/>
      <c r="AB63" s="86"/>
      <c r="AC63" s="77"/>
      <c r="AD63" s="84"/>
      <c r="AE63" s="86"/>
      <c r="AF63" s="77"/>
      <c r="AG63" s="84"/>
      <c r="AH63" s="86"/>
      <c r="AI63" s="77"/>
      <c r="AJ63" s="84"/>
      <c r="AK63" s="86"/>
      <c r="AL63" s="77"/>
      <c r="AM63" s="84"/>
      <c r="AN63" s="86"/>
      <c r="AO63" s="79">
        <f t="shared" si="4"/>
        <v>0</v>
      </c>
      <c r="AP63" s="87">
        <f t="shared" si="4"/>
        <v>0</v>
      </c>
      <c r="AQ63" s="88">
        <f t="shared" si="4"/>
        <v>0</v>
      </c>
      <c r="AR63" s="68">
        <f t="shared" si="5"/>
        <v>0</v>
      </c>
      <c r="AS63" s="69"/>
      <c r="AT63" s="69"/>
      <c r="AU63" s="69"/>
      <c r="AV63" s="69"/>
    </row>
    <row r="64" spans="1:48" s="70" customFormat="1" ht="13.5" hidden="1">
      <c r="A64" s="69"/>
      <c r="B64" s="49">
        <f t="shared" si="6"/>
        <v>28</v>
      </c>
      <c r="C64" s="82"/>
      <c r="D64" s="83"/>
      <c r="E64" s="74"/>
      <c r="F64" s="84"/>
      <c r="G64" s="85"/>
      <c r="H64" s="77"/>
      <c r="I64" s="84"/>
      <c r="J64" s="86"/>
      <c r="K64" s="77"/>
      <c r="L64" s="84"/>
      <c r="M64" s="86"/>
      <c r="N64" s="77"/>
      <c r="O64" s="84"/>
      <c r="P64" s="86"/>
      <c r="Q64" s="77"/>
      <c r="R64" s="84"/>
      <c r="S64" s="86"/>
      <c r="T64" s="77"/>
      <c r="U64" s="84"/>
      <c r="V64" s="86"/>
      <c r="W64" s="77"/>
      <c r="X64" s="84"/>
      <c r="Y64" s="86"/>
      <c r="Z64" s="77"/>
      <c r="AA64" s="84"/>
      <c r="AB64" s="86"/>
      <c r="AC64" s="77"/>
      <c r="AD64" s="84"/>
      <c r="AE64" s="86"/>
      <c r="AF64" s="77"/>
      <c r="AG64" s="84"/>
      <c r="AH64" s="86"/>
      <c r="AI64" s="77"/>
      <c r="AJ64" s="84"/>
      <c r="AK64" s="86"/>
      <c r="AL64" s="77"/>
      <c r="AM64" s="84"/>
      <c r="AN64" s="86"/>
      <c r="AO64" s="79">
        <f t="shared" si="4"/>
        <v>0</v>
      </c>
      <c r="AP64" s="87">
        <f t="shared" si="4"/>
        <v>0</v>
      </c>
      <c r="AQ64" s="88">
        <f t="shared" si="4"/>
        <v>0</v>
      </c>
      <c r="AR64" s="68">
        <f t="shared" si="5"/>
        <v>0</v>
      </c>
      <c r="AS64" s="69"/>
      <c r="AT64" s="69"/>
      <c r="AU64" s="69"/>
      <c r="AV64" s="69"/>
    </row>
    <row r="65" spans="1:48" s="70" customFormat="1" ht="13.5" hidden="1">
      <c r="A65" s="69"/>
      <c r="B65" s="49">
        <f t="shared" si="6"/>
        <v>29</v>
      </c>
      <c r="C65" s="82"/>
      <c r="D65" s="83"/>
      <c r="E65" s="74"/>
      <c r="F65" s="84"/>
      <c r="G65" s="85"/>
      <c r="H65" s="77"/>
      <c r="I65" s="84"/>
      <c r="J65" s="86"/>
      <c r="K65" s="77"/>
      <c r="L65" s="84"/>
      <c r="M65" s="86"/>
      <c r="N65" s="77"/>
      <c r="O65" s="84"/>
      <c r="P65" s="86"/>
      <c r="Q65" s="77"/>
      <c r="R65" s="84"/>
      <c r="S65" s="86"/>
      <c r="T65" s="77"/>
      <c r="U65" s="84"/>
      <c r="V65" s="86"/>
      <c r="W65" s="77"/>
      <c r="X65" s="84"/>
      <c r="Y65" s="86"/>
      <c r="Z65" s="77"/>
      <c r="AA65" s="84"/>
      <c r="AB65" s="86"/>
      <c r="AC65" s="77"/>
      <c r="AD65" s="84"/>
      <c r="AE65" s="86"/>
      <c r="AF65" s="77"/>
      <c r="AG65" s="84"/>
      <c r="AH65" s="86"/>
      <c r="AI65" s="77"/>
      <c r="AJ65" s="84"/>
      <c r="AK65" s="86"/>
      <c r="AL65" s="77"/>
      <c r="AM65" s="84"/>
      <c r="AN65" s="86"/>
      <c r="AO65" s="79">
        <f t="shared" si="4"/>
        <v>0</v>
      </c>
      <c r="AP65" s="87">
        <f t="shared" si="4"/>
        <v>0</v>
      </c>
      <c r="AQ65" s="88">
        <f t="shared" si="4"/>
        <v>0</v>
      </c>
      <c r="AR65" s="68">
        <f t="shared" si="5"/>
        <v>0</v>
      </c>
      <c r="AS65" s="69"/>
      <c r="AT65" s="69"/>
      <c r="AU65" s="69"/>
      <c r="AV65" s="69"/>
    </row>
    <row r="66" spans="1:48" s="70" customFormat="1" ht="13.5" hidden="1">
      <c r="A66" s="69"/>
      <c r="B66" s="49">
        <f t="shared" si="6"/>
        <v>30</v>
      </c>
      <c r="C66" s="82"/>
      <c r="D66" s="83"/>
      <c r="E66" s="74"/>
      <c r="F66" s="84"/>
      <c r="G66" s="85"/>
      <c r="H66" s="77"/>
      <c r="I66" s="84"/>
      <c r="J66" s="86"/>
      <c r="K66" s="77"/>
      <c r="L66" s="84"/>
      <c r="M66" s="86"/>
      <c r="N66" s="77"/>
      <c r="O66" s="84"/>
      <c r="P66" s="86"/>
      <c r="Q66" s="77"/>
      <c r="R66" s="84"/>
      <c r="S66" s="86"/>
      <c r="T66" s="77"/>
      <c r="U66" s="84"/>
      <c r="V66" s="86"/>
      <c r="W66" s="77"/>
      <c r="X66" s="84"/>
      <c r="Y66" s="86"/>
      <c r="Z66" s="77"/>
      <c r="AA66" s="84"/>
      <c r="AB66" s="86"/>
      <c r="AC66" s="77"/>
      <c r="AD66" s="84"/>
      <c r="AE66" s="86"/>
      <c r="AF66" s="77"/>
      <c r="AG66" s="84"/>
      <c r="AH66" s="86"/>
      <c r="AI66" s="77"/>
      <c r="AJ66" s="84"/>
      <c r="AK66" s="86"/>
      <c r="AL66" s="77"/>
      <c r="AM66" s="84"/>
      <c r="AN66" s="86"/>
      <c r="AO66" s="79">
        <f t="shared" si="4"/>
        <v>0</v>
      </c>
      <c r="AP66" s="87">
        <f t="shared" si="4"/>
        <v>0</v>
      </c>
      <c r="AQ66" s="88">
        <f t="shared" si="4"/>
        <v>0</v>
      </c>
      <c r="AR66" s="68">
        <f t="shared" si="5"/>
        <v>0</v>
      </c>
      <c r="AS66" s="69"/>
      <c r="AT66" s="69"/>
      <c r="AU66" s="69"/>
      <c r="AV66" s="69"/>
    </row>
    <row r="67" spans="1:48" s="70" customFormat="1" ht="13.5" hidden="1">
      <c r="A67" s="69"/>
      <c r="B67" s="49">
        <f t="shared" si="6"/>
        <v>31</v>
      </c>
      <c r="C67" s="82"/>
      <c r="D67" s="83"/>
      <c r="E67" s="74"/>
      <c r="F67" s="84"/>
      <c r="G67" s="85"/>
      <c r="H67" s="77"/>
      <c r="I67" s="84"/>
      <c r="J67" s="86"/>
      <c r="K67" s="77"/>
      <c r="L67" s="84"/>
      <c r="M67" s="86"/>
      <c r="N67" s="77"/>
      <c r="O67" s="84"/>
      <c r="P67" s="86"/>
      <c r="Q67" s="77"/>
      <c r="R67" s="84"/>
      <c r="S67" s="86"/>
      <c r="T67" s="77"/>
      <c r="U67" s="84"/>
      <c r="V67" s="86"/>
      <c r="W67" s="77"/>
      <c r="X67" s="84"/>
      <c r="Y67" s="86"/>
      <c r="Z67" s="77"/>
      <c r="AA67" s="84"/>
      <c r="AB67" s="86"/>
      <c r="AC67" s="77"/>
      <c r="AD67" s="84"/>
      <c r="AE67" s="86"/>
      <c r="AF67" s="77"/>
      <c r="AG67" s="84"/>
      <c r="AH67" s="86"/>
      <c r="AI67" s="77"/>
      <c r="AJ67" s="84"/>
      <c r="AK67" s="86"/>
      <c r="AL67" s="77"/>
      <c r="AM67" s="84"/>
      <c r="AN67" s="86"/>
      <c r="AO67" s="79">
        <f t="shared" si="4"/>
        <v>0</v>
      </c>
      <c r="AP67" s="87">
        <f t="shared" si="4"/>
        <v>0</v>
      </c>
      <c r="AQ67" s="88">
        <f t="shared" si="4"/>
        <v>0</v>
      </c>
      <c r="AR67" s="68">
        <f t="shared" si="5"/>
        <v>0</v>
      </c>
      <c r="AS67" s="69"/>
      <c r="AT67" s="69"/>
      <c r="AU67" s="69"/>
      <c r="AV67" s="69"/>
    </row>
    <row r="68" spans="1:48" s="70" customFormat="1" ht="13.5" hidden="1">
      <c r="A68" s="69"/>
      <c r="B68" s="49">
        <f t="shared" si="6"/>
        <v>32</v>
      </c>
      <c r="C68" s="82"/>
      <c r="D68" s="83"/>
      <c r="E68" s="74"/>
      <c r="F68" s="84"/>
      <c r="G68" s="85"/>
      <c r="H68" s="77"/>
      <c r="I68" s="84"/>
      <c r="J68" s="86"/>
      <c r="K68" s="77"/>
      <c r="L68" s="84"/>
      <c r="M68" s="86"/>
      <c r="N68" s="77"/>
      <c r="O68" s="84"/>
      <c r="P68" s="86"/>
      <c r="Q68" s="77"/>
      <c r="R68" s="84"/>
      <c r="S68" s="86"/>
      <c r="T68" s="77"/>
      <c r="U68" s="84"/>
      <c r="V68" s="86"/>
      <c r="W68" s="77"/>
      <c r="X68" s="84"/>
      <c r="Y68" s="86"/>
      <c r="Z68" s="77"/>
      <c r="AA68" s="84"/>
      <c r="AB68" s="86"/>
      <c r="AC68" s="77"/>
      <c r="AD68" s="84"/>
      <c r="AE68" s="86"/>
      <c r="AF68" s="77"/>
      <c r="AG68" s="84"/>
      <c r="AH68" s="86"/>
      <c r="AI68" s="77"/>
      <c r="AJ68" s="84"/>
      <c r="AK68" s="86"/>
      <c r="AL68" s="77"/>
      <c r="AM68" s="84"/>
      <c r="AN68" s="86"/>
      <c r="AO68" s="79">
        <f t="shared" si="4"/>
        <v>0</v>
      </c>
      <c r="AP68" s="87">
        <f t="shared" si="4"/>
        <v>0</v>
      </c>
      <c r="AQ68" s="88">
        <f t="shared" si="4"/>
        <v>0</v>
      </c>
      <c r="AR68" s="68">
        <f t="shared" si="5"/>
        <v>0</v>
      </c>
      <c r="AS68" s="69"/>
      <c r="AT68" s="69"/>
      <c r="AU68" s="69"/>
      <c r="AV68" s="69"/>
    </row>
    <row r="69" spans="1:48" s="70" customFormat="1" ht="13.5" hidden="1">
      <c r="A69" s="69"/>
      <c r="B69" s="49">
        <f t="shared" si="6"/>
        <v>33</v>
      </c>
      <c r="C69" s="82"/>
      <c r="D69" s="83"/>
      <c r="E69" s="74"/>
      <c r="F69" s="84"/>
      <c r="G69" s="85"/>
      <c r="H69" s="77"/>
      <c r="I69" s="84"/>
      <c r="J69" s="86"/>
      <c r="K69" s="77"/>
      <c r="L69" s="84"/>
      <c r="M69" s="86"/>
      <c r="N69" s="77"/>
      <c r="O69" s="84"/>
      <c r="P69" s="86"/>
      <c r="Q69" s="77"/>
      <c r="R69" s="84"/>
      <c r="S69" s="86"/>
      <c r="T69" s="77"/>
      <c r="U69" s="84"/>
      <c r="V69" s="86"/>
      <c r="W69" s="77"/>
      <c r="X69" s="84"/>
      <c r="Y69" s="86"/>
      <c r="Z69" s="77"/>
      <c r="AA69" s="84"/>
      <c r="AB69" s="86"/>
      <c r="AC69" s="77"/>
      <c r="AD69" s="84"/>
      <c r="AE69" s="86"/>
      <c r="AF69" s="77"/>
      <c r="AG69" s="84"/>
      <c r="AH69" s="86"/>
      <c r="AI69" s="77"/>
      <c r="AJ69" s="84"/>
      <c r="AK69" s="86"/>
      <c r="AL69" s="77"/>
      <c r="AM69" s="84"/>
      <c r="AN69" s="86"/>
      <c r="AO69" s="79">
        <f t="shared" si="4"/>
        <v>0</v>
      </c>
      <c r="AP69" s="87">
        <f t="shared" si="4"/>
        <v>0</v>
      </c>
      <c r="AQ69" s="88">
        <f t="shared" si="4"/>
        <v>0</v>
      </c>
      <c r="AR69" s="68">
        <f t="shared" si="5"/>
        <v>0</v>
      </c>
      <c r="AS69" s="69"/>
      <c r="AT69" s="69"/>
      <c r="AU69" s="69"/>
      <c r="AV69" s="69"/>
    </row>
    <row r="70" spans="1:48" s="70" customFormat="1" ht="13.5" hidden="1">
      <c r="A70" s="69"/>
      <c r="B70" s="49">
        <f t="shared" si="6"/>
        <v>34</v>
      </c>
      <c r="C70" s="82"/>
      <c r="D70" s="83"/>
      <c r="E70" s="74"/>
      <c r="F70" s="84"/>
      <c r="G70" s="85"/>
      <c r="H70" s="77"/>
      <c r="I70" s="84"/>
      <c r="J70" s="86"/>
      <c r="K70" s="77"/>
      <c r="L70" s="84"/>
      <c r="M70" s="86"/>
      <c r="N70" s="77"/>
      <c r="O70" s="84"/>
      <c r="P70" s="86"/>
      <c r="Q70" s="77"/>
      <c r="R70" s="84"/>
      <c r="S70" s="86"/>
      <c r="T70" s="77"/>
      <c r="U70" s="84"/>
      <c r="V70" s="86"/>
      <c r="W70" s="77"/>
      <c r="X70" s="84"/>
      <c r="Y70" s="86"/>
      <c r="Z70" s="77"/>
      <c r="AA70" s="84"/>
      <c r="AB70" s="86"/>
      <c r="AC70" s="77"/>
      <c r="AD70" s="84"/>
      <c r="AE70" s="86"/>
      <c r="AF70" s="77"/>
      <c r="AG70" s="84"/>
      <c r="AH70" s="86"/>
      <c r="AI70" s="77"/>
      <c r="AJ70" s="84"/>
      <c r="AK70" s="86"/>
      <c r="AL70" s="77"/>
      <c r="AM70" s="84"/>
      <c r="AN70" s="86"/>
      <c r="AO70" s="79">
        <f t="shared" si="4"/>
        <v>0</v>
      </c>
      <c r="AP70" s="87">
        <f t="shared" si="4"/>
        <v>0</v>
      </c>
      <c r="AQ70" s="88">
        <f t="shared" si="4"/>
        <v>0</v>
      </c>
      <c r="AR70" s="68">
        <f t="shared" si="5"/>
        <v>0</v>
      </c>
      <c r="AS70" s="69"/>
      <c r="AT70" s="69"/>
      <c r="AU70" s="69"/>
      <c r="AV70" s="69"/>
    </row>
    <row r="71" spans="1:48" s="70" customFormat="1" ht="14.25" hidden="1" thickBot="1">
      <c r="A71" s="69"/>
      <c r="B71" s="59">
        <f t="shared" si="6"/>
        <v>35</v>
      </c>
      <c r="C71" s="89"/>
      <c r="D71" s="90"/>
      <c r="E71" s="74"/>
      <c r="F71" s="91"/>
      <c r="G71" s="92"/>
      <c r="H71" s="93"/>
      <c r="I71" s="94"/>
      <c r="J71" s="95"/>
      <c r="K71" s="93"/>
      <c r="L71" s="94"/>
      <c r="M71" s="95"/>
      <c r="N71" s="93"/>
      <c r="O71" s="94"/>
      <c r="P71" s="95"/>
      <c r="Q71" s="93"/>
      <c r="R71" s="94"/>
      <c r="S71" s="95"/>
      <c r="T71" s="93"/>
      <c r="U71" s="94"/>
      <c r="V71" s="95"/>
      <c r="W71" s="93"/>
      <c r="X71" s="94"/>
      <c r="Y71" s="95"/>
      <c r="Z71" s="93"/>
      <c r="AA71" s="94"/>
      <c r="AB71" s="95"/>
      <c r="AC71" s="93"/>
      <c r="AD71" s="94"/>
      <c r="AE71" s="95"/>
      <c r="AF71" s="93"/>
      <c r="AG71" s="94"/>
      <c r="AH71" s="95"/>
      <c r="AI71" s="93"/>
      <c r="AJ71" s="94"/>
      <c r="AK71" s="95"/>
      <c r="AL71" s="93"/>
      <c r="AM71" s="94"/>
      <c r="AN71" s="95"/>
      <c r="AO71" s="96">
        <f t="shared" si="4"/>
        <v>0</v>
      </c>
      <c r="AP71" s="97">
        <f t="shared" si="4"/>
        <v>0</v>
      </c>
      <c r="AQ71" s="98">
        <f t="shared" si="4"/>
        <v>0</v>
      </c>
      <c r="AR71" s="68">
        <f t="shared" si="5"/>
        <v>0</v>
      </c>
      <c r="AS71" s="69"/>
      <c r="AT71" s="69"/>
      <c r="AU71" s="69"/>
      <c r="AV71" s="69"/>
    </row>
    <row r="72" spans="1:48" s="70" customFormat="1" ht="15" hidden="1" thickBot="1" thickTop="1">
      <c r="A72" s="69"/>
      <c r="B72" s="205" t="s">
        <v>128</v>
      </c>
      <c r="C72" s="208"/>
      <c r="D72" s="209"/>
      <c r="E72" s="99">
        <f aca="true" t="shared" si="7" ref="E72:AQ72">SUM(E37:E71)</f>
        <v>0</v>
      </c>
      <c r="F72" s="100">
        <f t="shared" si="7"/>
        <v>0</v>
      </c>
      <c r="G72" s="101">
        <f t="shared" si="7"/>
        <v>0</v>
      </c>
      <c r="H72" s="102">
        <f t="shared" si="7"/>
        <v>0</v>
      </c>
      <c r="I72" s="100">
        <f t="shared" si="7"/>
        <v>0</v>
      </c>
      <c r="J72" s="103">
        <f t="shared" si="7"/>
        <v>0</v>
      </c>
      <c r="K72" s="102">
        <f t="shared" si="7"/>
        <v>0</v>
      </c>
      <c r="L72" s="100">
        <f t="shared" si="7"/>
        <v>0</v>
      </c>
      <c r="M72" s="103">
        <f t="shared" si="7"/>
        <v>0</v>
      </c>
      <c r="N72" s="102">
        <f t="shared" si="7"/>
        <v>0</v>
      </c>
      <c r="O72" s="100">
        <f t="shared" si="7"/>
        <v>0</v>
      </c>
      <c r="P72" s="103">
        <f t="shared" si="7"/>
        <v>0</v>
      </c>
      <c r="Q72" s="102">
        <f t="shared" si="7"/>
        <v>0</v>
      </c>
      <c r="R72" s="100">
        <f t="shared" si="7"/>
        <v>0</v>
      </c>
      <c r="S72" s="103">
        <f t="shared" si="7"/>
        <v>0</v>
      </c>
      <c r="T72" s="102">
        <f t="shared" si="7"/>
        <v>0</v>
      </c>
      <c r="U72" s="100">
        <f t="shared" si="7"/>
        <v>0</v>
      </c>
      <c r="V72" s="103">
        <f t="shared" si="7"/>
        <v>0</v>
      </c>
      <c r="W72" s="102">
        <f t="shared" si="7"/>
        <v>0</v>
      </c>
      <c r="X72" s="100">
        <f t="shared" si="7"/>
        <v>0</v>
      </c>
      <c r="Y72" s="103">
        <f t="shared" si="7"/>
        <v>0</v>
      </c>
      <c r="Z72" s="102">
        <f t="shared" si="7"/>
        <v>0</v>
      </c>
      <c r="AA72" s="100">
        <f t="shared" si="7"/>
        <v>0</v>
      </c>
      <c r="AB72" s="103">
        <f t="shared" si="7"/>
        <v>0</v>
      </c>
      <c r="AC72" s="102">
        <f t="shared" si="7"/>
        <v>0</v>
      </c>
      <c r="AD72" s="100">
        <f t="shared" si="7"/>
        <v>0</v>
      </c>
      <c r="AE72" s="103">
        <f t="shared" si="7"/>
        <v>0</v>
      </c>
      <c r="AF72" s="102">
        <f t="shared" si="7"/>
        <v>0</v>
      </c>
      <c r="AG72" s="100">
        <f t="shared" si="7"/>
        <v>0</v>
      </c>
      <c r="AH72" s="103">
        <f t="shared" si="7"/>
        <v>0</v>
      </c>
      <c r="AI72" s="102">
        <f t="shared" si="7"/>
        <v>0</v>
      </c>
      <c r="AJ72" s="100">
        <f t="shared" si="7"/>
        <v>0</v>
      </c>
      <c r="AK72" s="101">
        <f t="shared" si="7"/>
        <v>0</v>
      </c>
      <c r="AL72" s="102">
        <f t="shared" si="7"/>
        <v>0</v>
      </c>
      <c r="AM72" s="100">
        <f t="shared" si="7"/>
        <v>0</v>
      </c>
      <c r="AN72" s="104">
        <f t="shared" si="7"/>
        <v>0</v>
      </c>
      <c r="AO72" s="105">
        <f t="shared" si="7"/>
        <v>0</v>
      </c>
      <c r="AP72" s="100">
        <f t="shared" si="7"/>
        <v>0</v>
      </c>
      <c r="AQ72" s="106">
        <f t="shared" si="7"/>
        <v>0</v>
      </c>
      <c r="AR72" s="68"/>
      <c r="AS72" s="69"/>
      <c r="AT72" s="69"/>
      <c r="AU72" s="69"/>
      <c r="AV72" s="69"/>
    </row>
    <row r="73" spans="1:48" s="70" customFormat="1" ht="13.5">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8"/>
      <c r="AS73" s="69"/>
      <c r="AT73" s="69"/>
      <c r="AU73" s="69"/>
      <c r="AV73" s="69"/>
    </row>
    <row r="74" spans="1:48" s="70" customFormat="1" ht="13.5" hidden="1">
      <c r="A74" s="69"/>
      <c r="B74" s="69"/>
      <c r="C74" s="69"/>
      <c r="D74" s="69">
        <f>COUNTIF(D37:D71,"時給")+COUNTIF(D16:D35,"時給")</f>
        <v>1</v>
      </c>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c r="AQ74" s="69"/>
      <c r="AR74" s="68"/>
      <c r="AS74" s="69"/>
      <c r="AT74" s="69"/>
      <c r="AU74" s="69"/>
      <c r="AV74" s="69"/>
    </row>
    <row r="75" spans="1:48" s="70" customFormat="1" ht="14.25" thickBo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8"/>
      <c r="AS75" s="69"/>
      <c r="AT75" s="69"/>
      <c r="AU75" s="69"/>
      <c r="AV75" s="69"/>
    </row>
    <row r="76" spans="2:43" s="33" customFormat="1" ht="13.5">
      <c r="B76" s="210" t="s">
        <v>129</v>
      </c>
      <c r="C76" s="211"/>
      <c r="D76" s="211"/>
      <c r="E76" s="211"/>
      <c r="F76" s="211"/>
      <c r="G76" s="211"/>
      <c r="H76" s="211"/>
      <c r="I76" s="211"/>
      <c r="J76" s="211"/>
      <c r="K76" s="211"/>
      <c r="L76" s="212"/>
      <c r="M76" s="213" t="s">
        <v>130</v>
      </c>
      <c r="N76" s="214"/>
      <c r="O76" s="214"/>
      <c r="P76" s="214"/>
      <c r="Q76" s="214"/>
      <c r="R76" s="214"/>
      <c r="S76" s="214"/>
      <c r="T76" s="214"/>
      <c r="U76" s="214"/>
      <c r="V76" s="214"/>
      <c r="W76" s="215"/>
      <c r="X76" s="216"/>
      <c r="Y76" s="210" t="s">
        <v>131</v>
      </c>
      <c r="Z76" s="217"/>
      <c r="AA76" s="217"/>
      <c r="AB76" s="217"/>
      <c r="AC76" s="217"/>
      <c r="AD76" s="217"/>
      <c r="AE76" s="217"/>
      <c r="AF76" s="217"/>
      <c r="AG76" s="218"/>
      <c r="AH76" s="219" t="s">
        <v>132</v>
      </c>
      <c r="AI76" s="211"/>
      <c r="AJ76" s="211"/>
      <c r="AK76" s="211"/>
      <c r="AL76" s="220"/>
      <c r="AM76" s="219" t="s">
        <v>133</v>
      </c>
      <c r="AN76" s="211"/>
      <c r="AO76" s="211"/>
      <c r="AP76" s="211"/>
      <c r="AQ76" s="220"/>
    </row>
    <row r="77" spans="2:43" s="33" customFormat="1" ht="17.25" customHeight="1">
      <c r="B77" s="221" t="s">
        <v>134</v>
      </c>
      <c r="C77" s="222"/>
      <c r="D77" s="225" t="s">
        <v>135</v>
      </c>
      <c r="E77" s="225"/>
      <c r="F77" s="226"/>
      <c r="G77" s="225" t="s">
        <v>136</v>
      </c>
      <c r="H77" s="225"/>
      <c r="I77" s="226"/>
      <c r="J77" s="225" t="s">
        <v>137</v>
      </c>
      <c r="K77" s="227"/>
      <c r="L77" s="228"/>
      <c r="M77" s="229" t="s">
        <v>138</v>
      </c>
      <c r="N77" s="225"/>
      <c r="O77" s="226"/>
      <c r="P77" s="225" t="s">
        <v>139</v>
      </c>
      <c r="Q77" s="225"/>
      <c r="R77" s="226"/>
      <c r="S77" s="225" t="s">
        <v>140</v>
      </c>
      <c r="T77" s="225"/>
      <c r="U77" s="226"/>
      <c r="V77" s="225" t="s">
        <v>141</v>
      </c>
      <c r="W77" s="227"/>
      <c r="X77" s="228"/>
      <c r="Y77" s="231" t="s">
        <v>142</v>
      </c>
      <c r="Z77" s="225"/>
      <c r="AA77" s="226"/>
      <c r="AB77" s="225" t="s">
        <v>143</v>
      </c>
      <c r="AC77" s="225"/>
      <c r="AD77" s="226"/>
      <c r="AE77" s="232" t="s">
        <v>144</v>
      </c>
      <c r="AF77" s="233"/>
      <c r="AG77" s="222"/>
      <c r="AH77" s="236" t="s">
        <v>145</v>
      </c>
      <c r="AI77" s="237"/>
      <c r="AJ77" s="237"/>
      <c r="AK77" s="237"/>
      <c r="AL77" s="238"/>
      <c r="AM77" s="236" t="s">
        <v>146</v>
      </c>
      <c r="AN77" s="237"/>
      <c r="AO77" s="237"/>
      <c r="AP77" s="237"/>
      <c r="AQ77" s="238"/>
    </row>
    <row r="78" spans="2:43" s="33" customFormat="1" ht="27.75" customHeight="1">
      <c r="B78" s="223"/>
      <c r="C78" s="224"/>
      <c r="D78" s="226"/>
      <c r="E78" s="226"/>
      <c r="F78" s="226"/>
      <c r="G78" s="226"/>
      <c r="H78" s="226"/>
      <c r="I78" s="226"/>
      <c r="J78" s="227"/>
      <c r="K78" s="227"/>
      <c r="L78" s="228"/>
      <c r="M78" s="230"/>
      <c r="N78" s="226"/>
      <c r="O78" s="226"/>
      <c r="P78" s="226"/>
      <c r="Q78" s="226"/>
      <c r="R78" s="226"/>
      <c r="S78" s="226"/>
      <c r="T78" s="226"/>
      <c r="U78" s="226"/>
      <c r="V78" s="227"/>
      <c r="W78" s="227"/>
      <c r="X78" s="228"/>
      <c r="Y78" s="230"/>
      <c r="Z78" s="226"/>
      <c r="AA78" s="226"/>
      <c r="AB78" s="226"/>
      <c r="AC78" s="226"/>
      <c r="AD78" s="226"/>
      <c r="AE78" s="234"/>
      <c r="AF78" s="235"/>
      <c r="AG78" s="224"/>
      <c r="AH78" s="239"/>
      <c r="AI78" s="240"/>
      <c r="AJ78" s="240"/>
      <c r="AK78" s="240"/>
      <c r="AL78" s="241"/>
      <c r="AM78" s="239"/>
      <c r="AN78" s="240"/>
      <c r="AO78" s="240"/>
      <c r="AP78" s="240"/>
      <c r="AQ78" s="241"/>
    </row>
    <row r="79" spans="2:43" s="70" customFormat="1" ht="14.25" customHeight="1">
      <c r="B79" s="242">
        <f>SUMIF($D$16:$D$35,$AU$17,$AR$16:$AR$35)</f>
        <v>1</v>
      </c>
      <c r="C79" s="243"/>
      <c r="D79" s="246">
        <f>SUMIF($D$16:$D$71,$AU$17,$AP$16:$AP$71)</f>
        <v>20</v>
      </c>
      <c r="E79" s="246"/>
      <c r="F79" s="247"/>
      <c r="G79" s="246">
        <f>SUMIF($D$16:$D$71,$AU$17,$AQ$16:$AQ$71)</f>
        <v>3000</v>
      </c>
      <c r="H79" s="246"/>
      <c r="I79" s="247"/>
      <c r="J79" s="246">
        <f>ROUND(G79/D79,0)</f>
        <v>150</v>
      </c>
      <c r="K79" s="249"/>
      <c r="L79" s="250"/>
      <c r="M79" s="253">
        <f>SUMIF($D$16:$D$71,$AU$16,$AO$16:$AO$71)</f>
        <v>10</v>
      </c>
      <c r="N79" s="254"/>
      <c r="O79" s="255"/>
      <c r="P79" s="246">
        <f>SUMIF($D$16:$D$71,$AU$16,$AP$16:$AP$71)</f>
        <v>50</v>
      </c>
      <c r="Q79" s="246"/>
      <c r="R79" s="247"/>
      <c r="S79" s="263">
        <f>SUMIF($D$16:$D$71,$AU$16,$AQ$16:$AQ$71)</f>
        <v>10000</v>
      </c>
      <c r="T79" s="263"/>
      <c r="U79" s="264"/>
      <c r="V79" s="246">
        <f>ROUND(S79/P79,0)</f>
        <v>200</v>
      </c>
      <c r="W79" s="249"/>
      <c r="X79" s="250"/>
      <c r="Y79" s="253">
        <f>SUMIF($D$16:$D$71,$AU$15,$AP$16:$AP$71)</f>
        <v>5</v>
      </c>
      <c r="Z79" s="254"/>
      <c r="AA79" s="255"/>
      <c r="AB79" s="246">
        <f>SUMIF($D$16:$D$71,$AU$15,$AQ$16:$AQ$71)</f>
        <v>45000</v>
      </c>
      <c r="AC79" s="246"/>
      <c r="AD79" s="247"/>
      <c r="AE79" s="266">
        <f>ROUND(AB79/Y79,0)</f>
        <v>9000</v>
      </c>
      <c r="AF79" s="267"/>
      <c r="AG79" s="243"/>
      <c r="AH79" s="270">
        <f>ROUND((G79+S79+AB79)/(D79+P79+Y79),0)</f>
        <v>773</v>
      </c>
      <c r="AI79" s="267"/>
      <c r="AJ79" s="267"/>
      <c r="AK79" s="267"/>
      <c r="AL79" s="271"/>
      <c r="AM79" s="270">
        <f>ROUND((G79+S79)/(B79+M79),0)</f>
        <v>1182</v>
      </c>
      <c r="AN79" s="267"/>
      <c r="AO79" s="267"/>
      <c r="AP79" s="267"/>
      <c r="AQ79" s="271"/>
    </row>
    <row r="80" spans="2:43" s="70" customFormat="1" ht="14.25" customHeight="1" thickBot="1">
      <c r="B80" s="244"/>
      <c r="C80" s="245"/>
      <c r="D80" s="248"/>
      <c r="E80" s="248"/>
      <c r="F80" s="248"/>
      <c r="G80" s="248"/>
      <c r="H80" s="248"/>
      <c r="I80" s="248"/>
      <c r="J80" s="251"/>
      <c r="K80" s="251"/>
      <c r="L80" s="252"/>
      <c r="M80" s="256"/>
      <c r="N80" s="257"/>
      <c r="O80" s="257"/>
      <c r="P80" s="248"/>
      <c r="Q80" s="248"/>
      <c r="R80" s="248"/>
      <c r="S80" s="265"/>
      <c r="T80" s="265"/>
      <c r="U80" s="265"/>
      <c r="V80" s="251"/>
      <c r="W80" s="251"/>
      <c r="X80" s="252"/>
      <c r="Y80" s="256"/>
      <c r="Z80" s="257"/>
      <c r="AA80" s="257"/>
      <c r="AB80" s="248"/>
      <c r="AC80" s="248"/>
      <c r="AD80" s="248"/>
      <c r="AE80" s="268"/>
      <c r="AF80" s="269"/>
      <c r="AG80" s="245"/>
      <c r="AH80" s="244"/>
      <c r="AI80" s="269"/>
      <c r="AJ80" s="269"/>
      <c r="AK80" s="269"/>
      <c r="AL80" s="272"/>
      <c r="AM80" s="244"/>
      <c r="AN80" s="269"/>
      <c r="AO80" s="269"/>
      <c r="AP80" s="269"/>
      <c r="AQ80" s="272"/>
    </row>
    <row r="81" spans="2:45" s="70" customFormat="1" ht="30" customHeight="1" thickBot="1">
      <c r="B81" s="276" t="s">
        <v>147</v>
      </c>
      <c r="C81" s="259"/>
      <c r="D81" s="259"/>
      <c r="E81" s="259"/>
      <c r="F81" s="259"/>
      <c r="G81" s="277">
        <f>ROUND(G79/B79,0)</f>
        <v>3000</v>
      </c>
      <c r="H81" s="277"/>
      <c r="I81" s="278"/>
      <c r="J81" s="258" t="s">
        <v>80</v>
      </c>
      <c r="K81" s="259"/>
      <c r="L81" s="260"/>
      <c r="M81" s="258" t="s">
        <v>148</v>
      </c>
      <c r="N81" s="259"/>
      <c r="O81" s="259"/>
      <c r="P81" s="259"/>
      <c r="Q81" s="259"/>
      <c r="R81" s="259"/>
      <c r="S81" s="277">
        <f>ROUND(S79/M79,0)</f>
        <v>1000</v>
      </c>
      <c r="T81" s="277"/>
      <c r="U81" s="278"/>
      <c r="V81" s="258" t="s">
        <v>80</v>
      </c>
      <c r="W81" s="259"/>
      <c r="X81" s="260"/>
      <c r="Y81" s="107"/>
      <c r="Z81" s="108"/>
      <c r="AA81" s="108"/>
      <c r="AB81" s="108"/>
      <c r="AC81" s="108"/>
      <c r="AD81" s="108"/>
      <c r="AE81" s="108"/>
      <c r="AM81" s="261" t="s">
        <v>149</v>
      </c>
      <c r="AN81" s="262"/>
      <c r="AO81" s="262"/>
      <c r="AP81" s="262"/>
      <c r="AQ81" s="262"/>
      <c r="AS81" s="118"/>
    </row>
    <row r="82" spans="1:31" s="3" customFormat="1" ht="9.75" customHeight="1">
      <c r="A82" s="110"/>
      <c r="B82" s="110"/>
      <c r="C82" s="110"/>
      <c r="D82" s="111"/>
      <c r="E82" s="111"/>
      <c r="F82" s="111"/>
      <c r="G82" s="111"/>
      <c r="H82" s="111"/>
      <c r="I82" s="111"/>
      <c r="J82" s="111"/>
      <c r="K82" s="111"/>
      <c r="L82" s="111"/>
      <c r="M82" s="111"/>
      <c r="N82" s="111"/>
      <c r="O82" s="111"/>
      <c r="P82" s="111"/>
      <c r="Q82" s="111"/>
      <c r="R82" s="111"/>
      <c r="S82" s="111"/>
      <c r="T82" s="111"/>
      <c r="U82" s="111"/>
      <c r="V82" s="111"/>
      <c r="W82" s="111"/>
      <c r="X82" s="111"/>
      <c r="Y82" s="112"/>
      <c r="Z82" s="112"/>
      <c r="AA82" s="112"/>
      <c r="AB82" s="112"/>
      <c r="AC82" s="112"/>
      <c r="AD82" s="112"/>
      <c r="AE82" s="112"/>
    </row>
    <row r="83" spans="1:34" s="114" customFormat="1" ht="25.5" customHeight="1">
      <c r="A83" s="113"/>
      <c r="B83" s="274" t="s">
        <v>170</v>
      </c>
      <c r="C83" s="274"/>
      <c r="D83" s="274"/>
      <c r="E83" s="274"/>
      <c r="F83" s="274"/>
      <c r="G83" s="274"/>
      <c r="H83" s="274"/>
      <c r="I83" s="274"/>
      <c r="J83" s="274"/>
      <c r="K83" s="274"/>
      <c r="L83" s="274"/>
      <c r="M83" s="274"/>
      <c r="N83" s="274"/>
      <c r="O83" s="274"/>
      <c r="P83" s="274"/>
      <c r="Q83" s="274"/>
      <c r="R83" s="274"/>
      <c r="S83" s="274"/>
      <c r="T83" s="274"/>
      <c r="U83" s="274"/>
      <c r="V83" s="274"/>
      <c r="W83" s="274"/>
      <c r="X83" s="274"/>
      <c r="Y83" s="274"/>
      <c r="Z83" s="274"/>
      <c r="AA83" s="274"/>
      <c r="AB83" s="274"/>
      <c r="AC83" s="274"/>
      <c r="AD83" s="274"/>
      <c r="AE83" s="274"/>
      <c r="AF83" s="274"/>
      <c r="AG83" s="274"/>
      <c r="AH83" s="274"/>
    </row>
    <row r="84" spans="1:31" s="114" customFormat="1" ht="25.5" customHeight="1">
      <c r="A84" s="113"/>
      <c r="B84" s="275" t="s">
        <v>153</v>
      </c>
      <c r="C84" s="274"/>
      <c r="D84" s="274"/>
      <c r="E84" s="274"/>
      <c r="F84" s="274"/>
      <c r="G84" s="274"/>
      <c r="H84" s="274"/>
      <c r="I84" s="274"/>
      <c r="J84" s="274"/>
      <c r="K84" s="274"/>
      <c r="L84" s="274"/>
      <c r="M84" s="274"/>
      <c r="N84" s="274"/>
      <c r="O84" s="274"/>
      <c r="P84" s="274"/>
      <c r="Q84" s="274"/>
      <c r="R84" s="274"/>
      <c r="S84" s="274"/>
      <c r="T84" s="274"/>
      <c r="U84" s="274"/>
      <c r="V84" s="274"/>
      <c r="W84" s="274"/>
      <c r="X84" s="274"/>
      <c r="Y84" s="274"/>
      <c r="Z84" s="274"/>
      <c r="AA84" s="274"/>
      <c r="AB84" s="274"/>
      <c r="AC84" s="274"/>
      <c r="AD84" s="274"/>
      <c r="AE84" s="115"/>
    </row>
    <row r="85" spans="1:39" s="114" customFormat="1" ht="25.5" customHeight="1">
      <c r="A85" s="113"/>
      <c r="B85" s="273" t="s">
        <v>154</v>
      </c>
      <c r="C85" s="273"/>
      <c r="D85" s="273"/>
      <c r="E85" s="273"/>
      <c r="F85" s="273"/>
      <c r="G85" s="273"/>
      <c r="H85" s="273"/>
      <c r="I85" s="273"/>
      <c r="J85" s="273"/>
      <c r="K85" s="273"/>
      <c r="L85" s="273"/>
      <c r="M85" s="273"/>
      <c r="N85" s="273"/>
      <c r="O85" s="273"/>
      <c r="P85" s="273"/>
      <c r="Q85" s="273"/>
      <c r="R85" s="273"/>
      <c r="S85" s="273"/>
      <c r="T85" s="273"/>
      <c r="U85" s="273"/>
      <c r="V85" s="273"/>
      <c r="W85" s="273"/>
      <c r="X85" s="273"/>
      <c r="Y85" s="273"/>
      <c r="Z85" s="273"/>
      <c r="AA85" s="273"/>
      <c r="AB85" s="273"/>
      <c r="AC85" s="273"/>
      <c r="AD85" s="273"/>
      <c r="AE85" s="273"/>
      <c r="AF85" s="273"/>
      <c r="AG85" s="273"/>
      <c r="AH85" s="273"/>
      <c r="AI85" s="273"/>
      <c r="AJ85" s="273"/>
      <c r="AK85" s="273"/>
      <c r="AL85" s="273"/>
      <c r="AM85" s="273"/>
    </row>
    <row r="86" spans="1:39" s="3" customFormat="1" ht="22.5" customHeight="1">
      <c r="A86" s="116"/>
      <c r="B86" s="273" t="s">
        <v>171</v>
      </c>
      <c r="C86" s="273"/>
      <c r="D86" s="273"/>
      <c r="E86" s="273"/>
      <c r="F86" s="273"/>
      <c r="G86" s="273"/>
      <c r="H86" s="273"/>
      <c r="I86" s="273"/>
      <c r="J86" s="273"/>
      <c r="K86" s="273"/>
      <c r="L86" s="273"/>
      <c r="M86" s="273"/>
      <c r="N86" s="273"/>
      <c r="O86" s="273"/>
      <c r="P86" s="273"/>
      <c r="Q86" s="273"/>
      <c r="R86" s="273"/>
      <c r="S86" s="273"/>
      <c r="T86" s="273"/>
      <c r="U86" s="273"/>
      <c r="V86" s="273"/>
      <c r="W86" s="273"/>
      <c r="X86" s="273"/>
      <c r="Y86" s="273"/>
      <c r="Z86" s="273"/>
      <c r="AA86" s="273"/>
      <c r="AB86" s="273"/>
      <c r="AC86" s="273"/>
      <c r="AD86" s="273"/>
      <c r="AE86" s="273"/>
      <c r="AF86" s="273"/>
      <c r="AG86" s="273"/>
      <c r="AH86" s="273"/>
      <c r="AI86" s="273"/>
      <c r="AJ86" s="273"/>
      <c r="AK86" s="273"/>
      <c r="AL86" s="273"/>
      <c r="AM86" s="273"/>
    </row>
    <row r="87" spans="1:31" s="3" customFormat="1" ht="22.5" customHeight="1">
      <c r="A87" s="116"/>
      <c r="B87" s="116"/>
      <c r="C87" s="116"/>
      <c r="D87" s="117"/>
      <c r="E87" s="117"/>
      <c r="F87" s="117"/>
      <c r="G87" s="117"/>
      <c r="H87" s="117"/>
      <c r="I87" s="117"/>
      <c r="J87" s="117"/>
      <c r="K87" s="117"/>
      <c r="L87" s="117"/>
      <c r="M87" s="117"/>
      <c r="N87" s="117"/>
      <c r="O87" s="117"/>
      <c r="P87" s="117"/>
      <c r="Q87" s="117"/>
      <c r="R87" s="117"/>
      <c r="S87" s="117"/>
      <c r="T87" s="117"/>
      <c r="U87" s="117"/>
      <c r="V87" s="117"/>
      <c r="W87" s="117"/>
      <c r="X87" s="117"/>
      <c r="Y87" s="117"/>
      <c r="Z87" s="117"/>
      <c r="AA87" s="117"/>
      <c r="AB87" s="117"/>
      <c r="AC87" s="117"/>
      <c r="AD87" s="117"/>
      <c r="AE87" s="117"/>
    </row>
    <row r="88" spans="1:31" s="3" customFormat="1" ht="22.5" customHeight="1">
      <c r="A88" s="116"/>
      <c r="B88" s="116"/>
      <c r="C88" s="116"/>
      <c r="D88" s="117"/>
      <c r="E88" s="117"/>
      <c r="F88" s="117"/>
      <c r="G88" s="117"/>
      <c r="H88" s="117"/>
      <c r="I88" s="117"/>
      <c r="J88" s="117"/>
      <c r="K88" s="117"/>
      <c r="L88" s="117"/>
      <c r="M88" s="117"/>
      <c r="N88" s="117"/>
      <c r="O88" s="117"/>
      <c r="P88" s="117"/>
      <c r="Q88" s="117"/>
      <c r="R88" s="117"/>
      <c r="S88" s="117"/>
      <c r="T88" s="117"/>
      <c r="U88" s="117"/>
      <c r="V88" s="117"/>
      <c r="W88" s="117"/>
      <c r="X88" s="117"/>
      <c r="Y88" s="117"/>
      <c r="Z88" s="117"/>
      <c r="AA88" s="117"/>
      <c r="AB88" s="117"/>
      <c r="AC88" s="117"/>
      <c r="AD88" s="117"/>
      <c r="AE88" s="117"/>
    </row>
  </sheetData>
  <sheetProtection/>
  <mergeCells count="135">
    <mergeCell ref="A6:G6"/>
    <mergeCell ref="J6:K6"/>
    <mergeCell ref="F1:AC1"/>
    <mergeCell ref="A2:E2"/>
    <mergeCell ref="F2:U2"/>
    <mergeCell ref="V2:Y2"/>
    <mergeCell ref="Z2:AE2"/>
    <mergeCell ref="A3:H3"/>
    <mergeCell ref="J3:K3"/>
    <mergeCell ref="V3:Y3"/>
    <mergeCell ref="J4:L4"/>
    <mergeCell ref="N4:AC4"/>
    <mergeCell ref="A5:G5"/>
    <mergeCell ref="J5:K5"/>
    <mergeCell ref="A4:I4"/>
    <mergeCell ref="Z3:AE3"/>
    <mergeCell ref="A13:C15"/>
    <mergeCell ref="D13:D15"/>
    <mergeCell ref="A7:G7"/>
    <mergeCell ref="J7:K7"/>
    <mergeCell ref="A8:G8"/>
    <mergeCell ref="J8:K8"/>
    <mergeCell ref="A10:G10"/>
    <mergeCell ref="J10:K10"/>
    <mergeCell ref="A9:G9"/>
    <mergeCell ref="J9:K9"/>
    <mergeCell ref="Z14:AA14"/>
    <mergeCell ref="AB14:AB15"/>
    <mergeCell ref="AF13:AH13"/>
    <mergeCell ref="AI13:AK13"/>
    <mergeCell ref="AA6:AB7"/>
    <mergeCell ref="A11:G11"/>
    <mergeCell ref="J11:K11"/>
    <mergeCell ref="E13:G13"/>
    <mergeCell ref="H13:J13"/>
    <mergeCell ref="K13:M13"/>
    <mergeCell ref="Z13:AB13"/>
    <mergeCell ref="N13:P13"/>
    <mergeCell ref="Q13:S13"/>
    <mergeCell ref="AC13:AE13"/>
    <mergeCell ref="T13:V13"/>
    <mergeCell ref="W13:Y13"/>
    <mergeCell ref="AL13:AN13"/>
    <mergeCell ref="AO13:AQ13"/>
    <mergeCell ref="E14:F14"/>
    <mergeCell ref="G14:G15"/>
    <mergeCell ref="H14:I14"/>
    <mergeCell ref="J14:J15"/>
    <mergeCell ref="K14:L14"/>
    <mergeCell ref="M14:M15"/>
    <mergeCell ref="AN14:AN15"/>
    <mergeCell ref="AO14:AP14"/>
    <mergeCell ref="AQ14:AQ15"/>
    <mergeCell ref="B16:C16"/>
    <mergeCell ref="B17:C17"/>
    <mergeCell ref="Q14:R14"/>
    <mergeCell ref="S14:S15"/>
    <mergeCell ref="T14:U14"/>
    <mergeCell ref="AK14:AK15"/>
    <mergeCell ref="AL14:AM14"/>
    <mergeCell ref="N14:O14"/>
    <mergeCell ref="P14:P15"/>
    <mergeCell ref="B18:C18"/>
    <mergeCell ref="AE14:AE15"/>
    <mergeCell ref="AF14:AG14"/>
    <mergeCell ref="AH14:AH15"/>
    <mergeCell ref="AI14:AJ14"/>
    <mergeCell ref="B19:C19"/>
    <mergeCell ref="AC14:AD14"/>
    <mergeCell ref="V14:V15"/>
    <mergeCell ref="W14:X14"/>
    <mergeCell ref="Y14:Y15"/>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A36:D36"/>
    <mergeCell ref="B72:D72"/>
    <mergeCell ref="Y77:AA78"/>
    <mergeCell ref="AB77:AD78"/>
    <mergeCell ref="AE77:AG78"/>
    <mergeCell ref="AH77:AL78"/>
    <mergeCell ref="B77:C78"/>
    <mergeCell ref="G77:I78"/>
    <mergeCell ref="J77:L78"/>
    <mergeCell ref="M77:O78"/>
    <mergeCell ref="P77:R78"/>
    <mergeCell ref="B76:L76"/>
    <mergeCell ref="M76:X76"/>
    <mergeCell ref="Y76:AG76"/>
    <mergeCell ref="AH76:AL76"/>
    <mergeCell ref="AM77:AQ78"/>
    <mergeCell ref="B79:C80"/>
    <mergeCell ref="D79:F80"/>
    <mergeCell ref="G79:I80"/>
    <mergeCell ref="J79:L80"/>
    <mergeCell ref="AM76:AQ76"/>
    <mergeCell ref="M79:O80"/>
    <mergeCell ref="P79:R80"/>
    <mergeCell ref="S77:U78"/>
    <mergeCell ref="V77:X78"/>
    <mergeCell ref="D77:F78"/>
    <mergeCell ref="J81:L81"/>
    <mergeCell ref="M81:R81"/>
    <mergeCell ref="S81:U81"/>
    <mergeCell ref="V81:X81"/>
    <mergeCell ref="AM81:AQ81"/>
    <mergeCell ref="S79:U80"/>
    <mergeCell ref="V79:X80"/>
    <mergeCell ref="Y79:AA80"/>
    <mergeCell ref="AB79:AD80"/>
    <mergeCell ref="AE79:AG80"/>
    <mergeCell ref="AH79:AL80"/>
    <mergeCell ref="AA8:AB9"/>
    <mergeCell ref="B86:AM86"/>
    <mergeCell ref="AI6:AJ6"/>
    <mergeCell ref="AI7:AJ7"/>
    <mergeCell ref="B83:AH83"/>
    <mergeCell ref="B84:AD84"/>
    <mergeCell ref="B85:AM85"/>
    <mergeCell ref="AM79:AQ80"/>
    <mergeCell ref="B81:F81"/>
    <mergeCell ref="G81:I81"/>
  </mergeCells>
  <conditionalFormatting sqref="J5:K6">
    <cfRule type="cellIs" priority="89" dxfId="97" operator="equal" stopIfTrue="1">
      <formula>0</formula>
    </cfRule>
  </conditionalFormatting>
  <conditionalFormatting sqref="B79 Y79:AD80 M79:U80 D79:I80 AP72">
    <cfRule type="cellIs" priority="85" dxfId="97" operator="equal" stopIfTrue="1">
      <formula>0</formula>
    </cfRule>
  </conditionalFormatting>
  <conditionalFormatting sqref="AI7">
    <cfRule type="expression" priority="45" dxfId="97" stopIfTrue="1">
      <formula>$J$7=0</formula>
    </cfRule>
  </conditionalFormatting>
  <conditionalFormatting sqref="AH7">
    <cfRule type="expression" priority="43" dxfId="97" stopIfTrue="1">
      <formula>$J$7=0</formula>
    </cfRule>
  </conditionalFormatting>
  <conditionalFormatting sqref="AH6">
    <cfRule type="expression" priority="41" dxfId="97" stopIfTrue="1">
      <formula>$J$7=0</formula>
    </cfRule>
  </conditionalFormatting>
  <conditionalFormatting sqref="AH6">
    <cfRule type="expression" priority="40" dxfId="97" stopIfTrue="1">
      <formula>$J$7=0</formula>
    </cfRule>
  </conditionalFormatting>
  <conditionalFormatting sqref="AP6">
    <cfRule type="expression" priority="39" dxfId="97" stopIfTrue="1">
      <formula>$J$7=0</formula>
    </cfRule>
  </conditionalFormatting>
  <conditionalFormatting sqref="AP6">
    <cfRule type="expression" priority="38" dxfId="97" stopIfTrue="1">
      <formula>$J$7=0</formula>
    </cfRule>
  </conditionalFormatting>
  <conditionalFormatting sqref="Z9">
    <cfRule type="expression" priority="32" dxfId="97" stopIfTrue="1">
      <formula>$J$7=0</formula>
    </cfRule>
  </conditionalFormatting>
  <conditionalFormatting sqref="S6">
    <cfRule type="expression" priority="64" dxfId="97" stopIfTrue="1">
      <formula>$J$7=0</formula>
    </cfRule>
  </conditionalFormatting>
  <conditionalFormatting sqref="AI8">
    <cfRule type="expression" priority="63" dxfId="97" stopIfTrue="1">
      <formula>$J$5=0</formula>
    </cfRule>
  </conditionalFormatting>
  <conditionalFormatting sqref="S9:S11">
    <cfRule type="expression" priority="62" dxfId="97" stopIfTrue="1">
      <formula>$J$7=0</formula>
    </cfRule>
  </conditionalFormatting>
  <conditionalFormatting sqref="Z6">
    <cfRule type="expression" priority="61" dxfId="97" stopIfTrue="1">
      <formula>$J$7=0</formula>
    </cfRule>
  </conditionalFormatting>
  <conditionalFormatting sqref="AI6">
    <cfRule type="expression" priority="60" dxfId="97" stopIfTrue="1">
      <formula>$J$7=0</formula>
    </cfRule>
  </conditionalFormatting>
  <conditionalFormatting sqref="Z6">
    <cfRule type="expression" priority="58" dxfId="97" stopIfTrue="1">
      <formula>$J$7=0</formula>
    </cfRule>
  </conditionalFormatting>
  <conditionalFormatting sqref="AP8">
    <cfRule type="expression" priority="57" dxfId="97" stopIfTrue="1">
      <formula>$J$5=0</formula>
    </cfRule>
  </conditionalFormatting>
  <conditionalFormatting sqref="Z9:Z11">
    <cfRule type="expression" priority="56" dxfId="97" stopIfTrue="1">
      <formula>$J$7=0</formula>
    </cfRule>
  </conditionalFormatting>
  <conditionalFormatting sqref="Z9">
    <cfRule type="expression" priority="55" dxfId="97" stopIfTrue="1">
      <formula>$J$5=0</formula>
    </cfRule>
  </conditionalFormatting>
  <conditionalFormatting sqref="AI8">
    <cfRule type="expression" priority="52" dxfId="97" stopIfTrue="1">
      <formula>$J$7=0</formula>
    </cfRule>
  </conditionalFormatting>
  <conditionalFormatting sqref="AP8">
    <cfRule type="expression" priority="48" dxfId="97" stopIfTrue="1">
      <formula>$J$7=0</formula>
    </cfRule>
  </conditionalFormatting>
  <conditionalFormatting sqref="AP7">
    <cfRule type="expression" priority="42" dxfId="97" stopIfTrue="1">
      <formula>$J$7=0</formula>
    </cfRule>
  </conditionalFormatting>
  <conditionalFormatting sqref="Z9">
    <cfRule type="expression" priority="37" dxfId="97" stopIfTrue="1">
      <formula>$J$5=0</formula>
    </cfRule>
  </conditionalFormatting>
  <conditionalFormatting sqref="Z10">
    <cfRule type="expression" priority="33" dxfId="97" stopIfTrue="1">
      <formula>$J$5=0</formula>
    </cfRule>
  </conditionalFormatting>
  <conditionalFormatting sqref="S8">
    <cfRule type="expression" priority="28" dxfId="97" stopIfTrue="1">
      <formula>$J$7=0</formula>
    </cfRule>
  </conditionalFormatting>
  <conditionalFormatting sqref="S8">
    <cfRule type="expression" priority="27" dxfId="97" stopIfTrue="1">
      <formula>$J$7=0</formula>
    </cfRule>
  </conditionalFormatting>
  <conditionalFormatting sqref="Z8">
    <cfRule type="expression" priority="26" dxfId="97" stopIfTrue="1">
      <formula>$J$5=0</formula>
    </cfRule>
  </conditionalFormatting>
  <conditionalFormatting sqref="Z8">
    <cfRule type="expression" priority="25" dxfId="97" stopIfTrue="1">
      <formula>$J$7=0</formula>
    </cfRule>
  </conditionalFormatting>
  <conditionalFormatting sqref="Z8">
    <cfRule type="expression" priority="24" dxfId="97" stopIfTrue="1">
      <formula>$J$7=0</formula>
    </cfRule>
  </conditionalFormatting>
  <conditionalFormatting sqref="Z8">
    <cfRule type="expression" priority="22" dxfId="97" stopIfTrue="1">
      <formula>$J$7=0</formula>
    </cfRule>
  </conditionalFormatting>
  <conditionalFormatting sqref="Z8">
    <cfRule type="expression" priority="23" dxfId="97" stopIfTrue="1">
      <formula>$J$7=0</formula>
    </cfRule>
  </conditionalFormatting>
  <conditionalFormatting sqref="AH8">
    <cfRule type="expression" priority="21" dxfId="97" stopIfTrue="1">
      <formula>$J$5=0</formula>
    </cfRule>
  </conditionalFormatting>
  <conditionalFormatting sqref="AH8">
    <cfRule type="expression" priority="20" dxfId="97" stopIfTrue="1">
      <formula>$J$7=0</formula>
    </cfRule>
  </conditionalFormatting>
  <conditionalFormatting sqref="S7">
    <cfRule type="expression" priority="19" dxfId="97" stopIfTrue="1">
      <formula>$J$7=0</formula>
    </cfRule>
  </conditionalFormatting>
  <conditionalFormatting sqref="S7">
    <cfRule type="expression" priority="18" dxfId="97" stopIfTrue="1">
      <formula>$J$7=0</formula>
    </cfRule>
  </conditionalFormatting>
  <conditionalFormatting sqref="Z7">
    <cfRule type="expression" priority="13" dxfId="97" stopIfTrue="1">
      <formula>$J$7=0</formula>
    </cfRule>
  </conditionalFormatting>
  <conditionalFormatting sqref="Z7">
    <cfRule type="expression" priority="12" dxfId="97" stopIfTrue="1">
      <formula>$J$7=0</formula>
    </cfRule>
  </conditionalFormatting>
  <conditionalFormatting sqref="Z10">
    <cfRule type="expression" priority="8" dxfId="97" stopIfTrue="1">
      <formula>$J$7=0</formula>
    </cfRule>
  </conditionalFormatting>
  <conditionalFormatting sqref="Z10">
    <cfRule type="expression" priority="11" dxfId="97" stopIfTrue="1">
      <formula>$J$5=0</formula>
    </cfRule>
  </conditionalFormatting>
  <conditionalFormatting sqref="Z10">
    <cfRule type="expression" priority="10" dxfId="97" stopIfTrue="1">
      <formula>$J$5=0</formula>
    </cfRule>
  </conditionalFormatting>
  <conditionalFormatting sqref="Z11">
    <cfRule type="expression" priority="9" dxfId="97" stopIfTrue="1">
      <formula>$J$5=0</formula>
    </cfRule>
  </conditionalFormatting>
  <conditionalFormatting sqref="S9">
    <cfRule type="expression" priority="7" dxfId="97" stopIfTrue="1">
      <formula>$J$7=0</formula>
    </cfRule>
  </conditionalFormatting>
  <conditionalFormatting sqref="S9">
    <cfRule type="expression" priority="6" dxfId="97" stopIfTrue="1">
      <formula>$J$7=0</formula>
    </cfRule>
  </conditionalFormatting>
  <conditionalFormatting sqref="Z9">
    <cfRule type="expression" priority="5" dxfId="97" stopIfTrue="1">
      <formula>$J$5=0</formula>
    </cfRule>
  </conditionalFormatting>
  <conditionalFormatting sqref="Z9">
    <cfRule type="expression" priority="4" dxfId="97" stopIfTrue="1">
      <formula>$J$7=0</formula>
    </cfRule>
  </conditionalFormatting>
  <conditionalFormatting sqref="Z9">
    <cfRule type="expression" priority="3" dxfId="97" stopIfTrue="1">
      <formula>$J$7=0</formula>
    </cfRule>
  </conditionalFormatting>
  <conditionalFormatting sqref="Z9">
    <cfRule type="expression" priority="1" dxfId="97" stopIfTrue="1">
      <formula>$J$7=0</formula>
    </cfRule>
  </conditionalFormatting>
  <conditionalFormatting sqref="Z9">
    <cfRule type="expression" priority="2" dxfId="97" stopIfTrue="1">
      <formula>$J$7=0</formula>
    </cfRule>
  </conditionalFormatting>
  <dataValidations count="7">
    <dataValidation type="list" allowBlank="1" showInputMessage="1" showErrorMessage="1" prompt="「時給」「日給」「月給」から選択してください。" sqref="D16:D35">
      <formula1>$AU$15:$AU$18</formula1>
    </dataValidation>
    <dataValidation type="decimal" operator="greaterThanOrEqual" allowBlank="1" showInputMessage="1" showErrorMessage="1" sqref="M37:M71 J37:J71 G37:G71 AN37:AN71 AK37:AK71 AH37:AH71 AE37:AE71 AB37:AB71 Y37:Y71 V37:V71 S37:S71 P37:P71 G16:G35 AN16:AN35 AK16:AK35 AH16:AH35 AE16:AE35 AB16:AB35 Y16:Y35 V16:V35 S16:S35 P16:P35 M16:M35 J16:J35">
      <formula1>0</formula1>
    </dataValidation>
    <dataValidation type="list" allowBlank="1" showInputMessage="1" showErrorMessage="1" prompt="「時給」「日給」「月給」から選択してください。" sqref="D37:D71">
      <formula1>$AU$16:$AU$19</formula1>
    </dataValidation>
    <dataValidation type="decimal" operator="greaterThanOrEqual" allowBlank="1" showInputMessage="1" showErrorMessage="1" promptTitle="就労実績" prompt="日給者は、「就労日数」及び「就労時間数」を記入。時給者及び月給者は、「就労時間数」を記入。" sqref="K37:L71 H37:I71 E37:F71 AL37:AM71 AI37:AJ71 AF37:AG71 AC37:AD71 Z37:AA71 W37:X71 T37:U71 Q37:R71 N37:O71 E16:F35 AL16:AM35 AI16:AJ35 AF16:AG35 AC16:AD35 Z16:AA35 W16:X35 T16:U35 Q16:R35 N16:O35 K16:L35 H16:I35">
      <formula1>0</formula1>
    </dataValidation>
    <dataValidation allowBlank="1" showInputMessage="1" showErrorMessage="1" imeMode="fullAlpha" sqref="Z3:AE3"/>
    <dataValidation type="list" allowBlank="1" showInputMessage="1" showErrorMessage="1" sqref="J4:L4">
      <formula1>"　,有,無"</formula1>
    </dataValidation>
    <dataValidation type="list" allowBlank="1" showInputMessage="1" showErrorMessage="1" sqref="I7:I8 I3">
      <formula1>"　,時給,日給,月給"</formula1>
    </dataValidation>
  </dataValidations>
  <hyperlinks>
    <hyperlink ref="AB10:AS10" r:id="rId1" display="大阪府最低賃金について、詳しくは「http://osaka-roudoukyoku.jsite.mhlw.go.jp/jirei_toukei/saitei_chingin/saitei.html」を参照"/>
    <hyperlink ref="AB11:AO11" r:id="rId2" display="※詳しくは「http://www.pref.osaka.jp/keikakusuishin/jyusan/kouchinjisseki.html」を参照"/>
    <hyperlink ref="N4" r:id="rId3" display="http://osaka-roudoukyoku.jsite.mhlw.go.jp/jirei_toukei/saitei_chingin/saitei.html"/>
    <hyperlink ref="N4:AC4" r:id="rId4" display="※工賃向上計画について、詳しくは「http://www.pref.osaka.jp/keikakusuishin/jyusan/index.html」を参照"/>
  </hyperlinks>
  <printOptions horizontalCentered="1"/>
  <pageMargins left="0.1968503937007874" right="0" top="0.5905511811023623" bottom="0.3937007874015748" header="0.9055118110236221" footer="0.5118110236220472"/>
  <pageSetup cellComments="asDisplayed" horizontalDpi="600" verticalDpi="600" orientation="landscape" paperSize="8" scale="69" r:id="rId8"/>
  <drawing r:id="rId7"/>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HOSTNAME</dc:creator>
  <cp:keywords/>
  <dc:description/>
  <cp:lastModifiedBy>HOSTNAME</cp:lastModifiedBy>
  <cp:lastPrinted>2017-09-21T02:34:00Z</cp:lastPrinted>
  <dcterms:created xsi:type="dcterms:W3CDTF">2015-03-24T16:04:24Z</dcterms:created>
  <dcterms:modified xsi:type="dcterms:W3CDTF">2017-09-27T02:42:32Z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