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0"/>
  </bookViews>
  <sheets>
    <sheet name="合計" sheetId="1" r:id="rId1"/>
    <sheet name="居宅介護" sheetId="2" r:id="rId2"/>
    <sheet name="行動援護" sheetId="3" r:id="rId3"/>
    <sheet name="重度障がい者等包括支援" sheetId="4" r:id="rId4"/>
  </sheets>
  <definedNames>
    <definedName name="_xlnm.Print_Area" localSheetId="1">'居宅介護'!$A$1:$Q$52</definedName>
    <definedName name="_xlnm.Print_Area" localSheetId="2">'行動援護'!$A$1:$M$52</definedName>
    <definedName name="_xlnm.Print_Area" localSheetId="0">'合計'!$A$1:$AC$51</definedName>
    <definedName name="_xlnm.Print_Area" localSheetId="3">'重度障がい者等包括支援'!$A$1:$Q$52</definedName>
    <definedName name="_xlnm.Print_Titles" localSheetId="1">'居宅介護'!$A:$A</definedName>
    <definedName name="_xlnm.Print_Titles" localSheetId="3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<sst xmlns="http://schemas.openxmlformats.org/spreadsheetml/2006/main" count="401" uniqueCount="74">
  <si>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</si>
  <si>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</si>
  <si>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</si>
  <si>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</si>
  <si>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</si>
  <si>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</si>
  <si>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</si>
  <si>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</si>
  <si>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</si>
  <si>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</si>
  <si>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</si>
  <si>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</si>
  <si>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</si>
  <si>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</si>
  <si>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</si>
  <si>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</si>
  <si>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</si>
  <si>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</si>
  <si>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</si>
  <si>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</si>
  <si>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</si>
  <si>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</si>
  <si>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</si>
  <si>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</si>
  <si>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</si>
  <si>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</si>
  <si>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</si>
  <si>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</si>
  <si>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</si>
  <si>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</si>
  <si>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</si>
  <si>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</si>
  <si>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</si>
  <si>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</si>
  <si>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</si>
  <si>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</si>
  <si>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</si>
  <si>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</si>
  <si>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</si>
  <si>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</si>
  <si>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</si>
  <si>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</si>
  <si>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</si>
  <si>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</si>
  <si>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</si>
  <si>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</si>
  <si>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</si>
  <si>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</si>
  <si>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</si>
  <si>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</si>
  <si>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</si>
  <si>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</si>
  <si>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</si>
  <si>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</si>
  <si>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</si>
  <si>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</si>
  <si>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</si>
  <si>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</si>
  <si>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重　度　訪　問　介　護（身体障がい者のみ）</t>
  </si>
  <si>
    <t>同　行　援　護（身体障がい者のみ）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</si>
  <si>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</si>
  <si>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</si>
  <si>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</si>
  <si>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　③　行動援護</t>
  </si>
  <si>
    <t>　④　重度障がい者等包括支援</t>
  </si>
  <si>
    <t>（１）訪問系サービス</t>
  </si>
  <si>
    <t>（１）訪問系サービス</t>
  </si>
  <si>
    <t>-</t>
  </si>
  <si>
    <t>-</t>
  </si>
  <si>
    <t>２６年度
見込量</t>
  </si>
  <si>
    <t>２６年度
実績値</t>
  </si>
  <si>
    <t>高石市</t>
  </si>
  <si>
    <t>箕面市</t>
  </si>
  <si>
    <t>守口市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</si>
</sst>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14" xfId="49" applyFont="1" applyFill="1" applyBorder="1" applyAlignment="1">
      <alignment vertical="center"/>
    </xf>
    <xf numFmtId="38" fontId="50" fillId="0" borderId="15" xfId="49" applyFont="1" applyFill="1" applyBorder="1" applyAlignment="1">
      <alignment vertical="center"/>
    </xf>
    <xf numFmtId="38" fontId="50" fillId="0" borderId="16" xfId="49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12" fillId="0" borderId="17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8" xfId="49" applyFont="1" applyFill="1" applyBorder="1" applyAlignment="1">
      <alignment vertical="center" shrinkToFit="1"/>
    </xf>
    <xf numFmtId="38" fontId="50" fillId="0" borderId="11" xfId="49" applyFont="1" applyFill="1" applyBorder="1" applyAlignment="1">
      <alignment vertical="center" shrinkToFit="1"/>
    </xf>
    <xf numFmtId="38" fontId="50" fillId="0" borderId="19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20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21" xfId="49" applyFont="1" applyFill="1" applyBorder="1" applyAlignment="1">
      <alignment vertical="center" shrinkToFit="1"/>
    </xf>
    <xf numFmtId="38" fontId="50" fillId="9" borderId="22" xfId="49" applyFont="1" applyFill="1" applyBorder="1" applyAlignment="1">
      <alignment horizontal="right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3" xfId="49" applyFont="1" applyFill="1" applyBorder="1" applyAlignment="1">
      <alignment vertical="center" shrinkToFit="1"/>
    </xf>
    <xf numFmtId="38" fontId="50" fillId="9" borderId="19" xfId="49" applyFont="1" applyFill="1" applyBorder="1" applyAlignment="1">
      <alignment vertical="center" shrinkToFit="1"/>
    </xf>
    <xf numFmtId="38" fontId="50" fillId="9" borderId="24" xfId="49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38" fontId="50" fillId="0" borderId="26" xfId="49" applyFont="1" applyFill="1" applyBorder="1" applyAlignment="1">
      <alignment vertical="center" shrinkToFit="1"/>
    </xf>
    <xf numFmtId="38" fontId="50" fillId="0" borderId="27" xfId="49" applyFont="1" applyFill="1" applyBorder="1" applyAlignment="1">
      <alignment vertical="center" shrinkToFit="1"/>
    </xf>
    <xf numFmtId="38" fontId="50" fillId="0" borderId="28" xfId="49" applyFont="1" applyFill="1" applyBorder="1" applyAlignment="1">
      <alignment vertical="center" shrinkToFit="1"/>
    </xf>
    <xf numFmtId="0" fontId="7" fillId="9" borderId="29" xfId="0" applyFont="1" applyFill="1" applyBorder="1" applyAlignment="1">
      <alignment horizontal="center" vertical="center" shrinkToFit="1"/>
    </xf>
    <xf numFmtId="38" fontId="50" fillId="9" borderId="30" xfId="49" applyFont="1" applyFill="1" applyBorder="1" applyAlignment="1">
      <alignment vertical="center" shrinkToFit="1"/>
    </xf>
    <xf numFmtId="38" fontId="50" fillId="9" borderId="31" xfId="49" applyFont="1" applyFill="1" applyBorder="1" applyAlignment="1">
      <alignment horizontal="right" vertical="center" shrinkToFit="1"/>
    </xf>
    <xf numFmtId="38" fontId="50" fillId="9" borderId="32" xfId="49" applyFont="1" applyFill="1" applyBorder="1" applyAlignment="1">
      <alignment vertical="center" shrinkToFit="1"/>
    </xf>
    <xf numFmtId="0" fontId="7" fillId="9" borderId="33" xfId="0" applyFont="1" applyFill="1" applyBorder="1" applyAlignment="1">
      <alignment horizontal="center" vertical="center" shrinkToFit="1"/>
    </xf>
    <xf numFmtId="38" fontId="50" fillId="9" borderId="34" xfId="49" applyFont="1" applyFill="1" applyBorder="1" applyAlignment="1">
      <alignment vertical="center" shrinkToFit="1"/>
    </xf>
    <xf numFmtId="38" fontId="50" fillId="9" borderId="14" xfId="49" applyFont="1" applyFill="1" applyBorder="1" applyAlignment="1">
      <alignment vertical="center" shrinkToFit="1"/>
    </xf>
    <xf numFmtId="0" fontId="10" fillId="36" borderId="35" xfId="0" applyFont="1" applyFill="1" applyBorder="1" applyAlignment="1">
      <alignment vertical="center" shrinkToFit="1"/>
    </xf>
    <xf numFmtId="38" fontId="51" fillId="36" borderId="35" xfId="49" applyFont="1" applyFill="1" applyBorder="1" applyAlignment="1">
      <alignment vertical="center"/>
    </xf>
    <xf numFmtId="38" fontId="51" fillId="36" borderId="36" xfId="49" applyFont="1" applyFill="1" applyBorder="1" applyAlignment="1">
      <alignment vertical="center"/>
    </xf>
    <xf numFmtId="38" fontId="51" fillId="36" borderId="37" xfId="49" applyFont="1" applyFill="1" applyBorder="1" applyAlignment="1">
      <alignment vertical="center"/>
    </xf>
    <xf numFmtId="38" fontId="51" fillId="36" borderId="38" xfId="49" applyFont="1" applyFill="1" applyBorder="1" applyAlignment="1">
      <alignment vertical="center"/>
    </xf>
    <xf numFmtId="38" fontId="51" fillId="36" borderId="39" xfId="49" applyFont="1" applyFill="1" applyBorder="1" applyAlignment="1">
      <alignment vertical="center"/>
    </xf>
    <xf numFmtId="38" fontId="51" fillId="36" borderId="40" xfId="49" applyFont="1" applyFill="1" applyBorder="1" applyAlignment="1">
      <alignment vertical="center"/>
    </xf>
    <xf numFmtId="38" fontId="50" fillId="0" borderId="41" xfId="49" applyFont="1" applyFill="1" applyBorder="1" applyAlignment="1">
      <alignment vertical="center" shrinkToFit="1"/>
    </xf>
    <xf numFmtId="38" fontId="50" fillId="0" borderId="42" xfId="49" applyFont="1" applyFill="1" applyBorder="1" applyAlignment="1">
      <alignment vertical="center" shrinkToFit="1"/>
    </xf>
    <xf numFmtId="38" fontId="50" fillId="9" borderId="18" xfId="49" applyFont="1" applyFill="1" applyBorder="1" applyAlignment="1">
      <alignment vertical="center" shrinkToFit="1"/>
    </xf>
    <xf numFmtId="38" fontId="50" fillId="9" borderId="43" xfId="49" applyFont="1" applyFill="1" applyBorder="1" applyAlignment="1">
      <alignment vertical="center" shrinkToFit="1"/>
    </xf>
    <xf numFmtId="38" fontId="50" fillId="9" borderId="17" xfId="49" applyFont="1" applyFill="1" applyBorder="1" applyAlignment="1">
      <alignment vertical="center" shrinkToFit="1"/>
    </xf>
    <xf numFmtId="38" fontId="50" fillId="9" borderId="44" xfId="49" applyFont="1" applyFill="1" applyBorder="1" applyAlignment="1">
      <alignment vertical="center" shrinkToFit="1"/>
    </xf>
    <xf numFmtId="0" fontId="7" fillId="9" borderId="45" xfId="0" applyFont="1" applyFill="1" applyBorder="1" applyAlignment="1">
      <alignment horizontal="center" vertical="center" shrinkToFit="1"/>
    </xf>
    <xf numFmtId="38" fontId="50" fillId="9" borderId="46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 shrinkToFit="1"/>
    </xf>
    <xf numFmtId="38" fontId="50" fillId="0" borderId="47" xfId="49" applyFont="1" applyFill="1" applyBorder="1" applyAlignment="1">
      <alignment vertical="center" shrinkToFit="1"/>
    </xf>
    <xf numFmtId="38" fontId="51" fillId="36" borderId="48" xfId="49" applyFont="1" applyFill="1" applyBorder="1" applyAlignment="1">
      <alignment vertical="center"/>
    </xf>
    <xf numFmtId="0" fontId="8" fillId="33" borderId="49" xfId="0" applyFont="1" applyFill="1" applyBorder="1" applyAlignment="1">
      <alignment vertical="center" shrinkToFit="1"/>
    </xf>
    <xf numFmtId="0" fontId="8" fillId="33" borderId="50" xfId="0" applyFont="1" applyFill="1" applyBorder="1" applyAlignment="1">
      <alignment vertical="center" shrinkToFit="1"/>
    </xf>
    <xf numFmtId="0" fontId="8" fillId="33" borderId="51" xfId="0" applyFont="1" applyFill="1" applyBorder="1" applyAlignment="1">
      <alignment vertical="center" shrinkToFit="1"/>
    </xf>
    <xf numFmtId="0" fontId="10" fillId="36" borderId="52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0" fillId="0" borderId="23" xfId="49" applyFont="1" applyFill="1" applyBorder="1" applyAlignment="1">
      <alignment vertical="center"/>
    </xf>
    <xf numFmtId="38" fontId="12" fillId="0" borderId="23" xfId="49" applyFont="1" applyFill="1" applyBorder="1" applyAlignment="1">
      <alignment vertical="center"/>
    </xf>
    <xf numFmtId="38" fontId="50" fillId="0" borderId="53" xfId="49" applyFont="1" applyFill="1" applyBorder="1" applyAlignment="1">
      <alignment vertical="center"/>
    </xf>
    <xf numFmtId="38" fontId="50" fillId="0" borderId="54" xfId="49" applyFont="1" applyFill="1" applyBorder="1" applyAlignment="1">
      <alignment vertical="center"/>
    </xf>
    <xf numFmtId="38" fontId="12" fillId="0" borderId="54" xfId="49" applyFont="1" applyFill="1" applyBorder="1" applyAlignment="1">
      <alignment vertical="center"/>
    </xf>
    <xf numFmtId="38" fontId="50" fillId="0" borderId="55" xfId="49" applyFont="1" applyFill="1" applyBorder="1" applyAlignment="1">
      <alignment vertical="center"/>
    </xf>
    <xf numFmtId="38" fontId="51" fillId="36" borderId="35" xfId="49" applyFont="1" applyFill="1" applyBorder="1" applyAlignment="1">
      <alignment vertical="center" shrinkToFit="1"/>
    </xf>
    <xf numFmtId="38" fontId="51" fillId="36" borderId="48" xfId="49" applyFont="1" applyFill="1" applyBorder="1" applyAlignment="1">
      <alignment vertical="center" shrinkToFit="1"/>
    </xf>
    <xf numFmtId="38" fontId="51" fillId="36" borderId="36" xfId="49" applyFont="1" applyFill="1" applyBorder="1" applyAlignment="1">
      <alignment vertical="center" shrinkToFit="1"/>
    </xf>
    <xf numFmtId="38" fontId="51" fillId="36" borderId="38" xfId="49" applyFont="1" applyFill="1" applyBorder="1" applyAlignment="1">
      <alignment vertical="center" shrinkToFit="1"/>
    </xf>
    <xf numFmtId="38" fontId="51" fillId="36" borderId="37" xfId="49" applyFont="1" applyFill="1" applyBorder="1" applyAlignment="1">
      <alignment vertical="center" shrinkToFit="1"/>
    </xf>
    <xf numFmtId="38" fontId="51" fillId="36" borderId="40" xfId="49" applyFont="1" applyFill="1" applyBorder="1" applyAlignment="1">
      <alignment vertical="center" shrinkToFit="1"/>
    </xf>
    <xf numFmtId="0" fontId="7" fillId="9" borderId="20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7" xfId="49" applyFont="1" applyFill="1" applyBorder="1" applyAlignment="1">
      <alignment vertical="center"/>
    </xf>
    <xf numFmtId="38" fontId="50" fillId="9" borderId="14" xfId="49" applyFont="1" applyFill="1" applyBorder="1" applyAlignment="1">
      <alignment vertical="center"/>
    </xf>
    <xf numFmtId="38" fontId="12" fillId="9" borderId="17" xfId="49" applyFont="1" applyFill="1" applyBorder="1" applyAlignment="1">
      <alignment vertical="center"/>
    </xf>
    <xf numFmtId="38" fontId="12" fillId="9" borderId="14" xfId="49" applyFont="1" applyFill="1" applyBorder="1" applyAlignment="1">
      <alignment vertical="center"/>
    </xf>
    <xf numFmtId="38" fontId="50" fillId="9" borderId="15" xfId="49" applyFont="1" applyFill="1" applyBorder="1" applyAlignment="1">
      <alignment vertical="center"/>
    </xf>
    <xf numFmtId="38" fontId="50" fillId="9" borderId="56" xfId="49" applyFont="1" applyFill="1" applyBorder="1" applyAlignment="1">
      <alignment vertical="center"/>
    </xf>
    <xf numFmtId="0" fontId="7" fillId="9" borderId="29" xfId="0" applyFont="1" applyFill="1" applyBorder="1" applyAlignment="1">
      <alignment horizontal="center" vertical="center"/>
    </xf>
    <xf numFmtId="38" fontId="50" fillId="9" borderId="44" xfId="49" applyFont="1" applyFill="1" applyBorder="1" applyAlignment="1">
      <alignment vertical="center"/>
    </xf>
    <xf numFmtId="38" fontId="12" fillId="9" borderId="44" xfId="49" applyFont="1" applyFill="1" applyBorder="1" applyAlignment="1">
      <alignment vertical="center"/>
    </xf>
    <xf numFmtId="38" fontId="12" fillId="9" borderId="23" xfId="49" applyFont="1" applyFill="1" applyBorder="1" applyAlignment="1">
      <alignment vertical="center"/>
    </xf>
    <xf numFmtId="38" fontId="50" fillId="9" borderId="57" xfId="49" applyFont="1" applyFill="1" applyBorder="1" applyAlignment="1">
      <alignment vertical="center"/>
    </xf>
    <xf numFmtId="0" fontId="7" fillId="9" borderId="33" xfId="0" applyFont="1" applyFill="1" applyBorder="1" applyAlignment="1">
      <alignment horizontal="center" vertical="center"/>
    </xf>
    <xf numFmtId="38" fontId="50" fillId="9" borderId="58" xfId="49" applyFont="1" applyFill="1" applyBorder="1" applyAlignment="1">
      <alignment vertical="center"/>
    </xf>
    <xf numFmtId="38" fontId="12" fillId="9" borderId="58" xfId="49" applyFont="1" applyFill="1" applyBorder="1" applyAlignment="1">
      <alignment vertical="center"/>
    </xf>
    <xf numFmtId="38" fontId="50" fillId="9" borderId="59" xfId="49" applyFont="1" applyFill="1" applyBorder="1" applyAlignment="1">
      <alignment vertical="center"/>
    </xf>
    <xf numFmtId="38" fontId="50" fillId="36" borderId="17" xfId="49" applyFont="1" applyFill="1" applyBorder="1" applyAlignment="1">
      <alignment horizontal="center" vertical="center"/>
    </xf>
    <xf numFmtId="38" fontId="50" fillId="36" borderId="14" xfId="49" applyFont="1" applyFill="1" applyBorder="1" applyAlignment="1">
      <alignment horizontal="center" vertical="center"/>
    </xf>
    <xf numFmtId="38" fontId="50" fillId="36" borderId="23" xfId="49" applyFont="1" applyFill="1" applyBorder="1" applyAlignment="1">
      <alignment horizontal="center" vertical="center"/>
    </xf>
    <xf numFmtId="38" fontId="50" fillId="36" borderId="44" xfId="49" applyFont="1" applyFill="1" applyBorder="1" applyAlignment="1">
      <alignment horizontal="center" vertical="center"/>
    </xf>
    <xf numFmtId="38" fontId="50" fillId="36" borderId="54" xfId="49" applyFont="1" applyFill="1" applyBorder="1" applyAlignment="1">
      <alignment horizontal="center" vertical="center"/>
    </xf>
    <xf numFmtId="38" fontId="50" fillId="36" borderId="58" xfId="49" applyFont="1" applyFill="1" applyBorder="1" applyAlignment="1">
      <alignment horizontal="center" vertical="center"/>
    </xf>
    <xf numFmtId="38" fontId="50" fillId="36" borderId="27" xfId="49" applyFont="1" applyFill="1" applyBorder="1" applyAlignment="1">
      <alignment horizontal="center" vertical="center"/>
    </xf>
    <xf numFmtId="38" fontId="50" fillId="0" borderId="27" xfId="49" applyFont="1" applyFill="1" applyBorder="1" applyAlignment="1">
      <alignment vertical="center"/>
    </xf>
    <xf numFmtId="38" fontId="12" fillId="0" borderId="27" xfId="49" applyFont="1" applyFill="1" applyBorder="1" applyAlignment="1">
      <alignment vertical="center"/>
    </xf>
    <xf numFmtId="38" fontId="50" fillId="0" borderId="60" xfId="49" applyFont="1" applyFill="1" applyBorder="1" applyAlignment="1">
      <alignment vertical="center"/>
    </xf>
    <xf numFmtId="0" fontId="10" fillId="36" borderId="3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50" fillId="9" borderId="23" xfId="49" applyFont="1" applyFill="1" applyBorder="1" applyAlignment="1">
      <alignment vertical="center"/>
    </xf>
    <xf numFmtId="38" fontId="50" fillId="9" borderId="27" xfId="49" applyFont="1" applyFill="1" applyBorder="1" applyAlignment="1">
      <alignment vertical="center"/>
    </xf>
    <xf numFmtId="0" fontId="50" fillId="9" borderId="20" xfId="0" applyFont="1" applyFill="1" applyBorder="1" applyAlignment="1">
      <alignment horizontal="center" vertical="center" shrinkToFit="1"/>
    </xf>
    <xf numFmtId="0" fontId="50" fillId="9" borderId="25" xfId="0" applyFont="1" applyFill="1" applyBorder="1" applyAlignment="1">
      <alignment horizontal="center" vertical="center" shrinkToFit="1"/>
    </xf>
    <xf numFmtId="38" fontId="50" fillId="9" borderId="61" xfId="49" applyFont="1" applyFill="1" applyBorder="1" applyAlignment="1">
      <alignment vertical="center" shrinkToFit="1"/>
    </xf>
    <xf numFmtId="38" fontId="50" fillId="9" borderId="54" xfId="49" applyFont="1" applyFill="1" applyBorder="1" applyAlignment="1">
      <alignment vertical="center" shrinkToFit="1"/>
    </xf>
    <xf numFmtId="38" fontId="50" fillId="9" borderId="62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50" fillId="0" borderId="18" xfId="49" applyNumberFormat="1" applyFont="1" applyFill="1" applyBorder="1" applyAlignment="1">
      <alignment vertical="center" shrinkToFit="1"/>
    </xf>
    <xf numFmtId="38" fontId="51" fillId="36" borderId="63" xfId="49" applyFont="1" applyFill="1" applyBorder="1" applyAlignment="1">
      <alignment vertical="center"/>
    </xf>
    <xf numFmtId="38" fontId="51" fillId="36" borderId="13" xfId="49" applyFont="1" applyFill="1" applyBorder="1" applyAlignment="1">
      <alignment vertical="center"/>
    </xf>
    <xf numFmtId="38" fontId="51" fillId="36" borderId="64" xfId="49" applyFont="1" applyFill="1" applyBorder="1" applyAlignment="1">
      <alignment vertical="center"/>
    </xf>
    <xf numFmtId="38" fontId="51" fillId="36" borderId="65" xfId="49" applyFont="1" applyFill="1" applyBorder="1" applyAlignment="1">
      <alignment vertical="center"/>
    </xf>
    <xf numFmtId="38" fontId="50" fillId="9" borderId="66" xfId="49" applyFont="1" applyFill="1" applyBorder="1" applyAlignment="1">
      <alignment vertical="center" shrinkToFit="1"/>
    </xf>
    <xf numFmtId="38" fontId="50" fillId="9" borderId="41" xfId="49" applyFont="1" applyFill="1" applyBorder="1" applyAlignment="1">
      <alignment vertical="center" shrinkToFit="1"/>
    </xf>
    <xf numFmtId="38" fontId="50" fillId="9" borderId="27" xfId="49" applyFont="1" applyFill="1" applyBorder="1" applyAlignment="1">
      <alignment vertical="center" shrinkToFit="1"/>
    </xf>
    <xf numFmtId="38" fontId="50" fillId="9" borderId="42" xfId="49" applyFont="1" applyFill="1" applyBorder="1" applyAlignment="1">
      <alignment vertical="center" shrinkToFit="1"/>
    </xf>
    <xf numFmtId="38" fontId="50" fillId="9" borderId="28" xfId="49" applyFont="1" applyFill="1" applyBorder="1" applyAlignment="1">
      <alignment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vertical="center" shrinkToFit="1"/>
    </xf>
    <xf numFmtId="0" fontId="7" fillId="0" borderId="69" xfId="0" applyFont="1" applyBorder="1" applyAlignment="1">
      <alignment vertical="center" shrinkToFit="1"/>
    </xf>
    <xf numFmtId="0" fontId="11" fillId="37" borderId="35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11" fillId="37" borderId="40" xfId="0" applyFont="1" applyFill="1" applyBorder="1" applyAlignment="1">
      <alignment horizontal="center" vertical="center" shrinkToFit="1"/>
    </xf>
    <xf numFmtId="0" fontId="11" fillId="37" borderId="71" xfId="0" applyFont="1" applyFill="1" applyBorder="1" applyAlignment="1">
      <alignment horizontal="center" vertical="center" shrinkToFit="1"/>
    </xf>
    <xf numFmtId="0" fontId="7" fillId="9" borderId="72" xfId="0" applyFont="1" applyFill="1" applyBorder="1" applyAlignment="1">
      <alignment horizontal="center" vertical="center" wrapText="1" shrinkToFit="1"/>
    </xf>
    <xf numFmtId="0" fontId="7" fillId="9" borderId="73" xfId="0" applyFont="1" applyFill="1" applyBorder="1" applyAlignment="1">
      <alignment horizontal="center" vertical="center" shrinkToFit="1"/>
    </xf>
    <xf numFmtId="0" fontId="50" fillId="9" borderId="72" xfId="0" applyFont="1" applyFill="1" applyBorder="1" applyAlignment="1">
      <alignment horizontal="center" vertical="center" wrapText="1" shrinkToFit="1"/>
    </xf>
    <xf numFmtId="0" fontId="50" fillId="9" borderId="74" xfId="0" applyFont="1" applyFill="1" applyBorder="1" applyAlignment="1">
      <alignment horizontal="center" vertical="center" shrinkToFit="1"/>
    </xf>
    <xf numFmtId="0" fontId="50" fillId="0" borderId="72" xfId="0" applyFont="1" applyFill="1" applyBorder="1" applyAlignment="1">
      <alignment horizontal="center" vertical="center" wrapText="1" shrinkToFit="1"/>
    </xf>
    <xf numFmtId="0" fontId="50" fillId="0" borderId="74" xfId="0" applyFont="1" applyFill="1" applyBorder="1" applyAlignment="1">
      <alignment horizontal="center" vertical="center" shrinkToFit="1"/>
    </xf>
    <xf numFmtId="0" fontId="11" fillId="37" borderId="38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74" xfId="0" applyFont="1" applyFill="1" applyBorder="1" applyAlignment="1">
      <alignment horizontal="center" vertical="center" shrinkToFit="1"/>
    </xf>
    <xf numFmtId="0" fontId="11" fillId="37" borderId="7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50" fillId="0" borderId="75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1" fillId="37" borderId="76" xfId="0" applyFont="1" applyFill="1" applyBorder="1" applyAlignment="1">
      <alignment horizontal="center" vertical="center" wrapText="1"/>
    </xf>
    <xf numFmtId="0" fontId="11" fillId="37" borderId="77" xfId="0" applyFont="1" applyFill="1" applyBorder="1" applyAlignment="1">
      <alignment horizontal="center" vertical="center" wrapText="1"/>
    </xf>
    <xf numFmtId="0" fontId="11" fillId="37" borderId="78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79" xfId="0" applyFont="1" applyFill="1" applyBorder="1" applyAlignment="1">
      <alignment horizontal="center" vertical="center" wrapText="1"/>
    </xf>
    <xf numFmtId="0" fontId="11" fillId="37" borderId="6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1" fillId="37" borderId="35" xfId="0" applyFont="1" applyFill="1" applyBorder="1" applyAlignment="1">
      <alignment horizontal="center"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1" fillId="37" borderId="71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9" borderId="81" xfId="0" applyFont="1" applyFill="1" applyBorder="1" applyAlignment="1">
      <alignment horizontal="center" vertical="center" wrapText="1" shrinkToFit="1"/>
    </xf>
    <xf numFmtId="0" fontId="7" fillId="9" borderId="73" xfId="0" applyFont="1" applyFill="1" applyBorder="1" applyAlignment="1">
      <alignment horizontal="center" vertical="center" wrapText="1" shrinkToFit="1"/>
    </xf>
    <xf numFmtId="0" fontId="11" fillId="37" borderId="6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8"/>
  <sheetViews>
    <sheetView tabSelected="1" view="pageBreakPreview" zoomScale="50" zoomScaleNormal="75" zoomScaleSheetLayoutView="50" zoomScalePageLayoutView="0" workbookViewId="0" topLeftCell="A1">
      <pane xSplit="1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T15" sqref="T15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35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33" t="s">
        <v>65</v>
      </c>
      <c r="N1" s="37"/>
      <c r="O1" s="37"/>
      <c r="P1" s="33" t="s">
        <v>65</v>
      </c>
    </row>
    <row r="2" spans="1:16" ht="36" customHeight="1">
      <c r="A2" s="34" t="s">
        <v>60</v>
      </c>
      <c r="B2" s="2"/>
      <c r="C2" s="2"/>
      <c r="F2" s="2"/>
      <c r="J2" s="2"/>
      <c r="N2" s="37"/>
      <c r="O2" s="37"/>
      <c r="P2" s="34" t="s">
        <v>61</v>
      </c>
    </row>
    <row r="3" spans="1:28" ht="25.5" customHeight="1" thickBot="1">
      <c r="A3" s="1"/>
      <c r="B3" s="1"/>
      <c r="C3" s="1"/>
      <c r="F3" s="1"/>
      <c r="I3" s="20"/>
      <c r="J3" s="168"/>
      <c r="K3" s="168"/>
      <c r="L3" s="168"/>
      <c r="M3" s="168"/>
      <c r="N3" s="36"/>
      <c r="O3" s="36"/>
      <c r="P3" s="1"/>
      <c r="Y3" s="168"/>
      <c r="Z3" s="168"/>
      <c r="AA3" s="168"/>
      <c r="AB3" s="168"/>
    </row>
    <row r="4" spans="1:28" s="13" customFormat="1" ht="39.75" customHeight="1" thickBot="1">
      <c r="A4" s="150" t="s">
        <v>42</v>
      </c>
      <c r="B4" s="153" t="s">
        <v>56</v>
      </c>
      <c r="C4" s="154"/>
      <c r="D4" s="154"/>
      <c r="E4" s="155"/>
      <c r="F4" s="164" t="s">
        <v>52</v>
      </c>
      <c r="G4" s="156"/>
      <c r="H4" s="156"/>
      <c r="I4" s="167"/>
      <c r="J4" s="156" t="s">
        <v>58</v>
      </c>
      <c r="K4" s="156"/>
      <c r="L4" s="156"/>
      <c r="M4" s="157"/>
      <c r="N4" s="73"/>
      <c r="O4" s="73"/>
      <c r="P4" s="150" t="s">
        <v>42</v>
      </c>
      <c r="Q4" s="153" t="s">
        <v>59</v>
      </c>
      <c r="R4" s="154"/>
      <c r="S4" s="154"/>
      <c r="T4" s="155"/>
      <c r="U4" s="164" t="s">
        <v>46</v>
      </c>
      <c r="V4" s="154"/>
      <c r="W4" s="154"/>
      <c r="X4" s="155"/>
      <c r="Y4" s="156" t="s">
        <v>47</v>
      </c>
      <c r="Z4" s="154"/>
      <c r="AA4" s="154"/>
      <c r="AB4" s="171"/>
    </row>
    <row r="5" spans="1:28" s="13" customFormat="1" ht="53.25" customHeight="1">
      <c r="A5" s="151"/>
      <c r="B5" s="158" t="s">
        <v>69</v>
      </c>
      <c r="C5" s="159"/>
      <c r="D5" s="160" t="s">
        <v>70</v>
      </c>
      <c r="E5" s="161"/>
      <c r="F5" s="158" t="s">
        <v>69</v>
      </c>
      <c r="G5" s="159"/>
      <c r="H5" s="165" t="s">
        <v>70</v>
      </c>
      <c r="I5" s="166"/>
      <c r="J5" s="158" t="s">
        <v>69</v>
      </c>
      <c r="K5" s="159"/>
      <c r="L5" s="165" t="s">
        <v>70</v>
      </c>
      <c r="M5" s="170"/>
      <c r="N5" s="74"/>
      <c r="O5" s="74"/>
      <c r="P5" s="151"/>
      <c r="Q5" s="158" t="s">
        <v>69</v>
      </c>
      <c r="R5" s="159"/>
      <c r="S5" s="162" t="s">
        <v>70</v>
      </c>
      <c r="T5" s="163"/>
      <c r="U5" s="158" t="s">
        <v>69</v>
      </c>
      <c r="V5" s="159"/>
      <c r="W5" s="162" t="s">
        <v>70</v>
      </c>
      <c r="X5" s="163"/>
      <c r="Y5" s="158" t="s">
        <v>69</v>
      </c>
      <c r="Z5" s="159"/>
      <c r="AA5" s="162" t="s">
        <v>70</v>
      </c>
      <c r="AB5" s="169"/>
    </row>
    <row r="6" spans="1:28" s="13" customFormat="1" ht="42" customHeight="1" thickBot="1">
      <c r="A6" s="152"/>
      <c r="B6" s="38" t="s">
        <v>57</v>
      </c>
      <c r="C6" s="39" t="s">
        <v>45</v>
      </c>
      <c r="D6" s="132" t="s">
        <v>57</v>
      </c>
      <c r="E6" s="133" t="s">
        <v>45</v>
      </c>
      <c r="F6" s="51" t="s">
        <v>57</v>
      </c>
      <c r="G6" s="39" t="s">
        <v>45</v>
      </c>
      <c r="H6" s="46" t="s">
        <v>57</v>
      </c>
      <c r="I6" s="47" t="s">
        <v>45</v>
      </c>
      <c r="J6" s="55" t="s">
        <v>57</v>
      </c>
      <c r="K6" s="39" t="s">
        <v>45</v>
      </c>
      <c r="L6" s="46" t="s">
        <v>57</v>
      </c>
      <c r="M6" s="79" t="s">
        <v>45</v>
      </c>
      <c r="N6" s="74"/>
      <c r="O6" s="74"/>
      <c r="P6" s="152"/>
      <c r="Q6" s="38" t="s">
        <v>57</v>
      </c>
      <c r="R6" s="39" t="s">
        <v>45</v>
      </c>
      <c r="S6" s="46" t="s">
        <v>57</v>
      </c>
      <c r="T6" s="47" t="s">
        <v>45</v>
      </c>
      <c r="U6" s="51" t="s">
        <v>57</v>
      </c>
      <c r="V6" s="39" t="s">
        <v>45</v>
      </c>
      <c r="W6" s="46" t="s">
        <v>57</v>
      </c>
      <c r="X6" s="47" t="s">
        <v>45</v>
      </c>
      <c r="Y6" s="55" t="s">
        <v>57</v>
      </c>
      <c r="Z6" s="71" t="s">
        <v>45</v>
      </c>
      <c r="AA6" s="46" t="s">
        <v>57</v>
      </c>
      <c r="AB6" s="79" t="s">
        <v>45</v>
      </c>
    </row>
    <row r="7" spans="1:28" s="15" customFormat="1" ht="24.75" customHeight="1">
      <c r="A7" s="14" t="s">
        <v>44</v>
      </c>
      <c r="B7" s="40">
        <v>12540</v>
      </c>
      <c r="C7" s="41">
        <v>521902</v>
      </c>
      <c r="D7" s="40">
        <f aca="true" t="shared" si="0" ref="D7:D49">H7+L7+S7+W7+AA7</f>
        <v>11798</v>
      </c>
      <c r="E7" s="134">
        <f aca="true" t="shared" si="1" ref="E7:E49">I7+M7+T7+X7+AB7</f>
        <v>454159</v>
      </c>
      <c r="F7" s="52">
        <v>9462</v>
      </c>
      <c r="G7" s="53">
        <v>211728</v>
      </c>
      <c r="H7" s="140">
        <v>8796</v>
      </c>
      <c r="I7" s="48">
        <v>188786</v>
      </c>
      <c r="J7" s="56">
        <v>1778</v>
      </c>
      <c r="K7" s="53">
        <v>273934</v>
      </c>
      <c r="L7" s="28">
        <v>1633</v>
      </c>
      <c r="M7" s="80">
        <v>229240</v>
      </c>
      <c r="N7" s="75"/>
      <c r="O7" s="75"/>
      <c r="P7" s="82" t="s">
        <v>44</v>
      </c>
      <c r="Q7" s="67">
        <v>1086</v>
      </c>
      <c r="R7" s="68">
        <v>30768</v>
      </c>
      <c r="S7" s="28">
        <v>1161</v>
      </c>
      <c r="T7" s="48">
        <v>31499</v>
      </c>
      <c r="U7" s="52">
        <v>214</v>
      </c>
      <c r="V7" s="68">
        <v>5472</v>
      </c>
      <c r="W7" s="28">
        <v>208</v>
      </c>
      <c r="X7" s="48">
        <v>4634</v>
      </c>
      <c r="Y7" s="56">
        <v>0</v>
      </c>
      <c r="Z7" s="72">
        <v>0</v>
      </c>
      <c r="AA7" s="28">
        <v>0</v>
      </c>
      <c r="AB7" s="80">
        <v>0</v>
      </c>
    </row>
    <row r="8" spans="1:28" s="17" customFormat="1" ht="24.75" customHeight="1">
      <c r="A8" s="16" t="s">
        <v>1</v>
      </c>
      <c r="B8" s="42">
        <v>247</v>
      </c>
      <c r="C8" s="43">
        <v>6369</v>
      </c>
      <c r="D8" s="69">
        <f t="shared" si="0"/>
        <v>233</v>
      </c>
      <c r="E8" s="135">
        <f t="shared" si="1"/>
        <v>6677</v>
      </c>
      <c r="F8" s="54">
        <v>198</v>
      </c>
      <c r="G8" s="43">
        <v>3639</v>
      </c>
      <c r="H8" s="42">
        <f>'居宅介護'!R9</f>
        <v>197</v>
      </c>
      <c r="I8" s="135">
        <f>'居宅介護'!S9</f>
        <v>4566</v>
      </c>
      <c r="J8" s="57">
        <v>9</v>
      </c>
      <c r="K8" s="43">
        <v>1540</v>
      </c>
      <c r="L8" s="29">
        <v>5</v>
      </c>
      <c r="M8" s="49">
        <v>1547</v>
      </c>
      <c r="N8" s="76"/>
      <c r="O8" s="76"/>
      <c r="P8" s="83" t="s">
        <v>1</v>
      </c>
      <c r="Q8" s="69">
        <v>31</v>
      </c>
      <c r="R8" s="57">
        <v>920</v>
      </c>
      <c r="S8" s="31">
        <v>31</v>
      </c>
      <c r="T8" s="65">
        <v>564</v>
      </c>
      <c r="U8" s="70">
        <v>5</v>
      </c>
      <c r="V8" s="57">
        <v>150</v>
      </c>
      <c r="W8" s="69">
        <f>'行動援護'!N9</f>
        <v>0</v>
      </c>
      <c r="X8" s="146">
        <f>'行動援護'!O9</f>
        <v>0</v>
      </c>
      <c r="Y8" s="57">
        <v>4</v>
      </c>
      <c r="Z8" s="43">
        <v>120</v>
      </c>
      <c r="AA8" s="42">
        <f>'重度障がい者等包括支援'!R9</f>
        <v>0</v>
      </c>
      <c r="AB8" s="147">
        <f>'重度障がい者等包括支援'!S9</f>
        <v>0</v>
      </c>
    </row>
    <row r="9" spans="1:28" s="17" customFormat="1" ht="24.75" customHeight="1">
      <c r="A9" s="16" t="s">
        <v>3</v>
      </c>
      <c r="B9" s="42">
        <v>27</v>
      </c>
      <c r="C9" s="43">
        <v>562</v>
      </c>
      <c r="D9" s="69">
        <f t="shared" si="0"/>
        <v>14</v>
      </c>
      <c r="E9" s="135">
        <f t="shared" si="1"/>
        <v>332</v>
      </c>
      <c r="F9" s="54">
        <v>22</v>
      </c>
      <c r="G9" s="43">
        <v>440</v>
      </c>
      <c r="H9" s="42">
        <f>'居宅介護'!R10</f>
        <v>12</v>
      </c>
      <c r="I9" s="135">
        <f>'居宅介護'!S10</f>
        <v>318</v>
      </c>
      <c r="J9" s="57">
        <v>1</v>
      </c>
      <c r="K9" s="43">
        <v>32</v>
      </c>
      <c r="L9" s="29">
        <v>0</v>
      </c>
      <c r="M9" s="49">
        <v>0</v>
      </c>
      <c r="N9" s="76"/>
      <c r="O9" s="76"/>
      <c r="P9" s="83" t="s">
        <v>3</v>
      </c>
      <c r="Q9" s="69">
        <v>2</v>
      </c>
      <c r="R9" s="57">
        <v>48</v>
      </c>
      <c r="S9" s="31">
        <v>2</v>
      </c>
      <c r="T9" s="65">
        <v>14</v>
      </c>
      <c r="U9" s="70">
        <v>1</v>
      </c>
      <c r="V9" s="57">
        <v>10</v>
      </c>
      <c r="W9" s="69">
        <f>'行動援護'!N10</f>
        <v>0</v>
      </c>
      <c r="X9" s="146">
        <f>'行動援護'!O10</f>
        <v>0</v>
      </c>
      <c r="Y9" s="57">
        <v>1</v>
      </c>
      <c r="Z9" s="43">
        <v>32</v>
      </c>
      <c r="AA9" s="42">
        <f>'重度障がい者等包括支援'!R10</f>
        <v>0</v>
      </c>
      <c r="AB9" s="147">
        <f>'重度障がい者等包括支援'!S10</f>
        <v>0</v>
      </c>
    </row>
    <row r="10" spans="1:28" s="17" customFormat="1" ht="24.75" customHeight="1">
      <c r="A10" s="16" t="s">
        <v>4</v>
      </c>
      <c r="B10" s="42">
        <v>11</v>
      </c>
      <c r="C10" s="43">
        <v>235</v>
      </c>
      <c r="D10" s="69">
        <f t="shared" si="0"/>
        <v>17</v>
      </c>
      <c r="E10" s="135">
        <f t="shared" si="1"/>
        <v>350</v>
      </c>
      <c r="F10" s="54">
        <v>10</v>
      </c>
      <c r="G10" s="43">
        <v>205</v>
      </c>
      <c r="H10" s="42">
        <f>'居宅介護'!R11</f>
        <v>16</v>
      </c>
      <c r="I10" s="135">
        <f>'居宅介護'!S11</f>
        <v>320</v>
      </c>
      <c r="J10" s="57">
        <v>0</v>
      </c>
      <c r="K10" s="43">
        <v>0</v>
      </c>
      <c r="L10" s="29">
        <v>0</v>
      </c>
      <c r="M10" s="49">
        <v>0</v>
      </c>
      <c r="N10" s="76"/>
      <c r="O10" s="76"/>
      <c r="P10" s="83" t="s">
        <v>4</v>
      </c>
      <c r="Q10" s="69">
        <v>1</v>
      </c>
      <c r="R10" s="57">
        <v>30</v>
      </c>
      <c r="S10" s="31">
        <v>1</v>
      </c>
      <c r="T10" s="65">
        <v>30</v>
      </c>
      <c r="U10" s="70">
        <v>0</v>
      </c>
      <c r="V10" s="57">
        <v>0</v>
      </c>
      <c r="W10" s="69">
        <f>'行動援護'!N11</f>
        <v>0</v>
      </c>
      <c r="X10" s="146">
        <f>'行動援護'!O11</f>
        <v>0</v>
      </c>
      <c r="Y10" s="57">
        <v>0</v>
      </c>
      <c r="Z10" s="43">
        <v>0</v>
      </c>
      <c r="AA10" s="42">
        <f>'重度障がい者等包括支援'!R11</f>
        <v>0</v>
      </c>
      <c r="AB10" s="147">
        <f>'重度障がい者等包括支援'!S11</f>
        <v>0</v>
      </c>
    </row>
    <row r="11" spans="1:28" s="17" customFormat="1" ht="24.75" customHeight="1">
      <c r="A11" s="16" t="s">
        <v>2</v>
      </c>
      <c r="B11" s="42">
        <v>231</v>
      </c>
      <c r="C11" s="43">
        <v>7949</v>
      </c>
      <c r="D11" s="69">
        <f t="shared" si="0"/>
        <v>191</v>
      </c>
      <c r="E11" s="135">
        <f t="shared" si="1"/>
        <v>7621</v>
      </c>
      <c r="F11" s="54">
        <v>190</v>
      </c>
      <c r="G11" s="43">
        <v>3490</v>
      </c>
      <c r="H11" s="42">
        <f>'居宅介護'!R12</f>
        <v>155</v>
      </c>
      <c r="I11" s="135">
        <f>'居宅介護'!S12</f>
        <v>3181</v>
      </c>
      <c r="J11" s="57">
        <v>10</v>
      </c>
      <c r="K11" s="43">
        <v>3457</v>
      </c>
      <c r="L11" s="29">
        <v>9</v>
      </c>
      <c r="M11" s="49">
        <v>3743</v>
      </c>
      <c r="N11" s="76"/>
      <c r="O11" s="76"/>
      <c r="P11" s="83" t="s">
        <v>72</v>
      </c>
      <c r="Q11" s="69">
        <v>29</v>
      </c>
      <c r="R11" s="57">
        <v>882</v>
      </c>
      <c r="S11" s="31">
        <v>25</v>
      </c>
      <c r="T11" s="65">
        <v>664</v>
      </c>
      <c r="U11" s="70">
        <v>1</v>
      </c>
      <c r="V11" s="57">
        <v>43</v>
      </c>
      <c r="W11" s="69">
        <f>'行動援護'!N12</f>
        <v>2</v>
      </c>
      <c r="X11" s="146">
        <f>'行動援護'!O12</f>
        <v>33</v>
      </c>
      <c r="Y11" s="57">
        <v>1</v>
      </c>
      <c r="Z11" s="43">
        <v>77</v>
      </c>
      <c r="AA11" s="42">
        <f>'重度障がい者等包括支援'!R12</f>
        <v>0</v>
      </c>
      <c r="AB11" s="147">
        <f>'重度障がい者等包括支援'!S12</f>
        <v>0</v>
      </c>
    </row>
    <row r="12" spans="1:28" s="17" customFormat="1" ht="24.75" customHeight="1">
      <c r="A12" s="16" t="s">
        <v>5</v>
      </c>
      <c r="B12" s="42">
        <v>1309</v>
      </c>
      <c r="C12" s="43">
        <v>56518</v>
      </c>
      <c r="D12" s="69">
        <f t="shared" si="0"/>
        <v>1163</v>
      </c>
      <c r="E12" s="135">
        <f t="shared" si="1"/>
        <v>45306</v>
      </c>
      <c r="F12" s="54">
        <v>1126</v>
      </c>
      <c r="G12" s="43">
        <v>31154</v>
      </c>
      <c r="H12" s="42">
        <f>'居宅介護'!R13</f>
        <v>987</v>
      </c>
      <c r="I12" s="135">
        <f>'居宅介護'!S13</f>
        <v>28293</v>
      </c>
      <c r="J12" s="57">
        <v>112</v>
      </c>
      <c r="K12" s="43">
        <v>25108</v>
      </c>
      <c r="L12" s="29">
        <v>43</v>
      </c>
      <c r="M12" s="49">
        <v>13199</v>
      </c>
      <c r="N12" s="76"/>
      <c r="O12" s="76"/>
      <c r="P12" s="83" t="s">
        <v>5</v>
      </c>
      <c r="Q12" s="69">
        <v>70</v>
      </c>
      <c r="R12" s="57">
        <v>187</v>
      </c>
      <c r="S12" s="31">
        <v>128</v>
      </c>
      <c r="T12" s="65">
        <v>3518</v>
      </c>
      <c r="U12" s="70">
        <v>1</v>
      </c>
      <c r="V12" s="57">
        <v>69</v>
      </c>
      <c r="W12" s="69">
        <f>'行動援護'!N13</f>
        <v>5</v>
      </c>
      <c r="X12" s="146">
        <f>'行動援護'!O13</f>
        <v>296</v>
      </c>
      <c r="Y12" s="57">
        <v>0</v>
      </c>
      <c r="Z12" s="43">
        <v>0</v>
      </c>
      <c r="AA12" s="42">
        <f>'重度障がい者等包括支援'!R13</f>
        <v>0</v>
      </c>
      <c r="AB12" s="147">
        <f>'重度障がい者等包括支援'!S13</f>
        <v>0</v>
      </c>
    </row>
    <row r="13" spans="1:28" s="17" customFormat="1" ht="24.75" customHeight="1">
      <c r="A13" s="16" t="s">
        <v>6</v>
      </c>
      <c r="B13" s="42">
        <v>880</v>
      </c>
      <c r="C13" s="43">
        <v>20671</v>
      </c>
      <c r="D13" s="69">
        <f t="shared" si="0"/>
        <v>1114</v>
      </c>
      <c r="E13" s="135">
        <f t="shared" si="1"/>
        <v>20474</v>
      </c>
      <c r="F13" s="54">
        <v>741</v>
      </c>
      <c r="G13" s="43">
        <v>14813</v>
      </c>
      <c r="H13" s="42">
        <f>'居宅介護'!R14</f>
        <v>880</v>
      </c>
      <c r="I13" s="135">
        <f>'居宅介護'!S14</f>
        <v>13912</v>
      </c>
      <c r="J13" s="57">
        <v>17</v>
      </c>
      <c r="K13" s="43">
        <v>3273</v>
      </c>
      <c r="L13" s="29">
        <v>18</v>
      </c>
      <c r="M13" s="49">
        <v>2920</v>
      </c>
      <c r="N13" s="76"/>
      <c r="O13" s="76"/>
      <c r="P13" s="83" t="s">
        <v>6</v>
      </c>
      <c r="Q13" s="69">
        <v>81</v>
      </c>
      <c r="R13" s="57">
        <v>1950</v>
      </c>
      <c r="S13" s="31">
        <v>109</v>
      </c>
      <c r="T13" s="65">
        <v>2518</v>
      </c>
      <c r="U13" s="70">
        <v>40</v>
      </c>
      <c r="V13" s="57">
        <v>560</v>
      </c>
      <c r="W13" s="69">
        <f>'行動援護'!N14</f>
        <v>107</v>
      </c>
      <c r="X13" s="146">
        <f>'行動援護'!O14</f>
        <v>1124</v>
      </c>
      <c r="Y13" s="57">
        <v>1</v>
      </c>
      <c r="Z13" s="43">
        <v>75</v>
      </c>
      <c r="AA13" s="42">
        <f>'重度障がい者等包括支援'!R14</f>
        <v>0</v>
      </c>
      <c r="AB13" s="147">
        <f>'重度障がい者等包括支援'!S14</f>
        <v>0</v>
      </c>
    </row>
    <row r="14" spans="1:28" s="17" customFormat="1" ht="24.75" customHeight="1">
      <c r="A14" s="16" t="s">
        <v>7</v>
      </c>
      <c r="B14" s="42">
        <v>382</v>
      </c>
      <c r="C14" s="43">
        <v>15537</v>
      </c>
      <c r="D14" s="69">
        <f t="shared" si="0"/>
        <v>401</v>
      </c>
      <c r="E14" s="135">
        <f t="shared" si="1"/>
        <v>13454</v>
      </c>
      <c r="F14" s="54">
        <v>298</v>
      </c>
      <c r="G14" s="43">
        <v>6787</v>
      </c>
      <c r="H14" s="42">
        <f>'居宅介護'!R15</f>
        <v>321</v>
      </c>
      <c r="I14" s="135">
        <f>'居宅介護'!S15</f>
        <v>6015</v>
      </c>
      <c r="J14" s="57">
        <v>27</v>
      </c>
      <c r="K14" s="43">
        <v>7078</v>
      </c>
      <c r="L14" s="29">
        <v>18</v>
      </c>
      <c r="M14" s="49">
        <v>6088</v>
      </c>
      <c r="N14" s="76"/>
      <c r="O14" s="76"/>
      <c r="P14" s="83" t="s">
        <v>7</v>
      </c>
      <c r="Q14" s="69">
        <v>52</v>
      </c>
      <c r="R14" s="57">
        <v>1417</v>
      </c>
      <c r="S14" s="31">
        <v>62</v>
      </c>
      <c r="T14" s="65">
        <v>1351</v>
      </c>
      <c r="U14" s="70">
        <v>4</v>
      </c>
      <c r="V14" s="57">
        <v>180</v>
      </c>
      <c r="W14" s="69">
        <f>'行動援護'!N15</f>
        <v>0</v>
      </c>
      <c r="X14" s="146">
        <f>'行動援護'!O15</f>
        <v>0</v>
      </c>
      <c r="Y14" s="57">
        <v>1</v>
      </c>
      <c r="Z14" s="43">
        <v>75</v>
      </c>
      <c r="AA14" s="42">
        <f>'重度障がい者等包括支援'!R15</f>
        <v>0</v>
      </c>
      <c r="AB14" s="147">
        <f>'重度障がい者等包括支援'!S15</f>
        <v>0</v>
      </c>
    </row>
    <row r="15" spans="1:28" s="17" customFormat="1" ht="24.75" customHeight="1">
      <c r="A15" s="16" t="s">
        <v>8</v>
      </c>
      <c r="B15" s="42">
        <v>199</v>
      </c>
      <c r="C15" s="43">
        <v>4948</v>
      </c>
      <c r="D15" s="69">
        <f t="shared" si="0"/>
        <v>176</v>
      </c>
      <c r="E15" s="135">
        <f t="shared" si="1"/>
        <v>3918</v>
      </c>
      <c r="F15" s="54">
        <v>174</v>
      </c>
      <c r="G15" s="43">
        <v>3751</v>
      </c>
      <c r="H15" s="42">
        <f>'居宅介護'!R16</f>
        <v>149</v>
      </c>
      <c r="I15" s="135">
        <f>'居宅介護'!S16</f>
        <v>2202</v>
      </c>
      <c r="J15" s="57">
        <v>2</v>
      </c>
      <c r="K15" s="43">
        <v>967</v>
      </c>
      <c r="L15" s="29">
        <v>4</v>
      </c>
      <c r="M15" s="49">
        <v>1514</v>
      </c>
      <c r="N15" s="76"/>
      <c r="O15" s="76"/>
      <c r="P15" s="83" t="s">
        <v>8</v>
      </c>
      <c r="Q15" s="69">
        <v>18</v>
      </c>
      <c r="R15" s="57">
        <v>180</v>
      </c>
      <c r="S15" s="31">
        <v>23</v>
      </c>
      <c r="T15" s="65">
        <v>202</v>
      </c>
      <c r="U15" s="70">
        <v>5</v>
      </c>
      <c r="V15" s="57">
        <v>50</v>
      </c>
      <c r="W15" s="69">
        <f>'行動援護'!N16</f>
        <v>0</v>
      </c>
      <c r="X15" s="146">
        <f>'行動援護'!O16</f>
        <v>0</v>
      </c>
      <c r="Y15" s="57">
        <v>0</v>
      </c>
      <c r="Z15" s="43">
        <v>0</v>
      </c>
      <c r="AA15" s="42">
        <f>'重度障がい者等包括支援'!R16</f>
        <v>0</v>
      </c>
      <c r="AB15" s="147">
        <f>'重度障がい者等包括支援'!S16</f>
        <v>0</v>
      </c>
    </row>
    <row r="16" spans="1:28" s="17" customFormat="1" ht="24.75" customHeight="1">
      <c r="A16" s="16" t="s">
        <v>10</v>
      </c>
      <c r="B16" s="42">
        <v>55</v>
      </c>
      <c r="C16" s="43">
        <v>748</v>
      </c>
      <c r="D16" s="69">
        <f t="shared" si="0"/>
        <v>53</v>
      </c>
      <c r="E16" s="135">
        <f t="shared" si="1"/>
        <v>850</v>
      </c>
      <c r="F16" s="54">
        <v>47</v>
      </c>
      <c r="G16" s="43">
        <v>678</v>
      </c>
      <c r="H16" s="42">
        <f>'居宅介護'!R17</f>
        <v>48</v>
      </c>
      <c r="I16" s="135">
        <f>'居宅介護'!S17</f>
        <v>741</v>
      </c>
      <c r="J16" s="57">
        <v>0</v>
      </c>
      <c r="K16" s="43">
        <v>0</v>
      </c>
      <c r="L16" s="29">
        <v>0</v>
      </c>
      <c r="M16" s="49">
        <v>0</v>
      </c>
      <c r="N16" s="76"/>
      <c r="O16" s="76"/>
      <c r="P16" s="83" t="s">
        <v>10</v>
      </c>
      <c r="Q16" s="69">
        <v>8</v>
      </c>
      <c r="R16" s="57">
        <v>70</v>
      </c>
      <c r="S16" s="31">
        <v>5</v>
      </c>
      <c r="T16" s="65">
        <v>109</v>
      </c>
      <c r="U16" s="70">
        <v>0</v>
      </c>
      <c r="V16" s="57">
        <v>0</v>
      </c>
      <c r="W16" s="69">
        <f>'行動援護'!N17</f>
        <v>0</v>
      </c>
      <c r="X16" s="146">
        <f>'行動援護'!O17</f>
        <v>0</v>
      </c>
      <c r="Y16" s="57">
        <v>0</v>
      </c>
      <c r="Z16" s="43">
        <v>0</v>
      </c>
      <c r="AA16" s="42">
        <f>'重度障がい者等包括支援'!R17</f>
        <v>0</v>
      </c>
      <c r="AB16" s="147">
        <f>'重度障がい者等包括支援'!S17</f>
        <v>0</v>
      </c>
    </row>
    <row r="17" spans="1:28" s="17" customFormat="1" ht="24.75" customHeight="1">
      <c r="A17" s="16" t="s">
        <v>9</v>
      </c>
      <c r="B17" s="42">
        <v>645</v>
      </c>
      <c r="C17" s="43">
        <v>39565</v>
      </c>
      <c r="D17" s="69">
        <f t="shared" si="0"/>
        <v>902</v>
      </c>
      <c r="E17" s="135">
        <f t="shared" si="1"/>
        <v>15837</v>
      </c>
      <c r="F17" s="54">
        <v>513</v>
      </c>
      <c r="G17" s="43">
        <v>9817</v>
      </c>
      <c r="H17" s="42">
        <f>'居宅介護'!R18</f>
        <v>744</v>
      </c>
      <c r="I17" s="135">
        <f>'居宅介護'!S18</f>
        <v>9521</v>
      </c>
      <c r="J17" s="57">
        <v>17</v>
      </c>
      <c r="K17" s="43">
        <v>4667</v>
      </c>
      <c r="L17" s="29">
        <v>14</v>
      </c>
      <c r="M17" s="49">
        <v>4165</v>
      </c>
      <c r="N17" s="76"/>
      <c r="O17" s="76"/>
      <c r="P17" s="83" t="s">
        <v>9</v>
      </c>
      <c r="Q17" s="69">
        <v>113</v>
      </c>
      <c r="R17" s="57">
        <v>25029</v>
      </c>
      <c r="S17" s="31">
        <v>142</v>
      </c>
      <c r="T17" s="65">
        <v>2098</v>
      </c>
      <c r="U17" s="70">
        <v>2</v>
      </c>
      <c r="V17" s="57">
        <v>52</v>
      </c>
      <c r="W17" s="69">
        <f>'行動援護'!N18</f>
        <v>2</v>
      </c>
      <c r="X17" s="146">
        <f>'行動援護'!O18</f>
        <v>53</v>
      </c>
      <c r="Y17" s="57">
        <v>0</v>
      </c>
      <c r="Z17" s="43">
        <v>0</v>
      </c>
      <c r="AA17" s="42">
        <f>'重度障がい者等包括支援'!R18</f>
        <v>0</v>
      </c>
      <c r="AB17" s="147">
        <f>'重度障がい者等包括支援'!S18</f>
        <v>0</v>
      </c>
    </row>
    <row r="18" spans="1:28" s="17" customFormat="1" ht="24.75" customHeight="1">
      <c r="A18" s="16" t="s">
        <v>11</v>
      </c>
      <c r="B18" s="42">
        <v>665</v>
      </c>
      <c r="C18" s="43">
        <v>23260</v>
      </c>
      <c r="D18" s="69">
        <f t="shared" si="0"/>
        <v>728</v>
      </c>
      <c r="E18" s="135">
        <f t="shared" si="1"/>
        <v>24459</v>
      </c>
      <c r="F18" s="54">
        <v>530</v>
      </c>
      <c r="G18" s="43">
        <v>15506</v>
      </c>
      <c r="H18" s="42">
        <f>'居宅介護'!R19</f>
        <v>601</v>
      </c>
      <c r="I18" s="135">
        <f>'居宅介護'!S19</f>
        <v>16976</v>
      </c>
      <c r="J18" s="57">
        <v>17</v>
      </c>
      <c r="K18" s="43">
        <v>4429</v>
      </c>
      <c r="L18" s="29">
        <v>18</v>
      </c>
      <c r="M18" s="49">
        <v>4354</v>
      </c>
      <c r="N18" s="76"/>
      <c r="O18" s="76"/>
      <c r="P18" s="83" t="s">
        <v>11</v>
      </c>
      <c r="Q18" s="69">
        <v>112</v>
      </c>
      <c r="R18" s="57">
        <v>3136</v>
      </c>
      <c r="S18" s="31">
        <v>105</v>
      </c>
      <c r="T18" s="65">
        <v>2931</v>
      </c>
      <c r="U18" s="70">
        <v>6</v>
      </c>
      <c r="V18" s="57">
        <v>189</v>
      </c>
      <c r="W18" s="69">
        <f>'行動援護'!N19</f>
        <v>4</v>
      </c>
      <c r="X18" s="146">
        <f>'行動援護'!O19</f>
        <v>198</v>
      </c>
      <c r="Y18" s="57">
        <v>0</v>
      </c>
      <c r="Z18" s="43">
        <v>0</v>
      </c>
      <c r="AA18" s="42">
        <f>'重度障がい者等包括支援'!R19</f>
        <v>0</v>
      </c>
      <c r="AB18" s="147">
        <f>'重度障がい者等包括支援'!S19</f>
        <v>0</v>
      </c>
    </row>
    <row r="19" spans="1:28" s="17" customFormat="1" ht="24.75" customHeight="1">
      <c r="A19" s="16" t="s">
        <v>12</v>
      </c>
      <c r="B19" s="42">
        <v>607</v>
      </c>
      <c r="C19" s="43">
        <v>19927</v>
      </c>
      <c r="D19" s="69">
        <f t="shared" si="0"/>
        <v>542</v>
      </c>
      <c r="E19" s="135">
        <f t="shared" si="1"/>
        <v>18630</v>
      </c>
      <c r="F19" s="54">
        <v>491</v>
      </c>
      <c r="G19" s="43">
        <v>12680</v>
      </c>
      <c r="H19" s="42">
        <f>'居宅介護'!R20</f>
        <v>408</v>
      </c>
      <c r="I19" s="135">
        <f>'居宅介護'!S20</f>
        <v>9791</v>
      </c>
      <c r="J19" s="57">
        <v>24</v>
      </c>
      <c r="K19" s="43">
        <v>3190</v>
      </c>
      <c r="L19" s="29">
        <v>45</v>
      </c>
      <c r="M19" s="49">
        <v>5173</v>
      </c>
      <c r="N19" s="76"/>
      <c r="O19" s="76"/>
      <c r="P19" s="83" t="s">
        <v>12</v>
      </c>
      <c r="Q19" s="69">
        <v>63</v>
      </c>
      <c r="R19" s="57">
        <v>1966</v>
      </c>
      <c r="S19" s="31">
        <v>69</v>
      </c>
      <c r="T19" s="65">
        <v>2005</v>
      </c>
      <c r="U19" s="70">
        <v>22</v>
      </c>
      <c r="V19" s="57">
        <v>461</v>
      </c>
      <c r="W19" s="69">
        <f>'行動援護'!N20</f>
        <v>13</v>
      </c>
      <c r="X19" s="146">
        <f>'行動援護'!O20</f>
        <v>376</v>
      </c>
      <c r="Y19" s="57">
        <v>7</v>
      </c>
      <c r="Z19" s="43">
        <v>1630</v>
      </c>
      <c r="AA19" s="42">
        <f>'重度障がい者等包括支援'!R20</f>
        <v>7</v>
      </c>
      <c r="AB19" s="147">
        <f>'重度障がい者等包括支援'!S20</f>
        <v>1285</v>
      </c>
    </row>
    <row r="20" spans="1:28" s="17" customFormat="1" ht="24.75" customHeight="1">
      <c r="A20" s="16" t="s">
        <v>13</v>
      </c>
      <c r="B20" s="42">
        <v>431</v>
      </c>
      <c r="C20" s="43">
        <v>9769</v>
      </c>
      <c r="D20" s="69">
        <f t="shared" si="0"/>
        <v>445</v>
      </c>
      <c r="E20" s="135">
        <f t="shared" si="1"/>
        <v>11136</v>
      </c>
      <c r="F20" s="54">
        <v>311</v>
      </c>
      <c r="G20" s="43">
        <v>4553</v>
      </c>
      <c r="H20" s="42">
        <f>'居宅介護'!R21</f>
        <v>337</v>
      </c>
      <c r="I20" s="135">
        <f>'居宅介護'!S21</f>
        <v>5201</v>
      </c>
      <c r="J20" s="57">
        <v>23</v>
      </c>
      <c r="K20" s="43">
        <v>2711</v>
      </c>
      <c r="L20" s="29">
        <v>29</v>
      </c>
      <c r="M20" s="49">
        <v>3821</v>
      </c>
      <c r="N20" s="76"/>
      <c r="O20" s="76"/>
      <c r="P20" s="83" t="s">
        <v>73</v>
      </c>
      <c r="Q20" s="69">
        <v>70</v>
      </c>
      <c r="R20" s="57">
        <v>1750</v>
      </c>
      <c r="S20" s="31">
        <v>54</v>
      </c>
      <c r="T20" s="65">
        <v>1529</v>
      </c>
      <c r="U20" s="70">
        <v>26</v>
      </c>
      <c r="V20" s="57">
        <v>605</v>
      </c>
      <c r="W20" s="69">
        <f>'行動援護'!N21</f>
        <v>25</v>
      </c>
      <c r="X20" s="146">
        <f>'行動援護'!O21</f>
        <v>585</v>
      </c>
      <c r="Y20" s="57">
        <v>1</v>
      </c>
      <c r="Z20" s="43">
        <v>150</v>
      </c>
      <c r="AA20" s="42">
        <f>'重度障がい者等包括支援'!R21</f>
        <v>0</v>
      </c>
      <c r="AB20" s="147">
        <f>'重度障がい者等包括支援'!S21</f>
        <v>0</v>
      </c>
    </row>
    <row r="21" spans="1:28" s="17" customFormat="1" ht="24.75" customHeight="1">
      <c r="A21" s="16" t="s">
        <v>14</v>
      </c>
      <c r="B21" s="42">
        <v>379</v>
      </c>
      <c r="C21" s="43">
        <v>9035</v>
      </c>
      <c r="D21" s="69">
        <f t="shared" si="0"/>
        <v>426</v>
      </c>
      <c r="E21" s="135">
        <f t="shared" si="1"/>
        <v>6964</v>
      </c>
      <c r="F21" s="54">
        <v>304</v>
      </c>
      <c r="G21" s="43">
        <v>6774</v>
      </c>
      <c r="H21" s="42">
        <f>'居宅介護'!R22</f>
        <v>329</v>
      </c>
      <c r="I21" s="135">
        <f>'居宅介護'!S22</f>
        <v>4937</v>
      </c>
      <c r="J21" s="57">
        <v>4</v>
      </c>
      <c r="K21" s="43">
        <v>630</v>
      </c>
      <c r="L21" s="29">
        <v>10</v>
      </c>
      <c r="M21" s="49">
        <v>537</v>
      </c>
      <c r="N21" s="76"/>
      <c r="O21" s="76"/>
      <c r="P21" s="83" t="s">
        <v>14</v>
      </c>
      <c r="Q21" s="69">
        <v>57</v>
      </c>
      <c r="R21" s="57">
        <v>1368</v>
      </c>
      <c r="S21" s="31">
        <v>72</v>
      </c>
      <c r="T21" s="65">
        <v>1183</v>
      </c>
      <c r="U21" s="70">
        <v>14</v>
      </c>
      <c r="V21" s="57">
        <v>263</v>
      </c>
      <c r="W21" s="69">
        <f>'行動援護'!N22</f>
        <v>15</v>
      </c>
      <c r="X21" s="146">
        <f>'行動援護'!O22</f>
        <v>307</v>
      </c>
      <c r="Y21" s="57">
        <v>0</v>
      </c>
      <c r="Z21" s="43">
        <v>0</v>
      </c>
      <c r="AA21" s="42">
        <f>'重度障がい者等包括支援'!R22</f>
        <v>0</v>
      </c>
      <c r="AB21" s="147">
        <f>'重度障がい者等包括支援'!S22</f>
        <v>0</v>
      </c>
    </row>
    <row r="22" spans="1:28" s="17" customFormat="1" ht="24.75" customHeight="1">
      <c r="A22" s="16" t="s">
        <v>15</v>
      </c>
      <c r="B22" s="42">
        <v>218</v>
      </c>
      <c r="C22" s="43">
        <v>5691</v>
      </c>
      <c r="D22" s="69">
        <f t="shared" si="0"/>
        <v>211</v>
      </c>
      <c r="E22" s="135">
        <f t="shared" si="1"/>
        <v>5163</v>
      </c>
      <c r="F22" s="54">
        <v>154</v>
      </c>
      <c r="G22" s="43">
        <v>2083</v>
      </c>
      <c r="H22" s="42">
        <f>'居宅介護'!R23</f>
        <v>153</v>
      </c>
      <c r="I22" s="135">
        <f>'居宅介護'!S23</f>
        <v>2401</v>
      </c>
      <c r="J22" s="57">
        <v>18</v>
      </c>
      <c r="K22" s="43">
        <v>2772</v>
      </c>
      <c r="L22" s="29">
        <v>15</v>
      </c>
      <c r="M22" s="49">
        <v>1804</v>
      </c>
      <c r="N22" s="76"/>
      <c r="O22" s="76"/>
      <c r="P22" s="83" t="s">
        <v>15</v>
      </c>
      <c r="Q22" s="69">
        <v>42</v>
      </c>
      <c r="R22" s="57">
        <v>706</v>
      </c>
      <c r="S22" s="31">
        <v>42</v>
      </c>
      <c r="T22" s="65">
        <v>937</v>
      </c>
      <c r="U22" s="70">
        <v>4</v>
      </c>
      <c r="V22" s="57">
        <v>130</v>
      </c>
      <c r="W22" s="69">
        <f>'行動援護'!N23</f>
        <v>1</v>
      </c>
      <c r="X22" s="146">
        <f>'行動援護'!O23</f>
        <v>21</v>
      </c>
      <c r="Y22" s="57">
        <v>0</v>
      </c>
      <c r="Z22" s="43">
        <v>0</v>
      </c>
      <c r="AA22" s="42">
        <f>'重度障がい者等包括支援'!R23</f>
        <v>0</v>
      </c>
      <c r="AB22" s="147">
        <f>'重度障がい者等包括支援'!S23</f>
        <v>0</v>
      </c>
    </row>
    <row r="23" spans="1:28" s="17" customFormat="1" ht="24.75" customHeight="1">
      <c r="A23" s="16" t="s">
        <v>41</v>
      </c>
      <c r="B23" s="42">
        <v>141</v>
      </c>
      <c r="C23" s="43">
        <v>3071</v>
      </c>
      <c r="D23" s="69">
        <f t="shared" si="0"/>
        <v>150</v>
      </c>
      <c r="E23" s="135">
        <f t="shared" si="1"/>
        <v>4856</v>
      </c>
      <c r="F23" s="54">
        <v>122</v>
      </c>
      <c r="G23" s="43">
        <v>2048</v>
      </c>
      <c r="H23" s="42">
        <f>'居宅介護'!R24</f>
        <v>137</v>
      </c>
      <c r="I23" s="135">
        <f>'居宅介護'!S24</f>
        <v>2989</v>
      </c>
      <c r="J23" s="57">
        <v>6</v>
      </c>
      <c r="K23" s="43">
        <v>803</v>
      </c>
      <c r="L23" s="29">
        <v>6</v>
      </c>
      <c r="M23" s="49">
        <v>1650</v>
      </c>
      <c r="N23" s="76"/>
      <c r="O23" s="76"/>
      <c r="P23" s="83" t="s">
        <v>41</v>
      </c>
      <c r="Q23" s="69">
        <v>12</v>
      </c>
      <c r="R23" s="57">
        <v>197</v>
      </c>
      <c r="S23" s="31">
        <v>7</v>
      </c>
      <c r="T23" s="65">
        <v>217</v>
      </c>
      <c r="U23" s="70">
        <v>1</v>
      </c>
      <c r="V23" s="57">
        <v>23</v>
      </c>
      <c r="W23" s="69">
        <f>'行動援護'!N24</f>
        <v>0</v>
      </c>
      <c r="X23" s="146">
        <f>'行動援護'!O24</f>
        <v>0</v>
      </c>
      <c r="Y23" s="57">
        <v>0</v>
      </c>
      <c r="Z23" s="43">
        <v>0</v>
      </c>
      <c r="AA23" s="42">
        <f>'重度障がい者等包括支援'!R24</f>
        <v>0</v>
      </c>
      <c r="AB23" s="147">
        <f>'重度障がい者等包括支援'!S24</f>
        <v>0</v>
      </c>
    </row>
    <row r="24" spans="1:28" s="17" customFormat="1" ht="24.75" customHeight="1">
      <c r="A24" s="16" t="s">
        <v>16</v>
      </c>
      <c r="B24" s="42">
        <v>187</v>
      </c>
      <c r="C24" s="43">
        <v>3114</v>
      </c>
      <c r="D24" s="69">
        <f t="shared" si="0"/>
        <v>236</v>
      </c>
      <c r="E24" s="135">
        <f t="shared" si="1"/>
        <v>3726</v>
      </c>
      <c r="F24" s="54">
        <v>144</v>
      </c>
      <c r="G24" s="43">
        <v>2244</v>
      </c>
      <c r="H24" s="42">
        <f>'居宅介護'!R25</f>
        <v>195</v>
      </c>
      <c r="I24" s="135">
        <f>'居宅介護'!S25</f>
        <v>2696</v>
      </c>
      <c r="J24" s="57">
        <v>1</v>
      </c>
      <c r="K24" s="43">
        <v>72</v>
      </c>
      <c r="L24" s="29">
        <v>0</v>
      </c>
      <c r="M24" s="49">
        <v>0</v>
      </c>
      <c r="N24" s="76"/>
      <c r="O24" s="76"/>
      <c r="P24" s="83" t="s">
        <v>16</v>
      </c>
      <c r="Q24" s="69">
        <v>42</v>
      </c>
      <c r="R24" s="57">
        <v>798</v>
      </c>
      <c r="S24" s="31">
        <v>41</v>
      </c>
      <c r="T24" s="65">
        <v>1030</v>
      </c>
      <c r="U24" s="70">
        <v>0</v>
      </c>
      <c r="V24" s="57">
        <v>0</v>
      </c>
      <c r="W24" s="69">
        <f>'行動援護'!N25</f>
        <v>0</v>
      </c>
      <c r="X24" s="146">
        <f>'行動援護'!O25</f>
        <v>0</v>
      </c>
      <c r="Y24" s="57">
        <v>0</v>
      </c>
      <c r="Z24" s="43">
        <v>0</v>
      </c>
      <c r="AA24" s="42">
        <f>'重度障がい者等包括支援'!R25</f>
        <v>0</v>
      </c>
      <c r="AB24" s="147">
        <f>'重度障がい者等包括支援'!S25</f>
        <v>0</v>
      </c>
    </row>
    <row r="25" spans="1:28" s="17" customFormat="1" ht="24.75" customHeight="1">
      <c r="A25" s="16" t="s">
        <v>17</v>
      </c>
      <c r="B25" s="42">
        <v>614</v>
      </c>
      <c r="C25" s="43">
        <v>12084</v>
      </c>
      <c r="D25" s="69">
        <f t="shared" si="0"/>
        <v>553</v>
      </c>
      <c r="E25" s="135">
        <f t="shared" si="1"/>
        <v>13534</v>
      </c>
      <c r="F25" s="54">
        <v>472</v>
      </c>
      <c r="G25" s="43">
        <v>8491</v>
      </c>
      <c r="H25" s="42">
        <f>'居宅介護'!R26</f>
        <v>452</v>
      </c>
      <c r="I25" s="135">
        <f>'居宅介護'!S26</f>
        <v>8869</v>
      </c>
      <c r="J25" s="57">
        <v>8</v>
      </c>
      <c r="K25" s="43">
        <v>1089</v>
      </c>
      <c r="L25" s="29">
        <v>7</v>
      </c>
      <c r="M25" s="49">
        <v>2116</v>
      </c>
      <c r="N25" s="76"/>
      <c r="O25" s="76"/>
      <c r="P25" s="83" t="s">
        <v>17</v>
      </c>
      <c r="Q25" s="69">
        <v>120</v>
      </c>
      <c r="R25" s="57">
        <v>2407</v>
      </c>
      <c r="S25" s="31">
        <v>86</v>
      </c>
      <c r="T25" s="65">
        <v>2421</v>
      </c>
      <c r="U25" s="70">
        <v>14</v>
      </c>
      <c r="V25" s="57">
        <v>97</v>
      </c>
      <c r="W25" s="69">
        <f>'行動援護'!N26</f>
        <v>8</v>
      </c>
      <c r="X25" s="146">
        <f>'行動援護'!O26</f>
        <v>128</v>
      </c>
      <c r="Y25" s="57">
        <v>0</v>
      </c>
      <c r="Z25" s="43">
        <v>0</v>
      </c>
      <c r="AA25" s="42">
        <f>'重度障がい者等包括支援'!R26</f>
        <v>0</v>
      </c>
      <c r="AB25" s="147">
        <f>'重度障がい者等包括支援'!S26</f>
        <v>0</v>
      </c>
    </row>
    <row r="26" spans="1:28" s="17" customFormat="1" ht="24.75" customHeight="1">
      <c r="A26" s="16" t="s">
        <v>18</v>
      </c>
      <c r="B26" s="42">
        <v>171</v>
      </c>
      <c r="C26" s="43">
        <v>2634</v>
      </c>
      <c r="D26" s="69">
        <f t="shared" si="0"/>
        <v>180</v>
      </c>
      <c r="E26" s="135">
        <f t="shared" si="1"/>
        <v>2469</v>
      </c>
      <c r="F26" s="54">
        <v>154</v>
      </c>
      <c r="G26" s="43">
        <v>1858</v>
      </c>
      <c r="H26" s="42">
        <f>'居宅介護'!R27</f>
        <v>144</v>
      </c>
      <c r="I26" s="135">
        <f>'居宅介護'!S27</f>
        <v>1707</v>
      </c>
      <c r="J26" s="57">
        <v>2</v>
      </c>
      <c r="K26" s="43">
        <v>233</v>
      </c>
      <c r="L26" s="29">
        <v>3</v>
      </c>
      <c r="M26" s="49">
        <v>486</v>
      </c>
      <c r="N26" s="76"/>
      <c r="O26" s="76"/>
      <c r="P26" s="83" t="s">
        <v>18</v>
      </c>
      <c r="Q26" s="69">
        <v>13</v>
      </c>
      <c r="R26" s="57">
        <v>516</v>
      </c>
      <c r="S26" s="31">
        <v>20</v>
      </c>
      <c r="T26" s="65">
        <v>238</v>
      </c>
      <c r="U26" s="70">
        <v>2</v>
      </c>
      <c r="V26" s="57">
        <v>27</v>
      </c>
      <c r="W26" s="69">
        <f>'行動援護'!N27</f>
        <v>13</v>
      </c>
      <c r="X26" s="146">
        <f>'行動援護'!O27</f>
        <v>38</v>
      </c>
      <c r="Y26" s="57">
        <v>0</v>
      </c>
      <c r="Z26" s="43">
        <v>0</v>
      </c>
      <c r="AA26" s="42">
        <f>'重度障がい者等包括支援'!R27</f>
        <v>0</v>
      </c>
      <c r="AB26" s="147">
        <f>'重度障がい者等包括支援'!S27</f>
        <v>0</v>
      </c>
    </row>
    <row r="27" spans="1:28" s="17" customFormat="1" ht="24.75" customHeight="1">
      <c r="A27" s="16" t="s">
        <v>19</v>
      </c>
      <c r="B27" s="42">
        <v>1890</v>
      </c>
      <c r="C27" s="43">
        <v>63274</v>
      </c>
      <c r="D27" s="69">
        <f t="shared" si="0"/>
        <v>1704</v>
      </c>
      <c r="E27" s="135">
        <f t="shared" si="1"/>
        <v>51249</v>
      </c>
      <c r="F27" s="54">
        <v>1445</v>
      </c>
      <c r="G27" s="43">
        <v>28371</v>
      </c>
      <c r="H27" s="42">
        <f>'居宅介護'!R28</f>
        <v>1323</v>
      </c>
      <c r="I27" s="135">
        <f>'居宅介護'!S28</f>
        <v>23195</v>
      </c>
      <c r="J27" s="57">
        <v>236</v>
      </c>
      <c r="K27" s="43">
        <v>27667</v>
      </c>
      <c r="L27" s="29">
        <v>127</v>
      </c>
      <c r="M27" s="49">
        <v>19522</v>
      </c>
      <c r="N27" s="76"/>
      <c r="O27" s="76"/>
      <c r="P27" s="83" t="s">
        <v>19</v>
      </c>
      <c r="Q27" s="69">
        <v>153</v>
      </c>
      <c r="R27" s="57">
        <v>5633</v>
      </c>
      <c r="S27" s="31">
        <v>186</v>
      </c>
      <c r="T27" s="65">
        <v>6776</v>
      </c>
      <c r="U27" s="70">
        <v>56</v>
      </c>
      <c r="V27" s="57">
        <v>1603</v>
      </c>
      <c r="W27" s="69">
        <f>'行動援護'!N28</f>
        <v>68</v>
      </c>
      <c r="X27" s="146">
        <f>'行動援護'!O28</f>
        <v>1756</v>
      </c>
      <c r="Y27" s="57">
        <v>0</v>
      </c>
      <c r="Z27" s="43">
        <v>0</v>
      </c>
      <c r="AA27" s="42">
        <f>'重度障がい者等包括支援'!R28</f>
        <v>0</v>
      </c>
      <c r="AB27" s="147">
        <f>'重度障がい者等包括支援'!S28</f>
        <v>0</v>
      </c>
    </row>
    <row r="28" spans="1:28" s="17" customFormat="1" ht="24.75" customHeight="1">
      <c r="A28" s="16" t="s">
        <v>20</v>
      </c>
      <c r="B28" s="42">
        <v>372</v>
      </c>
      <c r="C28" s="43">
        <v>10308</v>
      </c>
      <c r="D28" s="69">
        <f t="shared" si="0"/>
        <v>260</v>
      </c>
      <c r="E28" s="135">
        <f t="shared" si="1"/>
        <v>5543</v>
      </c>
      <c r="F28" s="54">
        <v>299</v>
      </c>
      <c r="G28" s="43">
        <v>7692</v>
      </c>
      <c r="H28" s="42">
        <f>'居宅介護'!R29</f>
        <v>213</v>
      </c>
      <c r="I28" s="135">
        <f>'居宅介護'!S29</f>
        <v>3397</v>
      </c>
      <c r="J28" s="57">
        <v>11</v>
      </c>
      <c r="K28" s="43">
        <v>636</v>
      </c>
      <c r="L28" s="29">
        <v>4</v>
      </c>
      <c r="M28" s="49">
        <v>770</v>
      </c>
      <c r="N28" s="76"/>
      <c r="O28" s="76"/>
      <c r="P28" s="83" t="s">
        <v>20</v>
      </c>
      <c r="Q28" s="69">
        <v>53</v>
      </c>
      <c r="R28" s="57">
        <v>1453</v>
      </c>
      <c r="S28" s="31">
        <v>37</v>
      </c>
      <c r="T28" s="65">
        <v>1068</v>
      </c>
      <c r="U28" s="70">
        <v>9</v>
      </c>
      <c r="V28" s="57">
        <v>527</v>
      </c>
      <c r="W28" s="69">
        <f>'行動援護'!N29</f>
        <v>6</v>
      </c>
      <c r="X28" s="146">
        <f>'行動援護'!O29</f>
        <v>308</v>
      </c>
      <c r="Y28" s="57">
        <v>0</v>
      </c>
      <c r="Z28" s="43">
        <v>0</v>
      </c>
      <c r="AA28" s="42">
        <f>'重度障がい者等包括支援'!R29</f>
        <v>0</v>
      </c>
      <c r="AB28" s="147">
        <f>'重度障がい者等包括支援'!S29</f>
        <v>0</v>
      </c>
    </row>
    <row r="29" spans="1:28" s="17" customFormat="1" ht="24.75" customHeight="1">
      <c r="A29" s="16" t="s">
        <v>21</v>
      </c>
      <c r="B29" s="42">
        <v>366</v>
      </c>
      <c r="C29" s="43">
        <v>8280</v>
      </c>
      <c r="D29" s="69">
        <f t="shared" si="0"/>
        <v>227</v>
      </c>
      <c r="E29" s="135">
        <f t="shared" si="1"/>
        <v>6988</v>
      </c>
      <c r="F29" s="54">
        <v>300</v>
      </c>
      <c r="G29" s="43">
        <v>5317</v>
      </c>
      <c r="H29" s="42">
        <f>'居宅介護'!R30</f>
        <v>188</v>
      </c>
      <c r="I29" s="135">
        <f>'居宅介護'!S30</f>
        <v>5547</v>
      </c>
      <c r="J29" s="57">
        <v>10</v>
      </c>
      <c r="K29" s="43">
        <v>440</v>
      </c>
      <c r="L29" s="29">
        <v>2</v>
      </c>
      <c r="M29" s="49">
        <v>284</v>
      </c>
      <c r="N29" s="76"/>
      <c r="O29" s="76"/>
      <c r="P29" s="83" t="s">
        <v>21</v>
      </c>
      <c r="Q29" s="69">
        <v>39</v>
      </c>
      <c r="R29" s="57">
        <v>1911</v>
      </c>
      <c r="S29" s="31">
        <v>28</v>
      </c>
      <c r="T29" s="65">
        <v>728</v>
      </c>
      <c r="U29" s="70">
        <v>17</v>
      </c>
      <c r="V29" s="57">
        <v>612</v>
      </c>
      <c r="W29" s="69">
        <f>'行動援護'!N30</f>
        <v>9</v>
      </c>
      <c r="X29" s="146">
        <f>'行動援護'!O30</f>
        <v>429</v>
      </c>
      <c r="Y29" s="57">
        <v>0</v>
      </c>
      <c r="Z29" s="43">
        <v>0</v>
      </c>
      <c r="AA29" s="42">
        <f>'重度障がい者等包括支援'!R30</f>
        <v>0</v>
      </c>
      <c r="AB29" s="147">
        <f>'重度障がい者等包括支援'!S30</f>
        <v>0</v>
      </c>
    </row>
    <row r="30" spans="1:28" s="17" customFormat="1" ht="24.75" customHeight="1">
      <c r="A30" s="16" t="s">
        <v>23</v>
      </c>
      <c r="B30" s="42">
        <v>187</v>
      </c>
      <c r="C30" s="43">
        <v>5578</v>
      </c>
      <c r="D30" s="69">
        <f t="shared" si="0"/>
        <v>157</v>
      </c>
      <c r="E30" s="135">
        <f t="shared" si="1"/>
        <v>3649</v>
      </c>
      <c r="F30" s="54">
        <v>152</v>
      </c>
      <c r="G30" s="43">
        <v>3200</v>
      </c>
      <c r="H30" s="42">
        <f>'居宅介護'!R31</f>
        <v>130</v>
      </c>
      <c r="I30" s="135">
        <f>'居宅介護'!S31</f>
        <v>2200</v>
      </c>
      <c r="J30" s="57">
        <v>11</v>
      </c>
      <c r="K30" s="43">
        <v>1794</v>
      </c>
      <c r="L30" s="29">
        <v>7</v>
      </c>
      <c r="M30" s="49">
        <v>1053</v>
      </c>
      <c r="N30" s="76"/>
      <c r="O30" s="76"/>
      <c r="P30" s="83" t="s">
        <v>23</v>
      </c>
      <c r="Q30" s="69">
        <v>18</v>
      </c>
      <c r="R30" s="57">
        <v>455</v>
      </c>
      <c r="S30" s="31">
        <v>17</v>
      </c>
      <c r="T30" s="65">
        <v>350</v>
      </c>
      <c r="U30" s="70">
        <v>6</v>
      </c>
      <c r="V30" s="57">
        <v>129</v>
      </c>
      <c r="W30" s="69">
        <f>'行動援護'!N31</f>
        <v>3</v>
      </c>
      <c r="X30" s="146">
        <f>'行動援護'!O31</f>
        <v>46</v>
      </c>
      <c r="Y30" s="57">
        <v>0</v>
      </c>
      <c r="Z30" s="43">
        <v>0</v>
      </c>
      <c r="AA30" s="42">
        <f>'重度障がい者等包括支援'!R31</f>
        <v>0</v>
      </c>
      <c r="AB30" s="147">
        <f>'重度障がい者等包括支援'!S31</f>
        <v>0</v>
      </c>
    </row>
    <row r="31" spans="1:28" s="17" customFormat="1" ht="24.75" customHeight="1">
      <c r="A31" s="16" t="s">
        <v>22</v>
      </c>
      <c r="B31" s="42">
        <v>146</v>
      </c>
      <c r="C31" s="43">
        <v>3855</v>
      </c>
      <c r="D31" s="69">
        <f t="shared" si="0"/>
        <v>150</v>
      </c>
      <c r="E31" s="135">
        <f t="shared" si="1"/>
        <v>3326</v>
      </c>
      <c r="F31" s="54">
        <v>98</v>
      </c>
      <c r="G31" s="43">
        <v>1502</v>
      </c>
      <c r="H31" s="42">
        <f>'居宅介護'!R32</f>
        <v>105</v>
      </c>
      <c r="I31" s="135">
        <f>'居宅介護'!S32</f>
        <v>1038</v>
      </c>
      <c r="J31" s="57">
        <v>11</v>
      </c>
      <c r="K31" s="43">
        <v>1418</v>
      </c>
      <c r="L31" s="29">
        <v>19</v>
      </c>
      <c r="M31" s="49">
        <v>1789</v>
      </c>
      <c r="N31" s="76"/>
      <c r="O31" s="76"/>
      <c r="P31" s="83" t="s">
        <v>22</v>
      </c>
      <c r="Q31" s="69">
        <v>26</v>
      </c>
      <c r="R31" s="57">
        <v>575</v>
      </c>
      <c r="S31" s="31">
        <v>23</v>
      </c>
      <c r="T31" s="65">
        <v>422</v>
      </c>
      <c r="U31" s="70">
        <v>11</v>
      </c>
      <c r="V31" s="57">
        <v>360</v>
      </c>
      <c r="W31" s="69">
        <f>'行動援護'!N32</f>
        <v>3</v>
      </c>
      <c r="X31" s="146">
        <f>'行動援護'!O32</f>
        <v>77</v>
      </c>
      <c r="Y31" s="57">
        <v>0</v>
      </c>
      <c r="Z31" s="43">
        <v>0</v>
      </c>
      <c r="AA31" s="42">
        <f>'重度障がい者等包括支援'!R32</f>
        <v>0</v>
      </c>
      <c r="AB31" s="147">
        <f>'重度障がい者等包括支援'!S32</f>
        <v>0</v>
      </c>
    </row>
    <row r="32" spans="1:28" s="17" customFormat="1" ht="24.75" customHeight="1">
      <c r="A32" s="16" t="s">
        <v>24</v>
      </c>
      <c r="B32" s="42">
        <v>217</v>
      </c>
      <c r="C32" s="43">
        <v>7430</v>
      </c>
      <c r="D32" s="69">
        <f t="shared" si="0"/>
        <v>245</v>
      </c>
      <c r="E32" s="135">
        <f t="shared" si="1"/>
        <v>7099</v>
      </c>
      <c r="F32" s="54">
        <v>149</v>
      </c>
      <c r="G32" s="43">
        <v>4119</v>
      </c>
      <c r="H32" s="42">
        <f>'居宅介護'!R33</f>
        <v>163</v>
      </c>
      <c r="I32" s="135">
        <f>'居宅介護'!S33</f>
        <v>3796</v>
      </c>
      <c r="J32" s="57">
        <v>7</v>
      </c>
      <c r="K32" s="43">
        <v>1200</v>
      </c>
      <c r="L32" s="29">
        <v>3</v>
      </c>
      <c r="M32" s="49">
        <v>1041</v>
      </c>
      <c r="N32" s="76"/>
      <c r="O32" s="76"/>
      <c r="P32" s="83" t="s">
        <v>24</v>
      </c>
      <c r="Q32" s="69">
        <v>43</v>
      </c>
      <c r="R32" s="57">
        <v>1730</v>
      </c>
      <c r="S32" s="31">
        <v>36</v>
      </c>
      <c r="T32" s="65">
        <v>1583</v>
      </c>
      <c r="U32" s="70">
        <v>18</v>
      </c>
      <c r="V32" s="57">
        <v>381</v>
      </c>
      <c r="W32" s="69">
        <f>'行動援護'!N33</f>
        <v>43</v>
      </c>
      <c r="X32" s="146">
        <f>'行動援護'!O33</f>
        <v>679</v>
      </c>
      <c r="Y32" s="57">
        <v>0</v>
      </c>
      <c r="Z32" s="43">
        <v>0</v>
      </c>
      <c r="AA32" s="42">
        <f>'重度障がい者等包括支援'!R33</f>
        <v>0</v>
      </c>
      <c r="AB32" s="147">
        <f>'重度障がい者等包括支援'!S33</f>
        <v>0</v>
      </c>
    </row>
    <row r="33" spans="1:28" s="17" customFormat="1" ht="24.75" customHeight="1">
      <c r="A33" s="16" t="s">
        <v>25</v>
      </c>
      <c r="B33" s="42">
        <v>140</v>
      </c>
      <c r="C33" s="43">
        <v>3354</v>
      </c>
      <c r="D33" s="69">
        <f t="shared" si="0"/>
        <v>120</v>
      </c>
      <c r="E33" s="135">
        <f t="shared" si="1"/>
        <v>3564</v>
      </c>
      <c r="F33" s="54">
        <v>100</v>
      </c>
      <c r="G33" s="43">
        <v>1324</v>
      </c>
      <c r="H33" s="42">
        <f>'居宅介護'!R34</f>
        <v>96</v>
      </c>
      <c r="I33" s="135">
        <f>'居宅介護'!S34</f>
        <v>2198</v>
      </c>
      <c r="J33" s="57">
        <v>6</v>
      </c>
      <c r="K33" s="43">
        <v>600</v>
      </c>
      <c r="L33" s="29">
        <v>7</v>
      </c>
      <c r="M33" s="49">
        <v>599</v>
      </c>
      <c r="N33" s="76"/>
      <c r="O33" s="76"/>
      <c r="P33" s="83" t="s">
        <v>25</v>
      </c>
      <c r="Q33" s="69">
        <v>24</v>
      </c>
      <c r="R33" s="57">
        <v>1200</v>
      </c>
      <c r="S33" s="31">
        <v>17</v>
      </c>
      <c r="T33" s="65">
        <v>767</v>
      </c>
      <c r="U33" s="70">
        <v>10</v>
      </c>
      <c r="V33" s="57">
        <v>230</v>
      </c>
      <c r="W33" s="69">
        <f>'行動援護'!N34</f>
        <v>0</v>
      </c>
      <c r="X33" s="146">
        <f>'行動援護'!O34</f>
        <v>0</v>
      </c>
      <c r="Y33" s="57">
        <v>0</v>
      </c>
      <c r="Z33" s="43">
        <v>0</v>
      </c>
      <c r="AA33" s="42">
        <f>'重度障がい者等包括支援'!R34</f>
        <v>0</v>
      </c>
      <c r="AB33" s="147">
        <f>'重度障がい者等包括支援'!S34</f>
        <v>0</v>
      </c>
    </row>
    <row r="34" spans="1:28" s="17" customFormat="1" ht="24.75" customHeight="1">
      <c r="A34" s="16" t="s">
        <v>27</v>
      </c>
      <c r="B34" s="42">
        <v>17</v>
      </c>
      <c r="C34" s="43">
        <v>510</v>
      </c>
      <c r="D34" s="69">
        <f t="shared" si="0"/>
        <v>23</v>
      </c>
      <c r="E34" s="135">
        <f t="shared" si="1"/>
        <v>774</v>
      </c>
      <c r="F34" s="54">
        <v>15</v>
      </c>
      <c r="G34" s="43">
        <v>450</v>
      </c>
      <c r="H34" s="42">
        <f>'居宅介護'!R35</f>
        <v>19</v>
      </c>
      <c r="I34" s="135">
        <f>'居宅介護'!S35</f>
        <v>482</v>
      </c>
      <c r="J34" s="57">
        <v>0</v>
      </c>
      <c r="K34" s="43">
        <v>0</v>
      </c>
      <c r="L34" s="29">
        <v>1</v>
      </c>
      <c r="M34" s="49">
        <v>265</v>
      </c>
      <c r="N34" s="76"/>
      <c r="O34" s="76"/>
      <c r="P34" s="83" t="s">
        <v>27</v>
      </c>
      <c r="Q34" s="69">
        <v>1</v>
      </c>
      <c r="R34" s="57">
        <v>30</v>
      </c>
      <c r="S34" s="31">
        <v>3</v>
      </c>
      <c r="T34" s="65">
        <v>27</v>
      </c>
      <c r="U34" s="70">
        <v>1</v>
      </c>
      <c r="V34" s="57">
        <v>30</v>
      </c>
      <c r="W34" s="69">
        <f>'行動援護'!N35</f>
        <v>0</v>
      </c>
      <c r="X34" s="146">
        <f>'行動援護'!O35</f>
        <v>0</v>
      </c>
      <c r="Y34" s="57">
        <v>0</v>
      </c>
      <c r="Z34" s="43">
        <v>0</v>
      </c>
      <c r="AA34" s="42">
        <f>'重度障がい者等包括支援'!R35</f>
        <v>0</v>
      </c>
      <c r="AB34" s="147">
        <f>'重度障がい者等包括支援'!S35</f>
        <v>0</v>
      </c>
    </row>
    <row r="35" spans="1:28" s="17" customFormat="1" ht="24.75" customHeight="1">
      <c r="A35" s="16" t="s">
        <v>26</v>
      </c>
      <c r="B35" s="42">
        <v>24</v>
      </c>
      <c r="C35" s="43">
        <v>920</v>
      </c>
      <c r="D35" s="69">
        <f t="shared" si="0"/>
        <v>22</v>
      </c>
      <c r="E35" s="135">
        <f t="shared" si="1"/>
        <v>655</v>
      </c>
      <c r="F35" s="54">
        <v>21</v>
      </c>
      <c r="G35" s="43">
        <v>840</v>
      </c>
      <c r="H35" s="42">
        <f>'居宅介護'!R36</f>
        <v>18</v>
      </c>
      <c r="I35" s="135">
        <f>'居宅介護'!S36</f>
        <v>593</v>
      </c>
      <c r="J35" s="57">
        <v>0</v>
      </c>
      <c r="K35" s="43">
        <v>0</v>
      </c>
      <c r="L35" s="29">
        <v>0</v>
      </c>
      <c r="M35" s="49">
        <v>0</v>
      </c>
      <c r="N35" s="76"/>
      <c r="O35" s="76"/>
      <c r="P35" s="83" t="s">
        <v>26</v>
      </c>
      <c r="Q35" s="69">
        <v>1</v>
      </c>
      <c r="R35" s="57">
        <v>20</v>
      </c>
      <c r="S35" s="31">
        <v>3</v>
      </c>
      <c r="T35" s="65">
        <v>42</v>
      </c>
      <c r="U35" s="70">
        <v>2</v>
      </c>
      <c r="V35" s="57">
        <v>60</v>
      </c>
      <c r="W35" s="69">
        <f>'行動援護'!N36</f>
        <v>1</v>
      </c>
      <c r="X35" s="146">
        <f>'行動援護'!O36</f>
        <v>20</v>
      </c>
      <c r="Y35" s="57">
        <v>0</v>
      </c>
      <c r="Z35" s="43">
        <v>0</v>
      </c>
      <c r="AA35" s="42">
        <f>'重度障がい者等包括支援'!R36</f>
        <v>0</v>
      </c>
      <c r="AB35" s="147">
        <f>'重度障がい者等包括支援'!S36</f>
        <v>0</v>
      </c>
    </row>
    <row r="36" spans="1:28" s="17" customFormat="1" ht="24.75" customHeight="1">
      <c r="A36" s="16" t="s">
        <v>28</v>
      </c>
      <c r="B36" s="42">
        <v>9</v>
      </c>
      <c r="C36" s="43">
        <v>191</v>
      </c>
      <c r="D36" s="69">
        <f t="shared" si="0"/>
        <v>7</v>
      </c>
      <c r="E36" s="135">
        <f t="shared" si="1"/>
        <v>139</v>
      </c>
      <c r="F36" s="54">
        <v>7</v>
      </c>
      <c r="G36" s="43">
        <v>147</v>
      </c>
      <c r="H36" s="42">
        <f>'居宅介護'!R37</f>
        <v>6</v>
      </c>
      <c r="I36" s="135">
        <f>'居宅介護'!S37</f>
        <v>115</v>
      </c>
      <c r="J36" s="57">
        <v>0</v>
      </c>
      <c r="K36" s="43">
        <v>0</v>
      </c>
      <c r="L36" s="29">
        <v>0</v>
      </c>
      <c r="M36" s="49">
        <v>0</v>
      </c>
      <c r="N36" s="76"/>
      <c r="O36" s="76"/>
      <c r="P36" s="83" t="s">
        <v>28</v>
      </c>
      <c r="Q36" s="69">
        <v>1</v>
      </c>
      <c r="R36" s="57">
        <v>20</v>
      </c>
      <c r="S36" s="31">
        <v>1</v>
      </c>
      <c r="T36" s="65">
        <v>24</v>
      </c>
      <c r="U36" s="70">
        <v>1</v>
      </c>
      <c r="V36" s="57">
        <v>24</v>
      </c>
      <c r="W36" s="69">
        <f>'行動援護'!N37</f>
        <v>0</v>
      </c>
      <c r="X36" s="146">
        <f>'行動援護'!O37</f>
        <v>0</v>
      </c>
      <c r="Y36" s="57">
        <v>0</v>
      </c>
      <c r="Z36" s="43">
        <v>0</v>
      </c>
      <c r="AA36" s="42">
        <f>'重度障がい者等包括支援'!R37</f>
        <v>0</v>
      </c>
      <c r="AB36" s="147">
        <f>'重度障がい者等包括支援'!S37</f>
        <v>0</v>
      </c>
    </row>
    <row r="37" spans="1:28" s="17" customFormat="1" ht="24.75" customHeight="1">
      <c r="A37" s="16" t="s">
        <v>0</v>
      </c>
      <c r="B37" s="42">
        <v>3087</v>
      </c>
      <c r="C37" s="43">
        <v>86896</v>
      </c>
      <c r="D37" s="69">
        <f t="shared" si="0"/>
        <v>2432</v>
      </c>
      <c r="E37" s="135">
        <f t="shared" si="1"/>
        <v>67398</v>
      </c>
      <c r="F37" s="54">
        <v>2432</v>
      </c>
      <c r="G37" s="43">
        <v>43493</v>
      </c>
      <c r="H37" s="42">
        <f>'居宅介護'!R38</f>
        <v>1976</v>
      </c>
      <c r="I37" s="135">
        <f>'居宅介護'!S38</f>
        <v>36055</v>
      </c>
      <c r="J37" s="57">
        <v>242</v>
      </c>
      <c r="K37" s="43">
        <v>32333</v>
      </c>
      <c r="L37" s="29">
        <v>164</v>
      </c>
      <c r="M37" s="49">
        <v>22951</v>
      </c>
      <c r="N37" s="76"/>
      <c r="O37" s="76"/>
      <c r="P37" s="83" t="s">
        <v>0</v>
      </c>
      <c r="Q37" s="69">
        <v>376</v>
      </c>
      <c r="R37" s="57">
        <v>9911</v>
      </c>
      <c r="S37" s="31">
        <v>264</v>
      </c>
      <c r="T37" s="65">
        <v>7604</v>
      </c>
      <c r="U37" s="70">
        <v>37</v>
      </c>
      <c r="V37" s="57">
        <v>1159</v>
      </c>
      <c r="W37" s="69">
        <f>'行動援護'!N38</f>
        <v>28</v>
      </c>
      <c r="X37" s="146">
        <f>'行動援護'!O38</f>
        <v>788</v>
      </c>
      <c r="Y37" s="57">
        <v>0</v>
      </c>
      <c r="Z37" s="43">
        <v>0</v>
      </c>
      <c r="AA37" s="42">
        <f>'重度障がい者等包括支援'!R38</f>
        <v>0</v>
      </c>
      <c r="AB37" s="147">
        <f>'重度障がい者等包括支援'!S38</f>
        <v>0</v>
      </c>
    </row>
    <row r="38" spans="1:28" s="17" customFormat="1" ht="24.75" customHeight="1">
      <c r="A38" s="16" t="s">
        <v>29</v>
      </c>
      <c r="B38" s="42">
        <v>309</v>
      </c>
      <c r="C38" s="43">
        <v>5925</v>
      </c>
      <c r="D38" s="69">
        <f t="shared" si="0"/>
        <v>195</v>
      </c>
      <c r="E38" s="135">
        <f t="shared" si="1"/>
        <v>5806</v>
      </c>
      <c r="F38" s="54">
        <v>286</v>
      </c>
      <c r="G38" s="43">
        <v>4288</v>
      </c>
      <c r="H38" s="42">
        <f>'居宅介護'!R39</f>
        <v>167</v>
      </c>
      <c r="I38" s="135">
        <f>'居宅介護'!S39</f>
        <v>3707</v>
      </c>
      <c r="J38" s="57">
        <v>12</v>
      </c>
      <c r="K38" s="43">
        <v>1454</v>
      </c>
      <c r="L38" s="29">
        <v>9</v>
      </c>
      <c r="M38" s="49">
        <v>1842</v>
      </c>
      <c r="N38" s="76"/>
      <c r="O38" s="76"/>
      <c r="P38" s="83" t="s">
        <v>29</v>
      </c>
      <c r="Q38" s="69">
        <v>9</v>
      </c>
      <c r="R38" s="57">
        <v>180</v>
      </c>
      <c r="S38" s="31">
        <v>18</v>
      </c>
      <c r="T38" s="65">
        <v>255</v>
      </c>
      <c r="U38" s="70">
        <v>2</v>
      </c>
      <c r="V38" s="57">
        <v>3</v>
      </c>
      <c r="W38" s="69">
        <f>'行動援護'!N39</f>
        <v>1</v>
      </c>
      <c r="X38" s="146">
        <f>'行動援護'!O39</f>
        <v>2</v>
      </c>
      <c r="Y38" s="57">
        <v>0</v>
      </c>
      <c r="Z38" s="43">
        <v>0</v>
      </c>
      <c r="AA38" s="42">
        <f>'重度障がい者等包括支援'!R39</f>
        <v>0</v>
      </c>
      <c r="AB38" s="147">
        <f>'重度障がい者等包括支援'!S39</f>
        <v>0</v>
      </c>
    </row>
    <row r="39" spans="1:28" s="17" customFormat="1" ht="24.75" customHeight="1">
      <c r="A39" s="16" t="s">
        <v>30</v>
      </c>
      <c r="B39" s="42">
        <v>771</v>
      </c>
      <c r="C39" s="43">
        <v>17756</v>
      </c>
      <c r="D39" s="69">
        <f t="shared" si="0"/>
        <v>403</v>
      </c>
      <c r="E39" s="135">
        <f t="shared" si="1"/>
        <v>13448</v>
      </c>
      <c r="F39" s="54">
        <v>654</v>
      </c>
      <c r="G39" s="43">
        <v>10988</v>
      </c>
      <c r="H39" s="42">
        <f>'居宅介護'!R40</f>
        <v>339</v>
      </c>
      <c r="I39" s="135">
        <f>'居宅介護'!S40</f>
        <v>8336</v>
      </c>
      <c r="J39" s="57">
        <v>33</v>
      </c>
      <c r="K39" s="43">
        <v>5676</v>
      </c>
      <c r="L39" s="29">
        <v>14</v>
      </c>
      <c r="M39" s="49">
        <v>2969</v>
      </c>
      <c r="N39" s="76"/>
      <c r="O39" s="76"/>
      <c r="P39" s="83" t="s">
        <v>30</v>
      </c>
      <c r="Q39" s="69">
        <v>84</v>
      </c>
      <c r="R39" s="57">
        <v>1092</v>
      </c>
      <c r="S39" s="31">
        <v>49</v>
      </c>
      <c r="T39" s="65">
        <v>2142</v>
      </c>
      <c r="U39" s="70">
        <v>0</v>
      </c>
      <c r="V39" s="57">
        <v>0</v>
      </c>
      <c r="W39" s="69">
        <f>'行動援護'!N40</f>
        <v>1</v>
      </c>
      <c r="X39" s="146">
        <f>'行動援護'!O40</f>
        <v>1</v>
      </c>
      <c r="Y39" s="57">
        <v>0</v>
      </c>
      <c r="Z39" s="43">
        <v>0</v>
      </c>
      <c r="AA39" s="42">
        <f>'重度障がい者等包括支援'!R40</f>
        <v>0</v>
      </c>
      <c r="AB39" s="147">
        <f>'重度障がい者等包括支援'!S40</f>
        <v>0</v>
      </c>
    </row>
    <row r="40" spans="1:28" s="17" customFormat="1" ht="24.75" customHeight="1">
      <c r="A40" s="16" t="s">
        <v>31</v>
      </c>
      <c r="B40" s="42">
        <v>113</v>
      </c>
      <c r="C40" s="43">
        <v>2988</v>
      </c>
      <c r="D40" s="69">
        <f t="shared" si="0"/>
        <v>127</v>
      </c>
      <c r="E40" s="135">
        <f t="shared" si="1"/>
        <v>2204</v>
      </c>
      <c r="F40" s="54">
        <v>80</v>
      </c>
      <c r="G40" s="43">
        <v>1479</v>
      </c>
      <c r="H40" s="42">
        <f>'居宅介護'!R41</f>
        <v>101</v>
      </c>
      <c r="I40" s="135">
        <f>'居宅介護'!S41</f>
        <v>1506</v>
      </c>
      <c r="J40" s="57">
        <v>4</v>
      </c>
      <c r="K40" s="43">
        <v>580</v>
      </c>
      <c r="L40" s="29">
        <v>2</v>
      </c>
      <c r="M40" s="49">
        <v>196</v>
      </c>
      <c r="N40" s="76"/>
      <c r="O40" s="76"/>
      <c r="P40" s="83" t="s">
        <v>71</v>
      </c>
      <c r="Q40" s="69">
        <v>24</v>
      </c>
      <c r="R40" s="57">
        <v>744</v>
      </c>
      <c r="S40" s="31">
        <v>21</v>
      </c>
      <c r="T40" s="65">
        <v>465</v>
      </c>
      <c r="U40" s="70">
        <v>5</v>
      </c>
      <c r="V40" s="57">
        <v>185</v>
      </c>
      <c r="W40" s="69">
        <f>'行動援護'!N41</f>
        <v>3</v>
      </c>
      <c r="X40" s="146">
        <f>'行動援護'!O41</f>
        <v>37</v>
      </c>
      <c r="Y40" s="57">
        <v>0</v>
      </c>
      <c r="Z40" s="43">
        <v>0</v>
      </c>
      <c r="AA40" s="42">
        <f>'重度障がい者等包括支援'!R41</f>
        <v>0</v>
      </c>
      <c r="AB40" s="147">
        <f>'重度障がい者等包括支援'!S41</f>
        <v>0</v>
      </c>
    </row>
    <row r="41" spans="1:28" s="17" customFormat="1" ht="24.75" customHeight="1">
      <c r="A41" s="16" t="s">
        <v>32</v>
      </c>
      <c r="B41" s="42">
        <v>81</v>
      </c>
      <c r="C41" s="43">
        <v>1610</v>
      </c>
      <c r="D41" s="69">
        <f t="shared" si="0"/>
        <v>81</v>
      </c>
      <c r="E41" s="135">
        <f t="shared" si="1"/>
        <v>1324</v>
      </c>
      <c r="F41" s="54">
        <v>72</v>
      </c>
      <c r="G41" s="43">
        <v>1319</v>
      </c>
      <c r="H41" s="42">
        <f>'居宅介護'!R42</f>
        <v>77</v>
      </c>
      <c r="I41" s="135">
        <f>'居宅介護'!S42</f>
        <v>1083</v>
      </c>
      <c r="J41" s="57">
        <v>1</v>
      </c>
      <c r="K41" s="43">
        <v>148</v>
      </c>
      <c r="L41" s="29">
        <v>1</v>
      </c>
      <c r="M41" s="49">
        <v>165</v>
      </c>
      <c r="N41" s="76"/>
      <c r="O41" s="76"/>
      <c r="P41" s="83" t="s">
        <v>32</v>
      </c>
      <c r="Q41" s="69">
        <v>8</v>
      </c>
      <c r="R41" s="57">
        <v>143</v>
      </c>
      <c r="S41" s="31">
        <v>3</v>
      </c>
      <c r="T41" s="65">
        <v>76</v>
      </c>
      <c r="U41" s="70">
        <v>0</v>
      </c>
      <c r="V41" s="57">
        <v>0</v>
      </c>
      <c r="W41" s="69">
        <f>'行動援護'!N42</f>
        <v>0</v>
      </c>
      <c r="X41" s="146">
        <f>'行動援護'!O42</f>
        <v>0</v>
      </c>
      <c r="Y41" s="57">
        <v>0</v>
      </c>
      <c r="Z41" s="43">
        <v>0</v>
      </c>
      <c r="AA41" s="42">
        <f>'重度障がい者等包括支援'!R42</f>
        <v>0</v>
      </c>
      <c r="AB41" s="147">
        <f>'重度障がい者等包括支援'!S42</f>
        <v>0</v>
      </c>
    </row>
    <row r="42" spans="1:28" s="17" customFormat="1" ht="24.75" customHeight="1">
      <c r="A42" s="16" t="s">
        <v>33</v>
      </c>
      <c r="B42" s="42">
        <v>658</v>
      </c>
      <c r="C42" s="43">
        <v>13905</v>
      </c>
      <c r="D42" s="69">
        <f t="shared" si="0"/>
        <v>660</v>
      </c>
      <c r="E42" s="135">
        <f t="shared" si="1"/>
        <v>12144</v>
      </c>
      <c r="F42" s="54">
        <v>492</v>
      </c>
      <c r="G42" s="43">
        <v>6264</v>
      </c>
      <c r="H42" s="42">
        <f>'居宅介護'!R43</f>
        <v>514</v>
      </c>
      <c r="I42" s="135">
        <f>'居宅介護'!S43</f>
        <v>7077</v>
      </c>
      <c r="J42" s="57">
        <v>26</v>
      </c>
      <c r="K42" s="43">
        <v>3477</v>
      </c>
      <c r="L42" s="29">
        <v>43</v>
      </c>
      <c r="M42" s="49">
        <v>2775</v>
      </c>
      <c r="N42" s="76"/>
      <c r="O42" s="76"/>
      <c r="P42" s="83" t="s">
        <v>33</v>
      </c>
      <c r="Q42" s="69">
        <v>140</v>
      </c>
      <c r="R42" s="57">
        <v>4164</v>
      </c>
      <c r="S42" s="31">
        <v>102</v>
      </c>
      <c r="T42" s="65">
        <v>2291</v>
      </c>
      <c r="U42" s="70">
        <v>0</v>
      </c>
      <c r="V42" s="57">
        <v>0</v>
      </c>
      <c r="W42" s="69">
        <f>'行動援護'!N43</f>
        <v>1</v>
      </c>
      <c r="X42" s="146">
        <f>'行動援護'!O43</f>
        <v>1</v>
      </c>
      <c r="Y42" s="57">
        <v>0</v>
      </c>
      <c r="Z42" s="43">
        <v>0</v>
      </c>
      <c r="AA42" s="42">
        <f>'重度障がい者等包括支援'!R43</f>
        <v>0</v>
      </c>
      <c r="AB42" s="147">
        <f>'重度障がい者等包括支援'!S43</f>
        <v>0</v>
      </c>
    </row>
    <row r="43" spans="1:28" s="17" customFormat="1" ht="24.75" customHeight="1">
      <c r="A43" s="16" t="s">
        <v>34</v>
      </c>
      <c r="B43" s="42">
        <v>202</v>
      </c>
      <c r="C43" s="43">
        <v>6331</v>
      </c>
      <c r="D43" s="69">
        <f t="shared" si="0"/>
        <v>182</v>
      </c>
      <c r="E43" s="135">
        <f t="shared" si="1"/>
        <v>5007</v>
      </c>
      <c r="F43" s="54">
        <v>155</v>
      </c>
      <c r="G43" s="43">
        <v>3815</v>
      </c>
      <c r="H43" s="42">
        <f>'居宅介護'!R44</f>
        <v>140</v>
      </c>
      <c r="I43" s="135">
        <f>'居宅介護'!S44</f>
        <v>2674</v>
      </c>
      <c r="J43" s="57">
        <v>5</v>
      </c>
      <c r="K43" s="43">
        <v>885</v>
      </c>
      <c r="L43" s="29">
        <v>9</v>
      </c>
      <c r="M43" s="49">
        <v>1006</v>
      </c>
      <c r="N43" s="76"/>
      <c r="O43" s="76"/>
      <c r="P43" s="83" t="s">
        <v>34</v>
      </c>
      <c r="Q43" s="69">
        <v>41</v>
      </c>
      <c r="R43" s="57">
        <v>1601</v>
      </c>
      <c r="S43" s="31">
        <v>33</v>
      </c>
      <c r="T43" s="65">
        <v>1327</v>
      </c>
      <c r="U43" s="70">
        <v>1</v>
      </c>
      <c r="V43" s="57">
        <v>30</v>
      </c>
      <c r="W43" s="69">
        <f>'行動援護'!N44</f>
        <v>0</v>
      </c>
      <c r="X43" s="146">
        <f>'行動援護'!O44</f>
        <v>0</v>
      </c>
      <c r="Y43" s="57">
        <v>0</v>
      </c>
      <c r="Z43" s="43">
        <v>0</v>
      </c>
      <c r="AA43" s="42">
        <f>'重度障がい者等包括支援'!R44</f>
        <v>0</v>
      </c>
      <c r="AB43" s="147">
        <f>'重度障がい者等包括支援'!S44</f>
        <v>0</v>
      </c>
    </row>
    <row r="44" spans="1:28" s="17" customFormat="1" ht="24.75" customHeight="1">
      <c r="A44" s="16" t="s">
        <v>35</v>
      </c>
      <c r="B44" s="42">
        <v>201</v>
      </c>
      <c r="C44" s="43">
        <v>5236</v>
      </c>
      <c r="D44" s="69">
        <f t="shared" si="0"/>
        <v>206</v>
      </c>
      <c r="E44" s="135">
        <f t="shared" si="1"/>
        <v>5267</v>
      </c>
      <c r="F44" s="54">
        <v>148</v>
      </c>
      <c r="G44" s="43">
        <v>3025</v>
      </c>
      <c r="H44" s="42">
        <f>'居宅介護'!R45</f>
        <v>165</v>
      </c>
      <c r="I44" s="135">
        <f>'居宅介護'!S45</f>
        <v>3058</v>
      </c>
      <c r="J44" s="57">
        <v>18</v>
      </c>
      <c r="K44" s="43">
        <v>1483</v>
      </c>
      <c r="L44" s="29">
        <v>23</v>
      </c>
      <c r="M44" s="49">
        <v>1868</v>
      </c>
      <c r="N44" s="76"/>
      <c r="O44" s="76"/>
      <c r="P44" s="83" t="s">
        <v>35</v>
      </c>
      <c r="Q44" s="69">
        <v>30</v>
      </c>
      <c r="R44" s="57">
        <v>628</v>
      </c>
      <c r="S44" s="31">
        <v>18</v>
      </c>
      <c r="T44" s="65">
        <v>341</v>
      </c>
      <c r="U44" s="70">
        <v>2</v>
      </c>
      <c r="V44" s="57">
        <v>40</v>
      </c>
      <c r="W44" s="69">
        <f>'行動援護'!N45</f>
        <v>0</v>
      </c>
      <c r="X44" s="146">
        <f>'行動援護'!O45</f>
        <v>0</v>
      </c>
      <c r="Y44" s="57">
        <v>3</v>
      </c>
      <c r="Z44" s="43">
        <v>60</v>
      </c>
      <c r="AA44" s="42">
        <f>'重度障がい者等包括支援'!R45</f>
        <v>0</v>
      </c>
      <c r="AB44" s="147">
        <f>'重度障がい者等包括支援'!S45</f>
        <v>0</v>
      </c>
    </row>
    <row r="45" spans="1:28" s="17" customFormat="1" ht="24.75" customHeight="1">
      <c r="A45" s="16" t="s">
        <v>36</v>
      </c>
      <c r="B45" s="42">
        <v>174</v>
      </c>
      <c r="C45" s="43">
        <v>4765</v>
      </c>
      <c r="D45" s="69">
        <f t="shared" si="0"/>
        <v>173</v>
      </c>
      <c r="E45" s="135">
        <f t="shared" si="1"/>
        <v>4623</v>
      </c>
      <c r="F45" s="54">
        <v>124</v>
      </c>
      <c r="G45" s="43">
        <v>2027</v>
      </c>
      <c r="H45" s="42">
        <f>'居宅介護'!R46</f>
        <v>127</v>
      </c>
      <c r="I45" s="135">
        <f>'居宅介護'!S46</f>
        <v>2254</v>
      </c>
      <c r="J45" s="57">
        <v>8</v>
      </c>
      <c r="K45" s="43">
        <v>1112</v>
      </c>
      <c r="L45" s="29">
        <v>8</v>
      </c>
      <c r="M45" s="49">
        <v>1173</v>
      </c>
      <c r="N45" s="76"/>
      <c r="O45" s="76"/>
      <c r="P45" s="83" t="s">
        <v>36</v>
      </c>
      <c r="Q45" s="69">
        <v>24</v>
      </c>
      <c r="R45" s="57">
        <v>1068</v>
      </c>
      <c r="S45" s="31">
        <v>22</v>
      </c>
      <c r="T45" s="65">
        <v>604</v>
      </c>
      <c r="U45" s="70">
        <v>18</v>
      </c>
      <c r="V45" s="57">
        <v>558</v>
      </c>
      <c r="W45" s="69">
        <f>'行動援護'!N46</f>
        <v>16</v>
      </c>
      <c r="X45" s="146">
        <f>'行動援護'!O46</f>
        <v>592</v>
      </c>
      <c r="Y45" s="57">
        <v>0</v>
      </c>
      <c r="Z45" s="43">
        <v>0</v>
      </c>
      <c r="AA45" s="42">
        <f>'重度障がい者等包括支援'!R46</f>
        <v>0</v>
      </c>
      <c r="AB45" s="147">
        <f>'重度障がい者等包括支援'!S46</f>
        <v>0</v>
      </c>
    </row>
    <row r="46" spans="1:28" s="17" customFormat="1" ht="24.75" customHeight="1">
      <c r="A46" s="16" t="s">
        <v>37</v>
      </c>
      <c r="B46" s="42">
        <v>173</v>
      </c>
      <c r="C46" s="43">
        <v>2373</v>
      </c>
      <c r="D46" s="69">
        <f t="shared" si="0"/>
        <v>201</v>
      </c>
      <c r="E46" s="135">
        <f t="shared" si="1"/>
        <v>3333</v>
      </c>
      <c r="F46" s="54">
        <v>129</v>
      </c>
      <c r="G46" s="43">
        <v>1523</v>
      </c>
      <c r="H46" s="42">
        <f>'居宅介護'!R47</f>
        <v>158</v>
      </c>
      <c r="I46" s="135">
        <f>'居宅介護'!S47</f>
        <v>2372</v>
      </c>
      <c r="J46" s="57">
        <v>2</v>
      </c>
      <c r="K46" s="43">
        <v>116</v>
      </c>
      <c r="L46" s="29">
        <v>1</v>
      </c>
      <c r="M46" s="49">
        <v>43</v>
      </c>
      <c r="N46" s="76"/>
      <c r="O46" s="76"/>
      <c r="P46" s="83" t="s">
        <v>37</v>
      </c>
      <c r="Q46" s="69">
        <v>30</v>
      </c>
      <c r="R46" s="57">
        <v>690</v>
      </c>
      <c r="S46" s="31">
        <v>36</v>
      </c>
      <c r="T46" s="65">
        <v>847</v>
      </c>
      <c r="U46" s="70">
        <v>12</v>
      </c>
      <c r="V46" s="57">
        <v>44</v>
      </c>
      <c r="W46" s="69">
        <f>'行動援護'!N47</f>
        <v>6</v>
      </c>
      <c r="X46" s="146">
        <f>'行動援護'!O47</f>
        <v>71</v>
      </c>
      <c r="Y46" s="57">
        <v>0</v>
      </c>
      <c r="Z46" s="43">
        <v>0</v>
      </c>
      <c r="AA46" s="42">
        <f>'重度障がい者等包括支援'!R47</f>
        <v>0</v>
      </c>
      <c r="AB46" s="147">
        <f>'重度障がい者等包括支援'!S47</f>
        <v>0</v>
      </c>
    </row>
    <row r="47" spans="1:28" s="17" customFormat="1" ht="24.75" customHeight="1">
      <c r="A47" s="16" t="s">
        <v>38</v>
      </c>
      <c r="B47" s="42">
        <v>99</v>
      </c>
      <c r="C47" s="43">
        <v>2452</v>
      </c>
      <c r="D47" s="69">
        <f t="shared" si="0"/>
        <v>63</v>
      </c>
      <c r="E47" s="135">
        <f t="shared" si="1"/>
        <v>1836</v>
      </c>
      <c r="F47" s="54">
        <v>81</v>
      </c>
      <c r="G47" s="43">
        <v>1432</v>
      </c>
      <c r="H47" s="42">
        <f>'居宅介護'!R48</f>
        <v>46</v>
      </c>
      <c r="I47" s="135">
        <f>'居宅介護'!S48</f>
        <v>818</v>
      </c>
      <c r="J47" s="57">
        <v>3</v>
      </c>
      <c r="K47" s="43">
        <v>800</v>
      </c>
      <c r="L47" s="29">
        <v>4</v>
      </c>
      <c r="M47" s="49">
        <v>780</v>
      </c>
      <c r="N47" s="76"/>
      <c r="O47" s="76"/>
      <c r="P47" s="83" t="s">
        <v>38</v>
      </c>
      <c r="Q47" s="69">
        <v>15</v>
      </c>
      <c r="R47" s="57">
        <v>220</v>
      </c>
      <c r="S47" s="31">
        <v>13</v>
      </c>
      <c r="T47" s="65">
        <v>238</v>
      </c>
      <c r="U47" s="70">
        <v>0</v>
      </c>
      <c r="V47" s="57">
        <v>0</v>
      </c>
      <c r="W47" s="69">
        <f>'行動援護'!N48</f>
        <v>0</v>
      </c>
      <c r="X47" s="146">
        <f>'行動援護'!O48</f>
        <v>0</v>
      </c>
      <c r="Y47" s="57">
        <v>0</v>
      </c>
      <c r="Z47" s="43">
        <v>0</v>
      </c>
      <c r="AA47" s="42">
        <f>'重度障がい者等包括支援'!R48</f>
        <v>0</v>
      </c>
      <c r="AB47" s="147">
        <f>'重度障がい者等包括支援'!S48</f>
        <v>0</v>
      </c>
    </row>
    <row r="48" spans="1:28" s="17" customFormat="1" ht="24.75" customHeight="1">
      <c r="A48" s="16" t="s">
        <v>39</v>
      </c>
      <c r="B48" s="42">
        <v>34</v>
      </c>
      <c r="C48" s="43">
        <v>885</v>
      </c>
      <c r="D48" s="69">
        <f t="shared" si="0"/>
        <v>27</v>
      </c>
      <c r="E48" s="135">
        <f t="shared" si="1"/>
        <v>994</v>
      </c>
      <c r="F48" s="54">
        <v>31</v>
      </c>
      <c r="G48" s="43">
        <v>755</v>
      </c>
      <c r="H48" s="42">
        <f>'居宅介護'!R49</f>
        <v>22</v>
      </c>
      <c r="I48" s="135">
        <f>'居宅介護'!S49</f>
        <v>601</v>
      </c>
      <c r="J48" s="57">
        <v>0</v>
      </c>
      <c r="K48" s="43">
        <v>0</v>
      </c>
      <c r="L48" s="29">
        <v>2</v>
      </c>
      <c r="M48" s="49">
        <v>297</v>
      </c>
      <c r="N48" s="76"/>
      <c r="O48" s="76"/>
      <c r="P48" s="83" t="s">
        <v>39</v>
      </c>
      <c r="Q48" s="69">
        <v>3</v>
      </c>
      <c r="R48" s="57">
        <v>130</v>
      </c>
      <c r="S48" s="31">
        <v>3</v>
      </c>
      <c r="T48" s="65">
        <v>96</v>
      </c>
      <c r="U48" s="70">
        <v>0</v>
      </c>
      <c r="V48" s="57">
        <v>0</v>
      </c>
      <c r="W48" s="69">
        <f>'行動援護'!N49</f>
        <v>0</v>
      </c>
      <c r="X48" s="146">
        <f>'行動援護'!O49</f>
        <v>0</v>
      </c>
      <c r="Y48" s="57">
        <v>0</v>
      </c>
      <c r="Z48" s="43">
        <v>0</v>
      </c>
      <c r="AA48" s="42">
        <f>'重度障がい者等包括支援'!R49</f>
        <v>0</v>
      </c>
      <c r="AB48" s="147">
        <f>'重度障がい者等包括支援'!S49</f>
        <v>0</v>
      </c>
    </row>
    <row r="49" spans="1:28" s="17" customFormat="1" ht="24.75" customHeight="1" thickBot="1">
      <c r="A49" s="18" t="s">
        <v>40</v>
      </c>
      <c r="B49" s="44">
        <v>33</v>
      </c>
      <c r="C49" s="45">
        <v>889</v>
      </c>
      <c r="D49" s="137">
        <f t="shared" si="0"/>
        <v>46</v>
      </c>
      <c r="E49" s="136">
        <f t="shared" si="1"/>
        <v>1047</v>
      </c>
      <c r="F49" s="54">
        <v>31</v>
      </c>
      <c r="G49" s="45">
        <v>815</v>
      </c>
      <c r="H49" s="44">
        <f>'居宅介護'!R50</f>
        <v>39</v>
      </c>
      <c r="I49" s="136">
        <f>'居宅介護'!S50</f>
        <v>848</v>
      </c>
      <c r="J49" s="57">
        <v>0</v>
      </c>
      <c r="K49" s="45">
        <v>0</v>
      </c>
      <c r="L49" s="30">
        <v>0</v>
      </c>
      <c r="M49" s="50">
        <v>0</v>
      </c>
      <c r="N49" s="76"/>
      <c r="O49" s="76"/>
      <c r="P49" s="84" t="s">
        <v>40</v>
      </c>
      <c r="Q49" s="69">
        <v>2</v>
      </c>
      <c r="R49" s="57">
        <v>74</v>
      </c>
      <c r="S49" s="32">
        <v>6</v>
      </c>
      <c r="T49" s="66">
        <v>172</v>
      </c>
      <c r="U49" s="70">
        <v>0</v>
      </c>
      <c r="V49" s="57">
        <v>0</v>
      </c>
      <c r="W49" s="137">
        <f>'行動援護'!N50</f>
        <v>1</v>
      </c>
      <c r="X49" s="148">
        <f>'行動援護'!O50</f>
        <v>27</v>
      </c>
      <c r="Y49" s="145">
        <v>0</v>
      </c>
      <c r="Z49" s="45">
        <v>0</v>
      </c>
      <c r="AA49" s="44">
        <f>'重度障がい者等包括支援'!R50</f>
        <v>0</v>
      </c>
      <c r="AB49" s="149">
        <f>'重度障がい者等包括支援'!S50</f>
        <v>0</v>
      </c>
    </row>
    <row r="50" spans="1:28" s="19" customFormat="1" ht="46.5" customHeight="1" thickBot="1">
      <c r="A50" s="58" t="s">
        <v>43</v>
      </c>
      <c r="B50" s="59">
        <f>SUM(B7:B49)</f>
        <v>29242</v>
      </c>
      <c r="C50" s="60">
        <f aca="true" t="shared" si="2" ref="C50:K50">SUM(C7:C49)</f>
        <v>1019300</v>
      </c>
      <c r="D50" s="59">
        <f>SUM(D7:D49)</f>
        <v>27244</v>
      </c>
      <c r="E50" s="61">
        <f>SUM(E7:E49)</f>
        <v>867332</v>
      </c>
      <c r="F50" s="62">
        <f t="shared" si="2"/>
        <v>22764</v>
      </c>
      <c r="G50" s="60">
        <f t="shared" si="2"/>
        <v>476924</v>
      </c>
      <c r="H50" s="63">
        <f>SUM(H7:H49)</f>
        <v>21193</v>
      </c>
      <c r="I50" s="141">
        <f>SUM(I7:I49)</f>
        <v>426372</v>
      </c>
      <c r="J50" s="64">
        <f t="shared" si="2"/>
        <v>2722</v>
      </c>
      <c r="K50" s="60">
        <f t="shared" si="2"/>
        <v>417804</v>
      </c>
      <c r="L50" s="59">
        <f>SUM(L7:L49)</f>
        <v>2327</v>
      </c>
      <c r="M50" s="81">
        <f>SUM(M7:M49)</f>
        <v>343745</v>
      </c>
      <c r="N50" s="77"/>
      <c r="O50" s="77"/>
      <c r="P50" s="85" t="s">
        <v>43</v>
      </c>
      <c r="Q50" s="59">
        <f aca="true" t="shared" si="3" ref="Q50:Z50">SUM(Q7:Q49)</f>
        <v>3167</v>
      </c>
      <c r="R50" s="60">
        <f t="shared" si="3"/>
        <v>107997</v>
      </c>
      <c r="S50" s="59">
        <f>SUM(S7:S49)</f>
        <v>3124</v>
      </c>
      <c r="T50" s="61">
        <f>SUM(T7:T49)</f>
        <v>83303</v>
      </c>
      <c r="U50" s="62">
        <f t="shared" si="3"/>
        <v>570</v>
      </c>
      <c r="V50" s="60">
        <f t="shared" si="3"/>
        <v>14356</v>
      </c>
      <c r="W50" s="63">
        <f>SUM(W7:W49)</f>
        <v>593</v>
      </c>
      <c r="X50" s="141">
        <f>SUM(X7:X49)</f>
        <v>12627</v>
      </c>
      <c r="Y50" s="142">
        <f t="shared" si="3"/>
        <v>19</v>
      </c>
      <c r="Z50" s="143">
        <f t="shared" si="3"/>
        <v>2219</v>
      </c>
      <c r="AA50" s="63">
        <f>SUM(AA7:AA49)</f>
        <v>7</v>
      </c>
      <c r="AB50" s="144">
        <f>SUM(AB7:AB49)</f>
        <v>1285</v>
      </c>
    </row>
    <row r="51" spans="1:16" ht="24" customHeight="1">
      <c r="A51" s="11"/>
      <c r="B51" s="1"/>
      <c r="C51" s="1"/>
      <c r="D51" s="78"/>
      <c r="E51" s="78"/>
      <c r="F51" s="1"/>
      <c r="G51" s="78"/>
      <c r="H51" s="78"/>
      <c r="I51" s="78"/>
      <c r="J51" s="1"/>
      <c r="K51" s="78"/>
      <c r="L51" s="78"/>
      <c r="M51" s="78"/>
      <c r="N51" s="37"/>
      <c r="O51" s="37"/>
      <c r="P51" s="2"/>
    </row>
    <row r="52" spans="14:15" ht="13.5">
      <c r="N52" s="37"/>
      <c r="O52" s="37"/>
    </row>
    <row r="53" spans="14:15" ht="13.5">
      <c r="N53" s="37"/>
      <c r="O53" s="37"/>
    </row>
    <row r="56" spans="2:5" ht="18.75">
      <c r="B56" s="25"/>
      <c r="C56" s="25"/>
      <c r="D56" s="25"/>
      <c r="E56" s="25"/>
    </row>
    <row r="57" spans="2:5" ht="18.75">
      <c r="B57" s="25"/>
      <c r="C57" s="25"/>
      <c r="D57" s="25"/>
      <c r="E57" s="25"/>
    </row>
    <row r="58" spans="2:5" ht="18.75">
      <c r="B58" s="25"/>
      <c r="C58" s="25"/>
      <c r="D58" s="25"/>
      <c r="E58" s="25"/>
    </row>
    <row r="59" spans="2:5" ht="18.75">
      <c r="B59" s="25"/>
      <c r="C59" s="25"/>
      <c r="D59" s="25"/>
      <c r="E59" s="25"/>
    </row>
    <row r="60" spans="2:5" ht="18.75">
      <c r="B60" s="25"/>
      <c r="C60" s="25"/>
      <c r="D60" s="25"/>
      <c r="E60" s="25"/>
    </row>
    <row r="61" spans="2:5" ht="18.75">
      <c r="B61" s="25"/>
      <c r="C61" s="25"/>
      <c r="D61" s="25"/>
      <c r="E61" s="25"/>
    </row>
    <row r="62" spans="2:5" ht="18.75">
      <c r="B62" s="25"/>
      <c r="C62" s="25"/>
      <c r="D62" s="25"/>
      <c r="E62" s="25"/>
    </row>
    <row r="63" spans="2:5" ht="18.75">
      <c r="B63" s="25"/>
      <c r="C63" s="25"/>
      <c r="D63" s="25"/>
      <c r="E63" s="25"/>
    </row>
    <row r="64" spans="2:5" ht="18.75">
      <c r="B64" s="25"/>
      <c r="C64" s="25"/>
      <c r="D64" s="25"/>
      <c r="E64" s="25"/>
    </row>
    <row r="65" spans="2:5" ht="18.75">
      <c r="B65" s="25"/>
      <c r="C65" s="25"/>
      <c r="D65" s="25"/>
      <c r="E65" s="25"/>
    </row>
    <row r="66" spans="2:5" ht="18.75">
      <c r="B66" s="25"/>
      <c r="C66" s="25"/>
      <c r="D66" s="25"/>
      <c r="E66" s="25"/>
    </row>
    <row r="67" spans="2:5" ht="18.75">
      <c r="B67" s="25"/>
      <c r="C67" s="25"/>
      <c r="D67" s="25"/>
      <c r="E67" s="25"/>
    </row>
    <row r="68" spans="2:5" ht="18.75">
      <c r="B68" s="25"/>
      <c r="C68" s="25"/>
      <c r="D68" s="25"/>
      <c r="E68" s="25"/>
    </row>
    <row r="69" spans="2:5" ht="18.75">
      <c r="B69" s="25"/>
      <c r="C69" s="25"/>
      <c r="D69" s="25"/>
      <c r="E69" s="25"/>
    </row>
    <row r="70" spans="2:5" ht="18.75">
      <c r="B70" s="25"/>
      <c r="C70" s="25"/>
      <c r="D70" s="25"/>
      <c r="E70" s="25"/>
    </row>
    <row r="71" spans="2:5" ht="18.75">
      <c r="B71" s="25"/>
      <c r="C71" s="25"/>
      <c r="D71" s="25"/>
      <c r="E71" s="25"/>
    </row>
    <row r="72" spans="2:5" ht="18.75">
      <c r="B72" s="25"/>
      <c r="C72" s="25"/>
      <c r="D72" s="25"/>
      <c r="E72" s="25"/>
    </row>
    <row r="73" spans="2:5" ht="18.75">
      <c r="B73" s="25"/>
      <c r="C73" s="25"/>
      <c r="D73" s="25"/>
      <c r="E73" s="25"/>
    </row>
    <row r="74" spans="2:5" ht="18.75">
      <c r="B74" s="25"/>
      <c r="C74" s="25"/>
      <c r="D74" s="25"/>
      <c r="E74" s="25"/>
    </row>
    <row r="75" spans="2:5" ht="18.75">
      <c r="B75" s="25"/>
      <c r="C75" s="25"/>
      <c r="D75" s="25"/>
      <c r="E75" s="25"/>
    </row>
    <row r="76" spans="2:5" ht="18.75">
      <c r="B76" s="25"/>
      <c r="C76" s="25"/>
      <c r="D76" s="25"/>
      <c r="E76" s="25"/>
    </row>
    <row r="77" spans="2:5" ht="18.75">
      <c r="B77" s="25"/>
      <c r="C77" s="25"/>
      <c r="D77" s="25"/>
      <c r="E77" s="25"/>
    </row>
    <row r="78" spans="2:5" ht="18.75">
      <c r="B78" s="25"/>
      <c r="C78" s="25"/>
      <c r="D78" s="25"/>
      <c r="E78" s="25"/>
    </row>
    <row r="79" spans="2:5" ht="18.75">
      <c r="B79" s="25"/>
      <c r="C79" s="25"/>
      <c r="D79" s="25"/>
      <c r="E79" s="25"/>
    </row>
    <row r="80" spans="2:5" ht="18.75">
      <c r="B80" s="25"/>
      <c r="C80" s="25"/>
      <c r="D80" s="25"/>
      <c r="E80" s="25"/>
    </row>
    <row r="81" spans="2:5" ht="18.75">
      <c r="B81" s="25"/>
      <c r="C81" s="25"/>
      <c r="D81" s="25"/>
      <c r="E81" s="25"/>
    </row>
    <row r="82" spans="2:5" ht="18.75">
      <c r="B82" s="25"/>
      <c r="C82" s="25"/>
      <c r="D82" s="25"/>
      <c r="E82" s="25"/>
    </row>
    <row r="83" spans="2:5" ht="18.75">
      <c r="B83" s="25"/>
      <c r="C83" s="25"/>
      <c r="D83" s="25"/>
      <c r="E83" s="25"/>
    </row>
    <row r="84" spans="2:5" ht="18.75">
      <c r="B84" s="25"/>
      <c r="C84" s="25"/>
      <c r="D84" s="25"/>
      <c r="E84" s="25"/>
    </row>
    <row r="85" spans="2:5" ht="18.75">
      <c r="B85" s="25"/>
      <c r="C85" s="25"/>
      <c r="D85" s="25"/>
      <c r="E85" s="25"/>
    </row>
    <row r="86" spans="2:5" ht="18.75">
      <c r="B86" s="25"/>
      <c r="C86" s="25"/>
      <c r="D86" s="25"/>
      <c r="E86" s="25"/>
    </row>
    <row r="87" spans="2:5" ht="18.75">
      <c r="B87" s="25"/>
      <c r="C87" s="25"/>
      <c r="D87" s="25"/>
      <c r="E87" s="25"/>
    </row>
    <row r="88" spans="2:5" ht="18.75">
      <c r="B88" s="25"/>
      <c r="C88" s="25"/>
      <c r="D88" s="25"/>
      <c r="E88" s="25"/>
    </row>
    <row r="89" spans="2:5" ht="18.75">
      <c r="B89" s="25"/>
      <c r="C89" s="25"/>
      <c r="D89" s="25"/>
      <c r="E89" s="25"/>
    </row>
    <row r="90" spans="2:5" ht="18.75">
      <c r="B90" s="25"/>
      <c r="C90" s="25"/>
      <c r="D90" s="25"/>
      <c r="E90" s="25"/>
    </row>
    <row r="91" spans="2:5" ht="18.75">
      <c r="B91" s="25"/>
      <c r="C91" s="25"/>
      <c r="D91" s="25"/>
      <c r="E91" s="25"/>
    </row>
    <row r="92" spans="2:5" ht="18.75">
      <c r="B92" s="25"/>
      <c r="C92" s="25"/>
      <c r="D92" s="25"/>
      <c r="E92" s="25"/>
    </row>
    <row r="93" spans="2:5" ht="18.75">
      <c r="B93" s="25"/>
      <c r="C93" s="25"/>
      <c r="D93" s="25"/>
      <c r="E93" s="25"/>
    </row>
    <row r="94" spans="2:5" ht="18.75">
      <c r="B94" s="25"/>
      <c r="C94" s="25"/>
      <c r="D94" s="25"/>
      <c r="E94" s="25"/>
    </row>
    <row r="95" spans="2:5" ht="18.75">
      <c r="B95" s="25"/>
      <c r="C95" s="25"/>
      <c r="D95" s="25"/>
      <c r="E95" s="25"/>
    </row>
    <row r="96" spans="2:5" ht="18.75">
      <c r="B96" s="25"/>
      <c r="C96" s="25"/>
      <c r="D96" s="25"/>
      <c r="E96" s="25"/>
    </row>
    <row r="97" spans="2:5" ht="18.75">
      <c r="B97" s="25"/>
      <c r="C97" s="25"/>
      <c r="D97" s="25"/>
      <c r="E97" s="25"/>
    </row>
    <row r="98" spans="2:5" ht="18.75">
      <c r="B98" s="25"/>
      <c r="C98" s="25"/>
      <c r="D98" s="25"/>
      <c r="E98" s="25"/>
    </row>
  </sheetData>
  <sheetProtection/>
  <mergeCells count="22"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  <mergeCell ref="S5:T5"/>
    <mergeCell ref="U4:X4"/>
    <mergeCell ref="H5:I5"/>
    <mergeCell ref="P4:P6"/>
    <mergeCell ref="Q5:R5"/>
    <mergeCell ref="F4:I4"/>
    <mergeCell ref="A4:A6"/>
    <mergeCell ref="B4:E4"/>
    <mergeCell ref="J4:M4"/>
    <mergeCell ref="B5:C5"/>
    <mergeCell ref="D5:E5"/>
    <mergeCell ref="F5:G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38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20" sqref="K20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33" t="s">
        <v>66</v>
      </c>
    </row>
    <row r="2" spans="1:5" ht="31.5" customHeight="1">
      <c r="A2" s="34" t="s">
        <v>62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8"/>
      <c r="L3" s="187"/>
      <c r="M3" s="187"/>
      <c r="N3" s="168"/>
      <c r="O3" s="168"/>
      <c r="P3" s="168"/>
      <c r="Q3" s="168"/>
    </row>
    <row r="4" spans="1:17" s="2" customFormat="1" ht="27.75" customHeight="1" thickBot="1">
      <c r="A4" s="179" t="s">
        <v>42</v>
      </c>
      <c r="B4" s="183" t="s">
        <v>48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</row>
    <row r="5" spans="1:17" s="2" customFormat="1" ht="33" customHeight="1" thickBot="1">
      <c r="A5" s="180"/>
      <c r="B5" s="186" t="s">
        <v>49</v>
      </c>
      <c r="C5" s="176"/>
      <c r="D5" s="177"/>
      <c r="E5" s="177"/>
      <c r="F5" s="172" t="s">
        <v>50</v>
      </c>
      <c r="G5" s="173"/>
      <c r="H5" s="174"/>
      <c r="I5" s="175"/>
      <c r="J5" s="172" t="s">
        <v>51</v>
      </c>
      <c r="K5" s="173"/>
      <c r="L5" s="174"/>
      <c r="M5" s="175"/>
      <c r="N5" s="176" t="s">
        <v>54</v>
      </c>
      <c r="O5" s="176"/>
      <c r="P5" s="177"/>
      <c r="Q5" s="178"/>
    </row>
    <row r="6" spans="1:17" s="2" customFormat="1" ht="52.5" customHeight="1">
      <c r="A6" s="181"/>
      <c r="B6" s="158" t="s">
        <v>69</v>
      </c>
      <c r="C6" s="159"/>
      <c r="D6" s="162" t="s">
        <v>70</v>
      </c>
      <c r="E6" s="163"/>
      <c r="F6" s="158" t="s">
        <v>69</v>
      </c>
      <c r="G6" s="159"/>
      <c r="H6" s="162" t="s">
        <v>70</v>
      </c>
      <c r="I6" s="163"/>
      <c r="J6" s="158" t="s">
        <v>69</v>
      </c>
      <c r="K6" s="159"/>
      <c r="L6" s="162" t="s">
        <v>70</v>
      </c>
      <c r="M6" s="163"/>
      <c r="N6" s="158" t="s">
        <v>69</v>
      </c>
      <c r="O6" s="159"/>
      <c r="P6" s="162" t="s">
        <v>70</v>
      </c>
      <c r="Q6" s="169"/>
    </row>
    <row r="7" spans="1:17" s="2" customFormat="1" ht="42" customHeight="1" thickBot="1">
      <c r="A7" s="182"/>
      <c r="B7" s="100" t="s">
        <v>57</v>
      </c>
      <c r="C7" s="101" t="s">
        <v>45</v>
      </c>
      <c r="D7" s="86" t="s">
        <v>57</v>
      </c>
      <c r="E7" s="87" t="s">
        <v>45</v>
      </c>
      <c r="F7" s="108" t="s">
        <v>57</v>
      </c>
      <c r="G7" s="101" t="s">
        <v>45</v>
      </c>
      <c r="H7" s="86" t="s">
        <v>57</v>
      </c>
      <c r="I7" s="128" t="s">
        <v>45</v>
      </c>
      <c r="J7" s="108" t="s">
        <v>57</v>
      </c>
      <c r="K7" s="101" t="s">
        <v>45</v>
      </c>
      <c r="L7" s="86" t="s">
        <v>57</v>
      </c>
      <c r="M7" s="128" t="s">
        <v>45</v>
      </c>
      <c r="N7" s="113" t="s">
        <v>57</v>
      </c>
      <c r="O7" s="101" t="s">
        <v>45</v>
      </c>
      <c r="P7" s="86" t="s">
        <v>57</v>
      </c>
      <c r="Q7" s="129" t="s">
        <v>45</v>
      </c>
    </row>
    <row r="8" spans="1:17" ht="24.75" customHeight="1">
      <c r="A8" s="6" t="s">
        <v>44</v>
      </c>
      <c r="B8" s="117" t="s">
        <v>68</v>
      </c>
      <c r="C8" s="118" t="s">
        <v>68</v>
      </c>
      <c r="D8" s="117" t="s">
        <v>67</v>
      </c>
      <c r="E8" s="119" t="s">
        <v>67</v>
      </c>
      <c r="F8" s="120" t="s">
        <v>67</v>
      </c>
      <c r="G8" s="118" t="s">
        <v>67</v>
      </c>
      <c r="H8" s="117" t="s">
        <v>67</v>
      </c>
      <c r="I8" s="121" t="s">
        <v>67</v>
      </c>
      <c r="J8" s="120" t="s">
        <v>67</v>
      </c>
      <c r="K8" s="118" t="s">
        <v>67</v>
      </c>
      <c r="L8" s="117" t="s">
        <v>67</v>
      </c>
      <c r="M8" s="121" t="s">
        <v>67</v>
      </c>
      <c r="N8" s="122" t="s">
        <v>67</v>
      </c>
      <c r="O8" s="118" t="s">
        <v>67</v>
      </c>
      <c r="P8" s="117" t="s">
        <v>67</v>
      </c>
      <c r="Q8" s="123" t="s">
        <v>67</v>
      </c>
    </row>
    <row r="9" spans="1:19" s="3" customFormat="1" ht="24.75" customHeight="1">
      <c r="A9" s="7" t="s">
        <v>1</v>
      </c>
      <c r="B9" s="102">
        <v>85</v>
      </c>
      <c r="C9" s="103">
        <v>2125</v>
      </c>
      <c r="D9" s="27">
        <v>81</v>
      </c>
      <c r="E9" s="88">
        <v>2837</v>
      </c>
      <c r="F9" s="109">
        <v>29</v>
      </c>
      <c r="G9" s="103">
        <v>464</v>
      </c>
      <c r="H9" s="27">
        <v>35</v>
      </c>
      <c r="I9" s="91">
        <v>619</v>
      </c>
      <c r="J9" s="109">
        <v>27</v>
      </c>
      <c r="K9" s="103">
        <v>594</v>
      </c>
      <c r="L9" s="27">
        <v>26</v>
      </c>
      <c r="M9" s="91">
        <v>607</v>
      </c>
      <c r="N9" s="114">
        <v>57</v>
      </c>
      <c r="O9" s="103">
        <v>456</v>
      </c>
      <c r="P9" s="27">
        <v>55</v>
      </c>
      <c r="Q9" s="124">
        <v>503</v>
      </c>
      <c r="R9" s="138">
        <f>SUM(D9,H9,L9,P9)</f>
        <v>197</v>
      </c>
      <c r="S9" s="138">
        <f>SUM(E9,I9,M9,Q9)</f>
        <v>4566</v>
      </c>
    </row>
    <row r="10" spans="1:19" s="3" customFormat="1" ht="24.75" customHeight="1">
      <c r="A10" s="7" t="s">
        <v>3</v>
      </c>
      <c r="B10" s="102">
        <v>7</v>
      </c>
      <c r="C10" s="103">
        <v>140</v>
      </c>
      <c r="D10" s="27">
        <v>6</v>
      </c>
      <c r="E10" s="88">
        <v>232</v>
      </c>
      <c r="F10" s="109">
        <v>4</v>
      </c>
      <c r="G10" s="103">
        <v>80</v>
      </c>
      <c r="H10" s="27">
        <v>2</v>
      </c>
      <c r="I10" s="91">
        <v>29</v>
      </c>
      <c r="J10" s="109">
        <v>4</v>
      </c>
      <c r="K10" s="103">
        <v>80</v>
      </c>
      <c r="L10" s="27">
        <v>1</v>
      </c>
      <c r="M10" s="91">
        <v>24</v>
      </c>
      <c r="N10" s="114">
        <v>7</v>
      </c>
      <c r="O10" s="103">
        <v>140</v>
      </c>
      <c r="P10" s="27">
        <v>3</v>
      </c>
      <c r="Q10" s="124">
        <v>33</v>
      </c>
      <c r="R10" s="138">
        <f aca="true" t="shared" si="0" ref="R10:R50">SUM(D10,H10,L10,P10)</f>
        <v>12</v>
      </c>
      <c r="S10" s="138">
        <f aca="true" t="shared" si="1" ref="S10:S50">SUM(E10,I10,M10,Q10)</f>
        <v>318</v>
      </c>
    </row>
    <row r="11" spans="1:19" s="3" customFormat="1" ht="24.75" customHeight="1">
      <c r="A11" s="7" t="s">
        <v>4</v>
      </c>
      <c r="B11" s="102">
        <v>3</v>
      </c>
      <c r="C11" s="103">
        <v>100</v>
      </c>
      <c r="D11" s="27">
        <v>8</v>
      </c>
      <c r="E11" s="88">
        <v>234</v>
      </c>
      <c r="F11" s="109">
        <v>2</v>
      </c>
      <c r="G11" s="103">
        <v>30</v>
      </c>
      <c r="H11" s="27">
        <v>1</v>
      </c>
      <c r="I11" s="91">
        <v>7</v>
      </c>
      <c r="J11" s="109">
        <v>1</v>
      </c>
      <c r="K11" s="103">
        <v>15</v>
      </c>
      <c r="L11" s="27">
        <v>0</v>
      </c>
      <c r="M11" s="91">
        <v>0</v>
      </c>
      <c r="N11" s="114">
        <v>4</v>
      </c>
      <c r="O11" s="103">
        <v>60</v>
      </c>
      <c r="P11" s="27">
        <v>7</v>
      </c>
      <c r="Q11" s="124">
        <v>79</v>
      </c>
      <c r="R11" s="138">
        <f t="shared" si="0"/>
        <v>16</v>
      </c>
      <c r="S11" s="138">
        <f t="shared" si="1"/>
        <v>320</v>
      </c>
    </row>
    <row r="12" spans="1:19" s="3" customFormat="1" ht="24.75" customHeight="1">
      <c r="A12" s="7" t="s">
        <v>2</v>
      </c>
      <c r="B12" s="104">
        <v>65</v>
      </c>
      <c r="C12" s="105">
        <v>1478</v>
      </c>
      <c r="D12" s="26">
        <v>66</v>
      </c>
      <c r="E12" s="89">
        <v>1635</v>
      </c>
      <c r="F12" s="110">
        <v>52</v>
      </c>
      <c r="G12" s="105">
        <v>1026</v>
      </c>
      <c r="H12" s="26">
        <v>44</v>
      </c>
      <c r="I12" s="92">
        <v>744</v>
      </c>
      <c r="J12" s="110">
        <v>23</v>
      </c>
      <c r="K12" s="105">
        <v>600</v>
      </c>
      <c r="L12" s="26">
        <v>15</v>
      </c>
      <c r="M12" s="92">
        <v>592</v>
      </c>
      <c r="N12" s="115">
        <v>50</v>
      </c>
      <c r="O12" s="105">
        <v>386</v>
      </c>
      <c r="P12" s="26">
        <v>30</v>
      </c>
      <c r="Q12" s="125">
        <v>210</v>
      </c>
      <c r="R12" s="138">
        <f t="shared" si="0"/>
        <v>155</v>
      </c>
      <c r="S12" s="138">
        <f t="shared" si="1"/>
        <v>3181</v>
      </c>
    </row>
    <row r="13" spans="1:19" s="3" customFormat="1" ht="24.75" customHeight="1">
      <c r="A13" s="7" t="s">
        <v>5</v>
      </c>
      <c r="B13" s="102">
        <v>506</v>
      </c>
      <c r="C13" s="103">
        <v>15381</v>
      </c>
      <c r="D13" s="27">
        <v>409</v>
      </c>
      <c r="E13" s="88">
        <v>14363</v>
      </c>
      <c r="F13" s="109">
        <v>170</v>
      </c>
      <c r="G13" s="103">
        <v>6191</v>
      </c>
      <c r="H13" s="27">
        <v>143</v>
      </c>
      <c r="I13" s="91">
        <v>5098</v>
      </c>
      <c r="J13" s="109">
        <v>201</v>
      </c>
      <c r="K13" s="103">
        <v>5887</v>
      </c>
      <c r="L13" s="27">
        <v>85</v>
      </c>
      <c r="M13" s="91">
        <v>2457</v>
      </c>
      <c r="N13" s="114">
        <v>249</v>
      </c>
      <c r="O13" s="103">
        <v>3695</v>
      </c>
      <c r="P13" s="27">
        <v>350</v>
      </c>
      <c r="Q13" s="124">
        <v>6375</v>
      </c>
      <c r="R13" s="138">
        <f t="shared" si="0"/>
        <v>987</v>
      </c>
      <c r="S13" s="138">
        <f t="shared" si="1"/>
        <v>28293</v>
      </c>
    </row>
    <row r="14" spans="1:19" s="3" customFormat="1" ht="24.75" customHeight="1">
      <c r="A14" s="7" t="s">
        <v>6</v>
      </c>
      <c r="B14" s="102">
        <v>241</v>
      </c>
      <c r="C14" s="103">
        <v>4826</v>
      </c>
      <c r="D14" s="27">
        <v>247</v>
      </c>
      <c r="E14" s="88">
        <v>6390</v>
      </c>
      <c r="F14" s="109">
        <v>230</v>
      </c>
      <c r="G14" s="103">
        <v>4604</v>
      </c>
      <c r="H14" s="27">
        <v>277</v>
      </c>
      <c r="I14" s="91">
        <v>3529</v>
      </c>
      <c r="J14" s="109">
        <v>95</v>
      </c>
      <c r="K14" s="103">
        <v>1893</v>
      </c>
      <c r="L14" s="27">
        <v>85</v>
      </c>
      <c r="M14" s="91">
        <v>1079</v>
      </c>
      <c r="N14" s="114">
        <v>175</v>
      </c>
      <c r="O14" s="103">
        <v>3490</v>
      </c>
      <c r="P14" s="27">
        <v>271</v>
      </c>
      <c r="Q14" s="124">
        <v>2914</v>
      </c>
      <c r="R14" s="138">
        <f t="shared" si="0"/>
        <v>880</v>
      </c>
      <c r="S14" s="138">
        <f t="shared" si="1"/>
        <v>13912</v>
      </c>
    </row>
    <row r="15" spans="1:19" s="3" customFormat="1" ht="24.75" customHeight="1">
      <c r="A15" s="7" t="s">
        <v>7</v>
      </c>
      <c r="B15" s="102">
        <v>119</v>
      </c>
      <c r="C15" s="103">
        <v>3280</v>
      </c>
      <c r="D15" s="27">
        <v>95</v>
      </c>
      <c r="E15" s="88">
        <v>2729</v>
      </c>
      <c r="F15" s="109">
        <v>58</v>
      </c>
      <c r="G15" s="103">
        <v>2058</v>
      </c>
      <c r="H15" s="27">
        <v>58</v>
      </c>
      <c r="I15" s="91">
        <v>1603</v>
      </c>
      <c r="J15" s="109">
        <v>30</v>
      </c>
      <c r="K15" s="103">
        <v>610</v>
      </c>
      <c r="L15" s="27">
        <v>31</v>
      </c>
      <c r="M15" s="91">
        <v>429</v>
      </c>
      <c r="N15" s="114">
        <v>91</v>
      </c>
      <c r="O15" s="103">
        <v>839</v>
      </c>
      <c r="P15" s="27">
        <v>137</v>
      </c>
      <c r="Q15" s="124">
        <v>1254</v>
      </c>
      <c r="R15" s="138">
        <f t="shared" si="0"/>
        <v>321</v>
      </c>
      <c r="S15" s="138">
        <f t="shared" si="1"/>
        <v>6015</v>
      </c>
    </row>
    <row r="16" spans="1:19" s="3" customFormat="1" ht="24.75" customHeight="1">
      <c r="A16" s="7" t="s">
        <v>8</v>
      </c>
      <c r="B16" s="102">
        <v>59</v>
      </c>
      <c r="C16" s="103">
        <v>2006</v>
      </c>
      <c r="D16" s="27">
        <v>58</v>
      </c>
      <c r="E16" s="88">
        <v>1178</v>
      </c>
      <c r="F16" s="109">
        <v>30</v>
      </c>
      <c r="G16" s="103">
        <v>300</v>
      </c>
      <c r="H16" s="27">
        <v>33</v>
      </c>
      <c r="I16" s="91">
        <v>225</v>
      </c>
      <c r="J16" s="109">
        <v>40</v>
      </c>
      <c r="K16" s="103">
        <v>1040</v>
      </c>
      <c r="L16" s="27">
        <v>16</v>
      </c>
      <c r="M16" s="91">
        <v>464</v>
      </c>
      <c r="N16" s="114">
        <v>45</v>
      </c>
      <c r="O16" s="103">
        <v>405</v>
      </c>
      <c r="P16" s="27">
        <v>42</v>
      </c>
      <c r="Q16" s="124">
        <v>335</v>
      </c>
      <c r="R16" s="138">
        <f t="shared" si="0"/>
        <v>149</v>
      </c>
      <c r="S16" s="138">
        <f t="shared" si="1"/>
        <v>2202</v>
      </c>
    </row>
    <row r="17" spans="1:19" s="3" customFormat="1" ht="24.75" customHeight="1">
      <c r="A17" s="7" t="s">
        <v>10</v>
      </c>
      <c r="B17" s="102">
        <v>21</v>
      </c>
      <c r="C17" s="103">
        <v>332</v>
      </c>
      <c r="D17" s="27">
        <v>13</v>
      </c>
      <c r="E17" s="88">
        <v>250</v>
      </c>
      <c r="F17" s="109">
        <v>12</v>
      </c>
      <c r="G17" s="103">
        <v>206</v>
      </c>
      <c r="H17" s="27">
        <v>15</v>
      </c>
      <c r="I17" s="91">
        <v>300</v>
      </c>
      <c r="J17" s="109">
        <v>1</v>
      </c>
      <c r="K17" s="103">
        <v>10</v>
      </c>
      <c r="L17" s="27">
        <v>1</v>
      </c>
      <c r="M17" s="91">
        <v>6</v>
      </c>
      <c r="N17" s="114">
        <v>13</v>
      </c>
      <c r="O17" s="103">
        <v>130</v>
      </c>
      <c r="P17" s="27">
        <v>19</v>
      </c>
      <c r="Q17" s="124">
        <v>185</v>
      </c>
      <c r="R17" s="138">
        <f t="shared" si="0"/>
        <v>48</v>
      </c>
      <c r="S17" s="138">
        <f t="shared" si="1"/>
        <v>741</v>
      </c>
    </row>
    <row r="18" spans="1:19" s="3" customFormat="1" ht="24.75" customHeight="1">
      <c r="A18" s="7" t="s">
        <v>9</v>
      </c>
      <c r="B18" s="104">
        <v>202</v>
      </c>
      <c r="C18" s="105">
        <v>5801</v>
      </c>
      <c r="D18" s="26">
        <v>237</v>
      </c>
      <c r="E18" s="89">
        <v>4933</v>
      </c>
      <c r="F18" s="110">
        <v>112</v>
      </c>
      <c r="G18" s="105">
        <v>1792</v>
      </c>
      <c r="H18" s="26">
        <v>199</v>
      </c>
      <c r="I18" s="92">
        <v>1864</v>
      </c>
      <c r="J18" s="110">
        <v>34</v>
      </c>
      <c r="K18" s="105">
        <v>492</v>
      </c>
      <c r="L18" s="26">
        <v>29</v>
      </c>
      <c r="M18" s="92">
        <v>327</v>
      </c>
      <c r="N18" s="115">
        <v>165</v>
      </c>
      <c r="O18" s="105">
        <v>1732</v>
      </c>
      <c r="P18" s="26">
        <v>279</v>
      </c>
      <c r="Q18" s="125">
        <v>2397</v>
      </c>
      <c r="R18" s="138">
        <f t="shared" si="0"/>
        <v>744</v>
      </c>
      <c r="S18" s="138">
        <f t="shared" si="1"/>
        <v>9521</v>
      </c>
    </row>
    <row r="19" spans="1:19" s="3" customFormat="1" ht="24.75" customHeight="1">
      <c r="A19" s="7" t="s">
        <v>11</v>
      </c>
      <c r="B19" s="102">
        <v>269</v>
      </c>
      <c r="C19" s="103">
        <v>12075</v>
      </c>
      <c r="D19" s="27">
        <v>270</v>
      </c>
      <c r="E19" s="88">
        <v>11994</v>
      </c>
      <c r="F19" s="109">
        <v>79</v>
      </c>
      <c r="G19" s="103">
        <v>1451</v>
      </c>
      <c r="H19" s="27">
        <v>86</v>
      </c>
      <c r="I19" s="91">
        <v>1771</v>
      </c>
      <c r="J19" s="109">
        <v>32</v>
      </c>
      <c r="K19" s="103">
        <v>434</v>
      </c>
      <c r="L19" s="27">
        <v>31</v>
      </c>
      <c r="M19" s="91">
        <v>497</v>
      </c>
      <c r="N19" s="114">
        <v>150</v>
      </c>
      <c r="O19" s="103">
        <v>1546</v>
      </c>
      <c r="P19" s="27">
        <v>214</v>
      </c>
      <c r="Q19" s="124">
        <v>2714</v>
      </c>
      <c r="R19" s="138">
        <f t="shared" si="0"/>
        <v>601</v>
      </c>
      <c r="S19" s="138">
        <f t="shared" si="1"/>
        <v>16976</v>
      </c>
    </row>
    <row r="20" spans="1:19" s="3" customFormat="1" ht="24.75" customHeight="1">
      <c r="A20" s="7" t="s">
        <v>12</v>
      </c>
      <c r="B20" s="102">
        <v>236</v>
      </c>
      <c r="C20" s="103">
        <v>7977</v>
      </c>
      <c r="D20" s="27">
        <v>148</v>
      </c>
      <c r="E20" s="88">
        <v>4920</v>
      </c>
      <c r="F20" s="109">
        <v>68</v>
      </c>
      <c r="G20" s="103">
        <v>1374</v>
      </c>
      <c r="H20" s="27">
        <v>73</v>
      </c>
      <c r="I20" s="91">
        <v>2014</v>
      </c>
      <c r="J20" s="109">
        <v>34</v>
      </c>
      <c r="K20" s="103">
        <v>850</v>
      </c>
      <c r="L20" s="27">
        <v>17</v>
      </c>
      <c r="M20" s="91">
        <v>330</v>
      </c>
      <c r="N20" s="114">
        <v>153</v>
      </c>
      <c r="O20" s="103">
        <v>2479</v>
      </c>
      <c r="P20" s="27">
        <v>170</v>
      </c>
      <c r="Q20" s="124">
        <v>2527</v>
      </c>
      <c r="R20" s="138">
        <f t="shared" si="0"/>
        <v>408</v>
      </c>
      <c r="S20" s="138">
        <f t="shared" si="1"/>
        <v>9791</v>
      </c>
    </row>
    <row r="21" spans="1:19" s="3" customFormat="1" ht="24.75" customHeight="1">
      <c r="A21" s="7" t="s">
        <v>13</v>
      </c>
      <c r="B21" s="104">
        <v>117</v>
      </c>
      <c r="C21" s="105">
        <v>2243</v>
      </c>
      <c r="D21" s="26">
        <v>127</v>
      </c>
      <c r="E21" s="89">
        <v>2519</v>
      </c>
      <c r="F21" s="110">
        <v>75</v>
      </c>
      <c r="G21" s="105">
        <v>981</v>
      </c>
      <c r="H21" s="26">
        <v>85</v>
      </c>
      <c r="I21" s="92">
        <v>969</v>
      </c>
      <c r="J21" s="110">
        <v>41</v>
      </c>
      <c r="K21" s="105">
        <v>468</v>
      </c>
      <c r="L21" s="26">
        <v>19</v>
      </c>
      <c r="M21" s="92">
        <v>290</v>
      </c>
      <c r="N21" s="115">
        <v>78</v>
      </c>
      <c r="O21" s="105">
        <v>861</v>
      </c>
      <c r="P21" s="26">
        <v>106</v>
      </c>
      <c r="Q21" s="125">
        <v>1423</v>
      </c>
      <c r="R21" s="138">
        <f t="shared" si="0"/>
        <v>337</v>
      </c>
      <c r="S21" s="138">
        <f t="shared" si="1"/>
        <v>5201</v>
      </c>
    </row>
    <row r="22" spans="1:19" s="3" customFormat="1" ht="24.75" customHeight="1">
      <c r="A22" s="7" t="s">
        <v>14</v>
      </c>
      <c r="B22" s="102">
        <v>145</v>
      </c>
      <c r="C22" s="103">
        <v>4771</v>
      </c>
      <c r="D22" s="27">
        <v>115</v>
      </c>
      <c r="E22" s="88">
        <v>2935</v>
      </c>
      <c r="F22" s="109">
        <v>55</v>
      </c>
      <c r="G22" s="103">
        <v>539</v>
      </c>
      <c r="H22" s="27">
        <v>97</v>
      </c>
      <c r="I22" s="91">
        <v>884</v>
      </c>
      <c r="J22" s="109">
        <v>20</v>
      </c>
      <c r="K22" s="103">
        <v>246</v>
      </c>
      <c r="L22" s="27">
        <v>24</v>
      </c>
      <c r="M22" s="91">
        <v>152</v>
      </c>
      <c r="N22" s="114">
        <v>84</v>
      </c>
      <c r="O22" s="103">
        <v>1218</v>
      </c>
      <c r="P22" s="27">
        <v>93</v>
      </c>
      <c r="Q22" s="124">
        <v>966</v>
      </c>
      <c r="R22" s="138">
        <f t="shared" si="0"/>
        <v>329</v>
      </c>
      <c r="S22" s="138">
        <f t="shared" si="1"/>
        <v>4937</v>
      </c>
    </row>
    <row r="23" spans="1:19" s="3" customFormat="1" ht="24.75" customHeight="1">
      <c r="A23" s="7" t="s">
        <v>15</v>
      </c>
      <c r="B23" s="102">
        <v>69</v>
      </c>
      <c r="C23" s="103">
        <v>1263</v>
      </c>
      <c r="D23" s="27">
        <v>84</v>
      </c>
      <c r="E23" s="88">
        <v>1695</v>
      </c>
      <c r="F23" s="109">
        <v>30</v>
      </c>
      <c r="G23" s="103">
        <v>372</v>
      </c>
      <c r="H23" s="27">
        <v>28</v>
      </c>
      <c r="I23" s="91">
        <v>269</v>
      </c>
      <c r="J23" s="109">
        <v>17</v>
      </c>
      <c r="K23" s="103">
        <v>197</v>
      </c>
      <c r="L23" s="27">
        <v>5</v>
      </c>
      <c r="M23" s="91">
        <v>55</v>
      </c>
      <c r="N23" s="114">
        <v>38</v>
      </c>
      <c r="O23" s="103">
        <v>251</v>
      </c>
      <c r="P23" s="27">
        <v>36</v>
      </c>
      <c r="Q23" s="124">
        <v>382</v>
      </c>
      <c r="R23" s="138">
        <f t="shared" si="0"/>
        <v>153</v>
      </c>
      <c r="S23" s="138">
        <f t="shared" si="1"/>
        <v>2401</v>
      </c>
    </row>
    <row r="24" spans="1:19" s="3" customFormat="1" ht="24.75" customHeight="1">
      <c r="A24" s="7" t="s">
        <v>41</v>
      </c>
      <c r="B24" s="102">
        <v>46</v>
      </c>
      <c r="C24" s="103">
        <v>1102</v>
      </c>
      <c r="D24" s="27">
        <v>55</v>
      </c>
      <c r="E24" s="88">
        <v>1748</v>
      </c>
      <c r="F24" s="109">
        <v>12</v>
      </c>
      <c r="G24" s="103">
        <v>106</v>
      </c>
      <c r="H24" s="27">
        <v>23</v>
      </c>
      <c r="I24" s="91">
        <v>476</v>
      </c>
      <c r="J24" s="109">
        <v>15</v>
      </c>
      <c r="K24" s="103">
        <v>256</v>
      </c>
      <c r="L24" s="27">
        <v>9</v>
      </c>
      <c r="M24" s="91">
        <v>161</v>
      </c>
      <c r="N24" s="114">
        <v>49</v>
      </c>
      <c r="O24" s="103">
        <v>584</v>
      </c>
      <c r="P24" s="27">
        <v>50</v>
      </c>
      <c r="Q24" s="124">
        <v>604</v>
      </c>
      <c r="R24" s="138">
        <f t="shared" si="0"/>
        <v>137</v>
      </c>
      <c r="S24" s="138">
        <f t="shared" si="1"/>
        <v>2989</v>
      </c>
    </row>
    <row r="25" spans="1:19" s="3" customFormat="1" ht="24.75" customHeight="1">
      <c r="A25" s="7" t="s">
        <v>16</v>
      </c>
      <c r="B25" s="102">
        <v>71</v>
      </c>
      <c r="C25" s="103">
        <v>1420</v>
      </c>
      <c r="D25" s="27">
        <v>91</v>
      </c>
      <c r="E25" s="88">
        <v>1564</v>
      </c>
      <c r="F25" s="109">
        <v>19</v>
      </c>
      <c r="G25" s="103">
        <v>190</v>
      </c>
      <c r="H25" s="27">
        <v>30</v>
      </c>
      <c r="I25" s="91">
        <v>235</v>
      </c>
      <c r="J25" s="109">
        <v>10</v>
      </c>
      <c r="K25" s="103">
        <v>150</v>
      </c>
      <c r="L25" s="27">
        <v>6</v>
      </c>
      <c r="M25" s="91">
        <v>85</v>
      </c>
      <c r="N25" s="114">
        <v>44</v>
      </c>
      <c r="O25" s="103">
        <v>484</v>
      </c>
      <c r="P25" s="27">
        <v>68</v>
      </c>
      <c r="Q25" s="124">
        <v>812</v>
      </c>
      <c r="R25" s="138">
        <f t="shared" si="0"/>
        <v>195</v>
      </c>
      <c r="S25" s="138">
        <f t="shared" si="1"/>
        <v>2696</v>
      </c>
    </row>
    <row r="26" spans="1:19" s="3" customFormat="1" ht="24.75" customHeight="1">
      <c r="A26" s="7" t="s">
        <v>17</v>
      </c>
      <c r="B26" s="104">
        <v>351</v>
      </c>
      <c r="C26" s="105">
        <v>6460</v>
      </c>
      <c r="D26" s="26">
        <v>265</v>
      </c>
      <c r="E26" s="89">
        <v>5190</v>
      </c>
      <c r="F26" s="110">
        <v>41</v>
      </c>
      <c r="G26" s="105">
        <v>760</v>
      </c>
      <c r="H26" s="26">
        <v>58</v>
      </c>
      <c r="I26" s="92">
        <v>1137</v>
      </c>
      <c r="J26" s="110">
        <v>22</v>
      </c>
      <c r="K26" s="105">
        <v>244</v>
      </c>
      <c r="L26" s="26">
        <v>16</v>
      </c>
      <c r="M26" s="92">
        <v>318</v>
      </c>
      <c r="N26" s="115">
        <v>58</v>
      </c>
      <c r="O26" s="105">
        <v>1027</v>
      </c>
      <c r="P26" s="26">
        <v>113</v>
      </c>
      <c r="Q26" s="125">
        <v>2224</v>
      </c>
      <c r="R26" s="138">
        <f t="shared" si="0"/>
        <v>452</v>
      </c>
      <c r="S26" s="138">
        <f t="shared" si="1"/>
        <v>8869</v>
      </c>
    </row>
    <row r="27" spans="1:19" s="3" customFormat="1" ht="24.75" customHeight="1">
      <c r="A27" s="7" t="s">
        <v>18</v>
      </c>
      <c r="B27" s="104">
        <v>47</v>
      </c>
      <c r="C27" s="105">
        <v>644</v>
      </c>
      <c r="D27" s="26">
        <v>43</v>
      </c>
      <c r="E27" s="89">
        <v>554</v>
      </c>
      <c r="F27" s="110">
        <v>24</v>
      </c>
      <c r="G27" s="105">
        <v>166</v>
      </c>
      <c r="H27" s="26">
        <v>20</v>
      </c>
      <c r="I27" s="92">
        <v>292</v>
      </c>
      <c r="J27" s="110">
        <v>6</v>
      </c>
      <c r="K27" s="105">
        <v>170</v>
      </c>
      <c r="L27" s="26">
        <v>2</v>
      </c>
      <c r="M27" s="92">
        <v>9</v>
      </c>
      <c r="N27" s="115">
        <v>77</v>
      </c>
      <c r="O27" s="105">
        <v>878</v>
      </c>
      <c r="P27" s="26">
        <v>79</v>
      </c>
      <c r="Q27" s="125">
        <v>852</v>
      </c>
      <c r="R27" s="138">
        <f t="shared" si="0"/>
        <v>144</v>
      </c>
      <c r="S27" s="138">
        <f t="shared" si="1"/>
        <v>1707</v>
      </c>
    </row>
    <row r="28" spans="1:19" s="3" customFormat="1" ht="24.75" customHeight="1">
      <c r="A28" s="7" t="s">
        <v>19</v>
      </c>
      <c r="B28" s="104">
        <v>535</v>
      </c>
      <c r="C28" s="105">
        <v>10970</v>
      </c>
      <c r="D28" s="26">
        <v>503</v>
      </c>
      <c r="E28" s="89">
        <v>8814</v>
      </c>
      <c r="F28" s="110">
        <v>235</v>
      </c>
      <c r="G28" s="105">
        <v>5449</v>
      </c>
      <c r="H28" s="26">
        <v>278</v>
      </c>
      <c r="I28" s="92">
        <v>4871</v>
      </c>
      <c r="J28" s="110">
        <v>46</v>
      </c>
      <c r="K28" s="105">
        <v>1130</v>
      </c>
      <c r="L28" s="26">
        <v>79</v>
      </c>
      <c r="M28" s="92">
        <v>1392</v>
      </c>
      <c r="N28" s="115">
        <v>629</v>
      </c>
      <c r="O28" s="105">
        <v>10822</v>
      </c>
      <c r="P28" s="26">
        <v>463</v>
      </c>
      <c r="Q28" s="125">
        <v>8118</v>
      </c>
      <c r="R28" s="138">
        <f t="shared" si="0"/>
        <v>1323</v>
      </c>
      <c r="S28" s="138">
        <f t="shared" si="1"/>
        <v>23195</v>
      </c>
    </row>
    <row r="29" spans="1:19" s="3" customFormat="1" ht="24.75" customHeight="1">
      <c r="A29" s="7" t="s">
        <v>20</v>
      </c>
      <c r="B29" s="102">
        <v>137</v>
      </c>
      <c r="C29" s="103">
        <v>4672</v>
      </c>
      <c r="D29" s="27">
        <v>85</v>
      </c>
      <c r="E29" s="88">
        <v>1306</v>
      </c>
      <c r="F29" s="109">
        <v>59</v>
      </c>
      <c r="G29" s="103">
        <v>1154</v>
      </c>
      <c r="H29" s="27">
        <v>49</v>
      </c>
      <c r="I29" s="91">
        <v>755</v>
      </c>
      <c r="J29" s="109">
        <v>23</v>
      </c>
      <c r="K29" s="103">
        <v>984</v>
      </c>
      <c r="L29" s="27">
        <v>6</v>
      </c>
      <c r="M29" s="91">
        <v>203</v>
      </c>
      <c r="N29" s="114">
        <v>80</v>
      </c>
      <c r="O29" s="103">
        <v>882</v>
      </c>
      <c r="P29" s="27">
        <v>73</v>
      </c>
      <c r="Q29" s="124">
        <v>1133</v>
      </c>
      <c r="R29" s="138">
        <f t="shared" si="0"/>
        <v>213</v>
      </c>
      <c r="S29" s="138">
        <f t="shared" si="1"/>
        <v>3397</v>
      </c>
    </row>
    <row r="30" spans="1:19" s="3" customFormat="1" ht="24.75" customHeight="1">
      <c r="A30" s="7" t="s">
        <v>21</v>
      </c>
      <c r="B30" s="102">
        <v>193</v>
      </c>
      <c r="C30" s="103">
        <v>4053</v>
      </c>
      <c r="D30" s="27">
        <v>100</v>
      </c>
      <c r="E30" s="88">
        <v>4175</v>
      </c>
      <c r="F30" s="109">
        <v>27</v>
      </c>
      <c r="G30" s="103">
        <v>270</v>
      </c>
      <c r="H30" s="27">
        <v>29</v>
      </c>
      <c r="I30" s="91">
        <v>373</v>
      </c>
      <c r="J30" s="109">
        <v>19</v>
      </c>
      <c r="K30" s="103">
        <v>323</v>
      </c>
      <c r="L30" s="27">
        <v>14</v>
      </c>
      <c r="M30" s="91">
        <v>352</v>
      </c>
      <c r="N30" s="114">
        <v>61</v>
      </c>
      <c r="O30" s="103">
        <v>671</v>
      </c>
      <c r="P30" s="27">
        <v>45</v>
      </c>
      <c r="Q30" s="124">
        <v>647</v>
      </c>
      <c r="R30" s="138">
        <f t="shared" si="0"/>
        <v>188</v>
      </c>
      <c r="S30" s="138">
        <f t="shared" si="1"/>
        <v>5547</v>
      </c>
    </row>
    <row r="31" spans="1:19" s="3" customFormat="1" ht="24.75" customHeight="1">
      <c r="A31" s="7" t="s">
        <v>23</v>
      </c>
      <c r="B31" s="102">
        <v>95</v>
      </c>
      <c r="C31" s="103">
        <v>1995</v>
      </c>
      <c r="D31" s="27">
        <v>75</v>
      </c>
      <c r="E31" s="88">
        <v>1288</v>
      </c>
      <c r="F31" s="109">
        <v>19</v>
      </c>
      <c r="G31" s="103">
        <v>384</v>
      </c>
      <c r="H31" s="27">
        <v>22</v>
      </c>
      <c r="I31" s="91">
        <v>372</v>
      </c>
      <c r="J31" s="109">
        <v>14</v>
      </c>
      <c r="K31" s="103">
        <v>315</v>
      </c>
      <c r="L31" s="27">
        <v>11</v>
      </c>
      <c r="M31" s="91">
        <v>168</v>
      </c>
      <c r="N31" s="114">
        <v>24</v>
      </c>
      <c r="O31" s="103">
        <v>506</v>
      </c>
      <c r="P31" s="27">
        <v>22</v>
      </c>
      <c r="Q31" s="124">
        <v>372</v>
      </c>
      <c r="R31" s="138">
        <f t="shared" si="0"/>
        <v>130</v>
      </c>
      <c r="S31" s="138">
        <f t="shared" si="1"/>
        <v>2200</v>
      </c>
    </row>
    <row r="32" spans="1:19" s="3" customFormat="1" ht="24.75" customHeight="1">
      <c r="A32" s="7" t="s">
        <v>22</v>
      </c>
      <c r="B32" s="102">
        <v>41</v>
      </c>
      <c r="C32" s="103">
        <v>872</v>
      </c>
      <c r="D32" s="27">
        <v>41</v>
      </c>
      <c r="E32" s="88">
        <v>524</v>
      </c>
      <c r="F32" s="109">
        <v>15</v>
      </c>
      <c r="G32" s="103">
        <v>157</v>
      </c>
      <c r="H32" s="27">
        <v>23</v>
      </c>
      <c r="I32" s="91">
        <v>172</v>
      </c>
      <c r="J32" s="109">
        <v>4</v>
      </c>
      <c r="K32" s="103">
        <v>113</v>
      </c>
      <c r="L32" s="27">
        <v>3</v>
      </c>
      <c r="M32" s="91">
        <v>23</v>
      </c>
      <c r="N32" s="114">
        <v>38</v>
      </c>
      <c r="O32" s="103">
        <v>360</v>
      </c>
      <c r="P32" s="27">
        <v>38</v>
      </c>
      <c r="Q32" s="124">
        <v>319</v>
      </c>
      <c r="R32" s="138">
        <f t="shared" si="0"/>
        <v>105</v>
      </c>
      <c r="S32" s="138">
        <f t="shared" si="1"/>
        <v>1038</v>
      </c>
    </row>
    <row r="33" spans="1:19" s="3" customFormat="1" ht="24.75" customHeight="1">
      <c r="A33" s="7" t="s">
        <v>24</v>
      </c>
      <c r="B33" s="104">
        <v>46</v>
      </c>
      <c r="C33" s="105">
        <v>1653</v>
      </c>
      <c r="D33" s="26">
        <v>49</v>
      </c>
      <c r="E33" s="89">
        <v>1745</v>
      </c>
      <c r="F33" s="110">
        <v>42</v>
      </c>
      <c r="G33" s="111">
        <v>927</v>
      </c>
      <c r="H33" s="26">
        <v>33</v>
      </c>
      <c r="I33" s="92">
        <v>692</v>
      </c>
      <c r="J33" s="110">
        <v>12</v>
      </c>
      <c r="K33" s="111">
        <v>766</v>
      </c>
      <c r="L33" s="26">
        <v>12</v>
      </c>
      <c r="M33" s="92">
        <v>533</v>
      </c>
      <c r="N33" s="115">
        <v>49</v>
      </c>
      <c r="O33" s="111">
        <v>773</v>
      </c>
      <c r="P33" s="26">
        <v>69</v>
      </c>
      <c r="Q33" s="125">
        <v>826</v>
      </c>
      <c r="R33" s="138">
        <f t="shared" si="0"/>
        <v>163</v>
      </c>
      <c r="S33" s="138">
        <f t="shared" si="1"/>
        <v>3796</v>
      </c>
    </row>
    <row r="34" spans="1:19" s="3" customFormat="1" ht="24.75" customHeight="1">
      <c r="A34" s="7" t="s">
        <v>25</v>
      </c>
      <c r="B34" s="104">
        <v>36</v>
      </c>
      <c r="C34" s="105">
        <v>650</v>
      </c>
      <c r="D34" s="26">
        <v>26</v>
      </c>
      <c r="E34" s="89">
        <v>522</v>
      </c>
      <c r="F34" s="110">
        <v>14</v>
      </c>
      <c r="G34" s="105">
        <v>84</v>
      </c>
      <c r="H34" s="26">
        <v>20</v>
      </c>
      <c r="I34" s="92">
        <v>267</v>
      </c>
      <c r="J34" s="110">
        <v>6</v>
      </c>
      <c r="K34" s="105">
        <v>90</v>
      </c>
      <c r="L34" s="26">
        <v>1</v>
      </c>
      <c r="M34" s="92">
        <v>14</v>
      </c>
      <c r="N34" s="115">
        <v>44</v>
      </c>
      <c r="O34" s="105">
        <v>500</v>
      </c>
      <c r="P34" s="26">
        <v>49</v>
      </c>
      <c r="Q34" s="125">
        <v>1395</v>
      </c>
      <c r="R34" s="138">
        <f t="shared" si="0"/>
        <v>96</v>
      </c>
      <c r="S34" s="138">
        <f t="shared" si="1"/>
        <v>2198</v>
      </c>
    </row>
    <row r="35" spans="1:19" s="3" customFormat="1" ht="24.75" customHeight="1">
      <c r="A35" s="7" t="s">
        <v>27</v>
      </c>
      <c r="B35" s="102">
        <v>10</v>
      </c>
      <c r="C35" s="103">
        <v>300</v>
      </c>
      <c r="D35" s="27">
        <v>11</v>
      </c>
      <c r="E35" s="88">
        <v>348</v>
      </c>
      <c r="F35" s="109">
        <v>0</v>
      </c>
      <c r="G35" s="103">
        <v>0</v>
      </c>
      <c r="H35" s="27">
        <v>2</v>
      </c>
      <c r="I35" s="91">
        <v>32</v>
      </c>
      <c r="J35" s="109">
        <v>1</v>
      </c>
      <c r="K35" s="103">
        <v>30</v>
      </c>
      <c r="L35" s="27">
        <v>3</v>
      </c>
      <c r="M35" s="91">
        <v>75</v>
      </c>
      <c r="N35" s="114">
        <v>4</v>
      </c>
      <c r="O35" s="103">
        <v>120</v>
      </c>
      <c r="P35" s="27">
        <v>3</v>
      </c>
      <c r="Q35" s="124">
        <v>27</v>
      </c>
      <c r="R35" s="138">
        <f t="shared" si="0"/>
        <v>19</v>
      </c>
      <c r="S35" s="138">
        <f t="shared" si="1"/>
        <v>482</v>
      </c>
    </row>
    <row r="36" spans="1:19" s="3" customFormat="1" ht="24.75" customHeight="1">
      <c r="A36" s="7" t="s">
        <v>26</v>
      </c>
      <c r="B36" s="102">
        <v>15</v>
      </c>
      <c r="C36" s="103">
        <v>600</v>
      </c>
      <c r="D36" s="27">
        <v>12</v>
      </c>
      <c r="E36" s="88">
        <v>570</v>
      </c>
      <c r="F36" s="109">
        <v>2</v>
      </c>
      <c r="G36" s="103">
        <v>80</v>
      </c>
      <c r="H36" s="27">
        <v>2</v>
      </c>
      <c r="I36" s="91">
        <v>10</v>
      </c>
      <c r="J36" s="109">
        <v>1</v>
      </c>
      <c r="K36" s="103">
        <v>40</v>
      </c>
      <c r="L36" s="27">
        <v>0</v>
      </c>
      <c r="M36" s="91">
        <v>0</v>
      </c>
      <c r="N36" s="114">
        <v>3</v>
      </c>
      <c r="O36" s="103">
        <v>120</v>
      </c>
      <c r="P36" s="27">
        <v>4</v>
      </c>
      <c r="Q36" s="124">
        <v>13</v>
      </c>
      <c r="R36" s="138">
        <f t="shared" si="0"/>
        <v>18</v>
      </c>
      <c r="S36" s="138">
        <f t="shared" si="1"/>
        <v>593</v>
      </c>
    </row>
    <row r="37" spans="1:19" s="3" customFormat="1" ht="24.75" customHeight="1">
      <c r="A37" s="7" t="s">
        <v>28</v>
      </c>
      <c r="B37" s="102">
        <v>3</v>
      </c>
      <c r="C37" s="103">
        <v>41</v>
      </c>
      <c r="D37" s="27">
        <v>5</v>
      </c>
      <c r="E37" s="88">
        <v>96</v>
      </c>
      <c r="F37" s="109">
        <v>2</v>
      </c>
      <c r="G37" s="103">
        <v>78</v>
      </c>
      <c r="H37" s="27">
        <v>0</v>
      </c>
      <c r="I37" s="91">
        <v>0</v>
      </c>
      <c r="J37" s="109">
        <v>0</v>
      </c>
      <c r="K37" s="103">
        <v>0</v>
      </c>
      <c r="L37" s="27">
        <v>0</v>
      </c>
      <c r="M37" s="91">
        <v>0</v>
      </c>
      <c r="N37" s="114">
        <v>2</v>
      </c>
      <c r="O37" s="103">
        <v>28</v>
      </c>
      <c r="P37" s="27">
        <v>1</v>
      </c>
      <c r="Q37" s="124">
        <v>19</v>
      </c>
      <c r="R37" s="138">
        <f t="shared" si="0"/>
        <v>6</v>
      </c>
      <c r="S37" s="138">
        <f t="shared" si="1"/>
        <v>115</v>
      </c>
    </row>
    <row r="38" spans="1:19" s="3" customFormat="1" ht="24.75" customHeight="1">
      <c r="A38" s="7" t="s">
        <v>0</v>
      </c>
      <c r="B38" s="102">
        <v>565</v>
      </c>
      <c r="C38" s="103">
        <v>12031</v>
      </c>
      <c r="D38" s="27">
        <v>452</v>
      </c>
      <c r="E38" s="88">
        <v>10050</v>
      </c>
      <c r="F38" s="109">
        <v>595</v>
      </c>
      <c r="G38" s="103">
        <v>11802</v>
      </c>
      <c r="H38" s="27">
        <v>545</v>
      </c>
      <c r="I38" s="91">
        <v>10815</v>
      </c>
      <c r="J38" s="109">
        <v>218</v>
      </c>
      <c r="K38" s="103">
        <v>3702</v>
      </c>
      <c r="L38" s="27">
        <v>147</v>
      </c>
      <c r="M38" s="91">
        <v>2243</v>
      </c>
      <c r="N38" s="114">
        <v>1054</v>
      </c>
      <c r="O38" s="103">
        <v>15958</v>
      </c>
      <c r="P38" s="27">
        <v>832</v>
      </c>
      <c r="Q38" s="124">
        <v>12947</v>
      </c>
      <c r="R38" s="138">
        <f t="shared" si="0"/>
        <v>1976</v>
      </c>
      <c r="S38" s="138">
        <f t="shared" si="1"/>
        <v>36055</v>
      </c>
    </row>
    <row r="39" spans="1:19" s="3" customFormat="1" ht="24.75" customHeight="1">
      <c r="A39" s="7" t="s">
        <v>29</v>
      </c>
      <c r="B39" s="102">
        <v>177</v>
      </c>
      <c r="C39" s="103">
        <v>2846</v>
      </c>
      <c r="D39" s="27">
        <v>94</v>
      </c>
      <c r="E39" s="88">
        <v>2217</v>
      </c>
      <c r="F39" s="109">
        <v>30</v>
      </c>
      <c r="G39" s="103">
        <v>210</v>
      </c>
      <c r="H39" s="27">
        <v>14</v>
      </c>
      <c r="I39" s="91">
        <v>226</v>
      </c>
      <c r="J39" s="109">
        <v>5</v>
      </c>
      <c r="K39" s="103">
        <v>54</v>
      </c>
      <c r="L39" s="27">
        <v>5</v>
      </c>
      <c r="M39" s="91">
        <v>91</v>
      </c>
      <c r="N39" s="114">
        <v>74</v>
      </c>
      <c r="O39" s="103">
        <v>1178</v>
      </c>
      <c r="P39" s="27">
        <v>54</v>
      </c>
      <c r="Q39" s="124">
        <v>1173</v>
      </c>
      <c r="R39" s="138">
        <f t="shared" si="0"/>
        <v>167</v>
      </c>
      <c r="S39" s="138">
        <f t="shared" si="1"/>
        <v>3707</v>
      </c>
    </row>
    <row r="40" spans="1:19" s="3" customFormat="1" ht="24.75" customHeight="1">
      <c r="A40" s="7" t="s">
        <v>30</v>
      </c>
      <c r="B40" s="102">
        <v>358</v>
      </c>
      <c r="C40" s="103">
        <v>8950</v>
      </c>
      <c r="D40" s="27">
        <v>191</v>
      </c>
      <c r="E40" s="88">
        <v>6690</v>
      </c>
      <c r="F40" s="109">
        <v>194</v>
      </c>
      <c r="G40" s="103">
        <v>759</v>
      </c>
      <c r="H40" s="27">
        <v>57</v>
      </c>
      <c r="I40" s="91">
        <v>663</v>
      </c>
      <c r="J40" s="109">
        <v>15</v>
      </c>
      <c r="K40" s="103">
        <v>322</v>
      </c>
      <c r="L40" s="27">
        <v>11</v>
      </c>
      <c r="M40" s="91">
        <v>195</v>
      </c>
      <c r="N40" s="114">
        <v>87</v>
      </c>
      <c r="O40" s="103">
        <v>957</v>
      </c>
      <c r="P40" s="27">
        <v>80</v>
      </c>
      <c r="Q40" s="124">
        <v>788</v>
      </c>
      <c r="R40" s="138">
        <f t="shared" si="0"/>
        <v>339</v>
      </c>
      <c r="S40" s="138">
        <f t="shared" si="1"/>
        <v>8336</v>
      </c>
    </row>
    <row r="41" spans="1:19" s="3" customFormat="1" ht="24.75" customHeight="1">
      <c r="A41" s="7" t="s">
        <v>31</v>
      </c>
      <c r="B41" s="104">
        <v>30</v>
      </c>
      <c r="C41" s="105">
        <v>630</v>
      </c>
      <c r="D41" s="26">
        <v>35</v>
      </c>
      <c r="E41" s="89">
        <v>553</v>
      </c>
      <c r="F41" s="110">
        <v>12</v>
      </c>
      <c r="G41" s="105">
        <v>198</v>
      </c>
      <c r="H41" s="26">
        <v>19</v>
      </c>
      <c r="I41" s="92">
        <v>233</v>
      </c>
      <c r="J41" s="110">
        <v>9</v>
      </c>
      <c r="K41" s="105">
        <v>288</v>
      </c>
      <c r="L41" s="26">
        <v>8</v>
      </c>
      <c r="M41" s="92">
        <v>179</v>
      </c>
      <c r="N41" s="115">
        <v>29</v>
      </c>
      <c r="O41" s="105">
        <v>363</v>
      </c>
      <c r="P41" s="26">
        <v>39</v>
      </c>
      <c r="Q41" s="125">
        <v>541</v>
      </c>
      <c r="R41" s="138">
        <f t="shared" si="0"/>
        <v>101</v>
      </c>
      <c r="S41" s="138">
        <f t="shared" si="1"/>
        <v>1506</v>
      </c>
    </row>
    <row r="42" spans="1:19" s="3" customFormat="1" ht="24.75" customHeight="1">
      <c r="A42" s="7" t="s">
        <v>32</v>
      </c>
      <c r="B42" s="102">
        <v>44</v>
      </c>
      <c r="C42" s="103">
        <v>915</v>
      </c>
      <c r="D42" s="27">
        <v>43</v>
      </c>
      <c r="E42" s="88">
        <v>665</v>
      </c>
      <c r="F42" s="109">
        <v>14</v>
      </c>
      <c r="G42" s="103">
        <v>174</v>
      </c>
      <c r="H42" s="27">
        <v>14</v>
      </c>
      <c r="I42" s="91">
        <v>213</v>
      </c>
      <c r="J42" s="109">
        <v>2</v>
      </c>
      <c r="K42" s="103">
        <v>18</v>
      </c>
      <c r="L42" s="27">
        <v>2</v>
      </c>
      <c r="M42" s="91">
        <v>14</v>
      </c>
      <c r="N42" s="114">
        <v>12</v>
      </c>
      <c r="O42" s="103">
        <v>212</v>
      </c>
      <c r="P42" s="27">
        <v>18</v>
      </c>
      <c r="Q42" s="124">
        <v>191</v>
      </c>
      <c r="R42" s="138">
        <f t="shared" si="0"/>
        <v>77</v>
      </c>
      <c r="S42" s="138">
        <f t="shared" si="1"/>
        <v>1083</v>
      </c>
    </row>
    <row r="43" spans="1:19" s="3" customFormat="1" ht="24.75" customHeight="1">
      <c r="A43" s="7" t="s">
        <v>33</v>
      </c>
      <c r="B43" s="102">
        <v>272</v>
      </c>
      <c r="C43" s="103">
        <v>3535</v>
      </c>
      <c r="D43" s="27">
        <v>251</v>
      </c>
      <c r="E43" s="88">
        <v>4294</v>
      </c>
      <c r="F43" s="109">
        <v>101</v>
      </c>
      <c r="G43" s="103">
        <v>1312</v>
      </c>
      <c r="H43" s="21">
        <v>82</v>
      </c>
      <c r="I43" s="91">
        <v>853</v>
      </c>
      <c r="J43" s="109">
        <v>26</v>
      </c>
      <c r="K43" s="103">
        <v>220</v>
      </c>
      <c r="L43" s="27">
        <v>25</v>
      </c>
      <c r="M43" s="91">
        <v>282</v>
      </c>
      <c r="N43" s="114">
        <v>93</v>
      </c>
      <c r="O43" s="103">
        <v>1197</v>
      </c>
      <c r="P43" s="27">
        <v>156</v>
      </c>
      <c r="Q43" s="124">
        <v>1648</v>
      </c>
      <c r="R43" s="138">
        <f t="shared" si="0"/>
        <v>514</v>
      </c>
      <c r="S43" s="138">
        <f t="shared" si="1"/>
        <v>7077</v>
      </c>
    </row>
    <row r="44" spans="1:19" s="3" customFormat="1" ht="24.75" customHeight="1">
      <c r="A44" s="7" t="s">
        <v>34</v>
      </c>
      <c r="B44" s="102">
        <v>91</v>
      </c>
      <c r="C44" s="103">
        <v>2748</v>
      </c>
      <c r="D44" s="27">
        <v>73</v>
      </c>
      <c r="E44" s="88">
        <v>1876</v>
      </c>
      <c r="F44" s="109">
        <v>23</v>
      </c>
      <c r="G44" s="103">
        <v>488</v>
      </c>
      <c r="H44" s="27">
        <v>22</v>
      </c>
      <c r="I44" s="91">
        <v>326</v>
      </c>
      <c r="J44" s="109">
        <v>13</v>
      </c>
      <c r="K44" s="103">
        <v>144</v>
      </c>
      <c r="L44" s="27">
        <v>4</v>
      </c>
      <c r="M44" s="91">
        <v>50</v>
      </c>
      <c r="N44" s="114">
        <v>28</v>
      </c>
      <c r="O44" s="103">
        <v>435</v>
      </c>
      <c r="P44" s="27">
        <v>41</v>
      </c>
      <c r="Q44" s="124">
        <v>422</v>
      </c>
      <c r="R44" s="138">
        <f t="shared" si="0"/>
        <v>140</v>
      </c>
      <c r="S44" s="138">
        <f t="shared" si="1"/>
        <v>2674</v>
      </c>
    </row>
    <row r="45" spans="1:19" s="3" customFormat="1" ht="24.75" customHeight="1">
      <c r="A45" s="7" t="s">
        <v>35</v>
      </c>
      <c r="B45" s="102">
        <v>59</v>
      </c>
      <c r="C45" s="103">
        <v>1743</v>
      </c>
      <c r="D45" s="27">
        <v>72</v>
      </c>
      <c r="E45" s="88">
        <v>1866</v>
      </c>
      <c r="F45" s="109">
        <v>34</v>
      </c>
      <c r="G45" s="103">
        <v>508</v>
      </c>
      <c r="H45" s="27">
        <v>38</v>
      </c>
      <c r="I45" s="91">
        <v>567</v>
      </c>
      <c r="J45" s="109">
        <v>6</v>
      </c>
      <c r="K45" s="103">
        <v>90</v>
      </c>
      <c r="L45" s="27">
        <v>4</v>
      </c>
      <c r="M45" s="91">
        <v>18</v>
      </c>
      <c r="N45" s="114">
        <v>49</v>
      </c>
      <c r="O45" s="103">
        <v>684</v>
      </c>
      <c r="P45" s="27">
        <v>51</v>
      </c>
      <c r="Q45" s="124">
        <v>607</v>
      </c>
      <c r="R45" s="138">
        <f t="shared" si="0"/>
        <v>165</v>
      </c>
      <c r="S45" s="138">
        <f t="shared" si="1"/>
        <v>3058</v>
      </c>
    </row>
    <row r="46" spans="1:19" s="3" customFormat="1" ht="24.75" customHeight="1">
      <c r="A46" s="7" t="s">
        <v>36</v>
      </c>
      <c r="B46" s="102">
        <v>35</v>
      </c>
      <c r="C46" s="103">
        <v>910</v>
      </c>
      <c r="D46" s="27">
        <v>47</v>
      </c>
      <c r="E46" s="88">
        <v>1273</v>
      </c>
      <c r="F46" s="109">
        <v>23</v>
      </c>
      <c r="G46" s="103">
        <v>253</v>
      </c>
      <c r="H46" s="27">
        <v>36</v>
      </c>
      <c r="I46" s="91">
        <v>377</v>
      </c>
      <c r="J46" s="109">
        <v>3</v>
      </c>
      <c r="K46" s="103">
        <v>45</v>
      </c>
      <c r="L46" s="27">
        <v>4</v>
      </c>
      <c r="M46" s="91">
        <v>64</v>
      </c>
      <c r="N46" s="114">
        <v>63</v>
      </c>
      <c r="O46" s="103">
        <v>819</v>
      </c>
      <c r="P46" s="27">
        <v>40</v>
      </c>
      <c r="Q46" s="124">
        <v>540</v>
      </c>
      <c r="R46" s="138">
        <f t="shared" si="0"/>
        <v>127</v>
      </c>
      <c r="S46" s="138">
        <f t="shared" si="1"/>
        <v>2254</v>
      </c>
    </row>
    <row r="47" spans="1:19" s="3" customFormat="1" ht="24.75" customHeight="1">
      <c r="A47" s="7" t="s">
        <v>37</v>
      </c>
      <c r="B47" s="102">
        <v>65</v>
      </c>
      <c r="C47" s="103">
        <v>910</v>
      </c>
      <c r="D47" s="27">
        <v>71</v>
      </c>
      <c r="E47" s="88">
        <v>1497</v>
      </c>
      <c r="F47" s="109">
        <v>22</v>
      </c>
      <c r="G47" s="103">
        <v>154</v>
      </c>
      <c r="H47" s="27">
        <v>32</v>
      </c>
      <c r="I47" s="91">
        <v>229</v>
      </c>
      <c r="J47" s="109">
        <v>9</v>
      </c>
      <c r="K47" s="103">
        <v>63</v>
      </c>
      <c r="L47" s="27">
        <v>4</v>
      </c>
      <c r="M47" s="91">
        <v>68</v>
      </c>
      <c r="N47" s="114">
        <v>33</v>
      </c>
      <c r="O47" s="103">
        <v>396</v>
      </c>
      <c r="P47" s="27">
        <v>51</v>
      </c>
      <c r="Q47" s="124">
        <v>578</v>
      </c>
      <c r="R47" s="138">
        <f t="shared" si="0"/>
        <v>158</v>
      </c>
      <c r="S47" s="138">
        <f t="shared" si="1"/>
        <v>2372</v>
      </c>
    </row>
    <row r="48" spans="1:19" s="3" customFormat="1" ht="24.75" customHeight="1">
      <c r="A48" s="7" t="s">
        <v>38</v>
      </c>
      <c r="B48" s="102">
        <v>24</v>
      </c>
      <c r="C48" s="103">
        <v>640</v>
      </c>
      <c r="D48" s="27">
        <v>16</v>
      </c>
      <c r="E48" s="88">
        <v>463</v>
      </c>
      <c r="F48" s="109">
        <v>20</v>
      </c>
      <c r="G48" s="103">
        <v>300</v>
      </c>
      <c r="H48" s="27">
        <v>10</v>
      </c>
      <c r="I48" s="91">
        <v>109</v>
      </c>
      <c r="J48" s="109">
        <v>5</v>
      </c>
      <c r="K48" s="103">
        <v>44</v>
      </c>
      <c r="L48" s="27">
        <v>2</v>
      </c>
      <c r="M48" s="91">
        <v>19</v>
      </c>
      <c r="N48" s="114">
        <v>32</v>
      </c>
      <c r="O48" s="103">
        <v>448</v>
      </c>
      <c r="P48" s="27">
        <v>18</v>
      </c>
      <c r="Q48" s="124">
        <v>227</v>
      </c>
      <c r="R48" s="138">
        <f t="shared" si="0"/>
        <v>46</v>
      </c>
      <c r="S48" s="138">
        <f t="shared" si="1"/>
        <v>818</v>
      </c>
    </row>
    <row r="49" spans="1:19" s="3" customFormat="1" ht="24.75" customHeight="1">
      <c r="A49" s="7" t="s">
        <v>39</v>
      </c>
      <c r="B49" s="104">
        <v>12</v>
      </c>
      <c r="C49" s="105">
        <v>293</v>
      </c>
      <c r="D49" s="26">
        <v>12</v>
      </c>
      <c r="E49" s="89">
        <v>470</v>
      </c>
      <c r="F49" s="110">
        <v>6</v>
      </c>
      <c r="G49" s="105">
        <v>146</v>
      </c>
      <c r="H49" s="26">
        <v>3</v>
      </c>
      <c r="I49" s="92">
        <v>21</v>
      </c>
      <c r="J49" s="110">
        <v>0</v>
      </c>
      <c r="K49" s="105">
        <v>0</v>
      </c>
      <c r="L49" s="26">
        <v>1</v>
      </c>
      <c r="M49" s="92">
        <v>13</v>
      </c>
      <c r="N49" s="115">
        <v>13</v>
      </c>
      <c r="O49" s="105">
        <v>316</v>
      </c>
      <c r="P49" s="26">
        <v>6</v>
      </c>
      <c r="Q49" s="125">
        <v>97</v>
      </c>
      <c r="R49" s="138">
        <f t="shared" si="0"/>
        <v>22</v>
      </c>
      <c r="S49" s="138">
        <f t="shared" si="1"/>
        <v>601</v>
      </c>
    </row>
    <row r="50" spans="1:19" s="3" customFormat="1" ht="24.75" customHeight="1" thickBot="1">
      <c r="A50" s="8" t="s">
        <v>40</v>
      </c>
      <c r="B50" s="106">
        <v>22</v>
      </c>
      <c r="C50" s="107">
        <v>707</v>
      </c>
      <c r="D50" s="23">
        <v>28</v>
      </c>
      <c r="E50" s="90">
        <v>687</v>
      </c>
      <c r="F50" s="112">
        <v>1</v>
      </c>
      <c r="G50" s="107">
        <v>8</v>
      </c>
      <c r="H50" s="23">
        <v>4</v>
      </c>
      <c r="I50" s="93">
        <v>29</v>
      </c>
      <c r="J50" s="112">
        <v>0</v>
      </c>
      <c r="K50" s="107">
        <v>0</v>
      </c>
      <c r="L50" s="23">
        <v>1</v>
      </c>
      <c r="M50" s="93">
        <v>15</v>
      </c>
      <c r="N50" s="116">
        <v>8</v>
      </c>
      <c r="O50" s="107">
        <v>100</v>
      </c>
      <c r="P50" s="23">
        <v>6</v>
      </c>
      <c r="Q50" s="126">
        <v>117</v>
      </c>
      <c r="R50" s="138">
        <f t="shared" si="0"/>
        <v>39</v>
      </c>
      <c r="S50" s="138">
        <f t="shared" si="1"/>
        <v>848</v>
      </c>
    </row>
    <row r="51" spans="1:17" s="19" customFormat="1" ht="36.75" customHeight="1" thickBot="1">
      <c r="A51" s="58" t="s">
        <v>43</v>
      </c>
      <c r="B51" s="94">
        <f>SUM(B8:B50)</f>
        <v>5524</v>
      </c>
      <c r="C51" s="95">
        <f aca="true" t="shared" si="2" ref="C51:O51">SUM(C8:C50)</f>
        <v>136088</v>
      </c>
      <c r="D51" s="96">
        <f>SUM(D8:D50)</f>
        <v>4710</v>
      </c>
      <c r="E51" s="95">
        <f>SUM(E8:E50)</f>
        <v>119889</v>
      </c>
      <c r="F51" s="97">
        <f t="shared" si="2"/>
        <v>2592</v>
      </c>
      <c r="G51" s="95">
        <f t="shared" si="2"/>
        <v>47585</v>
      </c>
      <c r="H51" s="96">
        <f>SUM(H8:H50)</f>
        <v>2641</v>
      </c>
      <c r="I51" s="98">
        <f>SUM(I8:I50)</f>
        <v>44270</v>
      </c>
      <c r="J51" s="97">
        <f t="shared" si="2"/>
        <v>1090</v>
      </c>
      <c r="K51" s="95">
        <f t="shared" si="2"/>
        <v>23017</v>
      </c>
      <c r="L51" s="96">
        <f>SUM(L8:L50)</f>
        <v>765</v>
      </c>
      <c r="M51" s="98">
        <f>SUM(M8:M50)</f>
        <v>13893</v>
      </c>
      <c r="N51" s="99">
        <f t="shared" si="2"/>
        <v>4096</v>
      </c>
      <c r="O51" s="95">
        <f t="shared" si="2"/>
        <v>58506</v>
      </c>
      <c r="P51" s="96">
        <f>SUM(P8:P50)</f>
        <v>4281</v>
      </c>
      <c r="Q51" s="95">
        <f>SUM(Q8:Q50)</f>
        <v>59534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4:Q4"/>
    <mergeCell ref="B5:E5"/>
    <mergeCell ref="J5:M5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4" sqref="B2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bestFit="1" customWidth="1"/>
    <col min="15" max="16384" width="9.00390625" style="9" customWidth="1"/>
  </cols>
  <sheetData>
    <row r="1" ht="36" customHeight="1">
      <c r="A1" s="33" t="s">
        <v>66</v>
      </c>
    </row>
    <row r="2" ht="32.25" customHeight="1">
      <c r="A2" s="34" t="s">
        <v>63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68"/>
      <c r="L3" s="187"/>
      <c r="M3" s="187"/>
    </row>
    <row r="4" spans="1:13" s="2" customFormat="1" ht="31.5" customHeight="1" thickBot="1">
      <c r="A4" s="179" t="s">
        <v>42</v>
      </c>
      <c r="B4" s="183" t="s">
        <v>53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3" s="2" customFormat="1" ht="33.75" customHeight="1" thickBot="1">
      <c r="A5" s="180"/>
      <c r="B5" s="186" t="s">
        <v>50</v>
      </c>
      <c r="C5" s="176"/>
      <c r="D5" s="177"/>
      <c r="E5" s="177"/>
      <c r="F5" s="172" t="s">
        <v>51</v>
      </c>
      <c r="G5" s="173"/>
      <c r="H5" s="174"/>
      <c r="I5" s="175"/>
      <c r="J5" s="176" t="s">
        <v>54</v>
      </c>
      <c r="K5" s="176"/>
      <c r="L5" s="177"/>
      <c r="M5" s="178"/>
    </row>
    <row r="6" spans="1:13" s="2" customFormat="1" ht="50.25" customHeight="1">
      <c r="A6" s="181"/>
      <c r="B6" s="158" t="s">
        <v>69</v>
      </c>
      <c r="C6" s="159"/>
      <c r="D6" s="162" t="s">
        <v>70</v>
      </c>
      <c r="E6" s="163"/>
      <c r="F6" s="158" t="s">
        <v>69</v>
      </c>
      <c r="G6" s="159"/>
      <c r="H6" s="162" t="s">
        <v>70</v>
      </c>
      <c r="I6" s="163"/>
      <c r="J6" s="158" t="s">
        <v>69</v>
      </c>
      <c r="K6" s="159"/>
      <c r="L6" s="162" t="s">
        <v>70</v>
      </c>
      <c r="M6" s="169"/>
    </row>
    <row r="7" spans="1:13" s="2" customFormat="1" ht="42" customHeight="1" thickBot="1">
      <c r="A7" s="182"/>
      <c r="B7" s="100" t="s">
        <v>57</v>
      </c>
      <c r="C7" s="101" t="s">
        <v>45</v>
      </c>
      <c r="D7" s="86" t="s">
        <v>57</v>
      </c>
      <c r="E7" s="87" t="s">
        <v>45</v>
      </c>
      <c r="F7" s="108" t="s">
        <v>57</v>
      </c>
      <c r="G7" s="101" t="s">
        <v>45</v>
      </c>
      <c r="H7" s="86" t="s">
        <v>57</v>
      </c>
      <c r="I7" s="128" t="s">
        <v>45</v>
      </c>
      <c r="J7" s="113" t="s">
        <v>57</v>
      </c>
      <c r="K7" s="101" t="s">
        <v>45</v>
      </c>
      <c r="L7" s="86" t="s">
        <v>57</v>
      </c>
      <c r="M7" s="129" t="s">
        <v>45</v>
      </c>
    </row>
    <row r="8" spans="1:13" ht="24.75" customHeight="1">
      <c r="A8" s="6" t="s">
        <v>44</v>
      </c>
      <c r="B8" s="117" t="s">
        <v>67</v>
      </c>
      <c r="C8" s="118" t="s">
        <v>67</v>
      </c>
      <c r="D8" s="117" t="s">
        <v>67</v>
      </c>
      <c r="E8" s="119" t="s">
        <v>67</v>
      </c>
      <c r="F8" s="120" t="s">
        <v>67</v>
      </c>
      <c r="G8" s="118" t="s">
        <v>67</v>
      </c>
      <c r="H8" s="117" t="s">
        <v>67</v>
      </c>
      <c r="I8" s="121" t="s">
        <v>67</v>
      </c>
      <c r="J8" s="122" t="s">
        <v>67</v>
      </c>
      <c r="K8" s="118" t="s">
        <v>67</v>
      </c>
      <c r="L8" s="117" t="s">
        <v>67</v>
      </c>
      <c r="M8" s="123" t="s">
        <v>67</v>
      </c>
    </row>
    <row r="9" spans="1:15" ht="24.75" customHeight="1">
      <c r="A9" s="7" t="s">
        <v>1</v>
      </c>
      <c r="B9" s="102">
        <v>3</v>
      </c>
      <c r="C9" s="103">
        <v>90</v>
      </c>
      <c r="D9" s="27">
        <v>0</v>
      </c>
      <c r="E9" s="88">
        <v>0</v>
      </c>
      <c r="F9" s="109">
        <v>1</v>
      </c>
      <c r="G9" s="103">
        <v>30</v>
      </c>
      <c r="H9" s="27">
        <v>0</v>
      </c>
      <c r="I9" s="91">
        <v>0</v>
      </c>
      <c r="J9" s="114">
        <v>1</v>
      </c>
      <c r="K9" s="103">
        <v>30</v>
      </c>
      <c r="L9" s="27">
        <v>0</v>
      </c>
      <c r="M9" s="124">
        <v>0</v>
      </c>
      <c r="N9" s="139">
        <f>SUM(D9,H9,L9)</f>
        <v>0</v>
      </c>
      <c r="O9" s="139">
        <f>SUM(E9,I9,M9)</f>
        <v>0</v>
      </c>
    </row>
    <row r="10" spans="1:15" ht="24.75" customHeight="1">
      <c r="A10" s="7" t="s">
        <v>3</v>
      </c>
      <c r="B10" s="102">
        <v>1</v>
      </c>
      <c r="C10" s="103">
        <v>10</v>
      </c>
      <c r="D10" s="27">
        <v>0</v>
      </c>
      <c r="E10" s="88">
        <v>0</v>
      </c>
      <c r="F10" s="109">
        <v>0</v>
      </c>
      <c r="G10" s="103">
        <v>0</v>
      </c>
      <c r="H10" s="27">
        <v>0</v>
      </c>
      <c r="I10" s="88">
        <v>0</v>
      </c>
      <c r="J10" s="109">
        <v>0</v>
      </c>
      <c r="K10" s="103">
        <v>0</v>
      </c>
      <c r="L10" s="27">
        <v>0</v>
      </c>
      <c r="M10" s="124">
        <v>0</v>
      </c>
      <c r="N10" s="139">
        <f aca="true" t="shared" si="0" ref="N10:N50">SUM(D10,H10,L10)</f>
        <v>0</v>
      </c>
      <c r="O10" s="139">
        <f aca="true" t="shared" si="1" ref="O10:O50">SUM(E10,I10,M10)</f>
        <v>0</v>
      </c>
    </row>
    <row r="11" spans="1:15" ht="24.75" customHeight="1">
      <c r="A11" s="7" t="s">
        <v>4</v>
      </c>
      <c r="B11" s="102">
        <v>0</v>
      </c>
      <c r="C11" s="103">
        <v>0</v>
      </c>
      <c r="D11" s="27">
        <v>0</v>
      </c>
      <c r="E11" s="88">
        <v>0</v>
      </c>
      <c r="F11" s="109">
        <v>0</v>
      </c>
      <c r="G11" s="103">
        <v>0</v>
      </c>
      <c r="H11" s="27">
        <v>0</v>
      </c>
      <c r="I11" s="91">
        <v>0</v>
      </c>
      <c r="J11" s="114">
        <v>0</v>
      </c>
      <c r="K11" s="103">
        <v>0</v>
      </c>
      <c r="L11" s="27">
        <v>0</v>
      </c>
      <c r="M11" s="124">
        <v>0</v>
      </c>
      <c r="N11" s="139">
        <f t="shared" si="0"/>
        <v>0</v>
      </c>
      <c r="O11" s="139">
        <f t="shared" si="1"/>
        <v>0</v>
      </c>
    </row>
    <row r="12" spans="1:15" ht="24.75" customHeight="1">
      <c r="A12" s="7" t="s">
        <v>2</v>
      </c>
      <c r="B12" s="104">
        <v>1</v>
      </c>
      <c r="C12" s="105">
        <v>43</v>
      </c>
      <c r="D12" s="26">
        <v>2</v>
      </c>
      <c r="E12" s="89">
        <v>33</v>
      </c>
      <c r="F12" s="110">
        <v>0</v>
      </c>
      <c r="G12" s="105">
        <v>0</v>
      </c>
      <c r="H12" s="26">
        <v>0</v>
      </c>
      <c r="I12" s="92">
        <v>0</v>
      </c>
      <c r="J12" s="115">
        <v>0</v>
      </c>
      <c r="K12" s="105">
        <v>0</v>
      </c>
      <c r="L12" s="26">
        <v>0</v>
      </c>
      <c r="M12" s="125">
        <v>0</v>
      </c>
      <c r="N12" s="139">
        <f t="shared" si="0"/>
        <v>2</v>
      </c>
      <c r="O12" s="139">
        <f t="shared" si="1"/>
        <v>33</v>
      </c>
    </row>
    <row r="13" spans="1:15" ht="24.75" customHeight="1">
      <c r="A13" s="7" t="s">
        <v>5</v>
      </c>
      <c r="B13" s="102">
        <v>1</v>
      </c>
      <c r="C13" s="103">
        <v>69</v>
      </c>
      <c r="D13" s="27">
        <v>4</v>
      </c>
      <c r="E13" s="88">
        <v>266</v>
      </c>
      <c r="F13" s="109">
        <v>0</v>
      </c>
      <c r="G13" s="103">
        <v>0</v>
      </c>
      <c r="H13" s="27">
        <v>1</v>
      </c>
      <c r="I13" s="91">
        <v>30</v>
      </c>
      <c r="J13" s="114">
        <v>0</v>
      </c>
      <c r="K13" s="103">
        <v>0</v>
      </c>
      <c r="L13" s="27">
        <v>0</v>
      </c>
      <c r="M13" s="124">
        <v>0</v>
      </c>
      <c r="N13" s="139">
        <f t="shared" si="0"/>
        <v>5</v>
      </c>
      <c r="O13" s="139">
        <f t="shared" si="1"/>
        <v>296</v>
      </c>
    </row>
    <row r="14" spans="1:15" ht="24.75" customHeight="1">
      <c r="A14" s="7" t="s">
        <v>6</v>
      </c>
      <c r="B14" s="102">
        <v>34</v>
      </c>
      <c r="C14" s="103">
        <v>480</v>
      </c>
      <c r="D14" s="27">
        <v>105</v>
      </c>
      <c r="E14" s="88">
        <v>1070</v>
      </c>
      <c r="F14" s="109">
        <v>3</v>
      </c>
      <c r="G14" s="103">
        <v>40</v>
      </c>
      <c r="H14" s="27">
        <v>0</v>
      </c>
      <c r="I14" s="91">
        <v>0</v>
      </c>
      <c r="J14" s="114">
        <v>3</v>
      </c>
      <c r="K14" s="103">
        <v>40</v>
      </c>
      <c r="L14" s="27">
        <v>2</v>
      </c>
      <c r="M14" s="124">
        <v>54</v>
      </c>
      <c r="N14" s="139">
        <f t="shared" si="0"/>
        <v>107</v>
      </c>
      <c r="O14" s="139">
        <f t="shared" si="1"/>
        <v>1124</v>
      </c>
    </row>
    <row r="15" spans="1:15" ht="24.75" customHeight="1">
      <c r="A15" s="7" t="s">
        <v>7</v>
      </c>
      <c r="B15" s="102">
        <v>4</v>
      </c>
      <c r="C15" s="103">
        <v>180</v>
      </c>
      <c r="D15" s="27">
        <v>0</v>
      </c>
      <c r="E15" s="88">
        <v>0</v>
      </c>
      <c r="F15" s="109">
        <v>0</v>
      </c>
      <c r="G15" s="103">
        <v>0</v>
      </c>
      <c r="H15" s="27">
        <v>0</v>
      </c>
      <c r="I15" s="91">
        <v>0</v>
      </c>
      <c r="J15" s="114">
        <v>0</v>
      </c>
      <c r="K15" s="103">
        <v>0</v>
      </c>
      <c r="L15" s="27">
        <v>0</v>
      </c>
      <c r="M15" s="124">
        <v>0</v>
      </c>
      <c r="N15" s="139">
        <f t="shared" si="0"/>
        <v>0</v>
      </c>
      <c r="O15" s="139">
        <f t="shared" si="1"/>
        <v>0</v>
      </c>
    </row>
    <row r="16" spans="1:15" ht="24.75" customHeight="1">
      <c r="A16" s="7" t="s">
        <v>8</v>
      </c>
      <c r="B16" s="102">
        <v>4</v>
      </c>
      <c r="C16" s="103">
        <v>40</v>
      </c>
      <c r="D16" s="27">
        <v>0</v>
      </c>
      <c r="E16" s="88">
        <v>0</v>
      </c>
      <c r="F16" s="109">
        <v>0</v>
      </c>
      <c r="G16" s="103">
        <v>0</v>
      </c>
      <c r="H16" s="27">
        <v>0</v>
      </c>
      <c r="I16" s="91">
        <v>0</v>
      </c>
      <c r="J16" s="114">
        <v>1</v>
      </c>
      <c r="K16" s="103">
        <v>10</v>
      </c>
      <c r="L16" s="27">
        <v>0</v>
      </c>
      <c r="M16" s="124">
        <v>0</v>
      </c>
      <c r="N16" s="139">
        <f t="shared" si="0"/>
        <v>0</v>
      </c>
      <c r="O16" s="139">
        <f t="shared" si="1"/>
        <v>0</v>
      </c>
    </row>
    <row r="17" spans="1:15" ht="24.75" customHeight="1">
      <c r="A17" s="7" t="s">
        <v>10</v>
      </c>
      <c r="B17" s="102">
        <v>0</v>
      </c>
      <c r="C17" s="103">
        <v>0</v>
      </c>
      <c r="D17" s="27">
        <v>0</v>
      </c>
      <c r="E17" s="88">
        <v>0</v>
      </c>
      <c r="F17" s="109">
        <v>0</v>
      </c>
      <c r="G17" s="103">
        <v>0</v>
      </c>
      <c r="H17" s="27">
        <v>0</v>
      </c>
      <c r="I17" s="91">
        <v>0</v>
      </c>
      <c r="J17" s="114">
        <v>0</v>
      </c>
      <c r="K17" s="103">
        <v>0</v>
      </c>
      <c r="L17" s="27">
        <v>0</v>
      </c>
      <c r="M17" s="124">
        <v>0</v>
      </c>
      <c r="N17" s="139">
        <f t="shared" si="0"/>
        <v>0</v>
      </c>
      <c r="O17" s="139">
        <f t="shared" si="1"/>
        <v>0</v>
      </c>
    </row>
    <row r="18" spans="1:15" ht="24.75" customHeight="1">
      <c r="A18" s="7" t="s">
        <v>9</v>
      </c>
      <c r="B18" s="104">
        <v>0</v>
      </c>
      <c r="C18" s="105">
        <v>0</v>
      </c>
      <c r="D18" s="26">
        <v>1</v>
      </c>
      <c r="E18" s="89">
        <v>38</v>
      </c>
      <c r="F18" s="110">
        <v>2</v>
      </c>
      <c r="G18" s="105">
        <v>52</v>
      </c>
      <c r="H18" s="26">
        <v>1</v>
      </c>
      <c r="I18" s="92">
        <v>15</v>
      </c>
      <c r="J18" s="115">
        <v>0</v>
      </c>
      <c r="K18" s="105">
        <v>0</v>
      </c>
      <c r="L18" s="26">
        <v>0</v>
      </c>
      <c r="M18" s="125">
        <v>0</v>
      </c>
      <c r="N18" s="139">
        <f t="shared" si="0"/>
        <v>2</v>
      </c>
      <c r="O18" s="139">
        <f t="shared" si="1"/>
        <v>53</v>
      </c>
    </row>
    <row r="19" spans="1:15" ht="24.75" customHeight="1">
      <c r="A19" s="7" t="s">
        <v>11</v>
      </c>
      <c r="B19" s="102">
        <v>2</v>
      </c>
      <c r="C19" s="103">
        <v>156</v>
      </c>
      <c r="D19" s="27">
        <v>3</v>
      </c>
      <c r="E19" s="88">
        <v>183</v>
      </c>
      <c r="F19" s="109">
        <v>4</v>
      </c>
      <c r="G19" s="103">
        <v>33</v>
      </c>
      <c r="H19" s="27">
        <v>1</v>
      </c>
      <c r="I19" s="91">
        <v>15</v>
      </c>
      <c r="J19" s="114">
        <v>0</v>
      </c>
      <c r="K19" s="103">
        <v>0</v>
      </c>
      <c r="L19" s="27">
        <v>0</v>
      </c>
      <c r="M19" s="124">
        <v>0</v>
      </c>
      <c r="N19" s="139">
        <f t="shared" si="0"/>
        <v>4</v>
      </c>
      <c r="O19" s="139">
        <f t="shared" si="1"/>
        <v>198</v>
      </c>
    </row>
    <row r="20" spans="1:15" ht="24.75" customHeight="1">
      <c r="A20" s="7" t="s">
        <v>12</v>
      </c>
      <c r="B20" s="102">
        <v>13</v>
      </c>
      <c r="C20" s="103">
        <v>433</v>
      </c>
      <c r="D20" s="27">
        <v>12</v>
      </c>
      <c r="E20" s="88">
        <v>368</v>
      </c>
      <c r="F20" s="109">
        <v>5</v>
      </c>
      <c r="G20" s="103">
        <v>20</v>
      </c>
      <c r="H20" s="27">
        <v>0</v>
      </c>
      <c r="I20" s="91">
        <v>0</v>
      </c>
      <c r="J20" s="114">
        <v>4</v>
      </c>
      <c r="K20" s="103">
        <v>8</v>
      </c>
      <c r="L20" s="27">
        <v>1</v>
      </c>
      <c r="M20" s="124">
        <v>8</v>
      </c>
      <c r="N20" s="139">
        <f t="shared" si="0"/>
        <v>13</v>
      </c>
      <c r="O20" s="139">
        <f t="shared" si="1"/>
        <v>376</v>
      </c>
    </row>
    <row r="21" spans="1:15" ht="24.75" customHeight="1">
      <c r="A21" s="7" t="s">
        <v>13</v>
      </c>
      <c r="B21" s="104">
        <v>20</v>
      </c>
      <c r="C21" s="105">
        <v>527</v>
      </c>
      <c r="D21" s="26">
        <v>25</v>
      </c>
      <c r="E21" s="89">
        <v>585</v>
      </c>
      <c r="F21" s="110">
        <v>5</v>
      </c>
      <c r="G21" s="105">
        <v>58</v>
      </c>
      <c r="H21" s="26">
        <v>0</v>
      </c>
      <c r="I21" s="92">
        <v>0</v>
      </c>
      <c r="J21" s="115">
        <v>1</v>
      </c>
      <c r="K21" s="105">
        <v>20</v>
      </c>
      <c r="L21" s="26">
        <v>0</v>
      </c>
      <c r="M21" s="125">
        <v>0</v>
      </c>
      <c r="N21" s="139">
        <f t="shared" si="0"/>
        <v>25</v>
      </c>
      <c r="O21" s="139">
        <f t="shared" si="1"/>
        <v>585</v>
      </c>
    </row>
    <row r="22" spans="1:15" ht="24.75" customHeight="1">
      <c r="A22" s="7" t="s">
        <v>14</v>
      </c>
      <c r="B22" s="102">
        <v>10</v>
      </c>
      <c r="C22" s="103">
        <v>188</v>
      </c>
      <c r="D22" s="27">
        <v>11</v>
      </c>
      <c r="E22" s="88">
        <v>254</v>
      </c>
      <c r="F22" s="109">
        <v>3</v>
      </c>
      <c r="G22" s="103">
        <v>60</v>
      </c>
      <c r="H22" s="27">
        <v>4</v>
      </c>
      <c r="I22" s="91">
        <v>53</v>
      </c>
      <c r="J22" s="114">
        <v>1</v>
      </c>
      <c r="K22" s="103">
        <v>15</v>
      </c>
      <c r="L22" s="27">
        <v>0</v>
      </c>
      <c r="M22" s="124">
        <v>0</v>
      </c>
      <c r="N22" s="139">
        <f t="shared" si="0"/>
        <v>15</v>
      </c>
      <c r="O22" s="139">
        <f t="shared" si="1"/>
        <v>307</v>
      </c>
    </row>
    <row r="23" spans="1:15" ht="24.75" customHeight="1">
      <c r="A23" s="7" t="s">
        <v>15</v>
      </c>
      <c r="B23" s="102">
        <v>2</v>
      </c>
      <c r="C23" s="103">
        <v>51</v>
      </c>
      <c r="D23" s="27">
        <v>1</v>
      </c>
      <c r="E23" s="88">
        <v>21</v>
      </c>
      <c r="F23" s="109">
        <v>2</v>
      </c>
      <c r="G23" s="103">
        <v>79</v>
      </c>
      <c r="H23" s="27">
        <v>0</v>
      </c>
      <c r="I23" s="91">
        <v>0</v>
      </c>
      <c r="J23" s="114">
        <v>0</v>
      </c>
      <c r="K23" s="103">
        <v>0</v>
      </c>
      <c r="L23" s="27">
        <v>0</v>
      </c>
      <c r="M23" s="124">
        <v>0</v>
      </c>
      <c r="N23" s="139">
        <f t="shared" si="0"/>
        <v>1</v>
      </c>
      <c r="O23" s="139">
        <f t="shared" si="1"/>
        <v>21</v>
      </c>
    </row>
    <row r="24" spans="1:15" ht="24.75" customHeight="1">
      <c r="A24" s="7" t="s">
        <v>41</v>
      </c>
      <c r="B24" s="102">
        <v>1</v>
      </c>
      <c r="C24" s="103">
        <v>23</v>
      </c>
      <c r="D24" s="27">
        <v>0</v>
      </c>
      <c r="E24" s="88">
        <v>0</v>
      </c>
      <c r="F24" s="109">
        <v>0</v>
      </c>
      <c r="G24" s="103">
        <v>0</v>
      </c>
      <c r="H24" s="27">
        <v>0</v>
      </c>
      <c r="I24" s="91">
        <v>0</v>
      </c>
      <c r="J24" s="114">
        <v>0</v>
      </c>
      <c r="K24" s="103">
        <v>0</v>
      </c>
      <c r="L24" s="27">
        <v>0</v>
      </c>
      <c r="M24" s="124">
        <v>0</v>
      </c>
      <c r="N24" s="139">
        <f t="shared" si="0"/>
        <v>0</v>
      </c>
      <c r="O24" s="139">
        <f t="shared" si="1"/>
        <v>0</v>
      </c>
    </row>
    <row r="25" spans="1:15" ht="24.75" customHeight="1">
      <c r="A25" s="7" t="s">
        <v>16</v>
      </c>
      <c r="B25" s="102">
        <v>0</v>
      </c>
      <c r="C25" s="103">
        <v>0</v>
      </c>
      <c r="D25" s="27">
        <v>0</v>
      </c>
      <c r="E25" s="88">
        <v>0</v>
      </c>
      <c r="F25" s="109">
        <v>0</v>
      </c>
      <c r="G25" s="103">
        <v>0</v>
      </c>
      <c r="H25" s="27">
        <v>0</v>
      </c>
      <c r="I25" s="91">
        <v>0</v>
      </c>
      <c r="J25" s="114">
        <v>0</v>
      </c>
      <c r="K25" s="103">
        <v>0</v>
      </c>
      <c r="L25" s="27">
        <v>0</v>
      </c>
      <c r="M25" s="124">
        <v>0</v>
      </c>
      <c r="N25" s="139">
        <f t="shared" si="0"/>
        <v>0</v>
      </c>
      <c r="O25" s="139">
        <f t="shared" si="1"/>
        <v>0</v>
      </c>
    </row>
    <row r="26" spans="1:15" ht="24.75" customHeight="1">
      <c r="A26" s="7" t="s">
        <v>17</v>
      </c>
      <c r="B26" s="104">
        <v>14</v>
      </c>
      <c r="C26" s="105">
        <v>97</v>
      </c>
      <c r="D26" s="26">
        <v>8</v>
      </c>
      <c r="E26" s="89">
        <v>128</v>
      </c>
      <c r="F26" s="110">
        <v>0</v>
      </c>
      <c r="G26" s="105">
        <v>0</v>
      </c>
      <c r="H26" s="26">
        <v>0</v>
      </c>
      <c r="I26" s="92">
        <v>0</v>
      </c>
      <c r="J26" s="115">
        <v>0</v>
      </c>
      <c r="K26" s="105">
        <v>0</v>
      </c>
      <c r="L26" s="26">
        <v>0</v>
      </c>
      <c r="M26" s="125">
        <v>0</v>
      </c>
      <c r="N26" s="139">
        <f t="shared" si="0"/>
        <v>8</v>
      </c>
      <c r="O26" s="139">
        <f t="shared" si="1"/>
        <v>128</v>
      </c>
    </row>
    <row r="27" spans="1:15" ht="24.75" customHeight="1">
      <c r="A27" s="7" t="s">
        <v>18</v>
      </c>
      <c r="B27" s="104">
        <v>1</v>
      </c>
      <c r="C27" s="105">
        <v>16</v>
      </c>
      <c r="D27" s="26">
        <v>10</v>
      </c>
      <c r="E27" s="89">
        <v>20</v>
      </c>
      <c r="F27" s="110">
        <v>1</v>
      </c>
      <c r="G27" s="105">
        <v>11</v>
      </c>
      <c r="H27" s="26">
        <v>3</v>
      </c>
      <c r="I27" s="92">
        <v>18</v>
      </c>
      <c r="J27" s="115">
        <v>0</v>
      </c>
      <c r="K27" s="105">
        <v>0</v>
      </c>
      <c r="L27" s="26">
        <v>0</v>
      </c>
      <c r="M27" s="125">
        <v>0</v>
      </c>
      <c r="N27" s="139">
        <f t="shared" si="0"/>
        <v>13</v>
      </c>
      <c r="O27" s="139">
        <f t="shared" si="1"/>
        <v>38</v>
      </c>
    </row>
    <row r="28" spans="1:15" ht="24.75" customHeight="1">
      <c r="A28" s="7" t="s">
        <v>19</v>
      </c>
      <c r="B28" s="104">
        <v>46</v>
      </c>
      <c r="C28" s="105">
        <v>1307</v>
      </c>
      <c r="D28" s="26">
        <v>46</v>
      </c>
      <c r="E28" s="89">
        <v>1194</v>
      </c>
      <c r="F28" s="110">
        <v>10</v>
      </c>
      <c r="G28" s="105">
        <v>296</v>
      </c>
      <c r="H28" s="26">
        <v>22</v>
      </c>
      <c r="I28" s="92">
        <v>562</v>
      </c>
      <c r="J28" s="115">
        <v>0</v>
      </c>
      <c r="K28" s="105">
        <v>0</v>
      </c>
      <c r="L28" s="26">
        <v>0</v>
      </c>
      <c r="M28" s="125">
        <v>0</v>
      </c>
      <c r="N28" s="139">
        <f t="shared" si="0"/>
        <v>68</v>
      </c>
      <c r="O28" s="139">
        <f t="shared" si="1"/>
        <v>1756</v>
      </c>
    </row>
    <row r="29" spans="1:15" ht="24.75" customHeight="1">
      <c r="A29" s="7" t="s">
        <v>20</v>
      </c>
      <c r="B29" s="102">
        <v>8</v>
      </c>
      <c r="C29" s="103">
        <v>421</v>
      </c>
      <c r="D29" s="27">
        <v>5</v>
      </c>
      <c r="E29" s="88">
        <v>250</v>
      </c>
      <c r="F29" s="109">
        <v>1</v>
      </c>
      <c r="G29" s="103">
        <v>106</v>
      </c>
      <c r="H29" s="27">
        <v>1</v>
      </c>
      <c r="I29" s="91">
        <v>58</v>
      </c>
      <c r="J29" s="114">
        <v>0</v>
      </c>
      <c r="K29" s="103">
        <v>0</v>
      </c>
      <c r="L29" s="27">
        <v>0</v>
      </c>
      <c r="M29" s="124">
        <v>0</v>
      </c>
      <c r="N29" s="139">
        <f t="shared" si="0"/>
        <v>6</v>
      </c>
      <c r="O29" s="139">
        <f t="shared" si="1"/>
        <v>308</v>
      </c>
    </row>
    <row r="30" spans="1:15" ht="24.75" customHeight="1">
      <c r="A30" s="7" t="s">
        <v>21</v>
      </c>
      <c r="B30" s="102">
        <v>17</v>
      </c>
      <c r="C30" s="103">
        <v>612</v>
      </c>
      <c r="D30" s="27">
        <v>9</v>
      </c>
      <c r="E30" s="88">
        <v>429</v>
      </c>
      <c r="F30" s="109">
        <v>0</v>
      </c>
      <c r="G30" s="103">
        <v>0</v>
      </c>
      <c r="H30" s="27">
        <v>0</v>
      </c>
      <c r="I30" s="91">
        <v>0</v>
      </c>
      <c r="J30" s="114">
        <v>0</v>
      </c>
      <c r="K30" s="103">
        <v>0</v>
      </c>
      <c r="L30" s="27">
        <v>0</v>
      </c>
      <c r="M30" s="124">
        <v>0</v>
      </c>
      <c r="N30" s="139">
        <f t="shared" si="0"/>
        <v>9</v>
      </c>
      <c r="O30" s="139">
        <f t="shared" si="1"/>
        <v>429</v>
      </c>
    </row>
    <row r="31" spans="1:15" ht="24.75" customHeight="1">
      <c r="A31" s="7" t="s">
        <v>23</v>
      </c>
      <c r="B31" s="102">
        <v>6</v>
      </c>
      <c r="C31" s="103">
        <v>129</v>
      </c>
      <c r="D31" s="27">
        <v>3</v>
      </c>
      <c r="E31" s="88">
        <v>46</v>
      </c>
      <c r="F31" s="109">
        <v>0</v>
      </c>
      <c r="G31" s="103">
        <v>0</v>
      </c>
      <c r="H31" s="27">
        <v>0</v>
      </c>
      <c r="I31" s="91">
        <v>0</v>
      </c>
      <c r="J31" s="114">
        <v>0</v>
      </c>
      <c r="K31" s="103">
        <v>0</v>
      </c>
      <c r="L31" s="27">
        <v>0</v>
      </c>
      <c r="M31" s="124">
        <v>0</v>
      </c>
      <c r="N31" s="139">
        <f t="shared" si="0"/>
        <v>3</v>
      </c>
      <c r="O31" s="139">
        <f t="shared" si="1"/>
        <v>46</v>
      </c>
    </row>
    <row r="32" spans="1:15" ht="24.75" customHeight="1">
      <c r="A32" s="7" t="s">
        <v>22</v>
      </c>
      <c r="B32" s="102">
        <v>5</v>
      </c>
      <c r="C32" s="103">
        <v>108</v>
      </c>
      <c r="D32" s="27">
        <v>2</v>
      </c>
      <c r="E32" s="88">
        <v>59</v>
      </c>
      <c r="F32" s="109">
        <v>6</v>
      </c>
      <c r="G32" s="103">
        <v>252</v>
      </c>
      <c r="H32" s="27">
        <v>1</v>
      </c>
      <c r="I32" s="91">
        <v>18</v>
      </c>
      <c r="J32" s="114">
        <v>0</v>
      </c>
      <c r="K32" s="103">
        <v>0</v>
      </c>
      <c r="L32" s="27">
        <v>0</v>
      </c>
      <c r="M32" s="124">
        <v>0</v>
      </c>
      <c r="N32" s="139">
        <f t="shared" si="0"/>
        <v>3</v>
      </c>
      <c r="O32" s="139">
        <f t="shared" si="1"/>
        <v>77</v>
      </c>
    </row>
    <row r="33" spans="1:15" ht="24.75" customHeight="1">
      <c r="A33" s="7" t="s">
        <v>24</v>
      </c>
      <c r="B33" s="104">
        <v>7</v>
      </c>
      <c r="C33" s="105">
        <v>158</v>
      </c>
      <c r="D33" s="26">
        <v>16</v>
      </c>
      <c r="E33" s="89">
        <v>418</v>
      </c>
      <c r="F33" s="110">
        <v>11</v>
      </c>
      <c r="G33" s="105">
        <v>223</v>
      </c>
      <c r="H33" s="26">
        <v>27</v>
      </c>
      <c r="I33" s="92">
        <v>261</v>
      </c>
      <c r="J33" s="115">
        <v>0</v>
      </c>
      <c r="K33" s="105">
        <v>0</v>
      </c>
      <c r="L33" s="26">
        <v>0</v>
      </c>
      <c r="M33" s="125">
        <v>0</v>
      </c>
      <c r="N33" s="139">
        <f t="shared" si="0"/>
        <v>43</v>
      </c>
      <c r="O33" s="139">
        <f t="shared" si="1"/>
        <v>679</v>
      </c>
    </row>
    <row r="34" spans="1:15" ht="24.75" customHeight="1">
      <c r="A34" s="7" t="s">
        <v>25</v>
      </c>
      <c r="B34" s="104">
        <v>3</v>
      </c>
      <c r="C34" s="105">
        <v>60</v>
      </c>
      <c r="D34" s="26">
        <v>0</v>
      </c>
      <c r="E34" s="89">
        <v>0</v>
      </c>
      <c r="F34" s="110">
        <v>5</v>
      </c>
      <c r="G34" s="105">
        <v>150</v>
      </c>
      <c r="H34" s="26">
        <v>0</v>
      </c>
      <c r="I34" s="92">
        <v>0</v>
      </c>
      <c r="J34" s="115">
        <v>2</v>
      </c>
      <c r="K34" s="105">
        <v>20</v>
      </c>
      <c r="L34" s="26">
        <v>0</v>
      </c>
      <c r="M34" s="125">
        <v>0</v>
      </c>
      <c r="N34" s="139">
        <f t="shared" si="0"/>
        <v>0</v>
      </c>
      <c r="O34" s="139">
        <f t="shared" si="1"/>
        <v>0</v>
      </c>
    </row>
    <row r="35" spans="1:15" ht="24.75" customHeight="1">
      <c r="A35" s="7" t="s">
        <v>27</v>
      </c>
      <c r="B35" s="102">
        <v>1</v>
      </c>
      <c r="C35" s="103">
        <v>30</v>
      </c>
      <c r="D35" s="27">
        <v>0</v>
      </c>
      <c r="E35" s="88">
        <v>0</v>
      </c>
      <c r="F35" s="109">
        <v>0</v>
      </c>
      <c r="G35" s="103">
        <v>0</v>
      </c>
      <c r="H35" s="27">
        <v>0</v>
      </c>
      <c r="I35" s="91">
        <v>0</v>
      </c>
      <c r="J35" s="114">
        <v>0</v>
      </c>
      <c r="K35" s="103">
        <v>0</v>
      </c>
      <c r="L35" s="27">
        <v>0</v>
      </c>
      <c r="M35" s="124">
        <v>0</v>
      </c>
      <c r="N35" s="139">
        <f t="shared" si="0"/>
        <v>0</v>
      </c>
      <c r="O35" s="139">
        <f t="shared" si="1"/>
        <v>0</v>
      </c>
    </row>
    <row r="36" spans="1:15" ht="24.75" customHeight="1">
      <c r="A36" s="7" t="s">
        <v>26</v>
      </c>
      <c r="B36" s="102">
        <v>2</v>
      </c>
      <c r="C36" s="103">
        <v>60</v>
      </c>
      <c r="D36" s="27">
        <v>1</v>
      </c>
      <c r="E36" s="88">
        <v>20</v>
      </c>
      <c r="F36" s="109">
        <v>0</v>
      </c>
      <c r="G36" s="103">
        <v>0</v>
      </c>
      <c r="H36" s="27">
        <v>0</v>
      </c>
      <c r="I36" s="91">
        <v>0</v>
      </c>
      <c r="J36" s="114">
        <v>0</v>
      </c>
      <c r="K36" s="103">
        <v>0</v>
      </c>
      <c r="L36" s="27">
        <v>0</v>
      </c>
      <c r="M36" s="124">
        <v>0</v>
      </c>
      <c r="N36" s="139">
        <f t="shared" si="0"/>
        <v>1</v>
      </c>
      <c r="O36" s="139">
        <f t="shared" si="1"/>
        <v>20</v>
      </c>
    </row>
    <row r="37" spans="1:15" ht="24.75" customHeight="1">
      <c r="A37" s="7" t="s">
        <v>28</v>
      </c>
      <c r="B37" s="102">
        <v>1</v>
      </c>
      <c r="C37" s="103">
        <v>24</v>
      </c>
      <c r="D37" s="27">
        <v>0</v>
      </c>
      <c r="E37" s="88">
        <v>0</v>
      </c>
      <c r="F37" s="109">
        <v>0</v>
      </c>
      <c r="G37" s="103">
        <v>0</v>
      </c>
      <c r="H37" s="27">
        <v>0</v>
      </c>
      <c r="I37" s="91">
        <v>0</v>
      </c>
      <c r="J37" s="114">
        <v>0</v>
      </c>
      <c r="K37" s="103">
        <v>0</v>
      </c>
      <c r="L37" s="27">
        <v>0</v>
      </c>
      <c r="M37" s="124">
        <v>0</v>
      </c>
      <c r="N37" s="139">
        <f t="shared" si="0"/>
        <v>0</v>
      </c>
      <c r="O37" s="139">
        <f t="shared" si="1"/>
        <v>0</v>
      </c>
    </row>
    <row r="38" spans="1:15" ht="24.75" customHeight="1">
      <c r="A38" s="7" t="s">
        <v>0</v>
      </c>
      <c r="B38" s="102">
        <v>19</v>
      </c>
      <c r="C38" s="103">
        <v>617</v>
      </c>
      <c r="D38" s="27">
        <v>21</v>
      </c>
      <c r="E38" s="88">
        <v>654</v>
      </c>
      <c r="F38" s="109">
        <v>18</v>
      </c>
      <c r="G38" s="103">
        <v>542</v>
      </c>
      <c r="H38" s="27">
        <v>7</v>
      </c>
      <c r="I38" s="91">
        <v>134</v>
      </c>
      <c r="J38" s="114">
        <v>0</v>
      </c>
      <c r="K38" s="103">
        <v>0</v>
      </c>
      <c r="L38" s="27">
        <v>0</v>
      </c>
      <c r="M38" s="124">
        <v>0</v>
      </c>
      <c r="N38" s="139">
        <f t="shared" si="0"/>
        <v>28</v>
      </c>
      <c r="O38" s="139">
        <f t="shared" si="1"/>
        <v>788</v>
      </c>
    </row>
    <row r="39" spans="1:15" ht="24.75" customHeight="1">
      <c r="A39" s="7" t="s">
        <v>29</v>
      </c>
      <c r="B39" s="102">
        <v>0</v>
      </c>
      <c r="C39" s="103">
        <v>0</v>
      </c>
      <c r="D39" s="27">
        <v>0</v>
      </c>
      <c r="E39" s="88">
        <v>0</v>
      </c>
      <c r="F39" s="109">
        <v>1</v>
      </c>
      <c r="G39" s="103">
        <v>1</v>
      </c>
      <c r="H39" s="27">
        <v>1</v>
      </c>
      <c r="I39" s="91">
        <v>2</v>
      </c>
      <c r="J39" s="114">
        <v>1</v>
      </c>
      <c r="K39" s="103">
        <v>2</v>
      </c>
      <c r="L39" s="27">
        <v>0</v>
      </c>
      <c r="M39" s="124">
        <v>0</v>
      </c>
      <c r="N39" s="139">
        <f t="shared" si="0"/>
        <v>1</v>
      </c>
      <c r="O39" s="139">
        <f t="shared" si="1"/>
        <v>2</v>
      </c>
    </row>
    <row r="40" spans="1:15" ht="24.75" customHeight="1">
      <c r="A40" s="7" t="s">
        <v>30</v>
      </c>
      <c r="B40" s="102">
        <v>0</v>
      </c>
      <c r="C40" s="103">
        <v>0</v>
      </c>
      <c r="D40" s="27">
        <v>1</v>
      </c>
      <c r="E40" s="88">
        <v>1</v>
      </c>
      <c r="F40" s="109">
        <v>0</v>
      </c>
      <c r="G40" s="103">
        <v>0</v>
      </c>
      <c r="H40" s="27">
        <v>0</v>
      </c>
      <c r="I40" s="91">
        <v>0</v>
      </c>
      <c r="J40" s="114">
        <v>0</v>
      </c>
      <c r="K40" s="103">
        <v>0</v>
      </c>
      <c r="L40" s="27">
        <v>0</v>
      </c>
      <c r="M40" s="124">
        <v>0</v>
      </c>
      <c r="N40" s="139">
        <f t="shared" si="0"/>
        <v>1</v>
      </c>
      <c r="O40" s="139">
        <f t="shared" si="1"/>
        <v>1</v>
      </c>
    </row>
    <row r="41" spans="1:15" ht="24.75" customHeight="1">
      <c r="A41" s="7" t="s">
        <v>31</v>
      </c>
      <c r="B41" s="104">
        <v>1</v>
      </c>
      <c r="C41" s="105">
        <v>37</v>
      </c>
      <c r="D41" s="26">
        <v>0</v>
      </c>
      <c r="E41" s="89">
        <v>0</v>
      </c>
      <c r="F41" s="110">
        <v>3</v>
      </c>
      <c r="G41" s="105">
        <v>111</v>
      </c>
      <c r="H41" s="26">
        <v>3</v>
      </c>
      <c r="I41" s="92">
        <v>37</v>
      </c>
      <c r="J41" s="115">
        <v>1</v>
      </c>
      <c r="K41" s="105">
        <v>37</v>
      </c>
      <c r="L41" s="26">
        <v>0</v>
      </c>
      <c r="M41" s="125">
        <v>0</v>
      </c>
      <c r="N41" s="139">
        <f t="shared" si="0"/>
        <v>3</v>
      </c>
      <c r="O41" s="139">
        <f t="shared" si="1"/>
        <v>37</v>
      </c>
    </row>
    <row r="42" spans="1:15" ht="24.75" customHeight="1">
      <c r="A42" s="7" t="s">
        <v>32</v>
      </c>
      <c r="B42" s="102">
        <v>0</v>
      </c>
      <c r="C42" s="103">
        <v>0</v>
      </c>
      <c r="D42" s="27">
        <v>0</v>
      </c>
      <c r="E42" s="88">
        <v>0</v>
      </c>
      <c r="F42" s="109">
        <v>0</v>
      </c>
      <c r="G42" s="103">
        <v>0</v>
      </c>
      <c r="H42" s="27">
        <v>0</v>
      </c>
      <c r="I42" s="91">
        <v>0</v>
      </c>
      <c r="J42" s="114">
        <v>0</v>
      </c>
      <c r="K42" s="103">
        <v>0</v>
      </c>
      <c r="L42" s="27">
        <v>0</v>
      </c>
      <c r="M42" s="124">
        <v>0</v>
      </c>
      <c r="N42" s="139">
        <f t="shared" si="0"/>
        <v>0</v>
      </c>
      <c r="O42" s="139">
        <f t="shared" si="1"/>
        <v>0</v>
      </c>
    </row>
    <row r="43" spans="1:15" ht="24.75" customHeight="1">
      <c r="A43" s="7" t="s">
        <v>33</v>
      </c>
      <c r="B43" s="102">
        <v>0</v>
      </c>
      <c r="C43" s="103">
        <v>0</v>
      </c>
      <c r="D43" s="27">
        <v>1</v>
      </c>
      <c r="E43" s="88">
        <v>1</v>
      </c>
      <c r="F43" s="109">
        <v>0</v>
      </c>
      <c r="G43" s="103">
        <v>0</v>
      </c>
      <c r="H43" s="27">
        <v>0</v>
      </c>
      <c r="I43" s="91">
        <v>0</v>
      </c>
      <c r="J43" s="114">
        <v>0</v>
      </c>
      <c r="K43" s="103">
        <v>0</v>
      </c>
      <c r="L43" s="27">
        <v>0</v>
      </c>
      <c r="M43" s="124">
        <v>0</v>
      </c>
      <c r="N43" s="139">
        <f t="shared" si="0"/>
        <v>1</v>
      </c>
      <c r="O43" s="139">
        <f t="shared" si="1"/>
        <v>1</v>
      </c>
    </row>
    <row r="44" spans="1:15" ht="24.75" customHeight="1">
      <c r="A44" s="7" t="s">
        <v>34</v>
      </c>
      <c r="B44" s="102">
        <v>0</v>
      </c>
      <c r="C44" s="103">
        <v>0</v>
      </c>
      <c r="D44" s="27">
        <v>0</v>
      </c>
      <c r="E44" s="88">
        <v>0</v>
      </c>
      <c r="F44" s="109">
        <v>1</v>
      </c>
      <c r="G44" s="103">
        <v>30</v>
      </c>
      <c r="H44" s="27">
        <v>0</v>
      </c>
      <c r="I44" s="91">
        <v>0</v>
      </c>
      <c r="J44" s="114">
        <v>0</v>
      </c>
      <c r="K44" s="103">
        <v>0</v>
      </c>
      <c r="L44" s="27">
        <v>0</v>
      </c>
      <c r="M44" s="124">
        <v>0</v>
      </c>
      <c r="N44" s="139">
        <f t="shared" si="0"/>
        <v>0</v>
      </c>
      <c r="O44" s="139">
        <f t="shared" si="1"/>
        <v>0</v>
      </c>
    </row>
    <row r="45" spans="1:15" ht="24.75" customHeight="1">
      <c r="A45" s="7" t="s">
        <v>35</v>
      </c>
      <c r="B45" s="102">
        <v>2</v>
      </c>
      <c r="C45" s="103">
        <v>40</v>
      </c>
      <c r="D45" s="27">
        <v>0</v>
      </c>
      <c r="E45" s="88">
        <v>0</v>
      </c>
      <c r="F45" s="109">
        <v>0</v>
      </c>
      <c r="G45" s="103">
        <v>0</v>
      </c>
      <c r="H45" s="27">
        <v>0</v>
      </c>
      <c r="I45" s="91">
        <v>0</v>
      </c>
      <c r="J45" s="114">
        <v>0</v>
      </c>
      <c r="K45" s="103">
        <v>0</v>
      </c>
      <c r="L45" s="27">
        <v>0</v>
      </c>
      <c r="M45" s="124">
        <v>0</v>
      </c>
      <c r="N45" s="139">
        <f t="shared" si="0"/>
        <v>0</v>
      </c>
      <c r="O45" s="139">
        <f t="shared" si="1"/>
        <v>0</v>
      </c>
    </row>
    <row r="46" spans="1:15" ht="24.75" customHeight="1">
      <c r="A46" s="7" t="s">
        <v>36</v>
      </c>
      <c r="B46" s="102">
        <v>8</v>
      </c>
      <c r="C46" s="103">
        <v>208</v>
      </c>
      <c r="D46" s="27">
        <v>10</v>
      </c>
      <c r="E46" s="88">
        <v>294</v>
      </c>
      <c r="F46" s="109">
        <v>10</v>
      </c>
      <c r="G46" s="103">
        <v>350</v>
      </c>
      <c r="H46" s="27">
        <v>6</v>
      </c>
      <c r="I46" s="91">
        <v>298</v>
      </c>
      <c r="J46" s="114">
        <v>0</v>
      </c>
      <c r="K46" s="103">
        <v>0</v>
      </c>
      <c r="L46" s="27">
        <v>0</v>
      </c>
      <c r="M46" s="124">
        <v>0</v>
      </c>
      <c r="N46" s="139">
        <f t="shared" si="0"/>
        <v>16</v>
      </c>
      <c r="O46" s="139">
        <f t="shared" si="1"/>
        <v>592</v>
      </c>
    </row>
    <row r="47" spans="1:15" ht="24.75" customHeight="1">
      <c r="A47" s="7" t="s">
        <v>37</v>
      </c>
      <c r="B47" s="102">
        <v>2</v>
      </c>
      <c r="C47" s="103">
        <v>4</v>
      </c>
      <c r="D47" s="27">
        <v>1</v>
      </c>
      <c r="E47" s="88">
        <v>51</v>
      </c>
      <c r="F47" s="109">
        <v>10</v>
      </c>
      <c r="G47" s="103">
        <v>40</v>
      </c>
      <c r="H47" s="27">
        <v>5</v>
      </c>
      <c r="I47" s="91">
        <v>20</v>
      </c>
      <c r="J47" s="114">
        <v>0</v>
      </c>
      <c r="K47" s="103">
        <v>0</v>
      </c>
      <c r="L47" s="27">
        <v>0</v>
      </c>
      <c r="M47" s="124">
        <v>0</v>
      </c>
      <c r="N47" s="139">
        <f t="shared" si="0"/>
        <v>6</v>
      </c>
      <c r="O47" s="139">
        <f t="shared" si="1"/>
        <v>71</v>
      </c>
    </row>
    <row r="48" spans="1:15" ht="24.75" customHeight="1">
      <c r="A48" s="7" t="s">
        <v>38</v>
      </c>
      <c r="B48" s="102">
        <v>0</v>
      </c>
      <c r="C48" s="103">
        <v>0</v>
      </c>
      <c r="D48" s="27">
        <v>0</v>
      </c>
      <c r="E48" s="88">
        <v>0</v>
      </c>
      <c r="F48" s="109">
        <v>0</v>
      </c>
      <c r="G48" s="103">
        <v>0</v>
      </c>
      <c r="H48" s="27">
        <v>0</v>
      </c>
      <c r="I48" s="91">
        <v>0</v>
      </c>
      <c r="J48" s="114">
        <v>0</v>
      </c>
      <c r="K48" s="103">
        <v>0</v>
      </c>
      <c r="L48" s="27">
        <v>0</v>
      </c>
      <c r="M48" s="124">
        <v>0</v>
      </c>
      <c r="N48" s="139">
        <f t="shared" si="0"/>
        <v>0</v>
      </c>
      <c r="O48" s="139">
        <f t="shared" si="1"/>
        <v>0</v>
      </c>
    </row>
    <row r="49" spans="1:15" ht="24.75" customHeight="1">
      <c r="A49" s="7" t="s">
        <v>39</v>
      </c>
      <c r="B49" s="104">
        <v>0</v>
      </c>
      <c r="C49" s="105">
        <v>0</v>
      </c>
      <c r="D49" s="26">
        <v>0</v>
      </c>
      <c r="E49" s="89">
        <v>0</v>
      </c>
      <c r="F49" s="110">
        <v>0</v>
      </c>
      <c r="G49" s="105">
        <v>0</v>
      </c>
      <c r="H49" s="26">
        <v>0</v>
      </c>
      <c r="I49" s="92">
        <v>0</v>
      </c>
      <c r="J49" s="115">
        <v>0</v>
      </c>
      <c r="K49" s="105">
        <v>0</v>
      </c>
      <c r="L49" s="26">
        <v>0</v>
      </c>
      <c r="M49" s="125">
        <v>0</v>
      </c>
      <c r="N49" s="139">
        <f t="shared" si="0"/>
        <v>0</v>
      </c>
      <c r="O49" s="139">
        <f t="shared" si="1"/>
        <v>0</v>
      </c>
    </row>
    <row r="50" spans="1:15" ht="24.75" customHeight="1" thickBot="1">
      <c r="A50" s="8" t="s">
        <v>40</v>
      </c>
      <c r="B50" s="106">
        <v>0</v>
      </c>
      <c r="C50" s="107">
        <v>0</v>
      </c>
      <c r="D50" s="23">
        <v>0</v>
      </c>
      <c r="E50" s="90">
        <v>0</v>
      </c>
      <c r="F50" s="112">
        <v>0</v>
      </c>
      <c r="G50" s="107">
        <v>0</v>
      </c>
      <c r="H50" s="24">
        <v>1</v>
      </c>
      <c r="I50" s="93">
        <v>27</v>
      </c>
      <c r="J50" s="116">
        <v>0</v>
      </c>
      <c r="K50" s="107">
        <v>0</v>
      </c>
      <c r="L50" s="23">
        <v>0</v>
      </c>
      <c r="M50" s="126">
        <v>0</v>
      </c>
      <c r="N50" s="139">
        <f t="shared" si="0"/>
        <v>1</v>
      </c>
      <c r="O50" s="139">
        <f t="shared" si="1"/>
        <v>27</v>
      </c>
    </row>
    <row r="51" spans="1:13" s="10" customFormat="1" ht="37.5" customHeight="1" thickBot="1">
      <c r="A51" s="127" t="s">
        <v>43</v>
      </c>
      <c r="B51" s="59">
        <f>SUM(B8:B50)</f>
        <v>239</v>
      </c>
      <c r="C51" s="60">
        <f aca="true" t="shared" si="2" ref="C51:K51">SUM(C8:C50)</f>
        <v>6218</v>
      </c>
      <c r="D51" s="59">
        <f>SUM(D8:D50)</f>
        <v>298</v>
      </c>
      <c r="E51" s="60">
        <f>SUM(E8:E50)</f>
        <v>6383</v>
      </c>
      <c r="F51" s="62">
        <f t="shared" si="2"/>
        <v>102</v>
      </c>
      <c r="G51" s="60">
        <f t="shared" si="2"/>
        <v>2484</v>
      </c>
      <c r="H51" s="63">
        <f>SUM(H8:H50)</f>
        <v>84</v>
      </c>
      <c r="I51" s="61">
        <f>SUM(I8:I50)</f>
        <v>1548</v>
      </c>
      <c r="J51" s="64">
        <f t="shared" si="2"/>
        <v>15</v>
      </c>
      <c r="K51" s="60">
        <f t="shared" si="2"/>
        <v>182</v>
      </c>
      <c r="L51" s="59">
        <f>SUM(L8:L50)</f>
        <v>3</v>
      </c>
      <c r="M51" s="81">
        <f>SUM(M8:M50)</f>
        <v>62</v>
      </c>
    </row>
    <row r="52" ht="24" customHeight="1">
      <c r="A52" s="2"/>
    </row>
  </sheetData>
  <sheetProtection/>
  <mergeCells count="12"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1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58" sqref="L58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33" t="s">
        <v>65</v>
      </c>
    </row>
    <row r="2" spans="1:5" ht="31.5" customHeight="1">
      <c r="A2" s="34" t="s">
        <v>64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8"/>
      <c r="L3" s="187"/>
      <c r="M3" s="187"/>
      <c r="N3" s="168"/>
      <c r="O3" s="168"/>
      <c r="P3" s="168"/>
      <c r="Q3" s="168"/>
    </row>
    <row r="4" spans="1:17" s="2" customFormat="1" ht="27.75" customHeight="1" thickBot="1">
      <c r="A4" s="179" t="s">
        <v>42</v>
      </c>
      <c r="B4" s="183" t="s">
        <v>55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</row>
    <row r="5" spans="1:17" s="2" customFormat="1" ht="33" customHeight="1" thickBot="1">
      <c r="A5" s="180"/>
      <c r="B5" s="186" t="s">
        <v>49</v>
      </c>
      <c r="C5" s="176"/>
      <c r="D5" s="177"/>
      <c r="E5" s="190"/>
      <c r="F5" s="172" t="s">
        <v>50</v>
      </c>
      <c r="G5" s="173"/>
      <c r="H5" s="174"/>
      <c r="I5" s="175"/>
      <c r="J5" s="172" t="s">
        <v>51</v>
      </c>
      <c r="K5" s="173"/>
      <c r="L5" s="174"/>
      <c r="M5" s="175"/>
      <c r="N5" s="176" t="s">
        <v>54</v>
      </c>
      <c r="O5" s="176"/>
      <c r="P5" s="177"/>
      <c r="Q5" s="178"/>
    </row>
    <row r="6" spans="1:17" s="2" customFormat="1" ht="51.75" customHeight="1">
      <c r="A6" s="181"/>
      <c r="B6" s="158" t="s">
        <v>69</v>
      </c>
      <c r="C6" s="159"/>
      <c r="D6" s="162" t="s">
        <v>70</v>
      </c>
      <c r="E6" s="163"/>
      <c r="F6" s="188" t="s">
        <v>69</v>
      </c>
      <c r="G6" s="159"/>
      <c r="H6" s="162" t="s">
        <v>70</v>
      </c>
      <c r="I6" s="163"/>
      <c r="J6" s="188" t="s">
        <v>69</v>
      </c>
      <c r="K6" s="159"/>
      <c r="L6" s="162" t="s">
        <v>70</v>
      </c>
      <c r="M6" s="163"/>
      <c r="N6" s="189" t="s">
        <v>69</v>
      </c>
      <c r="O6" s="159"/>
      <c r="P6" s="162" t="s">
        <v>70</v>
      </c>
      <c r="Q6" s="163"/>
    </row>
    <row r="7" spans="1:17" s="2" customFormat="1" ht="42" customHeight="1" thickBot="1">
      <c r="A7" s="182"/>
      <c r="B7" s="100" t="s">
        <v>57</v>
      </c>
      <c r="C7" s="101" t="s">
        <v>45</v>
      </c>
      <c r="D7" s="86" t="s">
        <v>57</v>
      </c>
      <c r="E7" s="87" t="s">
        <v>45</v>
      </c>
      <c r="F7" s="108" t="s">
        <v>57</v>
      </c>
      <c r="G7" s="101" t="s">
        <v>45</v>
      </c>
      <c r="H7" s="86" t="s">
        <v>57</v>
      </c>
      <c r="I7" s="128" t="s">
        <v>45</v>
      </c>
      <c r="J7" s="108" t="s">
        <v>57</v>
      </c>
      <c r="K7" s="101" t="s">
        <v>45</v>
      </c>
      <c r="L7" s="86" t="s">
        <v>57</v>
      </c>
      <c r="M7" s="128" t="s">
        <v>45</v>
      </c>
      <c r="N7" s="113" t="s">
        <v>57</v>
      </c>
      <c r="O7" s="101" t="s">
        <v>45</v>
      </c>
      <c r="P7" s="86" t="s">
        <v>57</v>
      </c>
      <c r="Q7" s="129" t="s">
        <v>45</v>
      </c>
    </row>
    <row r="8" spans="1:17" ht="24.75" customHeight="1">
      <c r="A8" s="6" t="s">
        <v>44</v>
      </c>
      <c r="B8" s="117" t="s">
        <v>67</v>
      </c>
      <c r="C8" s="118" t="s">
        <v>67</v>
      </c>
      <c r="D8" s="117" t="s">
        <v>67</v>
      </c>
      <c r="E8" s="119" t="s">
        <v>67</v>
      </c>
      <c r="F8" s="120" t="s">
        <v>67</v>
      </c>
      <c r="G8" s="118" t="s">
        <v>67</v>
      </c>
      <c r="H8" s="117" t="s">
        <v>67</v>
      </c>
      <c r="I8" s="121" t="s">
        <v>67</v>
      </c>
      <c r="J8" s="120" t="s">
        <v>67</v>
      </c>
      <c r="K8" s="118" t="s">
        <v>67</v>
      </c>
      <c r="L8" s="117" t="s">
        <v>67</v>
      </c>
      <c r="M8" s="121" t="s">
        <v>67</v>
      </c>
      <c r="N8" s="122" t="s">
        <v>67</v>
      </c>
      <c r="O8" s="118" t="s">
        <v>67</v>
      </c>
      <c r="P8" s="117" t="s">
        <v>67</v>
      </c>
      <c r="Q8" s="123" t="s">
        <v>67</v>
      </c>
    </row>
    <row r="9" spans="1:19" s="3" customFormat="1" ht="24.75" customHeight="1">
      <c r="A9" s="7" t="s">
        <v>1</v>
      </c>
      <c r="B9" s="102">
        <v>1</v>
      </c>
      <c r="C9" s="130">
        <v>30</v>
      </c>
      <c r="D9" s="27">
        <v>0</v>
      </c>
      <c r="E9" s="22">
        <v>0</v>
      </c>
      <c r="F9" s="109">
        <v>1</v>
      </c>
      <c r="G9" s="131">
        <v>30</v>
      </c>
      <c r="H9" s="27">
        <v>0</v>
      </c>
      <c r="I9" s="91">
        <v>0</v>
      </c>
      <c r="J9" s="109">
        <v>1</v>
      </c>
      <c r="K9" s="103">
        <v>30</v>
      </c>
      <c r="L9" s="27">
        <v>0</v>
      </c>
      <c r="M9" s="91">
        <v>0</v>
      </c>
      <c r="N9" s="114">
        <v>1</v>
      </c>
      <c r="O9" s="103">
        <v>30</v>
      </c>
      <c r="P9" s="27">
        <v>0</v>
      </c>
      <c r="Q9" s="124">
        <v>0</v>
      </c>
      <c r="R9" s="138">
        <f>SUM(D9,H9,L9,P9)</f>
        <v>0</v>
      </c>
      <c r="S9" s="138">
        <f>SUM(E9,I9,M9,Q9)</f>
        <v>0</v>
      </c>
    </row>
    <row r="10" spans="1:19" s="3" customFormat="1" ht="24.75" customHeight="1">
      <c r="A10" s="7" t="s">
        <v>3</v>
      </c>
      <c r="B10" s="102">
        <v>1</v>
      </c>
      <c r="C10" s="103">
        <v>32</v>
      </c>
      <c r="D10" s="27">
        <v>0</v>
      </c>
      <c r="E10" s="88">
        <v>0</v>
      </c>
      <c r="F10" s="109">
        <v>0</v>
      </c>
      <c r="G10" s="103">
        <v>0</v>
      </c>
      <c r="H10" s="27">
        <v>0</v>
      </c>
      <c r="I10" s="91">
        <v>0</v>
      </c>
      <c r="J10" s="109">
        <v>0</v>
      </c>
      <c r="K10" s="103">
        <v>0</v>
      </c>
      <c r="L10" s="27">
        <v>0</v>
      </c>
      <c r="M10" s="91">
        <v>0</v>
      </c>
      <c r="N10" s="114">
        <v>0</v>
      </c>
      <c r="O10" s="103">
        <v>0</v>
      </c>
      <c r="P10" s="27">
        <v>0</v>
      </c>
      <c r="Q10" s="124">
        <v>0</v>
      </c>
      <c r="R10" s="138">
        <f aca="true" t="shared" si="0" ref="R10:R50">SUM(D10,H10,L10,P10)</f>
        <v>0</v>
      </c>
      <c r="S10" s="138">
        <f aca="true" t="shared" si="1" ref="S10:S50">SUM(E10,I10,M10,Q10)</f>
        <v>0</v>
      </c>
    </row>
    <row r="11" spans="1:19" s="3" customFormat="1" ht="24.75" customHeight="1">
      <c r="A11" s="7" t="s">
        <v>4</v>
      </c>
      <c r="B11" s="102">
        <v>0</v>
      </c>
      <c r="C11" s="103">
        <v>0</v>
      </c>
      <c r="D11" s="27">
        <v>0</v>
      </c>
      <c r="E11" s="88">
        <v>0</v>
      </c>
      <c r="F11" s="109">
        <v>0</v>
      </c>
      <c r="G11" s="103">
        <v>0</v>
      </c>
      <c r="H11" s="27">
        <v>0</v>
      </c>
      <c r="I11" s="91">
        <v>0</v>
      </c>
      <c r="J11" s="109">
        <v>0</v>
      </c>
      <c r="K11" s="103">
        <v>0</v>
      </c>
      <c r="L11" s="27">
        <v>0</v>
      </c>
      <c r="M11" s="91">
        <v>0</v>
      </c>
      <c r="N11" s="114">
        <v>0</v>
      </c>
      <c r="O11" s="103">
        <v>0</v>
      </c>
      <c r="P11" s="27">
        <v>0</v>
      </c>
      <c r="Q11" s="124">
        <v>0</v>
      </c>
      <c r="R11" s="138">
        <f t="shared" si="0"/>
        <v>0</v>
      </c>
      <c r="S11" s="138">
        <f t="shared" si="1"/>
        <v>0</v>
      </c>
    </row>
    <row r="12" spans="1:19" s="3" customFormat="1" ht="24.75" customHeight="1">
      <c r="A12" s="7" t="s">
        <v>2</v>
      </c>
      <c r="B12" s="104">
        <v>1</v>
      </c>
      <c r="C12" s="105">
        <v>77</v>
      </c>
      <c r="D12" s="26">
        <v>0</v>
      </c>
      <c r="E12" s="89">
        <v>0</v>
      </c>
      <c r="F12" s="110">
        <v>0</v>
      </c>
      <c r="G12" s="105">
        <v>0</v>
      </c>
      <c r="H12" s="26">
        <v>0</v>
      </c>
      <c r="I12" s="92">
        <v>0</v>
      </c>
      <c r="J12" s="110">
        <v>0</v>
      </c>
      <c r="K12" s="105">
        <v>0</v>
      </c>
      <c r="L12" s="26">
        <v>0</v>
      </c>
      <c r="M12" s="92">
        <v>0</v>
      </c>
      <c r="N12" s="115">
        <v>0</v>
      </c>
      <c r="O12" s="105">
        <v>0</v>
      </c>
      <c r="P12" s="26">
        <v>0</v>
      </c>
      <c r="Q12" s="125">
        <v>0</v>
      </c>
      <c r="R12" s="138">
        <f t="shared" si="0"/>
        <v>0</v>
      </c>
      <c r="S12" s="138">
        <f t="shared" si="1"/>
        <v>0</v>
      </c>
    </row>
    <row r="13" spans="1:19" s="3" customFormat="1" ht="24.75" customHeight="1">
      <c r="A13" s="7" t="s">
        <v>5</v>
      </c>
      <c r="B13" s="102">
        <v>0</v>
      </c>
      <c r="C13" s="103">
        <v>0</v>
      </c>
      <c r="D13" s="27">
        <v>0</v>
      </c>
      <c r="E13" s="88">
        <v>0</v>
      </c>
      <c r="F13" s="109">
        <v>0</v>
      </c>
      <c r="G13" s="103">
        <v>0</v>
      </c>
      <c r="H13" s="27">
        <v>0</v>
      </c>
      <c r="I13" s="91">
        <v>0</v>
      </c>
      <c r="J13" s="109">
        <v>0</v>
      </c>
      <c r="K13" s="103">
        <v>0</v>
      </c>
      <c r="L13" s="27">
        <v>0</v>
      </c>
      <c r="M13" s="91">
        <v>0</v>
      </c>
      <c r="N13" s="114">
        <v>0</v>
      </c>
      <c r="O13" s="103">
        <v>0</v>
      </c>
      <c r="P13" s="27">
        <v>0</v>
      </c>
      <c r="Q13" s="124">
        <v>0</v>
      </c>
      <c r="R13" s="138">
        <f t="shared" si="0"/>
        <v>0</v>
      </c>
      <c r="S13" s="138">
        <f t="shared" si="1"/>
        <v>0</v>
      </c>
    </row>
    <row r="14" spans="1:19" s="3" customFormat="1" ht="24.75" customHeight="1">
      <c r="A14" s="7" t="s">
        <v>6</v>
      </c>
      <c r="B14" s="102">
        <v>1</v>
      </c>
      <c r="C14" s="103">
        <v>75</v>
      </c>
      <c r="D14" s="27">
        <v>0</v>
      </c>
      <c r="E14" s="88">
        <v>0</v>
      </c>
      <c r="F14" s="109">
        <v>0</v>
      </c>
      <c r="G14" s="103">
        <v>0</v>
      </c>
      <c r="H14" s="27">
        <v>0</v>
      </c>
      <c r="I14" s="91">
        <v>0</v>
      </c>
      <c r="J14" s="109">
        <v>0</v>
      </c>
      <c r="K14" s="103">
        <v>0</v>
      </c>
      <c r="L14" s="27">
        <v>0</v>
      </c>
      <c r="M14" s="91">
        <v>0</v>
      </c>
      <c r="N14" s="114">
        <v>0</v>
      </c>
      <c r="O14" s="103">
        <v>0</v>
      </c>
      <c r="P14" s="27">
        <v>0</v>
      </c>
      <c r="Q14" s="124">
        <v>0</v>
      </c>
      <c r="R14" s="138">
        <f t="shared" si="0"/>
        <v>0</v>
      </c>
      <c r="S14" s="138">
        <f t="shared" si="1"/>
        <v>0</v>
      </c>
    </row>
    <row r="15" spans="1:19" s="3" customFormat="1" ht="24.75" customHeight="1">
      <c r="A15" s="7" t="s">
        <v>7</v>
      </c>
      <c r="B15" s="102">
        <v>0</v>
      </c>
      <c r="C15" s="103">
        <v>0</v>
      </c>
      <c r="D15" s="27">
        <v>0</v>
      </c>
      <c r="E15" s="88">
        <v>0</v>
      </c>
      <c r="F15" s="109">
        <v>1</v>
      </c>
      <c r="G15" s="103">
        <v>75</v>
      </c>
      <c r="H15" s="27">
        <v>0</v>
      </c>
      <c r="I15" s="91">
        <v>0</v>
      </c>
      <c r="J15" s="109">
        <v>0</v>
      </c>
      <c r="K15" s="103">
        <v>0</v>
      </c>
      <c r="L15" s="27">
        <v>0</v>
      </c>
      <c r="M15" s="91">
        <v>0</v>
      </c>
      <c r="N15" s="114">
        <v>0</v>
      </c>
      <c r="O15" s="103">
        <v>0</v>
      </c>
      <c r="P15" s="27">
        <v>0</v>
      </c>
      <c r="Q15" s="124">
        <v>0</v>
      </c>
      <c r="R15" s="138">
        <f t="shared" si="0"/>
        <v>0</v>
      </c>
      <c r="S15" s="138">
        <f t="shared" si="1"/>
        <v>0</v>
      </c>
    </row>
    <row r="16" spans="1:19" s="3" customFormat="1" ht="24.75" customHeight="1">
      <c r="A16" s="7" t="s">
        <v>8</v>
      </c>
      <c r="B16" s="102">
        <v>0</v>
      </c>
      <c r="C16" s="103">
        <v>0</v>
      </c>
      <c r="D16" s="27">
        <v>0</v>
      </c>
      <c r="E16" s="88">
        <v>0</v>
      </c>
      <c r="F16" s="109">
        <v>0</v>
      </c>
      <c r="G16" s="103">
        <v>0</v>
      </c>
      <c r="H16" s="27">
        <v>0</v>
      </c>
      <c r="I16" s="91">
        <v>0</v>
      </c>
      <c r="J16" s="109">
        <v>0</v>
      </c>
      <c r="K16" s="103">
        <v>0</v>
      </c>
      <c r="L16" s="27">
        <v>0</v>
      </c>
      <c r="M16" s="91">
        <v>0</v>
      </c>
      <c r="N16" s="114">
        <v>0</v>
      </c>
      <c r="O16" s="103">
        <v>0</v>
      </c>
      <c r="P16" s="27">
        <v>0</v>
      </c>
      <c r="Q16" s="124">
        <v>0</v>
      </c>
      <c r="R16" s="138">
        <f t="shared" si="0"/>
        <v>0</v>
      </c>
      <c r="S16" s="138">
        <f t="shared" si="1"/>
        <v>0</v>
      </c>
    </row>
    <row r="17" spans="1:19" s="3" customFormat="1" ht="24.75" customHeight="1">
      <c r="A17" s="7" t="s">
        <v>10</v>
      </c>
      <c r="B17" s="102">
        <v>0</v>
      </c>
      <c r="C17" s="103">
        <v>0</v>
      </c>
      <c r="D17" s="27">
        <v>0</v>
      </c>
      <c r="E17" s="88">
        <v>0</v>
      </c>
      <c r="F17" s="109">
        <v>0</v>
      </c>
      <c r="G17" s="103">
        <v>0</v>
      </c>
      <c r="H17" s="27">
        <v>0</v>
      </c>
      <c r="I17" s="91">
        <v>0</v>
      </c>
      <c r="J17" s="109">
        <v>0</v>
      </c>
      <c r="K17" s="103">
        <v>0</v>
      </c>
      <c r="L17" s="27">
        <v>0</v>
      </c>
      <c r="M17" s="91">
        <v>0</v>
      </c>
      <c r="N17" s="114">
        <v>0</v>
      </c>
      <c r="O17" s="103">
        <v>0</v>
      </c>
      <c r="P17" s="27">
        <v>0</v>
      </c>
      <c r="Q17" s="124">
        <v>0</v>
      </c>
      <c r="R17" s="138">
        <f t="shared" si="0"/>
        <v>0</v>
      </c>
      <c r="S17" s="138">
        <f t="shared" si="1"/>
        <v>0</v>
      </c>
    </row>
    <row r="18" spans="1:19" s="3" customFormat="1" ht="24.75" customHeight="1">
      <c r="A18" s="7" t="s">
        <v>9</v>
      </c>
      <c r="B18" s="104">
        <v>0</v>
      </c>
      <c r="C18" s="105">
        <v>0</v>
      </c>
      <c r="D18" s="26">
        <v>0</v>
      </c>
      <c r="E18" s="89">
        <v>0</v>
      </c>
      <c r="F18" s="110">
        <v>0</v>
      </c>
      <c r="G18" s="105">
        <v>0</v>
      </c>
      <c r="H18" s="26">
        <v>0</v>
      </c>
      <c r="I18" s="92">
        <v>0</v>
      </c>
      <c r="J18" s="110">
        <v>0</v>
      </c>
      <c r="K18" s="105">
        <v>0</v>
      </c>
      <c r="L18" s="26">
        <v>0</v>
      </c>
      <c r="M18" s="92">
        <v>0</v>
      </c>
      <c r="N18" s="115">
        <v>0</v>
      </c>
      <c r="O18" s="105">
        <v>0</v>
      </c>
      <c r="P18" s="26">
        <v>0</v>
      </c>
      <c r="Q18" s="125">
        <v>0</v>
      </c>
      <c r="R18" s="138">
        <f t="shared" si="0"/>
        <v>0</v>
      </c>
      <c r="S18" s="138">
        <f t="shared" si="1"/>
        <v>0</v>
      </c>
    </row>
    <row r="19" spans="1:19" s="3" customFormat="1" ht="24.75" customHeight="1">
      <c r="A19" s="7" t="s">
        <v>11</v>
      </c>
      <c r="B19" s="102">
        <v>0</v>
      </c>
      <c r="C19" s="103">
        <v>0</v>
      </c>
      <c r="D19" s="27">
        <v>0</v>
      </c>
      <c r="E19" s="88">
        <v>0</v>
      </c>
      <c r="F19" s="109">
        <v>0</v>
      </c>
      <c r="G19" s="103">
        <v>0</v>
      </c>
      <c r="H19" s="27">
        <v>0</v>
      </c>
      <c r="I19" s="91">
        <v>0</v>
      </c>
      <c r="J19" s="109">
        <v>0</v>
      </c>
      <c r="K19" s="103">
        <v>0</v>
      </c>
      <c r="L19" s="27">
        <v>0</v>
      </c>
      <c r="M19" s="91">
        <v>0</v>
      </c>
      <c r="N19" s="114">
        <v>0</v>
      </c>
      <c r="O19" s="103">
        <v>0</v>
      </c>
      <c r="P19" s="27">
        <v>0</v>
      </c>
      <c r="Q19" s="124">
        <v>0</v>
      </c>
      <c r="R19" s="138">
        <f t="shared" si="0"/>
        <v>0</v>
      </c>
      <c r="S19" s="138">
        <f t="shared" si="1"/>
        <v>0</v>
      </c>
    </row>
    <row r="20" spans="1:19" s="3" customFormat="1" ht="24.75" customHeight="1">
      <c r="A20" s="7" t="s">
        <v>12</v>
      </c>
      <c r="B20" s="102">
        <v>2</v>
      </c>
      <c r="C20" s="103">
        <v>680</v>
      </c>
      <c r="D20" s="27">
        <v>4</v>
      </c>
      <c r="E20" s="88">
        <v>736</v>
      </c>
      <c r="F20" s="109">
        <v>5</v>
      </c>
      <c r="G20" s="103">
        <v>950</v>
      </c>
      <c r="H20" s="27">
        <v>3</v>
      </c>
      <c r="I20" s="91">
        <v>549</v>
      </c>
      <c r="J20" s="109">
        <v>0</v>
      </c>
      <c r="K20" s="103">
        <v>0</v>
      </c>
      <c r="L20" s="27">
        <v>0</v>
      </c>
      <c r="M20" s="91">
        <v>0</v>
      </c>
      <c r="N20" s="114">
        <v>0</v>
      </c>
      <c r="O20" s="103">
        <v>0</v>
      </c>
      <c r="P20" s="27">
        <v>0</v>
      </c>
      <c r="Q20" s="124">
        <v>0</v>
      </c>
      <c r="R20" s="138">
        <f t="shared" si="0"/>
        <v>7</v>
      </c>
      <c r="S20" s="138">
        <f t="shared" si="1"/>
        <v>1285</v>
      </c>
    </row>
    <row r="21" spans="1:19" s="3" customFormat="1" ht="24.75" customHeight="1">
      <c r="A21" s="7" t="s">
        <v>13</v>
      </c>
      <c r="B21" s="104">
        <v>1</v>
      </c>
      <c r="C21" s="105">
        <v>150</v>
      </c>
      <c r="D21" s="26">
        <v>0</v>
      </c>
      <c r="E21" s="89">
        <v>0</v>
      </c>
      <c r="F21" s="110">
        <v>0</v>
      </c>
      <c r="G21" s="105">
        <v>0</v>
      </c>
      <c r="H21" s="26">
        <v>0</v>
      </c>
      <c r="I21" s="92">
        <v>0</v>
      </c>
      <c r="J21" s="110">
        <v>0</v>
      </c>
      <c r="K21" s="105">
        <v>0</v>
      </c>
      <c r="L21" s="26">
        <v>0</v>
      </c>
      <c r="M21" s="92">
        <v>0</v>
      </c>
      <c r="N21" s="115">
        <v>0</v>
      </c>
      <c r="O21" s="105">
        <v>0</v>
      </c>
      <c r="P21" s="26">
        <v>0</v>
      </c>
      <c r="Q21" s="125">
        <v>0</v>
      </c>
      <c r="R21" s="138">
        <f t="shared" si="0"/>
        <v>0</v>
      </c>
      <c r="S21" s="138">
        <f t="shared" si="1"/>
        <v>0</v>
      </c>
    </row>
    <row r="22" spans="1:19" s="3" customFormat="1" ht="24.75" customHeight="1">
      <c r="A22" s="7" t="s">
        <v>14</v>
      </c>
      <c r="B22" s="102">
        <v>0</v>
      </c>
      <c r="C22" s="103">
        <v>0</v>
      </c>
      <c r="D22" s="27">
        <v>0</v>
      </c>
      <c r="E22" s="88">
        <v>0</v>
      </c>
      <c r="F22" s="109">
        <v>0</v>
      </c>
      <c r="G22" s="103">
        <v>0</v>
      </c>
      <c r="H22" s="27">
        <v>0</v>
      </c>
      <c r="I22" s="91">
        <v>0</v>
      </c>
      <c r="J22" s="109">
        <v>0</v>
      </c>
      <c r="K22" s="103">
        <v>0</v>
      </c>
      <c r="L22" s="27">
        <v>0</v>
      </c>
      <c r="M22" s="91">
        <v>0</v>
      </c>
      <c r="N22" s="114">
        <v>0</v>
      </c>
      <c r="O22" s="103">
        <v>0</v>
      </c>
      <c r="P22" s="27">
        <v>0</v>
      </c>
      <c r="Q22" s="124">
        <v>0</v>
      </c>
      <c r="R22" s="138">
        <f t="shared" si="0"/>
        <v>0</v>
      </c>
      <c r="S22" s="138">
        <f t="shared" si="1"/>
        <v>0</v>
      </c>
    </row>
    <row r="23" spans="1:19" s="3" customFormat="1" ht="24.75" customHeight="1">
      <c r="A23" s="7" t="s">
        <v>15</v>
      </c>
      <c r="B23" s="102">
        <v>0</v>
      </c>
      <c r="C23" s="103">
        <v>0</v>
      </c>
      <c r="D23" s="27">
        <v>0</v>
      </c>
      <c r="E23" s="88">
        <v>0</v>
      </c>
      <c r="F23" s="109">
        <v>0</v>
      </c>
      <c r="G23" s="103">
        <v>0</v>
      </c>
      <c r="H23" s="27">
        <v>0</v>
      </c>
      <c r="I23" s="91">
        <v>0</v>
      </c>
      <c r="J23" s="109">
        <v>0</v>
      </c>
      <c r="K23" s="103">
        <v>0</v>
      </c>
      <c r="L23" s="27">
        <v>0</v>
      </c>
      <c r="M23" s="91">
        <v>0</v>
      </c>
      <c r="N23" s="114">
        <v>0</v>
      </c>
      <c r="O23" s="103">
        <v>0</v>
      </c>
      <c r="P23" s="27">
        <v>0</v>
      </c>
      <c r="Q23" s="124">
        <v>0</v>
      </c>
      <c r="R23" s="138">
        <f t="shared" si="0"/>
        <v>0</v>
      </c>
      <c r="S23" s="138">
        <f t="shared" si="1"/>
        <v>0</v>
      </c>
    </row>
    <row r="24" spans="1:19" s="3" customFormat="1" ht="24.75" customHeight="1">
      <c r="A24" s="7" t="s">
        <v>41</v>
      </c>
      <c r="B24" s="102">
        <v>0</v>
      </c>
      <c r="C24" s="103">
        <v>0</v>
      </c>
      <c r="D24" s="27">
        <v>0</v>
      </c>
      <c r="E24" s="88">
        <v>0</v>
      </c>
      <c r="F24" s="109">
        <v>0</v>
      </c>
      <c r="G24" s="103">
        <v>0</v>
      </c>
      <c r="H24" s="27">
        <v>0</v>
      </c>
      <c r="I24" s="91">
        <v>0</v>
      </c>
      <c r="J24" s="109">
        <v>0</v>
      </c>
      <c r="K24" s="103">
        <v>0</v>
      </c>
      <c r="L24" s="27">
        <v>0</v>
      </c>
      <c r="M24" s="91">
        <v>0</v>
      </c>
      <c r="N24" s="114">
        <v>0</v>
      </c>
      <c r="O24" s="103">
        <v>0</v>
      </c>
      <c r="P24" s="27">
        <v>0</v>
      </c>
      <c r="Q24" s="124">
        <v>0</v>
      </c>
      <c r="R24" s="138">
        <f t="shared" si="0"/>
        <v>0</v>
      </c>
      <c r="S24" s="138">
        <f t="shared" si="1"/>
        <v>0</v>
      </c>
    </row>
    <row r="25" spans="1:19" s="3" customFormat="1" ht="24.75" customHeight="1">
      <c r="A25" s="7" t="s">
        <v>16</v>
      </c>
      <c r="B25" s="102">
        <v>0</v>
      </c>
      <c r="C25" s="103">
        <v>0</v>
      </c>
      <c r="D25" s="27">
        <v>0</v>
      </c>
      <c r="E25" s="88">
        <v>0</v>
      </c>
      <c r="F25" s="109">
        <v>0</v>
      </c>
      <c r="G25" s="103">
        <v>0</v>
      </c>
      <c r="H25" s="27">
        <v>0</v>
      </c>
      <c r="I25" s="91">
        <v>0</v>
      </c>
      <c r="J25" s="109">
        <v>0</v>
      </c>
      <c r="K25" s="103">
        <v>0</v>
      </c>
      <c r="L25" s="27">
        <v>0</v>
      </c>
      <c r="M25" s="91">
        <v>0</v>
      </c>
      <c r="N25" s="114">
        <v>0</v>
      </c>
      <c r="O25" s="103">
        <v>0</v>
      </c>
      <c r="P25" s="27">
        <v>0</v>
      </c>
      <c r="Q25" s="124">
        <v>0</v>
      </c>
      <c r="R25" s="138">
        <f t="shared" si="0"/>
        <v>0</v>
      </c>
      <c r="S25" s="138">
        <f t="shared" si="1"/>
        <v>0</v>
      </c>
    </row>
    <row r="26" spans="1:19" s="3" customFormat="1" ht="24.75" customHeight="1">
      <c r="A26" s="7" t="s">
        <v>17</v>
      </c>
      <c r="B26" s="104">
        <v>0</v>
      </c>
      <c r="C26" s="105">
        <v>0</v>
      </c>
      <c r="D26" s="26">
        <v>0</v>
      </c>
      <c r="E26" s="89">
        <v>0</v>
      </c>
      <c r="F26" s="110">
        <v>0</v>
      </c>
      <c r="G26" s="105">
        <v>0</v>
      </c>
      <c r="H26" s="26">
        <v>0</v>
      </c>
      <c r="I26" s="92">
        <v>0</v>
      </c>
      <c r="J26" s="110">
        <v>0</v>
      </c>
      <c r="K26" s="105">
        <v>0</v>
      </c>
      <c r="L26" s="26">
        <v>0</v>
      </c>
      <c r="M26" s="92">
        <v>0</v>
      </c>
      <c r="N26" s="115">
        <v>0</v>
      </c>
      <c r="O26" s="105">
        <v>0</v>
      </c>
      <c r="P26" s="26">
        <v>0</v>
      </c>
      <c r="Q26" s="125">
        <v>0</v>
      </c>
      <c r="R26" s="138">
        <f t="shared" si="0"/>
        <v>0</v>
      </c>
      <c r="S26" s="138">
        <f t="shared" si="1"/>
        <v>0</v>
      </c>
    </row>
    <row r="27" spans="1:19" s="3" customFormat="1" ht="24.75" customHeight="1">
      <c r="A27" s="7" t="s">
        <v>18</v>
      </c>
      <c r="B27" s="104">
        <v>0</v>
      </c>
      <c r="C27" s="105">
        <v>0</v>
      </c>
      <c r="D27" s="26">
        <v>0</v>
      </c>
      <c r="E27" s="89">
        <v>0</v>
      </c>
      <c r="F27" s="110">
        <v>0</v>
      </c>
      <c r="G27" s="105">
        <v>0</v>
      </c>
      <c r="H27" s="26">
        <v>0</v>
      </c>
      <c r="I27" s="92">
        <v>0</v>
      </c>
      <c r="J27" s="110">
        <v>0</v>
      </c>
      <c r="K27" s="105">
        <v>0</v>
      </c>
      <c r="L27" s="26">
        <v>0</v>
      </c>
      <c r="M27" s="92">
        <v>0</v>
      </c>
      <c r="N27" s="115">
        <v>0</v>
      </c>
      <c r="O27" s="105">
        <v>0</v>
      </c>
      <c r="P27" s="26">
        <v>0</v>
      </c>
      <c r="Q27" s="125">
        <v>0</v>
      </c>
      <c r="R27" s="138">
        <f t="shared" si="0"/>
        <v>0</v>
      </c>
      <c r="S27" s="138">
        <f t="shared" si="1"/>
        <v>0</v>
      </c>
    </row>
    <row r="28" spans="1:19" s="3" customFormat="1" ht="24.75" customHeight="1">
      <c r="A28" s="7" t="s">
        <v>19</v>
      </c>
      <c r="B28" s="104">
        <v>0</v>
      </c>
      <c r="C28" s="105">
        <v>0</v>
      </c>
      <c r="D28" s="26">
        <v>0</v>
      </c>
      <c r="E28" s="89">
        <v>0</v>
      </c>
      <c r="F28" s="110">
        <v>0</v>
      </c>
      <c r="G28" s="105">
        <v>0</v>
      </c>
      <c r="H28" s="26">
        <v>0</v>
      </c>
      <c r="I28" s="92">
        <v>0</v>
      </c>
      <c r="J28" s="110">
        <v>0</v>
      </c>
      <c r="K28" s="105">
        <v>0</v>
      </c>
      <c r="L28" s="26">
        <v>0</v>
      </c>
      <c r="M28" s="92">
        <v>0</v>
      </c>
      <c r="N28" s="115">
        <v>0</v>
      </c>
      <c r="O28" s="105">
        <v>0</v>
      </c>
      <c r="P28" s="26">
        <v>0</v>
      </c>
      <c r="Q28" s="125">
        <v>0</v>
      </c>
      <c r="R28" s="138">
        <f t="shared" si="0"/>
        <v>0</v>
      </c>
      <c r="S28" s="138">
        <f t="shared" si="1"/>
        <v>0</v>
      </c>
    </row>
    <row r="29" spans="1:19" s="3" customFormat="1" ht="24.75" customHeight="1">
      <c r="A29" s="7" t="s">
        <v>20</v>
      </c>
      <c r="B29" s="102">
        <v>0</v>
      </c>
      <c r="C29" s="103">
        <v>0</v>
      </c>
      <c r="D29" s="27">
        <v>0</v>
      </c>
      <c r="E29" s="88">
        <v>0</v>
      </c>
      <c r="F29" s="109">
        <v>0</v>
      </c>
      <c r="G29" s="103">
        <v>0</v>
      </c>
      <c r="H29" s="27">
        <v>0</v>
      </c>
      <c r="I29" s="91">
        <v>0</v>
      </c>
      <c r="J29" s="109">
        <v>0</v>
      </c>
      <c r="K29" s="103">
        <v>0</v>
      </c>
      <c r="L29" s="27">
        <v>0</v>
      </c>
      <c r="M29" s="91">
        <v>0</v>
      </c>
      <c r="N29" s="114">
        <v>0</v>
      </c>
      <c r="O29" s="103">
        <v>0</v>
      </c>
      <c r="P29" s="27">
        <v>0</v>
      </c>
      <c r="Q29" s="124">
        <v>0</v>
      </c>
      <c r="R29" s="138">
        <f t="shared" si="0"/>
        <v>0</v>
      </c>
      <c r="S29" s="138">
        <f t="shared" si="1"/>
        <v>0</v>
      </c>
    </row>
    <row r="30" spans="1:19" s="3" customFormat="1" ht="24.75" customHeight="1">
      <c r="A30" s="7" t="s">
        <v>21</v>
      </c>
      <c r="B30" s="102">
        <v>0</v>
      </c>
      <c r="C30" s="103">
        <v>0</v>
      </c>
      <c r="D30" s="27">
        <v>0</v>
      </c>
      <c r="E30" s="88">
        <v>0</v>
      </c>
      <c r="F30" s="109">
        <v>0</v>
      </c>
      <c r="G30" s="103">
        <v>0</v>
      </c>
      <c r="H30" s="27">
        <v>0</v>
      </c>
      <c r="I30" s="91">
        <v>0</v>
      </c>
      <c r="J30" s="109">
        <v>0</v>
      </c>
      <c r="K30" s="103">
        <v>0</v>
      </c>
      <c r="L30" s="27">
        <v>0</v>
      </c>
      <c r="M30" s="91">
        <v>0</v>
      </c>
      <c r="N30" s="114">
        <v>0</v>
      </c>
      <c r="O30" s="103">
        <v>0</v>
      </c>
      <c r="P30" s="27">
        <v>0</v>
      </c>
      <c r="Q30" s="124">
        <v>0</v>
      </c>
      <c r="R30" s="138">
        <f t="shared" si="0"/>
        <v>0</v>
      </c>
      <c r="S30" s="138">
        <f t="shared" si="1"/>
        <v>0</v>
      </c>
    </row>
    <row r="31" spans="1:19" s="3" customFormat="1" ht="24.75" customHeight="1">
      <c r="A31" s="7" t="s">
        <v>23</v>
      </c>
      <c r="B31" s="102">
        <v>0</v>
      </c>
      <c r="C31" s="103">
        <v>0</v>
      </c>
      <c r="D31" s="27">
        <v>0</v>
      </c>
      <c r="E31" s="88">
        <v>0</v>
      </c>
      <c r="F31" s="109">
        <v>0</v>
      </c>
      <c r="G31" s="103">
        <v>0</v>
      </c>
      <c r="H31" s="27">
        <v>0</v>
      </c>
      <c r="I31" s="91">
        <v>0</v>
      </c>
      <c r="J31" s="109">
        <v>0</v>
      </c>
      <c r="K31" s="103">
        <v>0</v>
      </c>
      <c r="L31" s="27">
        <v>0</v>
      </c>
      <c r="M31" s="91">
        <v>0</v>
      </c>
      <c r="N31" s="114">
        <v>0</v>
      </c>
      <c r="O31" s="103">
        <v>0</v>
      </c>
      <c r="P31" s="27">
        <v>0</v>
      </c>
      <c r="Q31" s="124">
        <v>0</v>
      </c>
      <c r="R31" s="138">
        <f t="shared" si="0"/>
        <v>0</v>
      </c>
      <c r="S31" s="138">
        <f t="shared" si="1"/>
        <v>0</v>
      </c>
    </row>
    <row r="32" spans="1:19" s="3" customFormat="1" ht="24.75" customHeight="1">
      <c r="A32" s="7" t="s">
        <v>22</v>
      </c>
      <c r="B32" s="102">
        <v>0</v>
      </c>
      <c r="C32" s="103">
        <v>0</v>
      </c>
      <c r="D32" s="27">
        <v>0</v>
      </c>
      <c r="E32" s="88">
        <v>0</v>
      </c>
      <c r="F32" s="109">
        <v>0</v>
      </c>
      <c r="G32" s="103">
        <v>0</v>
      </c>
      <c r="H32" s="27">
        <v>0</v>
      </c>
      <c r="I32" s="91">
        <v>0</v>
      </c>
      <c r="J32" s="109">
        <v>0</v>
      </c>
      <c r="K32" s="103">
        <v>0</v>
      </c>
      <c r="L32" s="27">
        <v>0</v>
      </c>
      <c r="M32" s="91">
        <v>0</v>
      </c>
      <c r="N32" s="114">
        <v>0</v>
      </c>
      <c r="O32" s="103">
        <v>0</v>
      </c>
      <c r="P32" s="27">
        <v>0</v>
      </c>
      <c r="Q32" s="124">
        <v>0</v>
      </c>
      <c r="R32" s="138">
        <f t="shared" si="0"/>
        <v>0</v>
      </c>
      <c r="S32" s="138">
        <f t="shared" si="1"/>
        <v>0</v>
      </c>
    </row>
    <row r="33" spans="1:19" s="3" customFormat="1" ht="24.75" customHeight="1">
      <c r="A33" s="7" t="s">
        <v>24</v>
      </c>
      <c r="B33" s="104">
        <v>0</v>
      </c>
      <c r="C33" s="105">
        <v>0</v>
      </c>
      <c r="D33" s="26">
        <v>0</v>
      </c>
      <c r="E33" s="89">
        <v>0</v>
      </c>
      <c r="F33" s="110">
        <v>0</v>
      </c>
      <c r="G33" s="111">
        <v>0</v>
      </c>
      <c r="H33" s="26">
        <v>0</v>
      </c>
      <c r="I33" s="92">
        <v>0</v>
      </c>
      <c r="J33" s="110">
        <v>0</v>
      </c>
      <c r="K33" s="111">
        <v>0</v>
      </c>
      <c r="L33" s="26">
        <v>0</v>
      </c>
      <c r="M33" s="92">
        <v>0</v>
      </c>
      <c r="N33" s="115">
        <v>0</v>
      </c>
      <c r="O33" s="111">
        <v>0</v>
      </c>
      <c r="P33" s="26">
        <v>0</v>
      </c>
      <c r="Q33" s="125">
        <v>0</v>
      </c>
      <c r="R33" s="138">
        <f t="shared" si="0"/>
        <v>0</v>
      </c>
      <c r="S33" s="138">
        <f t="shared" si="1"/>
        <v>0</v>
      </c>
    </row>
    <row r="34" spans="1:19" s="3" customFormat="1" ht="24.75" customHeight="1">
      <c r="A34" s="7" t="s">
        <v>25</v>
      </c>
      <c r="B34" s="104">
        <v>0</v>
      </c>
      <c r="C34" s="105">
        <v>0</v>
      </c>
      <c r="D34" s="26">
        <v>0</v>
      </c>
      <c r="E34" s="89">
        <v>0</v>
      </c>
      <c r="F34" s="110">
        <v>0</v>
      </c>
      <c r="G34" s="105">
        <v>0</v>
      </c>
      <c r="H34" s="26">
        <v>0</v>
      </c>
      <c r="I34" s="92">
        <v>0</v>
      </c>
      <c r="J34" s="110">
        <v>0</v>
      </c>
      <c r="K34" s="105">
        <v>0</v>
      </c>
      <c r="L34" s="26">
        <v>0</v>
      </c>
      <c r="M34" s="92">
        <v>0</v>
      </c>
      <c r="N34" s="115">
        <v>0</v>
      </c>
      <c r="O34" s="105">
        <v>0</v>
      </c>
      <c r="P34" s="26">
        <v>0</v>
      </c>
      <c r="Q34" s="125">
        <v>0</v>
      </c>
      <c r="R34" s="138">
        <f t="shared" si="0"/>
        <v>0</v>
      </c>
      <c r="S34" s="138">
        <f t="shared" si="1"/>
        <v>0</v>
      </c>
    </row>
    <row r="35" spans="1:19" s="3" customFormat="1" ht="24.75" customHeight="1">
      <c r="A35" s="7" t="s">
        <v>27</v>
      </c>
      <c r="B35" s="102">
        <v>0</v>
      </c>
      <c r="C35" s="103">
        <v>0</v>
      </c>
      <c r="D35" s="27">
        <v>0</v>
      </c>
      <c r="E35" s="88">
        <v>0</v>
      </c>
      <c r="F35" s="109">
        <v>0</v>
      </c>
      <c r="G35" s="103">
        <v>0</v>
      </c>
      <c r="H35" s="27">
        <v>0</v>
      </c>
      <c r="I35" s="91">
        <v>0</v>
      </c>
      <c r="J35" s="109">
        <v>0</v>
      </c>
      <c r="K35" s="103">
        <v>0</v>
      </c>
      <c r="L35" s="27">
        <v>0</v>
      </c>
      <c r="M35" s="91">
        <v>0</v>
      </c>
      <c r="N35" s="114">
        <v>0</v>
      </c>
      <c r="O35" s="103">
        <v>0</v>
      </c>
      <c r="P35" s="27">
        <v>0</v>
      </c>
      <c r="Q35" s="124">
        <v>0</v>
      </c>
      <c r="R35" s="138">
        <f t="shared" si="0"/>
        <v>0</v>
      </c>
      <c r="S35" s="138">
        <f t="shared" si="1"/>
        <v>0</v>
      </c>
    </row>
    <row r="36" spans="1:19" s="3" customFormat="1" ht="24.75" customHeight="1">
      <c r="A36" s="7" t="s">
        <v>26</v>
      </c>
      <c r="B36" s="102">
        <v>0</v>
      </c>
      <c r="C36" s="103">
        <v>0</v>
      </c>
      <c r="D36" s="27">
        <v>0</v>
      </c>
      <c r="E36" s="88">
        <v>0</v>
      </c>
      <c r="F36" s="109">
        <v>0</v>
      </c>
      <c r="G36" s="103">
        <v>0</v>
      </c>
      <c r="H36" s="27">
        <v>0</v>
      </c>
      <c r="I36" s="91">
        <v>0</v>
      </c>
      <c r="J36" s="109">
        <v>0</v>
      </c>
      <c r="K36" s="103">
        <v>0</v>
      </c>
      <c r="L36" s="27">
        <v>0</v>
      </c>
      <c r="M36" s="91">
        <v>0</v>
      </c>
      <c r="N36" s="114">
        <v>0</v>
      </c>
      <c r="O36" s="103">
        <v>0</v>
      </c>
      <c r="P36" s="27">
        <v>0</v>
      </c>
      <c r="Q36" s="124">
        <v>0</v>
      </c>
      <c r="R36" s="138">
        <f t="shared" si="0"/>
        <v>0</v>
      </c>
      <c r="S36" s="138">
        <f t="shared" si="1"/>
        <v>0</v>
      </c>
    </row>
    <row r="37" spans="1:19" s="3" customFormat="1" ht="24.75" customHeight="1">
      <c r="A37" s="7" t="s">
        <v>28</v>
      </c>
      <c r="B37" s="102">
        <v>0</v>
      </c>
      <c r="C37" s="103">
        <v>0</v>
      </c>
      <c r="D37" s="27">
        <v>0</v>
      </c>
      <c r="E37" s="88">
        <v>0</v>
      </c>
      <c r="F37" s="109">
        <v>0</v>
      </c>
      <c r="G37" s="103">
        <v>0</v>
      </c>
      <c r="H37" s="27">
        <v>0</v>
      </c>
      <c r="I37" s="91">
        <v>0</v>
      </c>
      <c r="J37" s="109">
        <v>0</v>
      </c>
      <c r="K37" s="103">
        <v>0</v>
      </c>
      <c r="L37" s="27">
        <v>0</v>
      </c>
      <c r="M37" s="91">
        <v>0</v>
      </c>
      <c r="N37" s="114">
        <v>0</v>
      </c>
      <c r="O37" s="103">
        <v>0</v>
      </c>
      <c r="P37" s="27">
        <v>0</v>
      </c>
      <c r="Q37" s="124">
        <v>0</v>
      </c>
      <c r="R37" s="138">
        <f t="shared" si="0"/>
        <v>0</v>
      </c>
      <c r="S37" s="138">
        <f t="shared" si="1"/>
        <v>0</v>
      </c>
    </row>
    <row r="38" spans="1:19" s="3" customFormat="1" ht="24.75" customHeight="1">
      <c r="A38" s="7" t="s">
        <v>0</v>
      </c>
      <c r="B38" s="102">
        <v>0</v>
      </c>
      <c r="C38" s="103">
        <v>0</v>
      </c>
      <c r="D38" s="27">
        <v>0</v>
      </c>
      <c r="E38" s="88">
        <v>0</v>
      </c>
      <c r="F38" s="109">
        <v>0</v>
      </c>
      <c r="G38" s="103">
        <v>0</v>
      </c>
      <c r="H38" s="27">
        <v>0</v>
      </c>
      <c r="I38" s="91">
        <v>0</v>
      </c>
      <c r="J38" s="109">
        <v>0</v>
      </c>
      <c r="K38" s="103">
        <v>0</v>
      </c>
      <c r="L38" s="27">
        <v>0</v>
      </c>
      <c r="M38" s="91">
        <v>0</v>
      </c>
      <c r="N38" s="114">
        <v>0</v>
      </c>
      <c r="O38" s="103">
        <v>0</v>
      </c>
      <c r="P38" s="27">
        <v>0</v>
      </c>
      <c r="Q38" s="124">
        <v>0</v>
      </c>
      <c r="R38" s="138">
        <f t="shared" si="0"/>
        <v>0</v>
      </c>
      <c r="S38" s="138">
        <f t="shared" si="1"/>
        <v>0</v>
      </c>
    </row>
    <row r="39" spans="1:19" s="3" customFormat="1" ht="24.75" customHeight="1">
      <c r="A39" s="7" t="s">
        <v>29</v>
      </c>
      <c r="B39" s="102">
        <v>0</v>
      </c>
      <c r="C39" s="103">
        <v>0</v>
      </c>
      <c r="D39" s="27">
        <v>0</v>
      </c>
      <c r="E39" s="88">
        <v>0</v>
      </c>
      <c r="F39" s="109">
        <v>0</v>
      </c>
      <c r="G39" s="103">
        <v>0</v>
      </c>
      <c r="H39" s="27">
        <v>0</v>
      </c>
      <c r="I39" s="91">
        <v>0</v>
      </c>
      <c r="J39" s="109">
        <v>0</v>
      </c>
      <c r="K39" s="103">
        <v>0</v>
      </c>
      <c r="L39" s="27">
        <v>0</v>
      </c>
      <c r="M39" s="91">
        <v>0</v>
      </c>
      <c r="N39" s="114">
        <v>0</v>
      </c>
      <c r="O39" s="103">
        <v>0</v>
      </c>
      <c r="P39" s="27">
        <v>0</v>
      </c>
      <c r="Q39" s="124">
        <v>0</v>
      </c>
      <c r="R39" s="138">
        <f t="shared" si="0"/>
        <v>0</v>
      </c>
      <c r="S39" s="138">
        <f t="shared" si="1"/>
        <v>0</v>
      </c>
    </row>
    <row r="40" spans="1:19" s="3" customFormat="1" ht="24.75" customHeight="1">
      <c r="A40" s="7" t="s">
        <v>30</v>
      </c>
      <c r="B40" s="102">
        <v>0</v>
      </c>
      <c r="C40" s="103">
        <v>0</v>
      </c>
      <c r="D40" s="27">
        <v>0</v>
      </c>
      <c r="E40" s="88">
        <v>0</v>
      </c>
      <c r="F40" s="109">
        <v>0</v>
      </c>
      <c r="G40" s="103">
        <v>0</v>
      </c>
      <c r="H40" s="27">
        <v>0</v>
      </c>
      <c r="I40" s="91">
        <v>0</v>
      </c>
      <c r="J40" s="109">
        <v>0</v>
      </c>
      <c r="K40" s="103">
        <v>0</v>
      </c>
      <c r="L40" s="27">
        <v>0</v>
      </c>
      <c r="M40" s="91">
        <v>0</v>
      </c>
      <c r="N40" s="114">
        <v>0</v>
      </c>
      <c r="O40" s="103">
        <v>0</v>
      </c>
      <c r="P40" s="27">
        <v>0</v>
      </c>
      <c r="Q40" s="124">
        <v>0</v>
      </c>
      <c r="R40" s="138">
        <f t="shared" si="0"/>
        <v>0</v>
      </c>
      <c r="S40" s="138">
        <f t="shared" si="1"/>
        <v>0</v>
      </c>
    </row>
    <row r="41" spans="1:19" s="3" customFormat="1" ht="24.75" customHeight="1">
      <c r="A41" s="7" t="s">
        <v>31</v>
      </c>
      <c r="B41" s="104">
        <v>0</v>
      </c>
      <c r="C41" s="105">
        <v>0</v>
      </c>
      <c r="D41" s="26">
        <v>0</v>
      </c>
      <c r="E41" s="89">
        <v>0</v>
      </c>
      <c r="F41" s="110">
        <v>0</v>
      </c>
      <c r="G41" s="105">
        <v>0</v>
      </c>
      <c r="H41" s="26">
        <v>0</v>
      </c>
      <c r="I41" s="92">
        <v>0</v>
      </c>
      <c r="J41" s="110">
        <v>0</v>
      </c>
      <c r="K41" s="105">
        <v>0</v>
      </c>
      <c r="L41" s="26">
        <v>0</v>
      </c>
      <c r="M41" s="92">
        <v>0</v>
      </c>
      <c r="N41" s="115">
        <v>0</v>
      </c>
      <c r="O41" s="105">
        <v>0</v>
      </c>
      <c r="P41" s="26">
        <v>0</v>
      </c>
      <c r="Q41" s="125">
        <v>0</v>
      </c>
      <c r="R41" s="138">
        <f t="shared" si="0"/>
        <v>0</v>
      </c>
      <c r="S41" s="138">
        <f t="shared" si="1"/>
        <v>0</v>
      </c>
    </row>
    <row r="42" spans="1:19" s="3" customFormat="1" ht="24.75" customHeight="1">
      <c r="A42" s="7" t="s">
        <v>32</v>
      </c>
      <c r="B42" s="102">
        <v>0</v>
      </c>
      <c r="C42" s="103">
        <v>0</v>
      </c>
      <c r="D42" s="27">
        <v>0</v>
      </c>
      <c r="E42" s="88">
        <v>0</v>
      </c>
      <c r="F42" s="109">
        <v>0</v>
      </c>
      <c r="G42" s="103">
        <v>0</v>
      </c>
      <c r="H42" s="27">
        <v>0</v>
      </c>
      <c r="I42" s="91">
        <v>0</v>
      </c>
      <c r="J42" s="109">
        <v>0</v>
      </c>
      <c r="K42" s="103">
        <v>0</v>
      </c>
      <c r="L42" s="27">
        <v>0</v>
      </c>
      <c r="M42" s="91">
        <v>0</v>
      </c>
      <c r="N42" s="114">
        <v>0</v>
      </c>
      <c r="O42" s="103">
        <v>0</v>
      </c>
      <c r="P42" s="27">
        <v>0</v>
      </c>
      <c r="Q42" s="124">
        <v>0</v>
      </c>
      <c r="R42" s="138">
        <f t="shared" si="0"/>
        <v>0</v>
      </c>
      <c r="S42" s="138">
        <f t="shared" si="1"/>
        <v>0</v>
      </c>
    </row>
    <row r="43" spans="1:19" s="3" customFormat="1" ht="24.75" customHeight="1">
      <c r="A43" s="7" t="s">
        <v>33</v>
      </c>
      <c r="B43" s="102">
        <v>0</v>
      </c>
      <c r="C43" s="103">
        <v>0</v>
      </c>
      <c r="D43" s="27">
        <v>0</v>
      </c>
      <c r="E43" s="88">
        <v>0</v>
      </c>
      <c r="F43" s="109">
        <v>0</v>
      </c>
      <c r="G43" s="103">
        <v>0</v>
      </c>
      <c r="H43" s="21">
        <v>0</v>
      </c>
      <c r="I43" s="91">
        <v>0</v>
      </c>
      <c r="J43" s="109">
        <v>0</v>
      </c>
      <c r="K43" s="103">
        <v>0</v>
      </c>
      <c r="L43" s="27">
        <v>0</v>
      </c>
      <c r="M43" s="91">
        <v>0</v>
      </c>
      <c r="N43" s="114">
        <v>0</v>
      </c>
      <c r="O43" s="103">
        <v>0</v>
      </c>
      <c r="P43" s="27">
        <v>0</v>
      </c>
      <c r="Q43" s="124">
        <v>0</v>
      </c>
      <c r="R43" s="138">
        <f t="shared" si="0"/>
        <v>0</v>
      </c>
      <c r="S43" s="138">
        <f t="shared" si="1"/>
        <v>0</v>
      </c>
    </row>
    <row r="44" spans="1:19" s="3" customFormat="1" ht="24.75" customHeight="1">
      <c r="A44" s="7" t="s">
        <v>34</v>
      </c>
      <c r="B44" s="102">
        <v>0</v>
      </c>
      <c r="C44" s="103">
        <v>0</v>
      </c>
      <c r="D44" s="27">
        <v>0</v>
      </c>
      <c r="E44" s="88">
        <v>0</v>
      </c>
      <c r="F44" s="109">
        <v>0</v>
      </c>
      <c r="G44" s="103">
        <v>0</v>
      </c>
      <c r="H44" s="27">
        <v>0</v>
      </c>
      <c r="I44" s="91">
        <v>0</v>
      </c>
      <c r="J44" s="109">
        <v>0</v>
      </c>
      <c r="K44" s="103">
        <v>0</v>
      </c>
      <c r="L44" s="27">
        <v>0</v>
      </c>
      <c r="M44" s="91">
        <v>0</v>
      </c>
      <c r="N44" s="114">
        <v>0</v>
      </c>
      <c r="O44" s="103">
        <v>0</v>
      </c>
      <c r="P44" s="27">
        <v>0</v>
      </c>
      <c r="Q44" s="124">
        <v>0</v>
      </c>
      <c r="R44" s="138">
        <f t="shared" si="0"/>
        <v>0</v>
      </c>
      <c r="S44" s="138">
        <f t="shared" si="1"/>
        <v>0</v>
      </c>
    </row>
    <row r="45" spans="1:19" s="3" customFormat="1" ht="24.75" customHeight="1">
      <c r="A45" s="7" t="s">
        <v>35</v>
      </c>
      <c r="B45" s="102">
        <v>2</v>
      </c>
      <c r="C45" s="103">
        <v>40</v>
      </c>
      <c r="D45" s="27">
        <v>0</v>
      </c>
      <c r="E45" s="88">
        <v>0</v>
      </c>
      <c r="F45" s="109">
        <v>1</v>
      </c>
      <c r="G45" s="103">
        <v>20</v>
      </c>
      <c r="H45" s="27">
        <v>0</v>
      </c>
      <c r="I45" s="91">
        <v>0</v>
      </c>
      <c r="J45" s="109">
        <v>0</v>
      </c>
      <c r="K45" s="103">
        <v>0</v>
      </c>
      <c r="L45" s="27">
        <v>0</v>
      </c>
      <c r="M45" s="91">
        <v>0</v>
      </c>
      <c r="N45" s="114">
        <v>0</v>
      </c>
      <c r="O45" s="103">
        <v>0</v>
      </c>
      <c r="P45" s="27">
        <v>0</v>
      </c>
      <c r="Q45" s="124">
        <v>0</v>
      </c>
      <c r="R45" s="138">
        <f t="shared" si="0"/>
        <v>0</v>
      </c>
      <c r="S45" s="138">
        <f t="shared" si="1"/>
        <v>0</v>
      </c>
    </row>
    <row r="46" spans="1:19" s="3" customFormat="1" ht="24.75" customHeight="1">
      <c r="A46" s="7" t="s">
        <v>36</v>
      </c>
      <c r="B46" s="102">
        <v>0</v>
      </c>
      <c r="C46" s="103">
        <v>0</v>
      </c>
      <c r="D46" s="27">
        <v>0</v>
      </c>
      <c r="E46" s="88">
        <v>0</v>
      </c>
      <c r="F46" s="109">
        <v>0</v>
      </c>
      <c r="G46" s="103">
        <v>0</v>
      </c>
      <c r="H46" s="27">
        <v>0</v>
      </c>
      <c r="I46" s="91">
        <v>0</v>
      </c>
      <c r="J46" s="109">
        <v>0</v>
      </c>
      <c r="K46" s="103">
        <v>0</v>
      </c>
      <c r="L46" s="27">
        <v>0</v>
      </c>
      <c r="M46" s="91">
        <v>0</v>
      </c>
      <c r="N46" s="114">
        <v>0</v>
      </c>
      <c r="O46" s="103">
        <v>0</v>
      </c>
      <c r="P46" s="27">
        <v>0</v>
      </c>
      <c r="Q46" s="124">
        <v>0</v>
      </c>
      <c r="R46" s="138">
        <f t="shared" si="0"/>
        <v>0</v>
      </c>
      <c r="S46" s="138">
        <f t="shared" si="1"/>
        <v>0</v>
      </c>
    </row>
    <row r="47" spans="1:19" s="3" customFormat="1" ht="24.75" customHeight="1">
      <c r="A47" s="7" t="s">
        <v>37</v>
      </c>
      <c r="B47" s="102">
        <v>0</v>
      </c>
      <c r="C47" s="103">
        <v>0</v>
      </c>
      <c r="D47" s="27">
        <v>0</v>
      </c>
      <c r="E47" s="88">
        <v>0</v>
      </c>
      <c r="F47" s="109">
        <v>0</v>
      </c>
      <c r="G47" s="103">
        <v>0</v>
      </c>
      <c r="H47" s="27">
        <v>0</v>
      </c>
      <c r="I47" s="91">
        <v>0</v>
      </c>
      <c r="J47" s="109">
        <v>0</v>
      </c>
      <c r="K47" s="103">
        <v>0</v>
      </c>
      <c r="L47" s="27">
        <v>0</v>
      </c>
      <c r="M47" s="91">
        <v>0</v>
      </c>
      <c r="N47" s="114">
        <v>0</v>
      </c>
      <c r="O47" s="103">
        <v>0</v>
      </c>
      <c r="P47" s="27">
        <v>0</v>
      </c>
      <c r="Q47" s="124">
        <v>0</v>
      </c>
      <c r="R47" s="138">
        <f t="shared" si="0"/>
        <v>0</v>
      </c>
      <c r="S47" s="138">
        <f t="shared" si="1"/>
        <v>0</v>
      </c>
    </row>
    <row r="48" spans="1:19" s="3" customFormat="1" ht="24.75" customHeight="1">
      <c r="A48" s="7" t="s">
        <v>38</v>
      </c>
      <c r="B48" s="102">
        <v>0</v>
      </c>
      <c r="C48" s="103">
        <v>0</v>
      </c>
      <c r="D48" s="27">
        <v>0</v>
      </c>
      <c r="E48" s="88">
        <v>0</v>
      </c>
      <c r="F48" s="109">
        <v>0</v>
      </c>
      <c r="G48" s="103">
        <v>0</v>
      </c>
      <c r="H48" s="27">
        <v>0</v>
      </c>
      <c r="I48" s="91">
        <v>0</v>
      </c>
      <c r="J48" s="109">
        <v>0</v>
      </c>
      <c r="K48" s="103">
        <v>0</v>
      </c>
      <c r="L48" s="27">
        <v>0</v>
      </c>
      <c r="M48" s="91">
        <v>0</v>
      </c>
      <c r="N48" s="114">
        <v>0</v>
      </c>
      <c r="O48" s="103">
        <v>0</v>
      </c>
      <c r="P48" s="27">
        <v>0</v>
      </c>
      <c r="Q48" s="124">
        <v>0</v>
      </c>
      <c r="R48" s="138">
        <f t="shared" si="0"/>
        <v>0</v>
      </c>
      <c r="S48" s="138">
        <f t="shared" si="1"/>
        <v>0</v>
      </c>
    </row>
    <row r="49" spans="1:19" s="3" customFormat="1" ht="24.75" customHeight="1">
      <c r="A49" s="7" t="s">
        <v>39</v>
      </c>
      <c r="B49" s="104">
        <v>0</v>
      </c>
      <c r="C49" s="105">
        <v>0</v>
      </c>
      <c r="D49" s="26">
        <v>0</v>
      </c>
      <c r="E49" s="89">
        <v>0</v>
      </c>
      <c r="F49" s="110">
        <v>0</v>
      </c>
      <c r="G49" s="105">
        <v>0</v>
      </c>
      <c r="H49" s="26">
        <v>0</v>
      </c>
      <c r="I49" s="92">
        <v>0</v>
      </c>
      <c r="J49" s="110">
        <v>0</v>
      </c>
      <c r="K49" s="105">
        <v>0</v>
      </c>
      <c r="L49" s="26">
        <v>0</v>
      </c>
      <c r="M49" s="92">
        <v>0</v>
      </c>
      <c r="N49" s="115">
        <v>0</v>
      </c>
      <c r="O49" s="105">
        <v>0</v>
      </c>
      <c r="P49" s="26">
        <v>0</v>
      </c>
      <c r="Q49" s="125">
        <v>0</v>
      </c>
      <c r="R49" s="138">
        <f t="shared" si="0"/>
        <v>0</v>
      </c>
      <c r="S49" s="138">
        <f t="shared" si="1"/>
        <v>0</v>
      </c>
    </row>
    <row r="50" spans="1:19" s="3" customFormat="1" ht="24.75" customHeight="1" thickBot="1">
      <c r="A50" s="8" t="s">
        <v>40</v>
      </c>
      <c r="B50" s="106">
        <v>0</v>
      </c>
      <c r="C50" s="107">
        <v>0</v>
      </c>
      <c r="D50" s="23">
        <v>0</v>
      </c>
      <c r="E50" s="90">
        <v>0</v>
      </c>
      <c r="F50" s="112">
        <v>0</v>
      </c>
      <c r="G50" s="107">
        <v>0</v>
      </c>
      <c r="H50" s="23">
        <v>0</v>
      </c>
      <c r="I50" s="93">
        <v>0</v>
      </c>
      <c r="J50" s="112">
        <v>0</v>
      </c>
      <c r="K50" s="107">
        <v>0</v>
      </c>
      <c r="L50" s="23">
        <v>0</v>
      </c>
      <c r="M50" s="93">
        <v>0</v>
      </c>
      <c r="N50" s="116">
        <v>0</v>
      </c>
      <c r="O50" s="107">
        <v>0</v>
      </c>
      <c r="P50" s="23">
        <v>0</v>
      </c>
      <c r="Q50" s="126">
        <v>0</v>
      </c>
      <c r="R50" s="138">
        <f t="shared" si="0"/>
        <v>0</v>
      </c>
      <c r="S50" s="138">
        <f t="shared" si="1"/>
        <v>0</v>
      </c>
    </row>
    <row r="51" spans="1:17" s="4" customFormat="1" ht="36.75" customHeight="1" thickBot="1">
      <c r="A51" s="127" t="s">
        <v>43</v>
      </c>
      <c r="B51" s="59">
        <f aca="true" t="shared" si="2" ref="B51:O51">SUM(B8:B50)</f>
        <v>9</v>
      </c>
      <c r="C51" s="81">
        <f t="shared" si="2"/>
        <v>1084</v>
      </c>
      <c r="D51" s="60">
        <f>SUM(D8:D50)</f>
        <v>4</v>
      </c>
      <c r="E51" s="60">
        <f>SUM(E8:E50)</f>
        <v>736</v>
      </c>
      <c r="F51" s="62">
        <f t="shared" si="2"/>
        <v>8</v>
      </c>
      <c r="G51" s="81">
        <f t="shared" si="2"/>
        <v>1075</v>
      </c>
      <c r="H51" s="60">
        <f>SUM(H8:H50)</f>
        <v>3</v>
      </c>
      <c r="I51" s="61">
        <f>SUM(I8:I50)</f>
        <v>549</v>
      </c>
      <c r="J51" s="62">
        <f t="shared" si="2"/>
        <v>1</v>
      </c>
      <c r="K51" s="81">
        <f t="shared" si="2"/>
        <v>30</v>
      </c>
      <c r="L51" s="60">
        <f>SUM(L8:L50)</f>
        <v>0</v>
      </c>
      <c r="M51" s="61">
        <f>SUM(M8:M50)</f>
        <v>0</v>
      </c>
      <c r="N51" s="64">
        <f t="shared" si="2"/>
        <v>1</v>
      </c>
      <c r="O51" s="81">
        <f t="shared" si="2"/>
        <v>30</v>
      </c>
      <c r="P51" s="60">
        <f>SUM(P8:P50)</f>
        <v>0</v>
      </c>
      <c r="Q51" s="81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2015-05-27T09:44:04Z</cp:lastPrinted>
  <dcterms:created xsi:type="dcterms:W3CDTF">2003-05-20T08:23:38Z</dcterms:created>
  <dcterms:modified xsi:type="dcterms:W3CDTF">2015-09-25T11:44:52Z</dcterms:modified>
  <cp:category/>
  <cp:version/>
  <cp:contentType/>
  <cp:contentStatus/>
</cp:coreProperties>
</file>